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ofia\OneDrive\Documentos\1ingenieria\segundo cuatrimestre\hojas de calculo\"/>
    </mc:Choice>
  </mc:AlternateContent>
  <xr:revisionPtr revIDLastSave="0" documentId="8_{5EBFDFAA-4C85-4248-B747-97E58FA77EEE}" xr6:coauthVersionLast="44" xr6:coauthVersionMax="44" xr10:uidLastSave="{00000000-0000-0000-0000-000000000000}"/>
  <bookViews>
    <workbookView xWindow="-120" yWindow="-120" windowWidth="20730" windowHeight="11160" firstSheet="10" activeTab="14" xr2:uid="{00000000-000D-0000-FFFF-FFFF00000000}"/>
  </bookViews>
  <sheets>
    <sheet name="Metadata - Countries" sheetId="2" r:id="rId1"/>
    <sheet name="Metadata - Indicators" sheetId="3" r:id="rId2"/>
    <sheet name="Average per regions (exports)" sheetId="14" r:id="rId3"/>
    <sheet name="Average per regions (imports)" sheetId="15" r:id="rId4"/>
    <sheet name="Average regions (fossil fuels)" sheetId="16" r:id="rId5"/>
    <sheet name="Average regions (RE)" sheetId="17" r:id="rId6"/>
    <sheet name="Average regions (urban)" sheetId="18" r:id="rId7"/>
    <sheet name="Average regions (rural)" sheetId="19" r:id="rId8"/>
    <sheet name="Fuel exports (%)" sheetId="4" r:id="rId9"/>
    <sheet name="Fuel imports (%)" sheetId="5" r:id="rId10"/>
    <sheet name="Fossil fuels" sheetId="6" r:id="rId11"/>
    <sheet name="Renewable energies" sheetId="7" r:id="rId12"/>
    <sheet name="Electricity (urban)" sheetId="8" r:id="rId13"/>
    <sheet name="Electricity (rural)" sheetId="9" r:id="rId14"/>
    <sheet name="Final dashboard" sheetId="12" r:id="rId15"/>
  </sheets>
  <calcPr calcId="191029"/>
  <pivotCaches>
    <pivotCache cacheId="6" r:id="rId16"/>
    <pivotCache cacheId="7" r:id="rId17"/>
    <pivotCache cacheId="8" r:id="rId18"/>
    <pivotCache cacheId="9" r:id="rId19"/>
    <pivotCache cacheId="10" r:id="rId20"/>
    <pivotCache cacheId="11" r:id="rId21"/>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65" i="9" l="1"/>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C265" i="8"/>
  <c r="C264" i="8"/>
  <c r="C263" i="8"/>
  <c r="C262" i="8"/>
  <c r="C261" i="8"/>
  <c r="C260" i="8"/>
  <c r="C259" i="8"/>
  <c r="C258" i="8"/>
  <c r="C257" i="8"/>
  <c r="C256" i="8"/>
  <c r="C255" i="8"/>
  <c r="C254" i="8"/>
  <c r="C253" i="8"/>
  <c r="C252" i="8"/>
  <c r="C251" i="8"/>
  <c r="C250" i="8"/>
  <c r="C249" i="8"/>
  <c r="C248" i="8"/>
  <c r="C247" i="8"/>
  <c r="C246" i="8"/>
  <c r="C245" i="8"/>
  <c r="C244" i="8"/>
  <c r="C243" i="8"/>
  <c r="C242" i="8"/>
  <c r="C241" i="8"/>
  <c r="C240" i="8"/>
  <c r="C239" i="8"/>
  <c r="C238" i="8"/>
  <c r="C237" i="8"/>
  <c r="C236" i="8"/>
  <c r="C235" i="8"/>
  <c r="C234" i="8"/>
  <c r="C233" i="8"/>
  <c r="C232" i="8"/>
  <c r="C231" i="8"/>
  <c r="C230" i="8"/>
  <c r="C229" i="8"/>
  <c r="C228" i="8"/>
  <c r="C227"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1"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 r="C4" i="4"/>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2" i="4"/>
  <c r="C3"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O45" i="12"/>
  <c r="O43" i="12"/>
  <c r="O40" i="12"/>
  <c r="O38" i="12"/>
  <c r="O35" i="12"/>
  <c r="O33" i="12"/>
  <c r="Y45" i="12"/>
  <c r="X45" i="12"/>
  <c r="W45" i="12"/>
  <c r="V45" i="12"/>
  <c r="U45" i="12"/>
  <c r="T45" i="12"/>
  <c r="S45" i="12"/>
  <c r="R45" i="12"/>
  <c r="Q45" i="12"/>
  <c r="P45" i="12"/>
  <c r="Y43" i="12"/>
  <c r="X43" i="12"/>
  <c r="W43" i="12"/>
  <c r="V43" i="12"/>
  <c r="U43" i="12"/>
  <c r="T43" i="12"/>
  <c r="S43" i="12"/>
  <c r="R43" i="12"/>
  <c r="Q43" i="12"/>
  <c r="P43" i="12"/>
  <c r="Y40" i="12"/>
  <c r="X40" i="12"/>
  <c r="W40" i="12"/>
  <c r="V40" i="12"/>
  <c r="U40" i="12"/>
  <c r="T40" i="12"/>
  <c r="S40" i="12"/>
  <c r="R40" i="12"/>
  <c r="Q40" i="12"/>
  <c r="P40" i="12"/>
  <c r="Y38" i="12"/>
  <c r="X38" i="12"/>
  <c r="W38" i="12"/>
  <c r="V38" i="12"/>
  <c r="U38" i="12"/>
  <c r="T38" i="12"/>
  <c r="S38" i="12"/>
  <c r="R38" i="12"/>
  <c r="Q38" i="12"/>
  <c r="P38" i="12"/>
  <c r="Y35" i="12"/>
  <c r="X35" i="12"/>
  <c r="W35" i="12"/>
  <c r="V35" i="12"/>
  <c r="U35" i="12"/>
  <c r="T35" i="12"/>
  <c r="S35" i="12"/>
  <c r="R35" i="12"/>
  <c r="Q35" i="12"/>
  <c r="P35" i="12"/>
  <c r="Y33" i="12"/>
  <c r="X33" i="12"/>
  <c r="W33" i="12"/>
  <c r="V33" i="12"/>
  <c r="U33" i="12"/>
  <c r="T33" i="12"/>
  <c r="S33" i="12"/>
  <c r="R33" i="12"/>
  <c r="Q33" i="12"/>
  <c r="P33" i="12"/>
  <c r="U16" i="12"/>
  <c r="W78" i="12" s="1"/>
  <c r="S16" i="12"/>
  <c r="Q16" i="12"/>
  <c r="S68" i="12"/>
  <c r="U66" i="12"/>
  <c r="Y68" i="12"/>
  <c r="Q68" i="12" l="1"/>
  <c r="Q73" i="12"/>
  <c r="O68" i="12"/>
  <c r="Q76" i="12"/>
  <c r="Y73" i="12"/>
  <c r="O71" i="12"/>
  <c r="X66" i="12"/>
  <c r="X78" i="12"/>
  <c r="X71" i="12"/>
  <c r="Y76" i="12"/>
  <c r="T66" i="12"/>
  <c r="W76" i="12"/>
  <c r="P68" i="12"/>
  <c r="W73" i="12"/>
  <c r="V73" i="12"/>
  <c r="T68" i="12"/>
  <c r="R68" i="12"/>
  <c r="S66" i="12"/>
  <c r="X68" i="12"/>
  <c r="W71" i="12"/>
  <c r="S71" i="12"/>
  <c r="V78" i="12"/>
  <c r="O66" i="12"/>
  <c r="S76" i="12"/>
  <c r="R76" i="12"/>
  <c r="P73" i="12"/>
  <c r="U73" i="12"/>
  <c r="P71" i="12"/>
  <c r="O73" i="12"/>
  <c r="U68" i="12"/>
  <c r="U76" i="12"/>
  <c r="R66" i="12"/>
  <c r="P78" i="12"/>
  <c r="Y66" i="12"/>
  <c r="O78" i="12"/>
  <c r="T78" i="12"/>
  <c r="S78" i="12"/>
  <c r="R73" i="12"/>
  <c r="T71" i="12"/>
  <c r="V66" i="12"/>
  <c r="X73" i="12"/>
  <c r="P66" i="12"/>
  <c r="Q71" i="12"/>
  <c r="W66" i="12"/>
  <c r="S73" i="12"/>
  <c r="P76" i="12"/>
  <c r="U78" i="12"/>
  <c r="X76" i="12"/>
  <c r="O76" i="12"/>
  <c r="V68" i="12"/>
  <c r="U71" i="12"/>
  <c r="R78" i="12"/>
  <c r="Q66" i="12"/>
  <c r="T76" i="12"/>
  <c r="Q78" i="12"/>
  <c r="R71" i="12"/>
  <c r="Y78" i="12"/>
  <c r="Y71" i="12"/>
  <c r="W68" i="12"/>
  <c r="V71" i="12"/>
  <c r="T73" i="12"/>
  <c r="V76" i="12"/>
</calcChain>
</file>

<file path=xl/sharedStrings.xml><?xml version="1.0" encoding="utf-8"?>
<sst xmlns="http://schemas.openxmlformats.org/spreadsheetml/2006/main" count="8148" uniqueCount="880">
  <si>
    <t>Iraq</t>
  </si>
  <si>
    <t>IDB</t>
  </si>
  <si>
    <t>Russian Federation</t>
  </si>
  <si>
    <t>Mineral rents (% of GDP)</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</si>
  <si>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</si>
  <si>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</si>
  <si>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</si>
  <si>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</si>
  <si>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</si>
  <si>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</si>
  <si>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</si>
  <si>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Energy use (kg of oil equivalent per capita)</t>
  </si>
  <si>
    <t>Zambia</t>
  </si>
  <si>
    <t>East Asia &amp; Pacific (IDA &amp; IBRD)</t>
  </si>
  <si>
    <t>CRI</t>
  </si>
  <si>
    <t>ABW</t>
  </si>
  <si>
    <t>IDA and IBRD total group aggregate (includes IDA only, IDA blend, and IBRD only).</t>
  </si>
  <si>
    <t>NY.GDP.NGAS.RT.ZS</t>
  </si>
  <si>
    <t>Netherlands</t>
  </si>
  <si>
    <t>YEM</t>
  </si>
  <si>
    <t>MDG</t>
  </si>
  <si>
    <t>AGO</t>
  </si>
  <si>
    <t>2012</t>
  </si>
  <si>
    <t>Sub-Saharan Africa (IDA &amp; IBRD)</t>
  </si>
  <si>
    <t>Fuel prices refer to the pump prices of the most widely sold grade of diesel fuel. Prices have been converted from the local currency to U.S. dollars.</t>
  </si>
  <si>
    <t>Djibouti</t>
  </si>
  <si>
    <t>TUN</t>
  </si>
  <si>
    <t>2019</t>
  </si>
  <si>
    <t>QAT</t>
  </si>
  <si>
    <t>Gambia, The</t>
  </si>
  <si>
    <t>FIN</t>
  </si>
  <si>
    <t>Iceland</t>
  </si>
  <si>
    <t>Central Europe and the Baltics aggregate.</t>
  </si>
  <si>
    <t>DZA</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</si>
  <si>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</si>
  <si>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SOM</t>
  </si>
  <si>
    <t>NY.GDP.TOTL.RT.ZS</t>
  </si>
  <si>
    <t>Senegal</t>
  </si>
  <si>
    <t>Morocco</t>
  </si>
  <si>
    <t>1971</t>
  </si>
  <si>
    <t>Bangladesh</t>
  </si>
  <si>
    <t>TX.VAL.FUEL.ZS.UN</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</si>
  <si>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</si>
  <si>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</si>
  <si>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</si>
  <si>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</si>
  <si>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1978</t>
  </si>
  <si>
    <t>Small states</t>
  </si>
  <si>
    <t>United Arab Emirates</t>
  </si>
  <si>
    <t>Tajikistan</t>
  </si>
  <si>
    <t>BEL</t>
  </si>
  <si>
    <t>TJK</t>
  </si>
  <si>
    <t>Botswana</t>
  </si>
  <si>
    <t>Mauritius</t>
  </si>
  <si>
    <t>Hungary</t>
  </si>
  <si>
    <t>Finland</t>
  </si>
  <si>
    <t>St. Vincent and the Grenadines</t>
  </si>
  <si>
    <t>Bolivia</t>
  </si>
  <si>
    <t>IRL</t>
  </si>
  <si>
    <t>Mauritania</t>
  </si>
  <si>
    <t>PRK</t>
  </si>
  <si>
    <t>1980</t>
  </si>
  <si>
    <t>Sub-Saharan Africa (excluding high income)</t>
  </si>
  <si>
    <t>Austria</t>
  </si>
  <si>
    <t>SSD</t>
  </si>
  <si>
    <t>HND</t>
  </si>
  <si>
    <t>1987</t>
  </si>
  <si>
    <t>SUR</t>
  </si>
  <si>
    <t>Fuel exports (% of merchandise exports)</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</si>
  <si>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</si>
  <si>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</si>
  <si>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</si>
  <si>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</si>
  <si>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</si>
  <si>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</si>
  <si>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</si>
  <si>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</si>
  <si>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</si>
  <si>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</si>
  <si>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</si>
  <si>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</si>
  <si>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</si>
  <si>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</si>
  <si>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</si>
  <si>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</si>
  <si>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</si>
  <si>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</si>
  <si>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</si>
  <si>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</si>
  <si>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Total natural resources rents are the sum of oil rents, natural gas rents, coal rents (hard and soft), mineral rents, and forest rents.</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</si>
  <si>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</si>
  <si>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</si>
  <si>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</si>
  <si>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</si>
  <si>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Ores and metals comprise the commodities in SITC sections 27 (crude fertilizer, minerals nes); 28 (metalliferous ores, scrap); and 68 (non-ferrous metals).</t>
  </si>
  <si>
    <t>HTI</t>
  </si>
  <si>
    <t>RWA</t>
  </si>
  <si>
    <t>IEA Statistics © OECD/IEA 2014 (http://www.iea.org/stats/index.asp), subject to https://www.iea.org/t&amp;c/termsandconditions/</t>
  </si>
  <si>
    <t>European Commission, Joint Research Centre (JRC)/Netherlands Environmental Assessment Agency (PBL). Emission Database for Global Atmospheric Research (EDGAR): http://edgar.jrc.ec.europa.eu/</t>
  </si>
  <si>
    <t>SLV</t>
  </si>
  <si>
    <t>MDV</t>
  </si>
  <si>
    <t>TUV</t>
  </si>
  <si>
    <t>Middle East &amp; North Africa (excluding high income)</t>
  </si>
  <si>
    <t>Cuba</t>
  </si>
  <si>
    <t>CUW</t>
  </si>
  <si>
    <t>Solomon Islands</t>
  </si>
  <si>
    <t>ETH</t>
  </si>
  <si>
    <t>VCT</t>
  </si>
  <si>
    <t>Nauru</t>
  </si>
  <si>
    <t>IC.FRM.OUTG.ZS</t>
  </si>
  <si>
    <t>Ireland</t>
  </si>
  <si>
    <t>Methane emissions from energy processes are emissions from the production, handling, transmission, and combustion of fossil fuels and biofuels.</t>
  </si>
  <si>
    <t>2002</t>
  </si>
  <si>
    <t>Pacific island small states aggregate.</t>
  </si>
  <si>
    <t>2009</t>
  </si>
  <si>
    <t>ECU</t>
  </si>
  <si>
    <t>American Samoa</t>
  </si>
  <si>
    <t>LTU</t>
  </si>
  <si>
    <t>Arab World</t>
  </si>
  <si>
    <t>1979</t>
  </si>
  <si>
    <t>EG.ELC.NUCL.ZS</t>
  </si>
  <si>
    <t>IMN</t>
  </si>
  <si>
    <t>Fiscal year end: March 31; reporting period for national accounts data: CY. Data for Indonesia include Timor-Leste through 1999 unless otherwise noted.</t>
  </si>
  <si>
    <t>MLT</t>
  </si>
  <si>
    <t>Burkina Faso</t>
  </si>
  <si>
    <t>BTN</t>
  </si>
  <si>
    <t>North Macedonia</t>
  </si>
  <si>
    <t>Turks and Caicos Islands</t>
  </si>
  <si>
    <t>German Agency for International Cooperation (GIZ).</t>
  </si>
  <si>
    <t>VUT</t>
  </si>
  <si>
    <t>SAS</t>
  </si>
  <si>
    <t>Jamaica</t>
  </si>
  <si>
    <t>Energy use refers to use of primary energy before transformation to other end-use fuels, which is equal to indigenous production plus imports and stock changes, minus exports and fuels supplied to ships and aircraft engaged in international transport.</t>
  </si>
  <si>
    <t>BRN</t>
  </si>
  <si>
    <t>Middle East &amp; North Africa (IDA &amp; IBRD countries)</t>
  </si>
  <si>
    <t>Pacific island small states</t>
  </si>
  <si>
    <t>Gibraltar</t>
  </si>
  <si>
    <t>EG.USE.COMM.GD.PP.KD</t>
  </si>
  <si>
    <t>1981</t>
  </si>
  <si>
    <t>Middle East &amp; North Africa</t>
  </si>
  <si>
    <t>PAK</t>
  </si>
  <si>
    <t>World Bank, Sustainable Energy for All (SE4ALL) database from the SE4ALL Global Tracking Framework led jointly by the World Bank, International Energy Agency, and the Energy Sector Management Assistance Program.</t>
  </si>
  <si>
    <t>Electric power transmission and distribution losses include losses in transmission between sources of supply and points of distribution and in the distribution to consumers, including pilferage.</t>
  </si>
  <si>
    <t>1961</t>
  </si>
  <si>
    <t>1988</t>
  </si>
  <si>
    <t>VIR</t>
  </si>
  <si>
    <t>SWZ</t>
  </si>
  <si>
    <t>GTM</t>
  </si>
  <si>
    <t>MOZ</t>
  </si>
  <si>
    <t>NER</t>
  </si>
  <si>
    <t>Côte d'Ivoire</t>
  </si>
  <si>
    <t>Euro area</t>
  </si>
  <si>
    <t>IBD</t>
  </si>
  <si>
    <t>ISL</t>
  </si>
  <si>
    <t>Latin America &amp; the Caribbean (IDA &amp; IBRD countries)</t>
  </si>
  <si>
    <t>1990</t>
  </si>
  <si>
    <t>Fiji</t>
  </si>
  <si>
    <t>SVK</t>
  </si>
  <si>
    <t>BGD</t>
  </si>
  <si>
    <t>EG.USE.COMM.FO.ZS</t>
  </si>
  <si>
    <t>BGR</t>
  </si>
  <si>
    <t>SYC</t>
  </si>
  <si>
    <t>Small states aggregate. Includes 41 members of the Small States Forum.</t>
  </si>
  <si>
    <t>Namibia</t>
  </si>
  <si>
    <t>UZB</t>
  </si>
  <si>
    <t>Ethiopia</t>
  </si>
  <si>
    <t>HPC</t>
  </si>
  <si>
    <t>UGA</t>
  </si>
  <si>
    <t>GNB</t>
  </si>
  <si>
    <t>MEA</t>
  </si>
  <si>
    <t>Upper middle income</t>
  </si>
  <si>
    <t>Chile</t>
  </si>
  <si>
    <t>St. Kitts and Nevis</t>
  </si>
  <si>
    <t>Bahamas, The</t>
  </si>
  <si>
    <t>Ghana</t>
  </si>
  <si>
    <t>Natural gas rents are the difference between the value of natural gas production at world prices and total costs of production.</t>
  </si>
  <si>
    <t>ERI</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</si>
  <si>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2011 constant international dollars using purchasing power parity rates. An international dollar has the same purchasing power over GDP as a U.S. dollar has in the United States.</t>
  </si>
  <si>
    <t>2003</t>
  </si>
  <si>
    <t>Italy</t>
  </si>
  <si>
    <t>LCN</t>
  </si>
  <si>
    <t>TTO</t>
  </si>
  <si>
    <t>Investment in energy with private participation (current US$)</t>
  </si>
  <si>
    <t>Syrian Arab Republic</t>
  </si>
  <si>
    <t>Nitrous oxide emissions in energy sector (% of total)</t>
  </si>
  <si>
    <t>Czech Republic</t>
  </si>
  <si>
    <t>Pre-2000 data will be revised further for consistency and quality purpose.</t>
  </si>
  <si>
    <t>Niger</t>
  </si>
  <si>
    <t>IRN</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</si>
  <si>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</si>
  <si>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</si>
  <si>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</si>
  <si>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</si>
  <si>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</si>
  <si>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</si>
  <si>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</si>
  <si>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</si>
  <si>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</si>
  <si>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</si>
  <si>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</si>
  <si>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</si>
  <si>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</si>
  <si>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Upper middle income group aggregate. Upper-middle-income economies are those in which 2017 GNI per capita was between $3,896 and $12,055.</t>
  </si>
  <si>
    <t>Korea, Rep.</t>
  </si>
  <si>
    <t>SST</t>
  </si>
  <si>
    <t>NCL</t>
  </si>
  <si>
    <t>PSE</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</si>
  <si>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</si>
  <si>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GDP per unit of energy use (constant 2011 PPP $ per kg of oil equivalent)</t>
  </si>
  <si>
    <t>MNE</t>
  </si>
  <si>
    <t>Canada</t>
  </si>
  <si>
    <t>1991</t>
  </si>
  <si>
    <t>MAR</t>
  </si>
  <si>
    <t>EG.ELC.FOSL.ZS</t>
  </si>
  <si>
    <t>Albania</t>
  </si>
  <si>
    <t>India</t>
  </si>
  <si>
    <t>PSS</t>
  </si>
  <si>
    <t>1998</t>
  </si>
  <si>
    <t>Clean energy is noncarbohydrate energy that does not produce carbon dioxide when generated. It includes hydropower and nuclear, geothermal, and solar power, among others.</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</si>
  <si>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</si>
  <si>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</si>
  <si>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</si>
  <si>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</si>
  <si>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</si>
  <si>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</si>
  <si>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World Bank, Enterprise Surveys (http://www.enterprisesurveys.org/).</t>
  </si>
  <si>
    <t>Europe &amp; Central Asia (IDA &amp; IBRD)</t>
  </si>
  <si>
    <t>Electricity production from coal sources (% of total)</t>
  </si>
  <si>
    <t>NIC</t>
  </si>
  <si>
    <t>Fragile and conflict affected situations</t>
  </si>
  <si>
    <t>SYR</t>
  </si>
  <si>
    <t>EG.EGY.PRIM.PP.KD</t>
  </si>
  <si>
    <t>LMC</t>
  </si>
  <si>
    <t>BLR</t>
  </si>
  <si>
    <t>North America</t>
  </si>
  <si>
    <t>Time to obtain an electrical connection (days)</t>
  </si>
  <si>
    <t>Maldives</t>
  </si>
  <si>
    <t>INDICATOR_CODE</t>
  </si>
  <si>
    <t>Electricity production from hydroelectric sources (% of total)</t>
  </si>
  <si>
    <t>COD</t>
  </si>
  <si>
    <t>Indicator Name</t>
  </si>
  <si>
    <t>Sudan</t>
  </si>
  <si>
    <t>TCA</t>
  </si>
  <si>
    <t>GNQ</t>
  </si>
  <si>
    <t>2004</t>
  </si>
  <si>
    <t>Pre-demographic dividend</t>
  </si>
  <si>
    <t>SOURCE_ORGANIZATION</t>
  </si>
  <si>
    <t>CEB</t>
  </si>
  <si>
    <t>Sub-Saharan Africa (IDA &amp; IBRD countries)</t>
  </si>
  <si>
    <t>EAP</t>
  </si>
  <si>
    <t>IDA only group aggregate.</t>
  </si>
  <si>
    <t>Electricity production from renewable sources, excluding hydroelectric (kWh)</t>
  </si>
  <si>
    <t>LAO</t>
  </si>
  <si>
    <t>Sources of electricity refer to the inputs used to generate electricity. Gas refers to natural gas but excludes natural gas liquids.</t>
  </si>
  <si>
    <t>Mexico</t>
  </si>
  <si>
    <t>MWI</t>
  </si>
  <si>
    <t>Liberia</t>
  </si>
  <si>
    <t>SAU</t>
  </si>
  <si>
    <t>DJI</t>
  </si>
  <si>
    <t>Ecuador</t>
  </si>
  <si>
    <t>2013</t>
  </si>
  <si>
    <t>Access to electricity, rural (% of rural population)</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</si>
  <si>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</si>
  <si>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</si>
  <si>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</si>
  <si>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</si>
  <si>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ESP</t>
  </si>
  <si>
    <t>Vietnam</t>
  </si>
  <si>
    <t>CUB</t>
  </si>
  <si>
    <t>CYP</t>
  </si>
  <si>
    <t>EG.ELC.NGAS.ZS</t>
  </si>
  <si>
    <t>LSO</t>
  </si>
  <si>
    <t>Togo</t>
  </si>
  <si>
    <t>1963</t>
  </si>
  <si>
    <t>PNG</t>
  </si>
  <si>
    <t>Egypt, Arab Rep.</t>
  </si>
  <si>
    <t>LBN</t>
  </si>
  <si>
    <t>DMA</t>
  </si>
  <si>
    <t>TKM</t>
  </si>
  <si>
    <t>Guatemala</t>
  </si>
  <si>
    <t>Nitrous oxide emissions in energy sector (thousand metric tons of CO2 equivalent)</t>
  </si>
  <si>
    <t>NAM</t>
  </si>
  <si>
    <t>NRU</t>
  </si>
  <si>
    <t>Rwanda</t>
  </si>
  <si>
    <t>Hong Kong SAR, China</t>
  </si>
  <si>
    <t>1992</t>
  </si>
  <si>
    <t>Latvia</t>
  </si>
  <si>
    <t>Natural gas rents (% of GDP)</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</si>
  <si>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</si>
  <si>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</si>
  <si>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</si>
  <si>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</si>
  <si>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</si>
  <si>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</si>
  <si>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</si>
  <si>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</si>
  <si>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</si>
  <si>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</si>
  <si>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</si>
  <si>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EG.FEC.RNEW.ZS</t>
  </si>
  <si>
    <t>Mineral depletion is the ratio of the value of the stock of mineral resources to the remaining reserve lifetime. It covers tin, gold, lead, zinc, iron, copper, nickel, silver, bauxite, and phosphate.</t>
  </si>
  <si>
    <t>TLS</t>
  </si>
  <si>
    <t>Euro area aggregate.</t>
  </si>
  <si>
    <t>SWE</t>
  </si>
  <si>
    <t>KAZ</t>
  </si>
  <si>
    <t>ARM</t>
  </si>
  <si>
    <t>Middle East and North Africa regional aggregate (includes all income levels).</t>
  </si>
  <si>
    <t>PRE</t>
  </si>
  <si>
    <t>NZL</t>
  </si>
  <si>
    <t>PER</t>
  </si>
  <si>
    <t>EG.GDP.PUSE.KO.PP.KD</t>
  </si>
  <si>
    <t>Energy use (kg of oil equivalent) per $1,000 GDP (constant 2011 PPP)</t>
  </si>
  <si>
    <t>Adjusted savings: mineral depletion (current US$)</t>
  </si>
  <si>
    <t>Post-dividend countries are mostly high-income countries where fertility has transitioned below replacement levels.</t>
  </si>
  <si>
    <t>European Union aggregate.</t>
  </si>
  <si>
    <t>BLZ</t>
  </si>
  <si>
    <t>CSS</t>
  </si>
  <si>
    <t>Luxembourg</t>
  </si>
  <si>
    <t>BHS</t>
  </si>
  <si>
    <t>Isle of Man</t>
  </si>
  <si>
    <t>Nigeria</t>
  </si>
  <si>
    <t>Ores and metals exports (% of merchandise exports)</t>
  </si>
  <si>
    <t>COL</t>
  </si>
  <si>
    <t>LMY</t>
  </si>
  <si>
    <t>MAC</t>
  </si>
  <si>
    <t>NY.ADJ.DRES.GN.ZS</t>
  </si>
  <si>
    <t>IEA Statistics © OECD/IEA 2018 (http://www.iea.org/stats/index.asp), subject to https://www.iea.org/t&amp;c/termsandconditions/</t>
  </si>
  <si>
    <t>2005</t>
  </si>
  <si>
    <t>AUS</t>
  </si>
  <si>
    <t>MEX</t>
  </si>
  <si>
    <t>JOR</t>
  </si>
  <si>
    <t>Korea, Dem. People’s Rep.</t>
  </si>
  <si>
    <t>World Bank, Doing Business project (http://www.doingbusiness.org/).</t>
  </si>
  <si>
    <t>Pump price for diesel fuel (US$ per liter)</t>
  </si>
  <si>
    <t>Denmark</t>
  </si>
  <si>
    <t>Sub-Saharan Africa</t>
  </si>
  <si>
    <t>Latin America &amp; Caribbean (IDA &amp; IBRD)</t>
  </si>
  <si>
    <t>Uzbekistan</t>
  </si>
  <si>
    <t>World Bank, Private Participation in Infrastructure Project Database (http://ppi.worldbank.org).</t>
  </si>
  <si>
    <t>SLB</t>
  </si>
  <si>
    <t>East Asia &amp; Pacific (IDA &amp; IBRD countries) aggregate.</t>
  </si>
  <si>
    <t>Argentina</t>
  </si>
  <si>
    <t>Europe and Central Asia regional aggregate (does not include high-income economies).</t>
  </si>
  <si>
    <t>2014</t>
  </si>
  <si>
    <t>CHI</t>
  </si>
  <si>
    <t>Serbia</t>
  </si>
  <si>
    <t>Belize</t>
  </si>
  <si>
    <t>1964</t>
  </si>
  <si>
    <t>Access to electricity is the percentage of population with access to electricity. Electrification data are collected from industry, national surveys and international sources.</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</si>
  <si>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</si>
  <si>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</si>
  <si>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</si>
  <si>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</si>
  <si>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</si>
  <si>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</si>
  <si>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</si>
  <si>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</si>
  <si>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Sources of electricity refer to the inputs used to generate electricity. Oil refers to crude oil and petroleum products.</t>
  </si>
  <si>
    <t>ROU</t>
  </si>
  <si>
    <t>1993</t>
  </si>
  <si>
    <t>SVN</t>
  </si>
  <si>
    <t>The average wait, in days, experienced to obtain an electrical connection from the day an establishment applies for it to the day it receives the service.</t>
  </si>
  <si>
    <t>Afghanistan</t>
  </si>
  <si>
    <t>1973</t>
  </si>
  <si>
    <t>Value lost due to electrical outages (% of sales for affected firms)</t>
  </si>
  <si>
    <t>CIV</t>
  </si>
  <si>
    <t>Fiscal year end: March 31; reporting period for national accounts data: CY. Authorities revised national accounts from 1999 to 2015.</t>
  </si>
  <si>
    <t>BRA</t>
  </si>
  <si>
    <t>HKG</t>
  </si>
  <si>
    <t>TM.VAL.MMTL.ZS.UN</t>
  </si>
  <si>
    <t>BEN</t>
  </si>
  <si>
    <t>OECD members</t>
  </si>
  <si>
    <t>Faroe Islands</t>
  </si>
  <si>
    <t>EG.USE.CRNW.ZS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</si>
  <si>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</si>
  <si>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</si>
  <si>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</si>
  <si>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Alternative and nuclear energy (% of total energy use)</t>
  </si>
  <si>
    <t>Arab World aggregate. Arab World is composed of members of the League of Arab States.</t>
  </si>
  <si>
    <t>ZWE</t>
  </si>
  <si>
    <t>Andorra</t>
  </si>
  <si>
    <t>High income</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</si>
  <si>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It covers coal, crude oil, and natural gas. Mineral depletion is the ratio of the value of the stock of mineral resources to the remaining reserve lifetime). It covers tin, gold, lead, zinc, iron, copper, nickel, silver, bauxite, and phosphate.</t>
  </si>
  <si>
    <t>RUS</t>
  </si>
  <si>
    <t>LIE</t>
  </si>
  <si>
    <t>Access to electricity, urban (% of urban population)</t>
  </si>
  <si>
    <t>Mali</t>
  </si>
  <si>
    <t xml:space="preserve">CO2 emissions from gaseous fuel consumption (% of total) </t>
  </si>
  <si>
    <t>COM</t>
  </si>
  <si>
    <t>Fiscal year end: March 31; reporting period for national accounts data: FY.</t>
  </si>
  <si>
    <t>FCS</t>
  </si>
  <si>
    <t>ASM</t>
  </si>
  <si>
    <t>AUT</t>
  </si>
  <si>
    <t>Comoros</t>
  </si>
  <si>
    <t>EAR</t>
  </si>
  <si>
    <t>French Polynesia</t>
  </si>
  <si>
    <t>EG.USE.ELEC.KH.PC</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</si>
  <si>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</si>
  <si>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</si>
  <si>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</si>
  <si>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</si>
  <si>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Fuel imports (% of merchandise imports)</t>
  </si>
  <si>
    <t>Adjusted savings: mineral depletion (% of GNI)</t>
  </si>
  <si>
    <t>Sint Maarten (Dutch part)</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</si>
  <si>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</si>
  <si>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2015</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</si>
  <si>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</si>
  <si>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Bahrain</t>
  </si>
  <si>
    <t>Turkey</t>
  </si>
  <si>
    <t>GAB</t>
  </si>
  <si>
    <t>Lower middle income</t>
  </si>
  <si>
    <t>Curacao</t>
  </si>
  <si>
    <t>World Bank staff estimates through the WITS platform from the Comtrade database maintained by the United Nations Statistics Division.</t>
  </si>
  <si>
    <t>Access to electricity, urban is the percentage of urban population with access to electricity.</t>
  </si>
  <si>
    <t>Pump price for gasoline (US$ per liter)</t>
  </si>
  <si>
    <t>INX</t>
  </si>
  <si>
    <t>Total natural resources rents (% of GDP)</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</si>
  <si>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</si>
  <si>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</si>
  <si>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</si>
  <si>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</si>
  <si>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</si>
  <si>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</si>
  <si>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</si>
  <si>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</si>
  <si>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</si>
  <si>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</si>
  <si>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EN.ATM.METH.EG.KT.CE</t>
  </si>
  <si>
    <t>TGO</t>
  </si>
  <si>
    <t>NY.ADJ.DNGY.GN.ZS</t>
  </si>
  <si>
    <t>Micronesia, Fed. Sts.</t>
  </si>
  <si>
    <t>GDP per unit of energy use is the PPP GDP per kilogram of oil equivalent of energy use. PPP GDP is gross domestic product converted to current international dollars using purchasing power parity rates based on the 2011 ICP round. An international dollar has the same purchasing power over GDP as a U.S. dollar has in the United States.</t>
  </si>
  <si>
    <t>1974</t>
  </si>
  <si>
    <t>FJI</t>
  </si>
  <si>
    <t>KNA</t>
  </si>
  <si>
    <t>Congo, Rep.</t>
  </si>
  <si>
    <t>BRB</t>
  </si>
  <si>
    <t>Channel Islands</t>
  </si>
  <si>
    <t>ZAF</t>
  </si>
  <si>
    <t>Bosnia and Herzegovina</t>
  </si>
  <si>
    <t>Energy intensity level of primary energy (MJ/$2011 PPP GDP)</t>
  </si>
  <si>
    <t>Europe &amp; Central Asia</t>
  </si>
  <si>
    <t>EG.GDP.PUSE.KO.PP</t>
  </si>
  <si>
    <t>BWA</t>
  </si>
  <si>
    <t>Methane emissions in energy sector (thousand metric tons of CO2 equivalent)</t>
  </si>
  <si>
    <t>Fuel prices refer to the pump prices of the most widely sold grade of gasoline. Prices have been converted from the local currency to U.S. dollars.</t>
  </si>
  <si>
    <t>1983</t>
  </si>
  <si>
    <t>SOURCE_NOTE</t>
  </si>
  <si>
    <t>Fossil fuel energy consumption (% of total)</t>
  </si>
  <si>
    <t>Mongolia</t>
  </si>
  <si>
    <t>EN.ATM.METH.EG.ZS</t>
  </si>
  <si>
    <t>St. Martin (French part)</t>
  </si>
  <si>
    <t>Malta</t>
  </si>
  <si>
    <t>United States</t>
  </si>
  <si>
    <t>Curaçao</t>
  </si>
  <si>
    <t>EMU</t>
  </si>
  <si>
    <t>GDP per unit of energy use is the PPP GDP per kilogram of oil equivalent of energy use. PPP GDP is gross domestic product converted to 2011 constant international dollars using purchasing power parity rates. An international dollar has the same purchasing power over GDP as a U.S. dollar has in the United States.</t>
  </si>
  <si>
    <t>COG</t>
  </si>
  <si>
    <t>Montenegro</t>
  </si>
  <si>
    <t>Monaco</t>
  </si>
  <si>
    <t>EP.PMP.DESL.CD</t>
  </si>
  <si>
    <t>Sub-Saharan Africa (IDA &amp; IBRD countries) aggregate.</t>
  </si>
  <si>
    <t>Late-demographic dividend</t>
  </si>
  <si>
    <t>Antigua and Barbuda</t>
  </si>
  <si>
    <t>SXM</t>
  </si>
  <si>
    <t>Access to electricity, rural is the percentage of rural population with access to electricity.</t>
  </si>
  <si>
    <t>MRT</t>
  </si>
  <si>
    <t>Aggregations include Lithuania.</t>
  </si>
  <si>
    <t>Iran, Islamic Rep.</t>
  </si>
  <si>
    <t>EN.ATM.CO2E.GF.ZS</t>
  </si>
  <si>
    <t>TX.VAL.MMTL.ZS.UN</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</si>
  <si>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</si>
  <si>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</si>
  <si>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</si>
  <si>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</si>
  <si>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</si>
  <si>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</si>
  <si>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</si>
  <si>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</si>
  <si>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</si>
  <si>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</si>
  <si>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</si>
  <si>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</si>
  <si>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</si>
  <si>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IC.ELC.TIME</t>
  </si>
  <si>
    <t>Portugal</t>
  </si>
  <si>
    <t>Carbon dioxide emissions from liquid fuel consumption refer mainly to emissions from use of petroleum-derived fuels as an energy source.</t>
  </si>
  <si>
    <t>EG.ELC.RNWX.KH</t>
  </si>
  <si>
    <t>Time required to get electricity (days)</t>
  </si>
  <si>
    <t>Brunei Darussalam</t>
  </si>
  <si>
    <t>Energy imports, net (% of energy use)</t>
  </si>
  <si>
    <t>Virgin Islands (U.S.)</t>
  </si>
  <si>
    <t>ZMB</t>
  </si>
  <si>
    <t>Australia</t>
  </si>
  <si>
    <t>Renewable energy consumption (% of total final energy consumption)</t>
  </si>
  <si>
    <t>Ukraine</t>
  </si>
  <si>
    <t>Kosovo</t>
  </si>
  <si>
    <t>Tuvalu</t>
  </si>
  <si>
    <t>Adjusted savings: energy depletion (% of GNI)</t>
  </si>
  <si>
    <t>Central Europe and the Baltics</t>
  </si>
  <si>
    <t>SRB</t>
  </si>
  <si>
    <t>Lebanon</t>
  </si>
  <si>
    <t>1975</t>
  </si>
  <si>
    <t>Cyprus</t>
  </si>
  <si>
    <t>STP</t>
  </si>
  <si>
    <t>THA</t>
  </si>
  <si>
    <t>IDA blend group aggregate.</t>
  </si>
  <si>
    <t>Malaysia</t>
  </si>
  <si>
    <t>Fuels comprise the commodities in SITC section 3 (mineral fuels, lubricants and related materials).</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</si>
  <si>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</si>
  <si>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</si>
  <si>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</si>
  <si>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</si>
  <si>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Combustible renewables and waste (% of total energy)</t>
  </si>
  <si>
    <t>High income group aggregate. High-income economies are those in which 2017 GNI per capita was $12,055 or more.</t>
  </si>
  <si>
    <t>Middle income</t>
  </si>
  <si>
    <t>SSA</t>
  </si>
  <si>
    <t>Latin America &amp; the Caribbean (IDA &amp; IBRD countries) aggregate.</t>
  </si>
  <si>
    <t>ALB</t>
  </si>
  <si>
    <t>BFA</t>
  </si>
  <si>
    <t>East Asia and Pacific regional aggregate (does not include high-income economies).</t>
  </si>
  <si>
    <t>1984</t>
  </si>
  <si>
    <t>PAN</t>
  </si>
  <si>
    <t>SDN</t>
  </si>
  <si>
    <t>TZA</t>
  </si>
  <si>
    <t>GEO</t>
  </si>
  <si>
    <t>EG.ELC.COAL.ZS</t>
  </si>
  <si>
    <t>TMN</t>
  </si>
  <si>
    <t>Kyrgyz Republic</t>
  </si>
  <si>
    <t>Energy depletion is the ratio of the value of the stock of energy resources to the remaining reserve lifetime. It covers coal, crude oil, and natural gas.</t>
  </si>
  <si>
    <t>Renewable electricity is the share of electrity generated by renewable power plants in total electricity generated by all types of plants.</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</si>
  <si>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</si>
  <si>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</si>
  <si>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</si>
  <si>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</si>
  <si>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</si>
  <si>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EG.ELC.PETR.ZS</t>
  </si>
  <si>
    <t>Burundi</t>
  </si>
  <si>
    <t>IDN</t>
  </si>
  <si>
    <t>Estimates based on sources and methods described in "The Changing Wealth of Nations: Measuring Sustainable Development in the New Millennium" (World Bank, 2011).</t>
  </si>
  <si>
    <t>Saudi Arabia</t>
  </si>
  <si>
    <t>MNG</t>
  </si>
  <si>
    <t>Cayman Islands</t>
  </si>
  <si>
    <t>Average losses due to electrical outages, as percentage of total annual sales. The value represents average losses for all firms which reported outages (please see indicator IC.ELC.OUTG.ZS).</t>
  </si>
  <si>
    <t>Moldova</t>
  </si>
  <si>
    <t>Germany</t>
  </si>
  <si>
    <t>Israel</t>
  </si>
  <si>
    <t>Country Code</t>
  </si>
  <si>
    <t>DEU</t>
  </si>
  <si>
    <t>East Asia &amp; Pacific</t>
  </si>
  <si>
    <t>Europe &amp; Central Asia (IDA &amp; IBRD countries)</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</si>
  <si>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</si>
  <si>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</si>
  <si>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</si>
  <si>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</si>
  <si>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</si>
  <si>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</si>
  <si>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</si>
  <si>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</si>
  <si>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</si>
  <si>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</si>
  <si>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</si>
  <si>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</si>
  <si>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</si>
  <si>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</si>
  <si>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China</t>
  </si>
  <si>
    <t>TSS</t>
  </si>
  <si>
    <t>Data before 2015 were adjusted to reflect the new denomination effective from July 1, 2016 (BYN), a decrease of 10,000 times (1 BYN = 10,000 BYR)</t>
  </si>
  <si>
    <t>Singapore</t>
  </si>
  <si>
    <t>KWT</t>
  </si>
  <si>
    <t>UKR</t>
  </si>
  <si>
    <t>Electricity production from oil sources (% of total)</t>
  </si>
  <si>
    <t>Mineral rents are the difference between the value of production for a stock of minerals at world prices and their total costs of production. Minerals included in the calculation are tin, gold, lead, zinc, iron, copper, nickel, silver, bauxite, and phosphate.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</si>
  <si>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</si>
  <si>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</si>
  <si>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</si>
  <si>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</si>
  <si>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</si>
  <si>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</si>
  <si>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</si>
  <si>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Not classified</t>
  </si>
  <si>
    <t>Croatia</t>
  </si>
  <si>
    <t>SMR</t>
  </si>
  <si>
    <t>LAC</t>
  </si>
  <si>
    <t>EG.IMP.CONS.ZS</t>
  </si>
  <si>
    <t>2006</t>
  </si>
  <si>
    <t>Turkmenistan</t>
  </si>
  <si>
    <t>EG.USE.COMM.CL.ZS</t>
  </si>
  <si>
    <t>Korea, Dem. People's Rep.</t>
  </si>
  <si>
    <t>Greenland</t>
  </si>
  <si>
    <t>NY.ADJ.DNGY.CD</t>
  </si>
  <si>
    <t>KIR</t>
  </si>
  <si>
    <t>AZE</t>
  </si>
  <si>
    <t>Aruba</t>
  </si>
  <si>
    <t>Middle income group aggregate. Middle-income economies are those in which 2017 GNI per capita was between $996 and $12,055.</t>
  </si>
  <si>
    <t>World Bank staff estimates from original source: European Commission, Joint Research Centre (JRC)/Netherlands Environmental Assessment Agency (PBL). Emission Database for Global Atmospheric Research (EDGAR): http://edgar.jrc.ec.europa.eu/.</t>
  </si>
  <si>
    <t>DNK</t>
  </si>
  <si>
    <t>GUY</t>
  </si>
  <si>
    <t>HIC</t>
  </si>
  <si>
    <t>Uruguay</t>
  </si>
  <si>
    <t>National account data were adjusted to reflect the new banknote (1 new ouguiya = 10 old ouguiya)</t>
  </si>
  <si>
    <t>IE.PPI.ENGY.CD</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</si>
  <si>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</si>
  <si>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 xml:space="preserve">CO2 emissions from liquid fuel consumption (kt) </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</si>
  <si>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</si>
  <si>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</si>
  <si>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</si>
  <si>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</si>
  <si>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</si>
  <si>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</si>
  <si>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</si>
  <si>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</si>
  <si>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1985</t>
  </si>
  <si>
    <t>GRC</t>
  </si>
  <si>
    <t>LUX</t>
  </si>
  <si>
    <t>Firms using banks to finance investment are the percentage of firms using banks to finance investments.</t>
  </si>
  <si>
    <t>Europe and Central Asia regional aggregate (includes all income levels).</t>
  </si>
  <si>
    <t>1965</t>
  </si>
  <si>
    <t>IDA</t>
  </si>
  <si>
    <t>BDI</t>
  </si>
  <si>
    <t>Combustible renewables and waste comprise solid biomass, liquid biomass, biogas, industrial waste, and municipal waste, measured as a percentage of total energy use.</t>
  </si>
  <si>
    <t>Access to electricity (% of population)</t>
  </si>
  <si>
    <t>GHA</t>
  </si>
  <si>
    <t>Honduras</t>
  </si>
  <si>
    <t>MNA</t>
  </si>
  <si>
    <t>Carbon dioxide emissions from liquid fuel consumption refer mainly to emissions from use of natural gas as an energy source.</t>
  </si>
  <si>
    <t>Romania</t>
  </si>
  <si>
    <t>Libya</t>
  </si>
  <si>
    <t>BIH</t>
  </si>
  <si>
    <t>Thailand</t>
  </si>
  <si>
    <t>1994</t>
  </si>
  <si>
    <t>Colombia</t>
  </si>
  <si>
    <t>Puerto Rico</t>
  </si>
  <si>
    <t>Carbon Dioxide Information Analysis Center, Environmental Sciences Division, Oak Ridge National Laboratory, Tennessee, United States.</t>
  </si>
  <si>
    <t>SEN</t>
  </si>
  <si>
    <t>New Zealand</t>
  </si>
  <si>
    <t>Electricity production from renewable sources, excluding hydroelectric, includes geothermal, solar, tides, wind, biomass, and biofuels.</t>
  </si>
  <si>
    <t>Barbados</t>
  </si>
  <si>
    <t>CAN</t>
  </si>
  <si>
    <t>ITA</t>
  </si>
  <si>
    <t>JPN</t>
  </si>
  <si>
    <t>GDP per unit of energy use (PPP $ per kg of oil equivalent)</t>
  </si>
  <si>
    <t>OMN</t>
  </si>
  <si>
    <t>CPV</t>
  </si>
  <si>
    <t>Tanzania</t>
  </si>
  <si>
    <t>Includes self-governed areas only, which mostly exclude Abkhazia and South Ossetia, but small areas in Abkhazia and South Ossetia are included before 2008 or 2009 because of the changes in self-governed areas.</t>
  </si>
  <si>
    <t>Sources of electricity refer to the inputs used to generate electricity. Hydropower refers to electricity produced by hydroelectric power plants.</t>
  </si>
  <si>
    <t>GIN</t>
  </si>
  <si>
    <t>Bhutan</t>
  </si>
  <si>
    <t>El Salvador</t>
  </si>
  <si>
    <t>Lao PDR</t>
  </si>
  <si>
    <t>Jordan</t>
  </si>
  <si>
    <t>Guinea</t>
  </si>
  <si>
    <t>Nitrous oxide emissions from energy processes are emissions produced by the combustion of fossil fuels and biofuels.</t>
  </si>
  <si>
    <t>Middle East &amp; North Africa (IDA &amp; IBRD countries) aggregate.</t>
  </si>
  <si>
    <t>PYF</t>
  </si>
  <si>
    <t>Fossil fuel comprises coal, oil, petroleum, and natural gas products.</t>
  </si>
  <si>
    <t>EG.ELC.LOSS.ZS</t>
  </si>
  <si>
    <t>Renewable energy consumption is the share of renewables energy in total final energy consumption.</t>
  </si>
  <si>
    <t>IC.ELC.DURS</t>
  </si>
  <si>
    <t>Macao SAR, China</t>
  </si>
  <si>
    <t>2000</t>
  </si>
  <si>
    <t>PHL</t>
  </si>
  <si>
    <t>Guinea-Bissau</t>
  </si>
  <si>
    <t>TCD</t>
  </si>
  <si>
    <t>2007</t>
  </si>
  <si>
    <t>ECS</t>
  </si>
  <si>
    <t>Electric power transmission and distribution losses (% of output)</t>
  </si>
  <si>
    <t>EAS</t>
  </si>
  <si>
    <t>EG.ELC.ACCS.RU.ZS</t>
  </si>
  <si>
    <t>GBR</t>
  </si>
  <si>
    <t>MYS</t>
  </si>
  <si>
    <t>Fiscal year end: March 20; reporting period for national accounts data: FY.</t>
  </si>
  <si>
    <t>LDC</t>
  </si>
  <si>
    <t>Belarus</t>
  </si>
  <si>
    <t>World</t>
  </si>
  <si>
    <t>Post-demographic dividend</t>
  </si>
  <si>
    <t>Brazil</t>
  </si>
  <si>
    <t>EG.ELC.ACCS.UR.ZS</t>
  </si>
  <si>
    <t>Ores and metals imports (% of merchandise imports)</t>
  </si>
  <si>
    <t>UMC</t>
  </si>
  <si>
    <t>VGB</t>
  </si>
  <si>
    <t>IND</t>
  </si>
  <si>
    <t>NOR</t>
  </si>
  <si>
    <t>1986</t>
  </si>
  <si>
    <t>Heavily indebted poor countries aggregate.</t>
  </si>
  <si>
    <t>IC.FRM.BNKS.ZS</t>
  </si>
  <si>
    <t>GRD</t>
  </si>
  <si>
    <t>MIC</t>
  </si>
  <si>
    <t>National account data were adjusted to reflect the new banknote (1 new Dobra STN = 1000 old Dobra STD)</t>
  </si>
  <si>
    <t>1966</t>
  </si>
  <si>
    <t>Nicaragua</t>
  </si>
  <si>
    <t>Latin America &amp; Caribbean</t>
  </si>
  <si>
    <t>Firms using banks to finance investment (% of firms)</t>
  </si>
  <si>
    <t>Mozambique</t>
  </si>
  <si>
    <t>Fiscal year end: June 30; reporting period for national accounts data: FY.</t>
  </si>
  <si>
    <t>Bulgaria</t>
  </si>
  <si>
    <t>Energy related methane emissions (% of total)</t>
  </si>
  <si>
    <t>Chad</t>
  </si>
  <si>
    <t>1995</t>
  </si>
  <si>
    <t>EP.PMP.SGAS.CD</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</si>
  <si>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</si>
  <si>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</si>
  <si>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</si>
  <si>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</si>
  <si>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</si>
  <si>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</si>
  <si>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</si>
  <si>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</si>
  <si>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</si>
  <si>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</si>
  <si>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EN.ATM.NOXE.EG.ZS</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</si>
  <si>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</si>
  <si>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</si>
  <si>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</si>
  <si>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</si>
  <si>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</si>
  <si>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</si>
  <si>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</si>
  <si>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EG.ELC.RNWX.ZS</t>
  </si>
  <si>
    <t>Ores and metals comprise commodities in SITC sections 27 (crude fertilizer, minerals nes); 28 (metalliferous ores, scrap); and 68 (non-ferrous metals).</t>
  </si>
  <si>
    <t>2001</t>
  </si>
  <si>
    <t>Region</t>
  </si>
  <si>
    <t>Vanuatu</t>
  </si>
  <si>
    <t>Kiribati</t>
  </si>
  <si>
    <t>VNM</t>
  </si>
  <si>
    <t>HUN</t>
  </si>
  <si>
    <t>2008</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</si>
  <si>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</si>
  <si>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</si>
  <si>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</si>
  <si>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</si>
  <si>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Belgium</t>
  </si>
  <si>
    <t>SLE</t>
  </si>
  <si>
    <t>Equatorial Guinea</t>
  </si>
  <si>
    <t>Tonga</t>
  </si>
  <si>
    <t>NY.ADJ.DMIN.CD</t>
  </si>
  <si>
    <t>NY.GDP.PETR.RT.ZS</t>
  </si>
  <si>
    <t>2010</t>
  </si>
  <si>
    <t>NY.GDP.MINR.RT.ZS</t>
  </si>
  <si>
    <t>EG.USE.PCAP.KG.OE</t>
  </si>
  <si>
    <t>NY.ADJ.DMIN.GN.ZS</t>
  </si>
  <si>
    <t>CHE</t>
  </si>
  <si>
    <t>EN.ATM.CO2E.LF.KT</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</si>
  <si>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</si>
  <si>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</si>
  <si>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</si>
  <si>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</si>
  <si>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</si>
  <si>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</si>
  <si>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</si>
  <si>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</si>
  <si>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</si>
  <si>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</si>
  <si>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</si>
  <si>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Electricity production from oil, gas and coal sources (% of total)</t>
  </si>
  <si>
    <t>1967</t>
  </si>
  <si>
    <t>LBR</t>
  </si>
  <si>
    <t>GRL</t>
  </si>
  <si>
    <t>NAC</t>
  </si>
  <si>
    <t>Trinidad and Tobago</t>
  </si>
  <si>
    <t>LBY</t>
  </si>
  <si>
    <t>KOR</t>
  </si>
  <si>
    <t>CZE</t>
  </si>
  <si>
    <t>United Kingdom</t>
  </si>
  <si>
    <t>SpecialNotes</t>
  </si>
  <si>
    <t>ISR</t>
  </si>
  <si>
    <t>EGY</t>
  </si>
  <si>
    <t>Cambodia</t>
  </si>
  <si>
    <t>Timor-Leste</t>
  </si>
  <si>
    <t>IDX</t>
  </si>
  <si>
    <t>1996</t>
  </si>
  <si>
    <t>1976</t>
  </si>
  <si>
    <t>Palau</t>
  </si>
  <si>
    <t>Norway</t>
  </si>
  <si>
    <t>Adjusted savings: energy depletion (current US$)</t>
  </si>
  <si>
    <t>IncomeGroup</t>
  </si>
  <si>
    <t>Fiscal year end: June 30; reporting period for national accounts data: CY.</t>
  </si>
  <si>
    <t>Sources of electricity refer to the inputs used to generate electricity. Nuclear power refers to electricity produced by nuclear power plants.</t>
  </si>
  <si>
    <t>GIB</t>
  </si>
  <si>
    <t>Fiscal year ends on June 30; reporting period for national accounts data: FY.</t>
  </si>
  <si>
    <t>Heavily indebted poor countries (HIPC)</t>
  </si>
  <si>
    <t>NGA</t>
  </si>
  <si>
    <t>PRI</t>
  </si>
  <si>
    <t>Electric power consumption (kWh per capita)</t>
  </si>
  <si>
    <t>LKA</t>
  </si>
  <si>
    <t>Cote d'Ivoire</t>
  </si>
  <si>
    <t>Oil rents (% of GDP)</t>
  </si>
  <si>
    <t>Algeria</t>
  </si>
  <si>
    <t>World Bank staff estimates based on sources and methods described in "The Changing Wealth of Nations 2018: Building a Sustainable Future" (Lange et al 2018).</t>
  </si>
  <si>
    <t>Dominica</t>
  </si>
  <si>
    <t>EG.ELC.RNEW.ZS</t>
  </si>
  <si>
    <t>Greece</t>
  </si>
  <si>
    <t>Early-demographic dividend</t>
  </si>
  <si>
    <t>Renewable electricity output (% of total electricity output)</t>
  </si>
  <si>
    <t>Uganda</t>
  </si>
  <si>
    <t>Other small states</t>
  </si>
  <si>
    <t>TM.VAL.FUEL.ZS.UN</t>
  </si>
  <si>
    <t>KEN</t>
  </si>
  <si>
    <t>Oman</t>
  </si>
  <si>
    <t>Yemen, Rep.</t>
  </si>
  <si>
    <t>2011</t>
  </si>
  <si>
    <t>JAM</t>
  </si>
  <si>
    <t>Sierra Leone</t>
  </si>
  <si>
    <t>EUU</t>
  </si>
  <si>
    <t>Electricity production from renewable sources, excluding hydroelectric (% of total)</t>
  </si>
  <si>
    <t>2018</t>
  </si>
  <si>
    <t>Adjusted savings: natural resources depletion (% of GNI)</t>
  </si>
  <si>
    <t>Marshall Islands</t>
  </si>
  <si>
    <t>KHM</t>
  </si>
  <si>
    <t>1968</t>
  </si>
  <si>
    <t>East Asia &amp; Pacific (IDA &amp; IBRD countries)</t>
  </si>
  <si>
    <t>DOM</t>
  </si>
  <si>
    <t>IBRD only</t>
  </si>
  <si>
    <t>EG.ELC.HYRO.ZS</t>
  </si>
  <si>
    <t>WLD</t>
  </si>
  <si>
    <t>Electricity production from nuclear sources (% of total)</t>
  </si>
  <si>
    <t>Electric power consumption measures the production of power plants and combined heat and power plants less transmission, distribution, and transformation losses and own use by heat and power plants.</t>
  </si>
  <si>
    <t>Country Name</t>
  </si>
  <si>
    <t>NPL</t>
  </si>
  <si>
    <t>EG.ELC.ACCS.ZS</t>
  </si>
  <si>
    <t>LTE</t>
  </si>
  <si>
    <t>Electricity production from natural gas sources (% of total)</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</si>
  <si>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</si>
  <si>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</si>
  <si>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</si>
  <si>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</si>
  <si>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</si>
  <si>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</si>
  <si>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</si>
  <si>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</si>
  <si>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</si>
  <si>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</si>
  <si>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</si>
  <si>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</si>
  <si>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</si>
  <si>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</si>
  <si>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EN.ATM.NOXE.EG.KT.CE</t>
  </si>
  <si>
    <t>IDA total</t>
  </si>
  <si>
    <t>AND</t>
  </si>
  <si>
    <t>Kenya</t>
  </si>
  <si>
    <t>Pakistan</t>
  </si>
  <si>
    <t>Oil rents are the difference between the value of crude oil production at world prices and total costs of production.</t>
  </si>
  <si>
    <t>Zimbabwe</t>
  </si>
  <si>
    <t>Cameroon</t>
  </si>
  <si>
    <t>Select a country:</t>
  </si>
  <si>
    <t>Country code:</t>
  </si>
  <si>
    <t>Income group:</t>
  </si>
  <si>
    <t>Region:</t>
  </si>
  <si>
    <t>Fuel exports (%)</t>
  </si>
  <si>
    <t>Fuel imports (%)</t>
  </si>
  <si>
    <t>Fossil fuels (%)</t>
  </si>
  <si>
    <t>Renewable energies (%)</t>
  </si>
  <si>
    <t>Access to electricity (rural)</t>
  </si>
  <si>
    <t>Acces to electricity (urban)</t>
  </si>
  <si>
    <t>EVOLUTION</t>
  </si>
  <si>
    <t>Country area</t>
  </si>
  <si>
    <t>#N/A</t>
  </si>
  <si>
    <t>(blank)</t>
  </si>
  <si>
    <t>Grand Total</t>
  </si>
  <si>
    <t>Average of 2005</t>
  </si>
  <si>
    <t>Data</t>
  </si>
  <si>
    <t>Average of 2006</t>
  </si>
  <si>
    <t>Average of 2007</t>
  </si>
  <si>
    <t>Average of 2008</t>
  </si>
  <si>
    <t>Average of 2009</t>
  </si>
  <si>
    <t>Average of 2010</t>
  </si>
  <si>
    <t>Average of 2011</t>
  </si>
  <si>
    <t>Average of 2012</t>
  </si>
  <si>
    <t>Average of 2013</t>
  </si>
  <si>
    <t>Average of 2014</t>
  </si>
  <si>
    <t>Average of 2015</t>
  </si>
  <si>
    <t>DASHBOARD FOR THE COUNTRY'S DATA</t>
  </si>
  <si>
    <t>DASHBOARD FOR DIFFERENT INDICATORS</t>
  </si>
  <si>
    <t>DASHBOARD FOR THE AREA'S EXPORTS AND IMPORTS</t>
  </si>
  <si>
    <t>DASHBOARD FOR GRAPHS</t>
  </si>
  <si>
    <t xml:space="preserve">Fossil fuels </t>
  </si>
  <si>
    <t>Renewable energies</t>
  </si>
  <si>
    <t>Electricity (rural)</t>
  </si>
  <si>
    <t>Electricity (urban)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</si>
</sst>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11"/>
      <color theme="1"/>
      <name val="Calibri"/>
      <family val="2"/>
      <scheme val="minor"/>
    </font>
    <font>
      <sz val="20"/>
      <color theme="1"/>
      <name val="Calibri"/>
      <family val="2"/>
      <scheme val="minor"/>
    </font>
    <font>
      <b/>
      <sz val="22"/>
      <color theme="1"/>
      <name val="Calibri"/>
      <family val="2"/>
      <scheme val="minor"/>
    </font>
    <font>
      <sz val="12"/>
      <color theme="1"/>
      <name val="Calibri"/>
      <family val="2"/>
      <scheme val="minor"/>
    </font>
    <font>
      <sz val="22"/>
      <color theme="1"/>
      <name val="Calibri"/>
      <family val="2"/>
      <scheme val="minor"/>
    </font>
    <font>
      <sz val="18"/>
      <color theme="1"/>
      <name val="Calibri"/>
      <family val="2"/>
      <scheme val="minor"/>
    </font>
    <font>
      <b/>
      <sz val="26"/>
      <color theme="1"/>
      <name val="Calibri"/>
      <family val="2"/>
      <scheme val="minor"/>
    </font>
    <font>
      <b/>
      <sz val="72"/>
      <color rgb="FFFF6600"/>
      <name val="Angsana New"/>
      <family val="1"/>
      <charset val="222"/>
    </font>
    <font>
      <b/>
      <sz val="72"/>
      <color rgb="FF660066"/>
      <name val="Angsana New"/>
      <family val="1"/>
      <charset val="222"/>
    </font>
    <font>
      <b/>
      <sz val="72"/>
      <color rgb="FF002060"/>
      <name val="Angsana New"/>
      <family val="1"/>
      <charset val="222"/>
    </font>
    <font>
      <b/>
      <sz val="72"/>
      <color rgb="FF006600"/>
      <name val="Angsana New"/>
      <family val="1"/>
      <charset val="222"/>
    </font>
  </fonts>
  <fills count="10">
    <fill>
      <patternFill patternType="none"/>
    </fill>
    <fill>
      <patternFill patternType="gray125"/>
    </fill>
    <fill>
      <patternFill patternType="solid">
        <fgColor rgb="FFFFFFCC"/>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CCFF"/>
        <bgColor indexed="64"/>
      </patternFill>
    </fill>
    <fill>
      <patternFill patternType="solid">
        <fgColor rgb="FFFFE1E1"/>
        <bgColor indexed="64"/>
      </patternFill>
    </fill>
    <fill>
      <patternFill patternType="solid">
        <fgColor theme="0"/>
        <bgColor indexed="64"/>
      </patternFill>
    </fill>
    <fill>
      <patternFill patternType="solid">
        <fgColor theme="8" tint="0.79998168889431442"/>
        <bgColor indexed="64"/>
      </patternFill>
    </fill>
    <fill>
      <patternFill patternType="solid">
        <fgColor rgb="FFCCFFCC"/>
        <bgColor indexed="64"/>
      </patternFill>
    </fill>
  </fills>
  <borders count="50">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ck">
        <color rgb="FFCC3399"/>
      </left>
      <right/>
      <top/>
      <bottom style="thick">
        <color rgb="FFCC3399"/>
      </bottom>
      <diagonal/>
    </border>
    <border>
      <left/>
      <right/>
      <top/>
      <bottom style="thick">
        <color rgb="FFCC3399"/>
      </bottom>
      <diagonal/>
    </border>
    <border>
      <left/>
      <right style="thick">
        <color rgb="FFCC3399"/>
      </right>
      <top/>
      <bottom style="thick">
        <color rgb="FFCC3399"/>
      </bottom>
      <diagonal/>
    </border>
    <border>
      <left style="thick">
        <color rgb="FFCC3399"/>
      </left>
      <right/>
      <top style="thick">
        <color rgb="FFCC3399"/>
      </top>
      <bottom/>
      <diagonal/>
    </border>
    <border>
      <left style="thick">
        <color rgb="FFCC3399"/>
      </left>
      <right/>
      <top/>
      <bottom/>
      <diagonal/>
    </border>
    <border>
      <left/>
      <right style="thick">
        <color rgb="FFCC3399"/>
      </right>
      <top/>
      <bottom/>
      <diagonal/>
    </border>
    <border>
      <left style="thick">
        <color rgb="FFFF9900"/>
      </left>
      <right/>
      <top style="thick">
        <color rgb="FFFF9900"/>
      </top>
      <bottom/>
      <diagonal/>
    </border>
    <border>
      <left/>
      <right/>
      <top style="thick">
        <color rgb="FFFF9900"/>
      </top>
      <bottom/>
      <diagonal/>
    </border>
    <border>
      <left/>
      <right style="thick">
        <color rgb="FFFF9900"/>
      </right>
      <top style="thick">
        <color rgb="FFFF9900"/>
      </top>
      <bottom/>
      <diagonal/>
    </border>
    <border>
      <left style="thick">
        <color rgb="FFFF9900"/>
      </left>
      <right/>
      <top/>
      <bottom/>
      <diagonal/>
    </border>
    <border>
      <left/>
      <right style="thick">
        <color rgb="FFFF9900"/>
      </right>
      <top/>
      <bottom/>
      <diagonal/>
    </border>
    <border>
      <left style="thick">
        <color rgb="FFFF9900"/>
      </left>
      <right/>
      <top/>
      <bottom style="thick">
        <color rgb="FFFF9900"/>
      </bottom>
      <diagonal/>
    </border>
    <border>
      <left/>
      <right/>
      <top/>
      <bottom style="thick">
        <color rgb="FFFF9900"/>
      </bottom>
      <diagonal/>
    </border>
    <border>
      <left/>
      <right style="thick">
        <color rgb="FFFF9900"/>
      </right>
      <top/>
      <bottom style="thick">
        <color rgb="FFFF9900"/>
      </bottom>
      <diagonal/>
    </border>
    <border>
      <left style="thick">
        <color rgb="FF002060"/>
      </left>
      <right/>
      <top style="thick">
        <color rgb="FF002060"/>
      </top>
      <bottom/>
      <diagonal/>
    </border>
    <border>
      <left/>
      <right/>
      <top style="thick">
        <color rgb="FF002060"/>
      </top>
      <bottom/>
      <diagonal/>
    </border>
    <border>
      <left/>
      <right style="thick">
        <color rgb="FF002060"/>
      </right>
      <top style="thick">
        <color rgb="FF002060"/>
      </top>
      <bottom/>
      <diagonal/>
    </border>
    <border>
      <left style="thick">
        <color rgb="FF002060"/>
      </left>
      <right/>
      <top/>
      <bottom/>
      <diagonal/>
    </border>
    <border>
      <left/>
      <right style="thick">
        <color rgb="FF002060"/>
      </right>
      <top/>
      <bottom/>
      <diagonal/>
    </border>
    <border>
      <left/>
      <right/>
      <top/>
      <bottom style="thick">
        <color rgb="FF002060"/>
      </bottom>
      <diagonal/>
    </border>
    <border>
      <left/>
      <right style="thick">
        <color rgb="FF002060"/>
      </right>
      <top/>
      <bottom style="thick">
        <color rgb="FF002060"/>
      </bottom>
      <diagonal/>
    </border>
    <border>
      <left style="thick">
        <color rgb="FF006600"/>
      </left>
      <right/>
      <top style="thick">
        <color rgb="FF006600"/>
      </top>
      <bottom/>
      <diagonal/>
    </border>
    <border>
      <left/>
      <right/>
      <top style="thick">
        <color rgb="FF006600"/>
      </top>
      <bottom/>
      <diagonal/>
    </border>
    <border>
      <left/>
      <right style="thick">
        <color rgb="FF006600"/>
      </right>
      <top style="thick">
        <color rgb="FF006600"/>
      </top>
      <bottom/>
      <diagonal/>
    </border>
    <border>
      <left style="thick">
        <color rgb="FF006600"/>
      </left>
      <right/>
      <top/>
      <bottom/>
      <diagonal/>
    </border>
    <border>
      <left/>
      <right style="thick">
        <color rgb="FF006600"/>
      </right>
      <top/>
      <bottom/>
      <diagonal/>
    </border>
    <border>
      <left style="thick">
        <color rgb="FF006600"/>
      </left>
      <right/>
      <top/>
      <bottom style="thick">
        <color rgb="FF006600"/>
      </bottom>
      <diagonal/>
    </border>
    <border>
      <left/>
      <right/>
      <top/>
      <bottom style="thick">
        <color rgb="FF006600"/>
      </bottom>
      <diagonal/>
    </border>
    <border>
      <left/>
      <right style="thick">
        <color rgb="FF006600"/>
      </right>
      <top/>
      <bottom style="thick">
        <color rgb="FF006600"/>
      </bottom>
      <diagonal/>
    </border>
    <border>
      <left style="thick">
        <color rgb="FF002060"/>
      </left>
      <right/>
      <top/>
      <bottom style="thick">
        <color rgb="FF002060"/>
      </bottom>
      <diagonal/>
    </border>
    <border>
      <left/>
      <right/>
      <top style="thick">
        <color rgb="FFCC3399"/>
      </top>
      <bottom/>
      <diagonal/>
    </border>
    <border>
      <left/>
      <right style="thick">
        <color rgb="FFCC3399"/>
      </right>
      <top style="thick">
        <color rgb="FFCC3399"/>
      </top>
      <bottom/>
      <diagonal/>
    </border>
  </borders>
  <cellStyleXfs count="1">
    <xf numFmtId="0" fontId="0" fillId="0" borderId="0"/>
  </cellStyleXfs>
  <cellXfs count="141">
    <xf numFmtId="0" fontId="0" fillId="0" borderId="0" xfId="0"/>
    <xf numFmtId="0" fontId="2" fillId="0" borderId="0" xfId="0" applyFont="1"/>
    <xf numFmtId="0" fontId="0" fillId="3" borderId="1" xfId="0" applyFont="1" applyFill="1" applyBorder="1"/>
    <xf numFmtId="0" fontId="0" fillId="3" borderId="2" xfId="0" applyFont="1" applyFill="1" applyBorder="1"/>
    <xf numFmtId="0" fontId="0" fillId="0" borderId="1" xfId="0" applyFont="1" applyBorder="1"/>
    <xf numFmtId="0" fontId="0" fillId="0" borderId="2" xfId="0" applyFont="1" applyBorder="1"/>
    <xf numFmtId="0" fontId="0" fillId="3" borderId="3" xfId="0" applyFont="1" applyFill="1" applyBorder="1"/>
    <xf numFmtId="0" fontId="0" fillId="0" borderId="3" xfId="0" applyFont="1" applyBorder="1"/>
    <xf numFmtId="0" fontId="0" fillId="0" borderId="0" xfId="0" applyFont="1"/>
    <xf numFmtId="0" fontId="0" fillId="0" borderId="0" xfId="0" applyBorder="1"/>
    <xf numFmtId="0" fontId="1" fillId="4" borderId="4" xfId="0" applyFont="1" applyFill="1" applyBorder="1"/>
    <xf numFmtId="0" fontId="0" fillId="0" borderId="5" xfId="0" applyFont="1" applyBorder="1"/>
    <xf numFmtId="0" fontId="1" fillId="4" borderId="6" xfId="0" applyFont="1" applyFill="1" applyBorder="1"/>
    <xf numFmtId="0" fontId="1" fillId="4" borderId="7" xfId="0" applyFont="1" applyFill="1" applyBorder="1"/>
    <xf numFmtId="0" fontId="3" fillId="0" borderId="0" xfId="0" applyFont="1" applyAlignment="1">
      <alignment horizontal="center"/>
    </xf>
    <xf numFmtId="0" fontId="0" fillId="0" borderId="8" xfId="0" applyBorder="1"/>
    <xf numFmtId="0" fontId="0" fillId="0" borderId="9" xfId="0" applyBorder="1"/>
    <xf numFmtId="0" fontId="0" fillId="0" borderId="10" xfId="0" applyBorder="1"/>
    <xf numFmtId="0" fontId="0" fillId="0" borderId="8" xfId="0" pivotButton="1" applyBorder="1"/>
    <xf numFmtId="0" fontId="0" fillId="0" borderId="11" xfId="0" applyBorder="1"/>
    <xf numFmtId="0" fontId="0" fillId="0" borderId="12" xfId="0" applyBorder="1"/>
    <xf numFmtId="0" fontId="0" fillId="0" borderId="13" xfId="0" applyBorder="1"/>
    <xf numFmtId="0" fontId="0" fillId="0" borderId="8" xfId="0" applyNumberFormat="1" applyBorder="1"/>
    <xf numFmtId="0" fontId="0" fillId="0" borderId="13" xfId="0" applyNumberFormat="1" applyBorder="1"/>
    <xf numFmtId="0" fontId="0" fillId="0" borderId="11" xfId="0" applyNumberFormat="1" applyBorder="1"/>
    <xf numFmtId="0" fontId="0" fillId="0" borderId="14" xfId="0" applyNumberFormat="1" applyBorder="1"/>
    <xf numFmtId="0" fontId="0" fillId="0" borderId="12" xfId="0" applyNumberFormat="1" applyBorder="1"/>
    <xf numFmtId="0" fontId="0" fillId="0" borderId="15" xfId="0" applyNumberFormat="1" applyBorder="1"/>
    <xf numFmtId="0" fontId="0" fillId="0" borderId="16" xfId="0" applyBorder="1"/>
    <xf numFmtId="0" fontId="0" fillId="0" borderId="16" xfId="0" applyNumberFormat="1" applyBorder="1"/>
    <xf numFmtId="0" fontId="0" fillId="0" borderId="0" xfId="0" applyNumberFormat="1"/>
    <xf numFmtId="0" fontId="0" fillId="0" borderId="17" xfId="0" applyNumberFormat="1" applyBorder="1"/>
    <xf numFmtId="0" fontId="0" fillId="5" borderId="18" xfId="0" applyFill="1" applyBorder="1"/>
    <xf numFmtId="0" fontId="0" fillId="5" borderId="19" xfId="0" applyFill="1" applyBorder="1"/>
    <xf numFmtId="0" fontId="0" fillId="5" borderId="20" xfId="0" applyFill="1" applyBorder="1"/>
    <xf numFmtId="0" fontId="0" fillId="6" borderId="21" xfId="0" applyFill="1" applyBorder="1"/>
    <xf numFmtId="0" fontId="0" fillId="6" borderId="0" xfId="0" applyFill="1" applyBorder="1"/>
    <xf numFmtId="0" fontId="0" fillId="6" borderId="0" xfId="0" applyFill="1"/>
    <xf numFmtId="0" fontId="4" fillId="6" borderId="22" xfId="0" applyFont="1" applyFill="1" applyBorder="1"/>
    <xf numFmtId="0" fontId="4" fillId="6" borderId="0" xfId="0" applyFont="1" applyFill="1" applyBorder="1"/>
    <xf numFmtId="0" fontId="5" fillId="6" borderId="0" xfId="0" applyFont="1" applyFill="1" applyBorder="1"/>
    <xf numFmtId="0" fontId="0" fillId="6" borderId="23" xfId="0" applyFill="1" applyBorder="1"/>
    <xf numFmtId="0" fontId="0" fillId="6" borderId="22" xfId="0" applyFill="1" applyBorder="1"/>
    <xf numFmtId="0" fontId="6" fillId="6" borderId="22" xfId="0" applyFont="1" applyFill="1" applyBorder="1"/>
    <xf numFmtId="0" fontId="7" fillId="6" borderId="0" xfId="0" applyFont="1" applyFill="1" applyBorder="1"/>
    <xf numFmtId="0" fontId="3" fillId="6" borderId="0" xfId="0" applyFont="1" applyFill="1" applyBorder="1"/>
    <xf numFmtId="0" fontId="6" fillId="6" borderId="0" xfId="0" applyFont="1" applyFill="1" applyBorder="1"/>
    <xf numFmtId="0" fontId="0" fillId="2" borderId="24" xfId="0" applyFill="1" applyBorder="1"/>
    <xf numFmtId="0" fontId="0" fillId="2" borderId="25" xfId="0" applyFill="1" applyBorder="1"/>
    <xf numFmtId="0" fontId="0" fillId="2" borderId="26" xfId="0" applyFill="1" applyBorder="1"/>
    <xf numFmtId="0" fontId="0" fillId="2" borderId="27" xfId="0" applyFill="1" applyBorder="1"/>
    <xf numFmtId="0" fontId="0" fillId="2" borderId="0" xfId="0" applyFill="1" applyBorder="1"/>
    <xf numFmtId="0" fontId="8" fillId="2" borderId="0" xfId="0" applyFont="1" applyFill="1" applyBorder="1"/>
    <xf numFmtId="0" fontId="0" fillId="2" borderId="28" xfId="0" applyFill="1" applyBorder="1"/>
    <xf numFmtId="0" fontId="4" fillId="2" borderId="27" xfId="0" applyFont="1" applyFill="1" applyBorder="1" applyAlignment="1">
      <alignment horizontal="center"/>
    </xf>
    <xf numFmtId="0" fontId="6" fillId="2" borderId="0" xfId="0" applyFont="1" applyFill="1" applyBorder="1"/>
    <xf numFmtId="0" fontId="4" fillId="2" borderId="27" xfId="0" applyFont="1" applyFill="1" applyBorder="1"/>
    <xf numFmtId="0" fontId="4" fillId="2" borderId="29" xfId="0" applyFont="1" applyFill="1" applyBorder="1"/>
    <xf numFmtId="0" fontId="0" fillId="2" borderId="30" xfId="0" applyFill="1" applyBorder="1"/>
    <xf numFmtId="0" fontId="0" fillId="2" borderId="31" xfId="0" applyFill="1" applyBorder="1"/>
    <xf numFmtId="0" fontId="0" fillId="7" borderId="0" xfId="0" applyFill="1"/>
    <xf numFmtId="0" fontId="0" fillId="7" borderId="0" xfId="0" applyFill="1" applyBorder="1"/>
    <xf numFmtId="0" fontId="0" fillId="8" borderId="32" xfId="0" applyFill="1" applyBorder="1"/>
    <xf numFmtId="0" fontId="0" fillId="8" borderId="33" xfId="0" applyFill="1" applyBorder="1"/>
    <xf numFmtId="0" fontId="0" fillId="8" borderId="34" xfId="0" applyFill="1" applyBorder="1"/>
    <xf numFmtId="0" fontId="0" fillId="8" borderId="35" xfId="0" applyFill="1" applyBorder="1"/>
    <xf numFmtId="0" fontId="0" fillId="8" borderId="0" xfId="0" applyFill="1" applyBorder="1"/>
    <xf numFmtId="0" fontId="4" fillId="8" borderId="0" xfId="0" applyFont="1" applyFill="1" applyBorder="1"/>
    <xf numFmtId="0" fontId="0" fillId="8" borderId="36" xfId="0" applyFill="1" applyBorder="1"/>
    <xf numFmtId="0" fontId="4" fillId="8" borderId="0" xfId="0" applyFont="1" applyFill="1" applyBorder="1" applyAlignment="1">
      <alignment horizontal="center"/>
    </xf>
    <xf numFmtId="0" fontId="0" fillId="8" borderId="0" xfId="0" applyFill="1" applyBorder="1" applyAlignment="1">
      <alignment horizontal="center"/>
    </xf>
    <xf numFmtId="0" fontId="6" fillId="8" borderId="0" xfId="0" applyFont="1" applyFill="1" applyBorder="1"/>
    <xf numFmtId="0" fontId="2" fillId="8" borderId="0" xfId="0" applyFont="1" applyFill="1" applyBorder="1"/>
    <xf numFmtId="0" fontId="0" fillId="8" borderId="37" xfId="0" applyFill="1" applyBorder="1"/>
    <xf numFmtId="0" fontId="0" fillId="8" borderId="38" xfId="0" applyFill="1" applyBorder="1"/>
    <xf numFmtId="0" fontId="8" fillId="2" borderId="0" xfId="0" applyFont="1" applyFill="1" applyBorder="1" applyAlignment="1">
      <alignment horizontal="right"/>
    </xf>
    <xf numFmtId="0" fontId="0" fillId="9" borderId="39" xfId="0" applyFill="1" applyBorder="1"/>
    <xf numFmtId="0" fontId="0" fillId="9" borderId="40" xfId="0" applyFill="1" applyBorder="1"/>
    <xf numFmtId="0" fontId="0" fillId="9" borderId="41" xfId="0" applyFill="1" applyBorder="1"/>
    <xf numFmtId="0" fontId="0" fillId="9" borderId="42" xfId="0" applyFill="1" applyBorder="1"/>
    <xf numFmtId="0" fontId="0" fillId="9" borderId="0" xfId="0" applyFill="1" applyBorder="1"/>
    <xf numFmtId="0" fontId="0" fillId="9" borderId="43" xfId="0" applyFill="1" applyBorder="1"/>
    <xf numFmtId="0" fontId="0" fillId="9" borderId="44" xfId="0" applyFill="1" applyBorder="1"/>
    <xf numFmtId="0" fontId="0" fillId="9" borderId="45" xfId="0" applyFill="1" applyBorder="1"/>
    <xf numFmtId="0" fontId="0" fillId="9" borderId="46" xfId="0" applyFill="1" applyBorder="1"/>
    <xf numFmtId="0" fontId="4" fillId="8" borderId="0" xfId="0" applyFont="1" applyFill="1" applyBorder="1" applyAlignment="1"/>
    <xf numFmtId="0" fontId="2" fillId="8" borderId="0" xfId="0" applyFont="1" applyFill="1" applyBorder="1" applyAlignment="1"/>
    <xf numFmtId="0" fontId="0" fillId="8" borderId="37" xfId="0" applyFill="1" applyBorder="1" applyAlignment="1"/>
    <xf numFmtId="0" fontId="0" fillId="8" borderId="35" xfId="0" applyFill="1" applyBorder="1" applyAlignment="1">
      <alignment horizontal="left"/>
    </xf>
    <xf numFmtId="0" fontId="0" fillId="8" borderId="47" xfId="0" applyFill="1" applyBorder="1" applyAlignment="1">
      <alignment horizontal="left"/>
    </xf>
    <xf numFmtId="0" fontId="4" fillId="8" borderId="0" xfId="0" applyFont="1" applyFill="1" applyBorder="1" applyAlignment="1">
      <alignment horizontal="left" indent="14"/>
    </xf>
    <xf numFmtId="0" fontId="2" fillId="8" borderId="0" xfId="0" applyFont="1" applyFill="1" applyBorder="1" applyAlignment="1">
      <alignment horizontal="left" indent="14"/>
    </xf>
    <xf numFmtId="0" fontId="9" fillId="2" borderId="24" xfId="0" applyFont="1" applyFill="1" applyBorder="1" applyAlignment="1"/>
    <xf numFmtId="0" fontId="9" fillId="2" borderId="25" xfId="0" applyFont="1" applyFill="1" applyBorder="1" applyAlignment="1"/>
    <xf numFmtId="0" fontId="9" fillId="2" borderId="26" xfId="0" applyFont="1" applyFill="1" applyBorder="1" applyAlignment="1"/>
    <xf numFmtId="0" fontId="9" fillId="2" borderId="27" xfId="0" applyFont="1" applyFill="1" applyBorder="1" applyAlignment="1"/>
    <xf numFmtId="0" fontId="9" fillId="2" borderId="0" xfId="0" applyFont="1" applyFill="1" applyBorder="1" applyAlignment="1"/>
    <xf numFmtId="0" fontId="9" fillId="2" borderId="28" xfId="0" applyFont="1" applyFill="1" applyBorder="1" applyAlignment="1"/>
    <xf numFmtId="0" fontId="9" fillId="2" borderId="29" xfId="0" applyFont="1" applyFill="1" applyBorder="1" applyAlignment="1"/>
    <xf numFmtId="0" fontId="9" fillId="2" borderId="30" xfId="0" applyFont="1" applyFill="1" applyBorder="1" applyAlignment="1"/>
    <xf numFmtId="0" fontId="9" fillId="2" borderId="31" xfId="0" applyFont="1" applyFill="1" applyBorder="1" applyAlignment="1"/>
    <xf numFmtId="0" fontId="9" fillId="7" borderId="0" xfId="0" applyFont="1" applyFill="1" applyBorder="1" applyAlignment="1"/>
    <xf numFmtId="0" fontId="0" fillId="2" borderId="0" xfId="0" applyFill="1"/>
    <xf numFmtId="0" fontId="4" fillId="2" borderId="27" xfId="0" applyFont="1" applyFill="1" applyBorder="1" applyAlignment="1">
      <alignment horizontal="left" indent="11"/>
    </xf>
    <xf numFmtId="0" fontId="4" fillId="2" borderId="0" xfId="0" applyFont="1" applyFill="1" applyBorder="1" applyAlignment="1">
      <alignment horizontal="left" indent="11"/>
    </xf>
    <xf numFmtId="0" fontId="0" fillId="2" borderId="0" xfId="0" applyFill="1" applyAlignment="1">
      <alignment horizontal="left" indent="11"/>
    </xf>
    <xf numFmtId="0" fontId="0" fillId="7" borderId="22" xfId="0" applyFill="1" applyBorder="1"/>
    <xf numFmtId="0" fontId="0" fillId="7" borderId="36" xfId="0" applyFill="1" applyBorder="1"/>
    <xf numFmtId="0" fontId="0" fillId="7" borderId="0" xfId="0" applyFill="1" applyAlignment="1">
      <alignment horizontal="left"/>
    </xf>
    <xf numFmtId="0" fontId="10" fillId="6" borderId="21" xfId="0" applyFont="1" applyFill="1" applyBorder="1" applyAlignment="1">
      <alignment horizontal="center" vertical="center"/>
    </xf>
    <xf numFmtId="0" fontId="10" fillId="6" borderId="48" xfId="0" applyFont="1" applyFill="1" applyBorder="1" applyAlignment="1">
      <alignment horizontal="center" vertical="center"/>
    </xf>
    <xf numFmtId="0" fontId="10" fillId="6" borderId="49" xfId="0" applyFont="1" applyFill="1" applyBorder="1" applyAlignment="1">
      <alignment horizontal="center" vertical="center"/>
    </xf>
    <xf numFmtId="0" fontId="10" fillId="6" borderId="18" xfId="0" applyFont="1" applyFill="1" applyBorder="1" applyAlignment="1">
      <alignment horizontal="center" vertical="center"/>
    </xf>
    <xf numFmtId="0" fontId="10" fillId="6" borderId="19" xfId="0" applyFont="1" applyFill="1" applyBorder="1" applyAlignment="1">
      <alignment horizontal="center" vertical="center"/>
    </xf>
    <xf numFmtId="0" fontId="10" fillId="6" borderId="20" xfId="0" applyFont="1" applyFill="1" applyBorder="1" applyAlignment="1">
      <alignment horizontal="center" vertical="center"/>
    </xf>
    <xf numFmtId="0" fontId="11" fillId="8" borderId="32" xfId="0" applyFont="1" applyFill="1" applyBorder="1" applyAlignment="1">
      <alignment horizontal="center" vertical="center"/>
    </xf>
    <xf numFmtId="0" fontId="11" fillId="8" borderId="33" xfId="0" applyFont="1" applyFill="1" applyBorder="1" applyAlignment="1">
      <alignment horizontal="center" vertical="center"/>
    </xf>
    <xf numFmtId="0" fontId="11" fillId="8" borderId="34" xfId="0" applyFont="1" applyFill="1" applyBorder="1" applyAlignment="1">
      <alignment horizontal="center" vertical="center"/>
    </xf>
    <xf numFmtId="0" fontId="11" fillId="8" borderId="35" xfId="0" applyFont="1" applyFill="1" applyBorder="1" applyAlignment="1">
      <alignment horizontal="center" vertical="center"/>
    </xf>
    <xf numFmtId="0" fontId="11" fillId="8" borderId="0" xfId="0" applyFont="1" applyFill="1" applyBorder="1" applyAlignment="1">
      <alignment horizontal="center" vertical="center"/>
    </xf>
    <xf numFmtId="0" fontId="11" fillId="8" borderId="36" xfId="0" applyFont="1" applyFill="1" applyBorder="1" applyAlignment="1">
      <alignment horizontal="center" vertical="center"/>
    </xf>
    <xf numFmtId="0" fontId="11" fillId="8" borderId="47" xfId="0" applyFont="1" applyFill="1" applyBorder="1" applyAlignment="1">
      <alignment horizontal="center" vertical="center"/>
    </xf>
    <xf numFmtId="0" fontId="11" fillId="8" borderId="37" xfId="0" applyFont="1" applyFill="1" applyBorder="1" applyAlignment="1">
      <alignment horizontal="center" vertical="center"/>
    </xf>
    <xf numFmtId="0" fontId="11" fillId="8" borderId="38" xfId="0" applyFont="1" applyFill="1" applyBorder="1" applyAlignment="1">
      <alignment horizontal="center" vertical="center"/>
    </xf>
    <xf numFmtId="0" fontId="12" fillId="9" borderId="39" xfId="0" applyFont="1" applyFill="1" applyBorder="1" applyAlignment="1">
      <alignment horizontal="center" vertical="center"/>
    </xf>
    <xf numFmtId="0" fontId="12" fillId="9" borderId="40" xfId="0" applyFont="1" applyFill="1" applyBorder="1" applyAlignment="1">
      <alignment horizontal="center" vertical="center"/>
    </xf>
    <xf numFmtId="0" fontId="12" fillId="9" borderId="41" xfId="0" applyFont="1" applyFill="1" applyBorder="1" applyAlignment="1">
      <alignment horizontal="center" vertical="center"/>
    </xf>
    <xf numFmtId="0" fontId="12" fillId="9" borderId="42" xfId="0" applyFont="1" applyFill="1" applyBorder="1" applyAlignment="1">
      <alignment horizontal="center" vertical="center"/>
    </xf>
    <xf numFmtId="0" fontId="12" fillId="9" borderId="0" xfId="0" applyFont="1" applyFill="1" applyBorder="1" applyAlignment="1">
      <alignment horizontal="center" vertical="center"/>
    </xf>
    <xf numFmtId="0" fontId="12" fillId="9" borderId="43" xfId="0" applyFont="1" applyFill="1" applyBorder="1" applyAlignment="1">
      <alignment horizontal="center" vertical="center"/>
    </xf>
    <xf numFmtId="0" fontId="12" fillId="9" borderId="44" xfId="0" applyFont="1" applyFill="1" applyBorder="1" applyAlignment="1">
      <alignment horizontal="center" vertical="center"/>
    </xf>
    <xf numFmtId="0" fontId="12" fillId="9" borderId="45" xfId="0" applyFont="1" applyFill="1" applyBorder="1" applyAlignment="1">
      <alignment horizontal="center" vertical="center"/>
    </xf>
    <xf numFmtId="0" fontId="12" fillId="9" borderId="46" xfId="0" applyFont="1" applyFill="1" applyBorder="1" applyAlignment="1">
      <alignment horizontal="center" vertical="center"/>
    </xf>
    <xf numFmtId="0" fontId="4" fillId="2" borderId="27" xfId="0" applyFont="1" applyFill="1" applyBorder="1" applyAlignment="1">
      <alignment horizontal="right"/>
    </xf>
    <xf numFmtId="0" fontId="4" fillId="2" borderId="0" xfId="0" applyFont="1" applyFill="1" applyBorder="1" applyAlignment="1">
      <alignment horizontal="right"/>
    </xf>
    <xf numFmtId="0" fontId="4" fillId="2" borderId="27" xfId="0" applyFont="1" applyFill="1" applyBorder="1" applyAlignment="1">
      <alignment horizontal="left" indent="19"/>
    </xf>
    <xf numFmtId="0" fontId="4" fillId="2" borderId="0" xfId="0" applyFont="1" applyFill="1" applyBorder="1" applyAlignment="1">
      <alignment horizontal="left" indent="19"/>
    </xf>
    <xf numFmtId="0" fontId="4" fillId="2" borderId="27" xfId="0" applyFont="1" applyFill="1" applyBorder="1" applyAlignment="1">
      <alignment horizontal="left" indent="18"/>
    </xf>
    <xf numFmtId="0" fontId="4" fillId="2" borderId="0" xfId="0" applyFont="1" applyFill="1" applyBorder="1" applyAlignment="1">
      <alignment horizontal="left" indent="18"/>
    </xf>
    <xf numFmtId="0" fontId="4" fillId="2" borderId="27" xfId="0" applyFont="1" applyFill="1" applyBorder="1" applyAlignment="1">
      <alignment horizontal="center"/>
    </xf>
    <xf numFmtId="0" fontId="4" fillId="2" borderId="0" xfId="0" applyFont="1" applyFill="1" applyBorder="1" applyAlignment="1">
      <alignment horizontal="center"/>
    </xf>
  </cellXfs>
  <cellStyles count="1">
    <cellStyle name="Normal" xfId="0" builtinId="0"/>
  </cellStyles>
  <dxfs count="99">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s-ES" sz="3200">
                <a:latin typeface="Aharoni" panose="020B0604020202020204" pitchFamily="2" charset="-79"/>
                <a:cs typeface="Aharoni" panose="020B0604020202020204" pitchFamily="2" charset="-79"/>
              </a:rPr>
              <a:t>Evolution within fuel exports and imports (%)</a:t>
            </a:r>
          </a:p>
        </c:rich>
      </c:tx>
      <c:layout>
        <c:manualLayout>
          <c:xMode val="edge"/>
          <c:yMode val="edge"/>
          <c:x val="0.11439462392089214"/>
          <c:y val="5.8400446058232351E-2"/>
        </c:manualLayout>
      </c:layout>
      <c:overlay val="0"/>
      <c:spPr>
        <a:noFill/>
        <a:ln w="25400">
          <a:noFill/>
        </a:ln>
      </c:spPr>
    </c:title>
    <c:autoTitleDeleted val="0"/>
    <c:plotArea>
      <c:layout>
        <c:manualLayout>
          <c:layoutTarget val="inner"/>
          <c:xMode val="edge"/>
          <c:yMode val="edge"/>
          <c:x val="3.6689595856161279E-2"/>
          <c:y val="0.17151147439955758"/>
          <c:w val="0.94647268456647637"/>
          <c:h val="0.74360170280820603"/>
        </c:manualLayout>
      </c:layout>
      <c:lineChart>
        <c:grouping val="standard"/>
        <c:varyColors val="0"/>
        <c:ser>
          <c:idx val="0"/>
          <c:order val="0"/>
          <c:tx>
            <c:v>Exports</c:v>
          </c:tx>
          <c:spPr>
            <a:ln w="28575" cap="rnd">
              <a:solidFill>
                <a:schemeClr val="accent1"/>
              </a:solidFill>
              <a:round/>
            </a:ln>
            <a:effectLst/>
          </c:spPr>
          <c:marker>
            <c:symbol val="none"/>
          </c:marker>
          <c:cat>
            <c:numRef>
              <c:f>'Final dashboard'!$O$31:$Y$31</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'Final dashboard'!$O$33:$Y$33</c:f>
              <c:numCache>
                <c:formatCode>General</c:formatCode>
                <c:ptCount val="11"/>
                <c:pt idx="0">
                  <c:v>21.292307618464232</c:v>
                </c:pt>
                <c:pt idx="1">
                  <c:v>26.731896849698732</c:v>
                </c:pt>
                <c:pt idx="2">
                  <c:v>25.4868889907154</c:v>
                </c:pt>
                <c:pt idx="3">
                  <c:v>24.422320903936175</c:v>
                </c:pt>
                <c:pt idx="4">
                  <c:v>34.267174541170085</c:v>
                </c:pt>
                <c:pt idx="5">
                  <c:v>31.982038851741112</c:v>
                </c:pt>
                <c:pt idx="6">
                  <c:v>30.823199771378807</c:v>
                </c:pt>
                <c:pt idx="7">
                  <c:v>29.883286336071617</c:v>
                </c:pt>
                <c:pt idx="8">
                  <c:v>30.3574429630395</c:v>
                </c:pt>
                <c:pt idx="9">
                  <c:v>27.32312622498808</c:v>
                </c:pt>
                <c:pt idx="10">
                  <c:v>28.019409246588072</c:v>
                </c:pt>
              </c:numCache>
            </c:numRef>
          </c:val>
          <c:smooth val="0"/>
          <c:extLst>
            <c:ext xmlns:c16="http://schemas.microsoft.com/office/drawing/2014/chart" uri="{C3380CC4-5D6E-409C-BE32-E72D297353CC}">
              <c16:uniqueId val="{00000000-3A63-4FAD-A543-2EC3D7137182}"/>
            </c:ext>
          </c:extLst>
        </c:ser>
        <c:ser>
          <c:idx val="1"/>
          <c:order val="1"/>
          <c:tx>
            <c:v>Imports</c:v>
          </c:tx>
          <c:spPr>
            <a:ln w="28575" cap="rnd">
              <a:solidFill>
                <a:schemeClr val="accent2"/>
              </a:solidFill>
              <a:round/>
            </a:ln>
            <a:effectLst/>
          </c:spPr>
          <c:marker>
            <c:symbol val="none"/>
          </c:marker>
          <c:val>
            <c:numRef>
              <c:f>'Final dashboard'!$O$35:$Y$35</c:f>
              <c:numCache>
                <c:formatCode>General</c:formatCode>
                <c:ptCount val="11"/>
                <c:pt idx="0">
                  <c:v>9.4954769513992812</c:v>
                </c:pt>
                <c:pt idx="1">
                  <c:v>11.374566478604494</c:v>
                </c:pt>
                <c:pt idx="2">
                  <c:v>13.711453865309997</c:v>
                </c:pt>
                <c:pt idx="3">
                  <c:v>13.388509393500158</c:v>
                </c:pt>
                <c:pt idx="4">
                  <c:v>16.312287621128164</c:v>
                </c:pt>
                <c:pt idx="5">
                  <c:v>13.262610883119141</c:v>
                </c:pt>
                <c:pt idx="6">
                  <c:v>14.035724868513952</c:v>
                </c:pt>
                <c:pt idx="7">
                  <c:v>17.432229433084302</c:v>
                </c:pt>
                <c:pt idx="8">
                  <c:v>17.302100852264942</c:v>
                </c:pt>
                <c:pt idx="9">
                  <c:v>17.803044102867279</c:v>
                </c:pt>
                <c:pt idx="10">
                  <c:v>16.10980077682591</c:v>
                </c:pt>
              </c:numCache>
            </c:numRef>
          </c:val>
          <c:smooth val="0"/>
          <c:extLst>
            <c:ext xmlns:c16="http://schemas.microsoft.com/office/drawing/2014/chart" uri="{C3380CC4-5D6E-409C-BE32-E72D297353CC}">
              <c16:uniqueId val="{00000001-3A63-4FAD-A543-2EC3D7137182}"/>
            </c:ext>
          </c:extLst>
        </c:ser>
        <c:dLbls>
          <c:showLegendKey val="0"/>
          <c:showVal val="0"/>
          <c:showCatName val="0"/>
          <c:showSerName val="0"/>
          <c:showPercent val="0"/>
          <c:showBubbleSize val="0"/>
        </c:dLbls>
        <c:smooth val="0"/>
        <c:axId val="885904431"/>
        <c:axId val="1"/>
      </c:lineChart>
      <c:catAx>
        <c:axId val="88590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5904431"/>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ES" sz="3200" b="0" i="0" u="none" strike="noStrike" kern="1200" spc="0" baseline="0">
                <a:solidFill>
                  <a:sysClr val="windowText" lastClr="000000">
                    <a:lumMod val="65000"/>
                    <a:lumOff val="35000"/>
                  </a:sysClr>
                </a:solidFill>
                <a:latin typeface="Aharoni" panose="020B0604020202020204" pitchFamily="2" charset="-79"/>
                <a:ea typeface="+mn-ea"/>
                <a:cs typeface="Aharoni" panose="020B0604020202020204" pitchFamily="2" charset="-79"/>
              </a:defRPr>
            </a:pPr>
            <a:r>
              <a:rPr lang="es-ES" sz="3200" b="0" i="0" u="none" strike="noStrike" kern="1200" spc="0" baseline="0">
                <a:solidFill>
                  <a:sysClr val="windowText" lastClr="000000">
                    <a:lumMod val="65000"/>
                    <a:lumOff val="35000"/>
                  </a:sysClr>
                </a:solidFill>
                <a:latin typeface="Aharoni" panose="020B0604020202020204" pitchFamily="2" charset="-79"/>
                <a:ea typeface="+mn-ea"/>
                <a:cs typeface="Aharoni" panose="020B0604020202020204" pitchFamily="2" charset="-79"/>
              </a:rPr>
              <a:t>Evolution within fossil fuels and reneweable energies (%)</a:t>
            </a:r>
          </a:p>
        </c:rich>
      </c:tx>
      <c:layout>
        <c:manualLayout>
          <c:xMode val="edge"/>
          <c:yMode val="edge"/>
          <c:x val="0.16721082540204296"/>
          <c:y val="6.1639624592380496E-2"/>
        </c:manualLayout>
      </c:layout>
      <c:overlay val="0"/>
      <c:spPr>
        <a:noFill/>
        <a:ln w="25400">
          <a:noFill/>
        </a:ln>
      </c:spPr>
    </c:title>
    <c:autoTitleDeleted val="0"/>
    <c:plotArea>
      <c:layout>
        <c:manualLayout>
          <c:layoutTarget val="inner"/>
          <c:xMode val="edge"/>
          <c:yMode val="edge"/>
          <c:x val="3.9267635619491065E-2"/>
          <c:y val="0.2202458094648318"/>
          <c:w val="0.94559191202887805"/>
          <c:h val="0.69081151233197058"/>
        </c:manualLayout>
      </c:layout>
      <c:lineChart>
        <c:grouping val="standard"/>
        <c:varyColors val="0"/>
        <c:ser>
          <c:idx val="0"/>
          <c:order val="0"/>
          <c:tx>
            <c:v>Fossil fuels</c:v>
          </c:tx>
          <c:spPr>
            <a:ln w="28575" cap="rnd">
              <a:solidFill>
                <a:schemeClr val="accent1"/>
              </a:solidFill>
              <a:round/>
            </a:ln>
            <a:effectLst/>
          </c:spPr>
          <c:marker>
            <c:symbol val="none"/>
          </c:marker>
          <c:cat>
            <c:numRef>
              <c:f>'Final dashboard'!$O$31:$Y$31</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'Final dashboard'!$O$38:$Y$38</c:f>
              <c:numCache>
                <c:formatCode>General</c:formatCode>
                <c:ptCount val="11"/>
                <c:pt idx="0">
                  <c:v>94.068212671209281</c:v>
                </c:pt>
                <c:pt idx="1">
                  <c:v>94.215852182324127</c:v>
                </c:pt>
                <c:pt idx="2">
                  <c:v>94.283165446610212</c:v>
                </c:pt>
                <c:pt idx="3">
                  <c:v>94.293103951311011</c:v>
                </c:pt>
                <c:pt idx="4">
                  <c:v>94.351488226980578</c:v>
                </c:pt>
                <c:pt idx="5">
                  <c:v>95.510058534992865</c:v>
                </c:pt>
                <c:pt idx="6">
                  <c:v>94.424742215312534</c:v>
                </c:pt>
                <c:pt idx="7">
                  <c:v>94.421655861136017</c:v>
                </c:pt>
                <c:pt idx="8">
                  <c:v>94.377006115100144</c:v>
                </c:pt>
                <c:pt idx="9">
                  <c:v>93.708048824490035</c:v>
                </c:pt>
                <c:pt idx="10">
                  <c:v>93.386835655425998</c:v>
                </c:pt>
              </c:numCache>
            </c:numRef>
          </c:val>
          <c:smooth val="0"/>
          <c:extLst>
            <c:ext xmlns:c16="http://schemas.microsoft.com/office/drawing/2014/chart" uri="{C3380CC4-5D6E-409C-BE32-E72D297353CC}">
              <c16:uniqueId val="{00000000-D127-4CB2-B901-80BA727F2512}"/>
            </c:ext>
          </c:extLst>
        </c:ser>
        <c:ser>
          <c:idx val="1"/>
          <c:order val="1"/>
          <c:tx>
            <c:v>Renewable energies</c:v>
          </c:tx>
          <c:spPr>
            <a:ln w="28575" cap="rnd">
              <a:solidFill>
                <a:schemeClr val="accent2"/>
              </a:solidFill>
              <a:round/>
            </a:ln>
            <a:effectLst/>
          </c:spPr>
          <c:marker>
            <c:symbol val="none"/>
          </c:marker>
          <c:cat>
            <c:numRef>
              <c:f>'Final dashboard'!$O$31:$Y$31</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'Final dashboard'!$O$40:$Y$40</c:f>
              <c:numCache>
                <c:formatCode>General</c:formatCode>
                <c:ptCount val="11"/>
                <c:pt idx="0">
                  <c:v>6.6804257207881799</c:v>
                </c:pt>
                <c:pt idx="1">
                  <c:v>6.7119745469604197</c:v>
                </c:pt>
                <c:pt idx="2">
                  <c:v>6.8532668234681804</c:v>
                </c:pt>
                <c:pt idx="3">
                  <c:v>6.9515862902862802</c:v>
                </c:pt>
                <c:pt idx="4">
                  <c:v>6.7895692736841102</c:v>
                </c:pt>
                <c:pt idx="5">
                  <c:v>7.1128271511227901</c:v>
                </c:pt>
                <c:pt idx="6">
                  <c:v>8.1090272926509304</c:v>
                </c:pt>
                <c:pt idx="7">
                  <c:v>8.2561811498342692</c:v>
                </c:pt>
                <c:pt idx="8">
                  <c:v>8.2471093470949999</c:v>
                </c:pt>
                <c:pt idx="9">
                  <c:v>9.0884819098682694</c:v>
                </c:pt>
                <c:pt idx="10">
                  <c:v>9.27819845713441</c:v>
                </c:pt>
              </c:numCache>
            </c:numRef>
          </c:val>
          <c:smooth val="0"/>
          <c:extLst>
            <c:ext xmlns:c16="http://schemas.microsoft.com/office/drawing/2014/chart" uri="{C3380CC4-5D6E-409C-BE32-E72D297353CC}">
              <c16:uniqueId val="{00000001-D127-4CB2-B901-80BA727F2512}"/>
            </c:ext>
          </c:extLst>
        </c:ser>
        <c:dLbls>
          <c:showLegendKey val="0"/>
          <c:showVal val="0"/>
          <c:showCatName val="0"/>
          <c:showSerName val="0"/>
          <c:showPercent val="0"/>
          <c:showBubbleSize val="0"/>
        </c:dLbls>
        <c:smooth val="0"/>
        <c:axId val="885897631"/>
        <c:axId val="1"/>
      </c:lineChart>
      <c:catAx>
        <c:axId val="88589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5897631"/>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ES" sz="3200" b="0" i="0" u="none" strike="noStrike" kern="1200" spc="0" baseline="0">
                <a:solidFill>
                  <a:sysClr val="windowText" lastClr="000000">
                    <a:lumMod val="65000"/>
                    <a:lumOff val="35000"/>
                  </a:sysClr>
                </a:solidFill>
                <a:latin typeface="Aharoni" panose="020B0604020202020204" pitchFamily="2" charset="-79"/>
                <a:ea typeface="+mn-ea"/>
                <a:cs typeface="Aharoni" panose="020B0604020202020204" pitchFamily="2" charset="-79"/>
              </a:defRPr>
            </a:pPr>
            <a:r>
              <a:rPr lang="es-ES" sz="3200" b="0" i="0" u="none" strike="noStrike" kern="1200" spc="0" baseline="0">
                <a:solidFill>
                  <a:sysClr val="windowText" lastClr="000000">
                    <a:lumMod val="65000"/>
                    <a:lumOff val="35000"/>
                  </a:sysClr>
                </a:solidFill>
                <a:latin typeface="Aharoni" panose="020B0604020202020204" pitchFamily="2" charset="-79"/>
                <a:ea typeface="+mn-ea"/>
                <a:cs typeface="Aharoni" panose="020B0604020202020204" pitchFamily="2" charset="-79"/>
              </a:rPr>
              <a:t>Evolution within electricity access in rural and urban areas</a:t>
            </a:r>
          </a:p>
        </c:rich>
      </c:tx>
      <c:layout>
        <c:manualLayout>
          <c:xMode val="edge"/>
          <c:yMode val="edge"/>
          <c:x val="0.12533090205829533"/>
          <c:y val="4.5709161519067676E-2"/>
        </c:manualLayout>
      </c:layout>
      <c:overlay val="0"/>
      <c:spPr>
        <a:noFill/>
        <a:ln w="25400">
          <a:noFill/>
        </a:ln>
      </c:spPr>
    </c:title>
    <c:autoTitleDeleted val="0"/>
    <c:plotArea>
      <c:layout>
        <c:manualLayout>
          <c:layoutTarget val="inner"/>
          <c:xMode val="edge"/>
          <c:yMode val="edge"/>
          <c:x val="4.8234781927733436E-2"/>
          <c:y val="0.19356529597830999"/>
          <c:w val="0.92812885781977694"/>
          <c:h val="0.72315700709123965"/>
        </c:manualLayout>
      </c:layout>
      <c:lineChart>
        <c:grouping val="standard"/>
        <c:varyColors val="0"/>
        <c:ser>
          <c:idx val="0"/>
          <c:order val="0"/>
          <c:tx>
            <c:v>Rural</c:v>
          </c:tx>
          <c:spPr>
            <a:ln w="28575" cap="rnd">
              <a:solidFill>
                <a:schemeClr val="accent1"/>
              </a:solidFill>
              <a:round/>
            </a:ln>
            <a:effectLst/>
          </c:spPr>
          <c:marker>
            <c:symbol val="none"/>
          </c:marker>
          <c:cat>
            <c:numRef>
              <c:f>'Final dashboard'!$O$31:$Y$31</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'Final dashboard'!$O$43:$Y$43</c:f>
              <c:numCache>
                <c:formatCode>General</c:formatCode>
                <c:ptCount val="11"/>
                <c:pt idx="0">
                  <c:v>100</c:v>
                </c:pt>
                <c:pt idx="1">
                  <c:v>100</c:v>
                </c:pt>
                <c:pt idx="2">
                  <c:v>100</c:v>
                </c:pt>
                <c:pt idx="3">
                  <c:v>100</c:v>
                </c:pt>
                <c:pt idx="4">
                  <c:v>100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0-1AEE-45A7-A3E0-340B0E6BE1B7}"/>
            </c:ext>
          </c:extLst>
        </c:ser>
        <c:ser>
          <c:idx val="1"/>
          <c:order val="1"/>
          <c:tx>
            <c:v>Urban</c:v>
          </c:tx>
          <c:spPr>
            <a:ln w="28575" cap="rnd">
              <a:solidFill>
                <a:schemeClr val="accent2"/>
              </a:solidFill>
              <a:round/>
            </a:ln>
            <a:effectLst/>
          </c:spPr>
          <c:marker>
            <c:symbol val="none"/>
          </c:marker>
          <c:cat>
            <c:numRef>
              <c:f>'Final dashboard'!$O$31:$Y$31</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'Final dashboard'!$O$45:$Y$45</c:f>
              <c:numCache>
                <c:formatCode>General</c:formatCode>
                <c:ptCount val="11"/>
                <c:pt idx="0">
                  <c:v>100</c:v>
                </c:pt>
                <c:pt idx="1">
                  <c:v>100</c:v>
                </c:pt>
                <c:pt idx="2">
                  <c:v>100</c:v>
                </c:pt>
                <c:pt idx="3">
                  <c:v>100</c:v>
                </c:pt>
                <c:pt idx="4">
                  <c:v>100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1AEE-45A7-A3E0-340B0E6BE1B7}"/>
            </c:ext>
          </c:extLst>
        </c:ser>
        <c:dLbls>
          <c:showLegendKey val="0"/>
          <c:showVal val="0"/>
          <c:showCatName val="0"/>
          <c:showSerName val="0"/>
          <c:showPercent val="0"/>
          <c:showBubbleSize val="0"/>
        </c:dLbls>
        <c:smooth val="0"/>
        <c:axId val="885898031"/>
        <c:axId val="1"/>
      </c:lineChart>
      <c:catAx>
        <c:axId val="88589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5898031"/>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ES" sz="3200" b="0" i="0" u="none" strike="noStrike" kern="1200" spc="0" baseline="0">
                <a:solidFill>
                  <a:sysClr val="windowText" lastClr="000000">
                    <a:lumMod val="65000"/>
                    <a:lumOff val="35000"/>
                  </a:sysClr>
                </a:solidFill>
                <a:latin typeface="Aharoni" panose="020B0604020202020204" pitchFamily="2" charset="-79"/>
                <a:ea typeface="+mn-ea"/>
                <a:cs typeface="Aharoni" panose="020B0604020202020204" pitchFamily="2" charset="-79"/>
              </a:defRPr>
            </a:pPr>
            <a:r>
              <a:rPr lang="es-ES" sz="3200" b="0" i="0" u="none" strike="noStrike" kern="1200" spc="0" baseline="0">
                <a:solidFill>
                  <a:sysClr val="windowText" lastClr="000000">
                    <a:lumMod val="65000"/>
                    <a:lumOff val="35000"/>
                  </a:sysClr>
                </a:solidFill>
                <a:latin typeface="Aharoni" panose="020B0604020202020204" pitchFamily="2" charset="-79"/>
                <a:ea typeface="+mn-ea"/>
                <a:cs typeface="Aharoni" panose="020B0604020202020204" pitchFamily="2" charset="-79"/>
              </a:rPr>
              <a:t>Fuel imports and exports of the country and its region</a:t>
            </a:r>
          </a:p>
        </c:rich>
      </c:tx>
      <c:layout>
        <c:manualLayout>
          <c:xMode val="edge"/>
          <c:yMode val="edge"/>
          <c:x val="0.1034134743535116"/>
          <c:y val="6.2990973864892399E-2"/>
        </c:manualLayout>
      </c:layout>
      <c:overlay val="0"/>
      <c:spPr>
        <a:noFill/>
        <a:ln w="25400">
          <a:noFill/>
        </a:ln>
      </c:spPr>
    </c:title>
    <c:autoTitleDeleted val="0"/>
    <c:plotArea>
      <c:layout>
        <c:manualLayout>
          <c:layoutTarget val="inner"/>
          <c:xMode val="edge"/>
          <c:yMode val="edge"/>
          <c:x val="2.2970419796782021E-2"/>
          <c:y val="0.15962439435915426"/>
          <c:w val="0.96648791360572239"/>
          <c:h val="0.75963747512515722"/>
        </c:manualLayout>
      </c:layout>
      <c:barChart>
        <c:barDir val="col"/>
        <c:grouping val="clustered"/>
        <c:varyColors val="0"/>
        <c:ser>
          <c:idx val="0"/>
          <c:order val="0"/>
          <c:tx>
            <c:v>Region's exports</c:v>
          </c:tx>
          <c:spPr>
            <a:solidFill>
              <a:srgbClr val="4472C4"/>
            </a:solidFill>
            <a:ln w="25400">
              <a:noFill/>
            </a:ln>
          </c:spPr>
          <c:invertIfNegative val="0"/>
          <c:cat>
            <c:numRef>
              <c:f>'Final dashboard'!$O$64:$Y$64</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'Final dashboard'!$O$66:$Y$66</c:f>
              <c:numCache>
                <c:formatCode>General</c:formatCode>
                <c:ptCount val="11"/>
                <c:pt idx="0">
                  <c:v>6.0328300860530915</c:v>
                </c:pt>
                <c:pt idx="1">
                  <c:v>11.38010908800597</c:v>
                </c:pt>
                <c:pt idx="2">
                  <c:v>10.8995417199841</c:v>
                </c:pt>
                <c:pt idx="3">
                  <c:v>12.00036716448677</c:v>
                </c:pt>
                <c:pt idx="4">
                  <c:v>10.895078573893617</c:v>
                </c:pt>
                <c:pt idx="5">
                  <c:v>11.333740555534746</c:v>
                </c:pt>
                <c:pt idx="6">
                  <c:v>11.536339188651846</c:v>
                </c:pt>
                <c:pt idx="7">
                  <c:v>10.63895898275797</c:v>
                </c:pt>
                <c:pt idx="8">
                  <c:v>14.235867954669922</c:v>
                </c:pt>
                <c:pt idx="9">
                  <c:v>12.032985995815508</c:v>
                </c:pt>
                <c:pt idx="10">
                  <c:v>12.785318862246765</c:v>
                </c:pt>
              </c:numCache>
            </c:numRef>
          </c:val>
          <c:extLst>
            <c:ext xmlns:c16="http://schemas.microsoft.com/office/drawing/2014/chart" uri="{C3380CC4-5D6E-409C-BE32-E72D297353CC}">
              <c16:uniqueId val="{00000000-842F-422F-979F-1616EE527A26}"/>
            </c:ext>
          </c:extLst>
        </c:ser>
        <c:ser>
          <c:idx val="2"/>
          <c:order val="1"/>
          <c:tx>
            <c:v>Region's imports</c:v>
          </c:tx>
          <c:spPr>
            <a:solidFill>
              <a:srgbClr val="A5A5A5"/>
            </a:solidFill>
            <a:ln w="25400">
              <a:noFill/>
            </a:ln>
          </c:spPr>
          <c:invertIfNegative val="0"/>
          <c:cat>
            <c:numRef>
              <c:f>'Final dashboard'!$O$64:$Y$64</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'Final dashboard'!$O$68:$Y$68</c:f>
              <c:numCache>
                <c:formatCode>General</c:formatCode>
                <c:ptCount val="11"/>
                <c:pt idx="0">
                  <c:v>17.296347776182923</c:v>
                </c:pt>
                <c:pt idx="1">
                  <c:v>17.443267575320572</c:v>
                </c:pt>
                <c:pt idx="2">
                  <c:v>17.948309377585872</c:v>
                </c:pt>
                <c:pt idx="3">
                  <c:v>20.181154072288539</c:v>
                </c:pt>
                <c:pt idx="4">
                  <c:v>16.38951547262533</c:v>
                </c:pt>
                <c:pt idx="5">
                  <c:v>17.758918040503083</c:v>
                </c:pt>
                <c:pt idx="6">
                  <c:v>19.572764354822883</c:v>
                </c:pt>
                <c:pt idx="7">
                  <c:v>20.944522822003965</c:v>
                </c:pt>
                <c:pt idx="8">
                  <c:v>21.091457244541793</c:v>
                </c:pt>
                <c:pt idx="9">
                  <c:v>19.133171880467184</c:v>
                </c:pt>
                <c:pt idx="10">
                  <c:v>14.305616480014921</c:v>
                </c:pt>
              </c:numCache>
            </c:numRef>
          </c:val>
          <c:extLst>
            <c:ext xmlns:c16="http://schemas.microsoft.com/office/drawing/2014/chart" uri="{C3380CC4-5D6E-409C-BE32-E72D297353CC}">
              <c16:uniqueId val="{00000001-842F-422F-979F-1616EE527A26}"/>
            </c:ext>
          </c:extLst>
        </c:ser>
        <c:dLbls>
          <c:showLegendKey val="0"/>
          <c:showVal val="0"/>
          <c:showCatName val="0"/>
          <c:showSerName val="0"/>
          <c:showPercent val="0"/>
          <c:showBubbleSize val="0"/>
        </c:dLbls>
        <c:gapWidth val="219"/>
        <c:axId val="885906831"/>
        <c:axId val="1"/>
      </c:barChart>
      <c:lineChart>
        <c:grouping val="standard"/>
        <c:varyColors val="0"/>
        <c:ser>
          <c:idx val="3"/>
          <c:order val="2"/>
          <c:tx>
            <c:v>Country exports</c:v>
          </c:tx>
          <c:spPr>
            <a:ln w="28575" cap="rnd">
              <a:solidFill>
                <a:schemeClr val="accent4"/>
              </a:solidFill>
              <a:round/>
            </a:ln>
            <a:effectLst/>
          </c:spPr>
          <c:marker>
            <c:symbol val="none"/>
          </c:marker>
          <c:val>
            <c:numRef>
              <c:f>'Final dashboard'!$O$33:$Y$33</c:f>
              <c:numCache>
                <c:formatCode>General</c:formatCode>
                <c:ptCount val="11"/>
                <c:pt idx="0">
                  <c:v>21.292307618464232</c:v>
                </c:pt>
                <c:pt idx="1">
                  <c:v>26.731896849698732</c:v>
                </c:pt>
                <c:pt idx="2">
                  <c:v>25.4868889907154</c:v>
                </c:pt>
                <c:pt idx="3">
                  <c:v>24.422320903936175</c:v>
                </c:pt>
                <c:pt idx="4">
                  <c:v>34.267174541170085</c:v>
                </c:pt>
                <c:pt idx="5">
                  <c:v>31.982038851741112</c:v>
                </c:pt>
                <c:pt idx="6">
                  <c:v>30.823199771378807</c:v>
                </c:pt>
                <c:pt idx="7">
                  <c:v>29.883286336071617</c:v>
                </c:pt>
                <c:pt idx="8">
                  <c:v>30.3574429630395</c:v>
                </c:pt>
                <c:pt idx="9">
                  <c:v>27.32312622498808</c:v>
                </c:pt>
                <c:pt idx="10">
                  <c:v>28.019409246588072</c:v>
                </c:pt>
              </c:numCache>
            </c:numRef>
          </c:val>
          <c:smooth val="0"/>
          <c:extLst>
            <c:ext xmlns:c16="http://schemas.microsoft.com/office/drawing/2014/chart" uri="{C3380CC4-5D6E-409C-BE32-E72D297353CC}">
              <c16:uniqueId val="{00000002-842F-422F-979F-1616EE527A26}"/>
            </c:ext>
          </c:extLst>
        </c:ser>
        <c:ser>
          <c:idx val="5"/>
          <c:order val="3"/>
          <c:tx>
            <c:v>Country's imports</c:v>
          </c:tx>
          <c:spPr>
            <a:ln w="28575" cap="rnd">
              <a:solidFill>
                <a:schemeClr val="accent6"/>
              </a:solidFill>
              <a:round/>
            </a:ln>
            <a:effectLst/>
          </c:spPr>
          <c:marker>
            <c:symbol val="none"/>
          </c:marker>
          <c:val>
            <c:numRef>
              <c:f>'Final dashboard'!$O$35:$Y$35</c:f>
              <c:numCache>
                <c:formatCode>General</c:formatCode>
                <c:ptCount val="11"/>
                <c:pt idx="0">
                  <c:v>9.4954769513992812</c:v>
                </c:pt>
                <c:pt idx="1">
                  <c:v>11.374566478604494</c:v>
                </c:pt>
                <c:pt idx="2">
                  <c:v>13.711453865309997</c:v>
                </c:pt>
                <c:pt idx="3">
                  <c:v>13.388509393500158</c:v>
                </c:pt>
                <c:pt idx="4">
                  <c:v>16.312287621128164</c:v>
                </c:pt>
                <c:pt idx="5">
                  <c:v>13.262610883119141</c:v>
                </c:pt>
                <c:pt idx="6">
                  <c:v>14.035724868513952</c:v>
                </c:pt>
                <c:pt idx="7">
                  <c:v>17.432229433084302</c:v>
                </c:pt>
                <c:pt idx="8">
                  <c:v>17.302100852264942</c:v>
                </c:pt>
                <c:pt idx="9">
                  <c:v>17.803044102867279</c:v>
                </c:pt>
                <c:pt idx="10">
                  <c:v>16.10980077682591</c:v>
                </c:pt>
              </c:numCache>
            </c:numRef>
          </c:val>
          <c:smooth val="0"/>
          <c:extLst>
            <c:ext xmlns:c16="http://schemas.microsoft.com/office/drawing/2014/chart" uri="{C3380CC4-5D6E-409C-BE32-E72D297353CC}">
              <c16:uniqueId val="{00000003-842F-422F-979F-1616EE527A26}"/>
            </c:ext>
          </c:extLst>
        </c:ser>
        <c:dLbls>
          <c:showLegendKey val="0"/>
          <c:showVal val="0"/>
          <c:showCatName val="0"/>
          <c:showSerName val="0"/>
          <c:showPercent val="0"/>
          <c:showBubbleSize val="0"/>
        </c:dLbls>
        <c:marker val="1"/>
        <c:smooth val="0"/>
        <c:axId val="885906831"/>
        <c:axId val="1"/>
      </c:lineChart>
      <c:catAx>
        <c:axId val="88590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5906831"/>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a:glow rad="127000">
        <a:schemeClr val="bg1"/>
      </a:glow>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3200" b="0" i="0" u="none" strike="noStrike" kern="1200" spc="0" baseline="0">
                <a:solidFill>
                  <a:sysClr val="windowText" lastClr="000000">
                    <a:lumMod val="65000"/>
                    <a:lumOff val="35000"/>
                  </a:sysClr>
                </a:solidFill>
                <a:latin typeface="Aharoni" panose="020B0604020202020204" pitchFamily="2" charset="-79"/>
                <a:ea typeface="+mn-ea"/>
                <a:cs typeface="Aharoni" panose="020B0604020202020204" pitchFamily="2" charset="-79"/>
              </a:defRPr>
            </a:pPr>
            <a:r>
              <a:rPr lang="en-US" sz="3600" b="0" i="0" u="none" strike="noStrike" kern="1200" spc="0" baseline="0">
                <a:solidFill>
                  <a:sysClr val="windowText" lastClr="000000">
                    <a:lumMod val="65000"/>
                    <a:lumOff val="35000"/>
                  </a:sysClr>
                </a:solidFill>
                <a:latin typeface="Aharoni" panose="020B0604020202020204" pitchFamily="2" charset="-79"/>
                <a:ea typeface="+mn-ea"/>
                <a:cs typeface="Aharoni" panose="020B0604020202020204" pitchFamily="2" charset="-79"/>
              </a:rPr>
              <a:t>Energies of the country and its region</a:t>
            </a:r>
          </a:p>
        </c:rich>
      </c:tx>
      <c:layout>
        <c:manualLayout>
          <c:xMode val="edge"/>
          <c:yMode val="edge"/>
          <c:x val="0.17875821031553027"/>
          <c:y val="3.9800498083519611E-2"/>
        </c:manualLayout>
      </c:layout>
      <c:overlay val="0"/>
      <c:spPr>
        <a:noFill/>
        <a:ln w="25400">
          <a:noFill/>
        </a:ln>
      </c:spPr>
    </c:title>
    <c:autoTitleDeleted val="0"/>
    <c:plotArea>
      <c:layout>
        <c:manualLayout>
          <c:layoutTarget val="inner"/>
          <c:xMode val="edge"/>
          <c:yMode val="edge"/>
          <c:x val="2.9561760846302357E-2"/>
          <c:y val="0.15213314546541365"/>
          <c:w val="0.95595216912008574"/>
          <c:h val="0.7625989621809397"/>
        </c:manualLayout>
      </c:layout>
      <c:barChart>
        <c:barDir val="col"/>
        <c:grouping val="clustered"/>
        <c:varyColors val="0"/>
        <c:ser>
          <c:idx val="0"/>
          <c:order val="0"/>
          <c:tx>
            <c:v>Region's FF</c:v>
          </c:tx>
          <c:spPr>
            <a:solidFill>
              <a:srgbClr val="4472C4"/>
            </a:solidFill>
            <a:ln w="25400">
              <a:noFill/>
            </a:ln>
          </c:spPr>
          <c:invertIfNegative val="0"/>
          <c:val>
            <c:numRef>
              <c:f>'Final dashboard'!$O$71:$Y$71</c:f>
              <c:numCache>
                <c:formatCode>General</c:formatCode>
                <c:ptCount val="11"/>
                <c:pt idx="0">
                  <c:v>50.680831730190469</c:v>
                </c:pt>
                <c:pt idx="1">
                  <c:v>50.76985056069875</c:v>
                </c:pt>
                <c:pt idx="2">
                  <c:v>51.246249571567965</c:v>
                </c:pt>
                <c:pt idx="3">
                  <c:v>74.988516196765858</c:v>
                </c:pt>
                <c:pt idx="4">
                  <c:v>75.901767825095817</c:v>
                </c:pt>
                <c:pt idx="5">
                  <c:v>74.652593053297522</c:v>
                </c:pt>
                <c:pt idx="6">
                  <c:v>76.462515377768511</c:v>
                </c:pt>
                <c:pt idx="7">
                  <c:v>76.708605380468356</c:v>
                </c:pt>
                <c:pt idx="8">
                  <c:v>77.198087471005707</c:v>
                </c:pt>
                <c:pt idx="9">
                  <c:v>78.304231974080452</c:v>
                </c:pt>
                <c:pt idx="10">
                  <c:v>80.857432390241769</c:v>
                </c:pt>
              </c:numCache>
            </c:numRef>
          </c:val>
          <c:extLst>
            <c:ext xmlns:c16="http://schemas.microsoft.com/office/drawing/2014/chart" uri="{C3380CC4-5D6E-409C-BE32-E72D297353CC}">
              <c16:uniqueId val="{00000000-F84F-45B7-8E53-2B3F191F6013}"/>
            </c:ext>
          </c:extLst>
        </c:ser>
        <c:ser>
          <c:idx val="2"/>
          <c:order val="1"/>
          <c:tx>
            <c:v>Region's RE</c:v>
          </c:tx>
          <c:spPr>
            <a:solidFill>
              <a:srgbClr val="A5A5A5"/>
            </a:solidFill>
            <a:ln w="25400">
              <a:noFill/>
            </a:ln>
          </c:spPr>
          <c:invertIfNegative val="0"/>
          <c:val>
            <c:numRef>
              <c:f>'Final dashboard'!$O$73:$Y$73</c:f>
              <c:numCache>
                <c:formatCode>General</c:formatCode>
                <c:ptCount val="11"/>
                <c:pt idx="0">
                  <c:v>22.874983705338977</c:v>
                </c:pt>
                <c:pt idx="1">
                  <c:v>22.739739620712704</c:v>
                </c:pt>
                <c:pt idx="2">
                  <c:v>20.945143988479725</c:v>
                </c:pt>
                <c:pt idx="3">
                  <c:v>21.222598983328297</c:v>
                </c:pt>
                <c:pt idx="4">
                  <c:v>20.434777131718686</c:v>
                </c:pt>
                <c:pt idx="5">
                  <c:v>20.154052846230606</c:v>
                </c:pt>
                <c:pt idx="6">
                  <c:v>19.820388298717152</c:v>
                </c:pt>
                <c:pt idx="7">
                  <c:v>19.624820464606493</c:v>
                </c:pt>
                <c:pt idx="8">
                  <c:v>19.626719991708327</c:v>
                </c:pt>
                <c:pt idx="9">
                  <c:v>18.830728127256457</c:v>
                </c:pt>
                <c:pt idx="10">
                  <c:v>18.23261887705166</c:v>
                </c:pt>
              </c:numCache>
            </c:numRef>
          </c:val>
          <c:extLst>
            <c:ext xmlns:c16="http://schemas.microsoft.com/office/drawing/2014/chart" uri="{C3380CC4-5D6E-409C-BE32-E72D297353CC}">
              <c16:uniqueId val="{00000001-F84F-45B7-8E53-2B3F191F6013}"/>
            </c:ext>
          </c:extLst>
        </c:ser>
        <c:dLbls>
          <c:showLegendKey val="0"/>
          <c:showVal val="0"/>
          <c:showCatName val="0"/>
          <c:showSerName val="0"/>
          <c:showPercent val="0"/>
          <c:showBubbleSize val="0"/>
        </c:dLbls>
        <c:gapWidth val="219"/>
        <c:axId val="885906431"/>
        <c:axId val="1"/>
      </c:barChart>
      <c:lineChart>
        <c:grouping val="standard"/>
        <c:varyColors val="0"/>
        <c:ser>
          <c:idx val="3"/>
          <c:order val="2"/>
          <c:tx>
            <c:v>Country's FF</c:v>
          </c:tx>
          <c:spPr>
            <a:ln w="28575" cap="rnd">
              <a:solidFill>
                <a:schemeClr val="accent4"/>
              </a:solidFill>
              <a:round/>
            </a:ln>
            <a:effectLst/>
          </c:spPr>
          <c:marker>
            <c:symbol val="none"/>
          </c:marker>
          <c:cat>
            <c:strRef>
              <c:f>'Final dashboard'!$O$64:$Y$65</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'Final dashboard'!$O$38:$Y$38</c:f>
              <c:numCache>
                <c:formatCode>General</c:formatCode>
                <c:ptCount val="11"/>
                <c:pt idx="0">
                  <c:v>94.068212671209281</c:v>
                </c:pt>
                <c:pt idx="1">
                  <c:v>94.215852182324127</c:v>
                </c:pt>
                <c:pt idx="2">
                  <c:v>94.283165446610212</c:v>
                </c:pt>
                <c:pt idx="3">
                  <c:v>94.293103951311011</c:v>
                </c:pt>
                <c:pt idx="4">
                  <c:v>94.351488226980578</c:v>
                </c:pt>
                <c:pt idx="5">
                  <c:v>95.510058534992865</c:v>
                </c:pt>
                <c:pt idx="6">
                  <c:v>94.424742215312534</c:v>
                </c:pt>
                <c:pt idx="7">
                  <c:v>94.421655861136017</c:v>
                </c:pt>
                <c:pt idx="8">
                  <c:v>94.377006115100144</c:v>
                </c:pt>
                <c:pt idx="9">
                  <c:v>93.708048824490035</c:v>
                </c:pt>
                <c:pt idx="10">
                  <c:v>93.386835655425998</c:v>
                </c:pt>
              </c:numCache>
            </c:numRef>
          </c:val>
          <c:smooth val="0"/>
          <c:extLst>
            <c:ext xmlns:c16="http://schemas.microsoft.com/office/drawing/2014/chart" uri="{C3380CC4-5D6E-409C-BE32-E72D297353CC}">
              <c16:uniqueId val="{00000002-F84F-45B7-8E53-2B3F191F6013}"/>
            </c:ext>
          </c:extLst>
        </c:ser>
        <c:ser>
          <c:idx val="5"/>
          <c:order val="3"/>
          <c:tx>
            <c:v>Country's RE</c:v>
          </c:tx>
          <c:spPr>
            <a:ln w="28575" cap="rnd">
              <a:solidFill>
                <a:schemeClr val="accent6"/>
              </a:solidFill>
              <a:round/>
            </a:ln>
            <a:effectLst/>
          </c:spPr>
          <c:marker>
            <c:symbol val="none"/>
          </c:marker>
          <c:cat>
            <c:strRef>
              <c:f>'Final dashboard'!$O$64:$Y$65</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'Final dashboard'!$O$40:$Y$40</c:f>
              <c:numCache>
                <c:formatCode>General</c:formatCode>
                <c:ptCount val="11"/>
                <c:pt idx="0">
                  <c:v>6.6804257207881799</c:v>
                </c:pt>
                <c:pt idx="1">
                  <c:v>6.7119745469604197</c:v>
                </c:pt>
                <c:pt idx="2">
                  <c:v>6.8532668234681804</c:v>
                </c:pt>
                <c:pt idx="3">
                  <c:v>6.9515862902862802</c:v>
                </c:pt>
                <c:pt idx="4">
                  <c:v>6.7895692736841102</c:v>
                </c:pt>
                <c:pt idx="5">
                  <c:v>7.1128271511227901</c:v>
                </c:pt>
                <c:pt idx="6">
                  <c:v>8.1090272926509304</c:v>
                </c:pt>
                <c:pt idx="7">
                  <c:v>8.2561811498342692</c:v>
                </c:pt>
                <c:pt idx="8">
                  <c:v>8.2471093470949999</c:v>
                </c:pt>
                <c:pt idx="9">
                  <c:v>9.0884819098682694</c:v>
                </c:pt>
                <c:pt idx="10">
                  <c:v>9.27819845713441</c:v>
                </c:pt>
              </c:numCache>
            </c:numRef>
          </c:val>
          <c:smooth val="0"/>
          <c:extLst>
            <c:ext xmlns:c16="http://schemas.microsoft.com/office/drawing/2014/chart" uri="{C3380CC4-5D6E-409C-BE32-E72D297353CC}">
              <c16:uniqueId val="{00000003-F84F-45B7-8E53-2B3F191F6013}"/>
            </c:ext>
          </c:extLst>
        </c:ser>
        <c:dLbls>
          <c:showLegendKey val="0"/>
          <c:showVal val="0"/>
          <c:showCatName val="0"/>
          <c:showSerName val="0"/>
          <c:showPercent val="0"/>
          <c:showBubbleSize val="0"/>
        </c:dLbls>
        <c:marker val="1"/>
        <c:smooth val="0"/>
        <c:axId val="885906431"/>
        <c:axId val="1"/>
      </c:lineChart>
      <c:catAx>
        <c:axId val="88590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5906431"/>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s-ES" sz="3600" b="0" i="0" u="none" strike="noStrike" kern="1200" spc="0" baseline="0">
                <a:solidFill>
                  <a:sysClr val="windowText" lastClr="000000">
                    <a:lumMod val="65000"/>
                    <a:lumOff val="35000"/>
                  </a:sysClr>
                </a:solidFill>
                <a:latin typeface="Aharoni" panose="020B0604020202020204" pitchFamily="2" charset="-79"/>
                <a:ea typeface="+mn-ea"/>
                <a:cs typeface="Aharoni" panose="020B0604020202020204" pitchFamily="2" charset="-79"/>
              </a:defRPr>
            </a:pPr>
            <a:r>
              <a:rPr lang="es-ES" sz="3600" b="0" i="0" u="none" strike="noStrike" kern="1200" spc="0" baseline="0">
                <a:solidFill>
                  <a:sysClr val="windowText" lastClr="000000">
                    <a:lumMod val="65000"/>
                    <a:lumOff val="35000"/>
                  </a:sysClr>
                </a:solidFill>
                <a:latin typeface="Aharoni" panose="020B0604020202020204" pitchFamily="2" charset="-79"/>
                <a:ea typeface="+mn-ea"/>
                <a:cs typeface="Aharoni" panose="020B0604020202020204" pitchFamily="2" charset="-79"/>
              </a:rPr>
              <a:t>Electricity access of the country and its  region</a:t>
            </a:r>
          </a:p>
          <a:p>
            <a:pPr algn="ctr" rtl="0">
              <a:defRPr lang="es-ES" sz="3600" b="0" i="0" u="none" strike="noStrike" kern="1200" spc="0" baseline="0">
                <a:solidFill>
                  <a:sysClr val="windowText" lastClr="000000">
                    <a:lumMod val="65000"/>
                    <a:lumOff val="35000"/>
                  </a:sysClr>
                </a:solidFill>
                <a:latin typeface="Aharoni" panose="020B0604020202020204" pitchFamily="2" charset="-79"/>
                <a:ea typeface="+mn-ea"/>
                <a:cs typeface="Aharoni" panose="020B0604020202020204" pitchFamily="2" charset="-79"/>
              </a:defRPr>
            </a:pPr>
            <a:endParaRPr lang="es-ES" sz="3600" b="0" i="0" u="none" strike="noStrike" kern="1200" spc="0" baseline="0">
              <a:solidFill>
                <a:sysClr val="windowText" lastClr="000000">
                  <a:lumMod val="65000"/>
                  <a:lumOff val="35000"/>
                </a:sysClr>
              </a:solidFill>
              <a:latin typeface="Aharoni" panose="020B0604020202020204" pitchFamily="2" charset="-79"/>
              <a:ea typeface="+mn-ea"/>
              <a:cs typeface="Aharoni" panose="020B0604020202020204" pitchFamily="2" charset="-79"/>
            </a:endParaRPr>
          </a:p>
        </c:rich>
      </c:tx>
      <c:layout>
        <c:manualLayout>
          <c:xMode val="edge"/>
          <c:yMode val="edge"/>
          <c:x val="0.13618345075286642"/>
          <c:y val="6.2835638609486558E-2"/>
        </c:manualLayout>
      </c:layout>
      <c:overlay val="0"/>
      <c:spPr>
        <a:noFill/>
        <a:ln w="25400">
          <a:noFill/>
        </a:ln>
      </c:spPr>
    </c:title>
    <c:autoTitleDeleted val="0"/>
    <c:plotArea>
      <c:layout>
        <c:manualLayout>
          <c:layoutTarget val="inner"/>
          <c:xMode val="edge"/>
          <c:yMode val="edge"/>
          <c:x val="5.1936048667001938E-2"/>
          <c:y val="0.20572918531542597"/>
          <c:w val="0.94677544117372647"/>
          <c:h val="0.69060053052207582"/>
        </c:manualLayout>
      </c:layout>
      <c:barChart>
        <c:barDir val="col"/>
        <c:grouping val="clustered"/>
        <c:varyColors val="0"/>
        <c:ser>
          <c:idx val="0"/>
          <c:order val="0"/>
          <c:tx>
            <c:v>Region's electricity (rural)</c:v>
          </c:tx>
          <c:spPr>
            <a:solidFill>
              <a:srgbClr val="4472C4"/>
            </a:solidFill>
            <a:ln w="25400">
              <a:noFill/>
            </a:ln>
          </c:spPr>
          <c:invertIfNegative val="0"/>
          <c:val>
            <c:numRef>
              <c:f>'Final dashboard'!$O$76:$Y$76</c:f>
              <c:numCache>
                <c:formatCode>General</c:formatCode>
                <c:ptCount val="11"/>
                <c:pt idx="0">
                  <c:v>73.123935355371216</c:v>
                </c:pt>
                <c:pt idx="1">
                  <c:v>73.095514775973214</c:v>
                </c:pt>
                <c:pt idx="2">
                  <c:v>73.199489279038673</c:v>
                </c:pt>
                <c:pt idx="3">
                  <c:v>74.858322398704843</c:v>
                </c:pt>
                <c:pt idx="4">
                  <c:v>76.634398792653911</c:v>
                </c:pt>
                <c:pt idx="5">
                  <c:v>77.230005951357199</c:v>
                </c:pt>
                <c:pt idx="6">
                  <c:v>79.645999372017727</c:v>
                </c:pt>
                <c:pt idx="7">
                  <c:v>81.341728231549794</c:v>
                </c:pt>
                <c:pt idx="8">
                  <c:v>82.272022441300848</c:v>
                </c:pt>
                <c:pt idx="9">
                  <c:v>83.808100309251401</c:v>
                </c:pt>
                <c:pt idx="10">
                  <c:v>86.361198443546542</c:v>
                </c:pt>
              </c:numCache>
            </c:numRef>
          </c:val>
          <c:extLst>
            <c:ext xmlns:c16="http://schemas.microsoft.com/office/drawing/2014/chart" uri="{C3380CC4-5D6E-409C-BE32-E72D297353CC}">
              <c16:uniqueId val="{00000000-6BCC-4E96-978A-3D6A7880031E}"/>
            </c:ext>
          </c:extLst>
        </c:ser>
        <c:ser>
          <c:idx val="2"/>
          <c:order val="1"/>
          <c:tx>
            <c:v>Region's electricity (urban)</c:v>
          </c:tx>
          <c:spPr>
            <a:solidFill>
              <a:srgbClr val="A5A5A5"/>
            </a:solidFill>
            <a:ln w="25400">
              <a:noFill/>
            </a:ln>
          </c:spPr>
          <c:invertIfNegative val="0"/>
          <c:val>
            <c:numRef>
              <c:f>'Final dashboard'!$O$78:$Y$78</c:f>
              <c:numCache>
                <c:formatCode>General</c:formatCode>
                <c:ptCount val="11"/>
                <c:pt idx="0">
                  <c:v>92.863880376615683</c:v>
                </c:pt>
                <c:pt idx="1">
                  <c:v>93.104035688858758</c:v>
                </c:pt>
                <c:pt idx="2">
                  <c:v>94.128471415317222</c:v>
                </c:pt>
                <c:pt idx="3">
                  <c:v>94.447209692562325</c:v>
                </c:pt>
                <c:pt idx="4">
                  <c:v>94.69514598374127</c:v>
                </c:pt>
                <c:pt idx="5">
                  <c:v>95.03503029867359</c:v>
                </c:pt>
                <c:pt idx="6">
                  <c:v>95.34633983536871</c:v>
                </c:pt>
                <c:pt idx="7">
                  <c:v>95.672707571837776</c:v>
                </c:pt>
                <c:pt idx="8">
                  <c:v>95.710714027075298</c:v>
                </c:pt>
                <c:pt idx="9">
                  <c:v>96.169411943708155</c:v>
                </c:pt>
                <c:pt idx="10">
                  <c:v>96.584083570234213</c:v>
                </c:pt>
              </c:numCache>
            </c:numRef>
          </c:val>
          <c:extLst>
            <c:ext xmlns:c16="http://schemas.microsoft.com/office/drawing/2014/chart" uri="{C3380CC4-5D6E-409C-BE32-E72D297353CC}">
              <c16:uniqueId val="{00000001-6BCC-4E96-978A-3D6A7880031E}"/>
            </c:ext>
          </c:extLst>
        </c:ser>
        <c:dLbls>
          <c:showLegendKey val="0"/>
          <c:showVal val="0"/>
          <c:showCatName val="0"/>
          <c:showSerName val="0"/>
          <c:showPercent val="0"/>
          <c:showBubbleSize val="0"/>
        </c:dLbls>
        <c:gapWidth val="219"/>
        <c:axId val="885909231"/>
        <c:axId val="1"/>
      </c:barChart>
      <c:lineChart>
        <c:grouping val="standard"/>
        <c:varyColors val="0"/>
        <c:ser>
          <c:idx val="3"/>
          <c:order val="2"/>
          <c:tx>
            <c:v>Country's electricity (rural)</c:v>
          </c:tx>
          <c:spPr>
            <a:ln w="28575" cap="rnd">
              <a:solidFill>
                <a:schemeClr val="accent4"/>
              </a:solidFill>
              <a:round/>
            </a:ln>
            <a:effectLst/>
          </c:spPr>
          <c:marker>
            <c:symbol val="none"/>
          </c:marker>
          <c:cat>
            <c:numRef>
              <c:f>'Final dashboard'!$O$64:$Y$64</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'Final dashboard'!$O$43:$Y$43</c:f>
              <c:numCache>
                <c:formatCode>General</c:formatCode>
                <c:ptCount val="11"/>
                <c:pt idx="0">
                  <c:v>100</c:v>
                </c:pt>
                <c:pt idx="1">
                  <c:v>100</c:v>
                </c:pt>
                <c:pt idx="2">
                  <c:v>100</c:v>
                </c:pt>
                <c:pt idx="3">
                  <c:v>100</c:v>
                </c:pt>
                <c:pt idx="4">
                  <c:v>100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2-6BCC-4E96-978A-3D6A7880031E}"/>
            </c:ext>
          </c:extLst>
        </c:ser>
        <c:ser>
          <c:idx val="5"/>
          <c:order val="3"/>
          <c:tx>
            <c:v>Country's electricity (urban)</c:v>
          </c:tx>
          <c:spPr>
            <a:ln w="28575" cap="rnd">
              <a:solidFill>
                <a:schemeClr val="accent6"/>
              </a:solidFill>
              <a:round/>
            </a:ln>
            <a:effectLst/>
          </c:spPr>
          <c:marker>
            <c:symbol val="none"/>
          </c:marker>
          <c:cat>
            <c:numRef>
              <c:f>'Final dashboard'!$O$64:$Y$64</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'Final dashboard'!$O$45:$Y$45</c:f>
              <c:numCache>
                <c:formatCode>General</c:formatCode>
                <c:ptCount val="11"/>
                <c:pt idx="0">
                  <c:v>100</c:v>
                </c:pt>
                <c:pt idx="1">
                  <c:v>100</c:v>
                </c:pt>
                <c:pt idx="2">
                  <c:v>100</c:v>
                </c:pt>
                <c:pt idx="3">
                  <c:v>100</c:v>
                </c:pt>
                <c:pt idx="4">
                  <c:v>100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3-6BCC-4E96-978A-3D6A7880031E}"/>
            </c:ext>
          </c:extLst>
        </c:ser>
        <c:dLbls>
          <c:showLegendKey val="0"/>
          <c:showVal val="0"/>
          <c:showCatName val="0"/>
          <c:showSerName val="0"/>
          <c:showPercent val="0"/>
          <c:showBubbleSize val="0"/>
        </c:dLbls>
        <c:marker val="1"/>
        <c:smooth val="0"/>
        <c:axId val="885909231"/>
        <c:axId val="1"/>
      </c:lineChart>
      <c:catAx>
        <c:axId val="88590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85909231"/>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1152525</xdr:colOff>
      <xdr:row>126</xdr:row>
      <xdr:rowOff>85725</xdr:rowOff>
    </xdr:from>
    <xdr:to>
      <xdr:col>17</xdr:col>
      <xdr:colOff>666750</xdr:colOff>
      <xdr:row>165</xdr:row>
      <xdr:rowOff>123825</xdr:rowOff>
    </xdr:to>
    <xdr:graphicFrame macro="">
      <xdr:nvGraphicFramePr>
        <xdr:cNvPr id="12374" name="Chart 2">
          <a:extLst>
            <a:ext uri="{FF2B5EF4-FFF2-40B4-BE49-F238E27FC236}">
              <a16:creationId xmlns:a16="http://schemas.microsoft.com/office/drawing/2014/main" id="{57F40856-A03D-4D26-8916-53A6DEDF0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104775</xdr:colOff>
      <xdr:row>126</xdr:row>
      <xdr:rowOff>9525</xdr:rowOff>
    </xdr:from>
    <xdr:to>
      <xdr:col>21</xdr:col>
      <xdr:colOff>1819275</xdr:colOff>
      <xdr:row>166</xdr:row>
      <xdr:rowOff>47625</xdr:rowOff>
    </xdr:to>
    <xdr:graphicFrame macro="">
      <xdr:nvGraphicFramePr>
        <xdr:cNvPr id="12375" name="Chart 3">
          <a:extLst>
            <a:ext uri="{FF2B5EF4-FFF2-40B4-BE49-F238E27FC236}">
              <a16:creationId xmlns:a16="http://schemas.microsoft.com/office/drawing/2014/main" id="{A45DEC7D-7761-4942-8B6E-B6499EE28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952500</xdr:colOff>
      <xdr:row>126</xdr:row>
      <xdr:rowOff>9525</xdr:rowOff>
    </xdr:from>
    <xdr:to>
      <xdr:col>25</xdr:col>
      <xdr:colOff>2600325</xdr:colOff>
      <xdr:row>164</xdr:row>
      <xdr:rowOff>133350</xdr:rowOff>
    </xdr:to>
    <xdr:graphicFrame macro="">
      <xdr:nvGraphicFramePr>
        <xdr:cNvPr id="12376" name="Chart 4">
          <a:extLst>
            <a:ext uri="{FF2B5EF4-FFF2-40B4-BE49-F238E27FC236}">
              <a16:creationId xmlns:a16="http://schemas.microsoft.com/office/drawing/2014/main" id="{1F48EFCA-5A10-4A99-A294-0838C998F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1285875</xdr:colOff>
      <xdr:row>169</xdr:row>
      <xdr:rowOff>85725</xdr:rowOff>
    </xdr:from>
    <xdr:to>
      <xdr:col>17</xdr:col>
      <xdr:colOff>866775</xdr:colOff>
      <xdr:row>206</xdr:row>
      <xdr:rowOff>85725</xdr:rowOff>
    </xdr:to>
    <xdr:graphicFrame macro="">
      <xdr:nvGraphicFramePr>
        <xdr:cNvPr id="12377" name="Chart 2">
          <a:extLst>
            <a:ext uri="{FF2B5EF4-FFF2-40B4-BE49-F238E27FC236}">
              <a16:creationId xmlns:a16="http://schemas.microsoft.com/office/drawing/2014/main" id="{E7C81666-3B32-4EAD-BB75-1EAC63338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1924050</xdr:colOff>
      <xdr:row>168</xdr:row>
      <xdr:rowOff>85725</xdr:rowOff>
    </xdr:from>
    <xdr:to>
      <xdr:col>21</xdr:col>
      <xdr:colOff>2447925</xdr:colOff>
      <xdr:row>208</xdr:row>
      <xdr:rowOff>28575</xdr:rowOff>
    </xdr:to>
    <xdr:graphicFrame macro="">
      <xdr:nvGraphicFramePr>
        <xdr:cNvPr id="12378" name="Chart 3">
          <a:extLst>
            <a:ext uri="{FF2B5EF4-FFF2-40B4-BE49-F238E27FC236}">
              <a16:creationId xmlns:a16="http://schemas.microsoft.com/office/drawing/2014/main" id="{ABFD1323-9CAF-4383-B3B3-A66E8E44A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495300</xdr:colOff>
      <xdr:row>166</xdr:row>
      <xdr:rowOff>133350</xdr:rowOff>
    </xdr:from>
    <xdr:to>
      <xdr:col>25</xdr:col>
      <xdr:colOff>3048000</xdr:colOff>
      <xdr:row>207</xdr:row>
      <xdr:rowOff>0</xdr:rowOff>
    </xdr:to>
    <xdr:graphicFrame macro="">
      <xdr:nvGraphicFramePr>
        <xdr:cNvPr id="12379" name="Chart 4">
          <a:extLst>
            <a:ext uri="{FF2B5EF4-FFF2-40B4-BE49-F238E27FC236}">
              <a16:creationId xmlns:a16="http://schemas.microsoft.com/office/drawing/2014/main" id="{9CF1E713-A6C9-45FD-B8E9-963C27FC6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sofia\AppData\Local\Packages\microsoft.windowscommunicationsapps_8wekyb3d8bbwe\LocalState\Files\S0\889\Attachments\Sofia%20P&#233;rez%20P&#233;rez%20-%20In&#233;s%20Mart&#237;nez%20Merino%5b4702%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es Martinez" refreshedDate="43927.774791087963" createdVersion="1" refreshedVersion="4" recordCount="265" upgradeOnRefresh="1" xr:uid="{00000000-000A-0000-FFFF-FFFF00000000}">
  <cacheSource type="worksheet">
    <worksheetSource ref="A1:BM65536" sheet=".xlsx]Fuel exports (%)" r:id="rId2"/>
  </cacheSource>
  <cacheFields count="65">
    <cacheField name="Country Name" numFmtId="0">
      <sharedItems containsString="0"/>
    </cacheField>
    <cacheField name="Country Code" numFmtId="0">
      <sharedItems containsString="0"/>
    </cacheField>
    <cacheField name="Country area" numFmtId="0">
      <sharedItems containsBlank="1" containsMixedTypes="1" containsNumber="1" containsInteger="1" minValue="0" maxValue="0" count="10">
        <s v="Latin America &amp; Caribbean"/>
        <s v="South Asia"/>
        <s v="Sub-Saharan Africa"/>
        <s v="Europe &amp; Central Asia"/>
        <n v="0"/>
        <s v="Middle East &amp; North Africa"/>
        <s v="East Asia &amp; Pacific"/>
        <s v="North America"/>
        <e v="#N/A"/>
        <m/>
      </sharedItems>
    </cacheField>
    <cacheField name="Indicator Name" numFmtId="0">
      <sharedItems containsString="0"/>
    </cacheField>
    <cacheField name="Indicator Code" numFmtId="0">
      <sharedItems containsString="0"/>
    </cacheField>
    <cacheField name="1960" numFmtId="0">
      <sharedItems containsNonDate="0" containsString="0"/>
    </cacheField>
    <cacheField name="1961" numFmtId="0">
      <sharedItems containsNonDate="0" containsString="0"/>
    </cacheField>
    <cacheField name="1962" numFmtId="0">
      <sharedItems containsString="0" containsNumber="1"/>
    </cacheField>
    <cacheField name="1963" numFmtId="0">
      <sharedItems containsString="0" containsNumber="1"/>
    </cacheField>
    <cacheField name="1964" numFmtId="0">
      <sharedItems containsString="0" containsNumber="1"/>
    </cacheField>
    <cacheField name="1965" numFmtId="0">
      <sharedItems containsString="0" containsNumber="1"/>
    </cacheField>
    <cacheField name="1966" numFmtId="0">
      <sharedItems containsString="0" containsNumber="1"/>
    </cacheField>
    <cacheField name="1967" numFmtId="0">
      <sharedItems containsString="0" containsNumber="1"/>
    </cacheField>
    <cacheField name="1968" numFmtId="0">
      <sharedItems containsString="0" containsNumber="1"/>
    </cacheField>
    <cacheField name="1969" numFmtId="0">
      <sharedItems containsString="0" containsNumber="1"/>
    </cacheField>
    <cacheField name="1970" numFmtId="0">
      <sharedItems containsString="0" containsNumber="1"/>
    </cacheField>
    <cacheField name="1971" numFmtId="0">
      <sharedItems containsString="0" containsNumber="1"/>
    </cacheField>
    <cacheField name="1972" numFmtId="0">
      <sharedItems containsString="0" containsNumber="1"/>
    </cacheField>
    <cacheField name="1973" numFmtId="0">
      <sharedItems containsString="0" containsNumber="1"/>
    </cacheField>
    <cacheField name="1974" numFmtId="0">
      <sharedItems containsString="0" containsNumber="1"/>
    </cacheField>
    <cacheField name="1975" numFmtId="0">
      <sharedItems containsString="0" containsNumber="1"/>
    </cacheField>
    <cacheField name="1976" numFmtId="0">
      <sharedItems containsString="0" containsNumber="1"/>
    </cacheField>
    <cacheField name="1977" numFmtId="0">
      <sharedItems containsString="0" containsNumber="1"/>
    </cacheField>
    <cacheField name="1978" numFmtId="0">
      <sharedItems containsString="0" containsNumber="1"/>
    </cacheField>
    <cacheField name="1979" numFmtId="0">
      <sharedItems containsString="0" containsNumber="1"/>
    </cacheField>
    <cacheField name="1980" numFmtId="0">
      <sharedItems containsString="0" containsNumber="1"/>
    </cacheField>
    <cacheField name="1981" numFmtId="0">
      <sharedItems containsString="0" containsNumber="1"/>
    </cacheField>
    <cacheField name="1982" numFmtId="0">
      <sharedItems containsString="0" containsNumber="1"/>
    </cacheField>
    <cacheField name="1983" numFmtId="0">
      <sharedItems containsString="0" containsNumber="1"/>
    </cacheField>
    <cacheField name="1984" numFmtId="0">
      <sharedItems containsString="0" containsNumber="1"/>
    </cacheField>
    <cacheField name="1985" numFmtId="0">
      <sharedItems containsString="0" containsNumber="1"/>
    </cacheField>
    <cacheField name="1986" numFmtId="0">
      <sharedItems containsString="0" containsNumber="1"/>
    </cacheField>
    <cacheField name="1987" numFmtId="0">
      <sharedItems containsString="0" containsNumber="1"/>
    </cacheField>
    <cacheField name="1988" numFmtId="0">
      <sharedItems containsString="0" containsNumber="1"/>
    </cacheField>
    <cacheField name="1989" numFmtId="0">
      <sharedItems containsString="0" containsNumber="1"/>
    </cacheField>
    <cacheField name="1990" numFmtId="0">
      <sharedItems containsString="0" containsNumber="1"/>
    </cacheField>
    <cacheField name="1991" numFmtId="0">
      <sharedItems containsString="0" containsNumber="1"/>
    </cacheField>
    <cacheField name="1992" numFmtId="0">
      <sharedItems containsString="0" containsNumber="1"/>
    </cacheField>
    <cacheField name="1993" numFmtId="0">
      <sharedItems containsString="0" containsNumber="1"/>
    </cacheField>
    <cacheField name="1994" numFmtId="0">
      <sharedItems containsString="0" containsNumber="1"/>
    </cacheField>
    <cacheField name="1995" numFmtId="0">
      <sharedItems containsString="0" containsNumber="1"/>
    </cacheField>
    <cacheField name="1996" numFmtId="0">
      <sharedItems containsString="0" containsNumber="1"/>
    </cacheField>
    <cacheField name="1997" numFmtId="0">
      <sharedItems containsString="0" containsNumber="1"/>
    </cacheField>
    <cacheField name="1998" numFmtId="0">
      <sharedItems containsString="0" containsNumber="1"/>
    </cacheField>
    <cacheField name="1999" numFmtId="0">
      <sharedItems containsString="0" containsNumber="1"/>
    </cacheField>
    <cacheField name="2000" numFmtId="0">
      <sharedItems containsString="0" containsNumber="1"/>
    </cacheField>
    <cacheField name="2001" numFmtId="0">
      <sharedItems containsString="0" containsNumber="1"/>
    </cacheField>
    <cacheField name="2002" numFmtId="0">
      <sharedItems containsString="0" containsNumber="1"/>
    </cacheField>
    <cacheField name="2003" numFmtId="0">
      <sharedItems containsString="0" containsNumber="1"/>
    </cacheField>
    <cacheField name="2004" numFmtId="0">
      <sharedItems containsString="0" containsNumber="1"/>
    </cacheField>
    <cacheField name="2005" numFmtId="0">
      <sharedItems containsString="0" containsNumber="1"/>
    </cacheField>
    <cacheField name="2006" numFmtId="0">
      <sharedItems containsString="0" containsNumber="1"/>
    </cacheField>
    <cacheField name="2007" numFmtId="0">
      <sharedItems containsString="0" containsNumber="1"/>
    </cacheField>
    <cacheField name="2008" numFmtId="0">
      <sharedItems containsString="0" containsNumber="1"/>
    </cacheField>
    <cacheField name="2009" numFmtId="0">
      <sharedItems containsString="0" containsNumber="1"/>
    </cacheField>
    <cacheField name="2010" numFmtId="0">
      <sharedItems containsString="0" containsNumber="1"/>
    </cacheField>
    <cacheField name="2011" numFmtId="0">
      <sharedItems containsString="0" containsNumber="1"/>
    </cacheField>
    <cacheField name="2012" numFmtId="0">
      <sharedItems containsString="0" containsNumber="1"/>
    </cacheField>
    <cacheField name="2013" numFmtId="0">
      <sharedItems containsString="0" containsNumber="1"/>
    </cacheField>
    <cacheField name="2014" numFmtId="0">
      <sharedItems containsString="0" containsNumber="1"/>
    </cacheField>
    <cacheField name="2015" numFmtId="0">
      <sharedItems containsString="0" containsNumber="1"/>
    </cacheField>
    <cacheField name="2016" numFmtId="0">
      <sharedItems containsString="0" containsNumber="1"/>
    </cacheField>
    <cacheField name="2017" numFmtId="0">
      <sharedItems containsString="0" containsNumber="1"/>
    </cacheField>
    <cacheField name="2018" numFmtId="0">
      <sharedItems containsString="0" containsNumber="1"/>
    </cacheField>
    <cacheField name="2019" numFmtId="0">
      <sharedItems containsNonDate="0" containsString="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es Martinez" refreshedDate="43927.80031111111" createdVersion="1" refreshedVersion="4" recordCount="65535" upgradeOnRefresh="1" xr:uid="{00000000-000A-0000-FFFF-FFFF01000000}">
  <cacheSource type="worksheet">
    <worksheetSource name="Table12"/>
  </cacheSource>
  <cacheFields count="65">
    <cacheField name="Country Name" numFmtId="0">
      <sharedItems containsString="0"/>
    </cacheField>
    <cacheField name="Country Code" numFmtId="0">
      <sharedItems containsString="0"/>
    </cacheField>
    <cacheField name="Country area" numFmtId="0">
      <sharedItems containsBlank="1" containsMixedTypes="1" containsNumber="1" containsInteger="1" minValue="0" maxValue="0" count="10">
        <s v="Latin America &amp; Caribbean"/>
        <s v="South Asia"/>
        <s v="Sub-Saharan Africa"/>
        <s v="Europe &amp; Central Asia"/>
        <n v="0"/>
        <s v="Middle East &amp; North Africa"/>
        <s v="East Asia &amp; Pacific"/>
        <s v="North America"/>
        <e v="#N/A"/>
        <m/>
      </sharedItems>
    </cacheField>
    <cacheField name="Indicator Name" numFmtId="0">
      <sharedItems containsString="0"/>
    </cacheField>
    <cacheField name="Indicator Code" numFmtId="0">
      <sharedItems containsString="0"/>
    </cacheField>
    <cacheField name="1960" numFmtId="0">
      <sharedItems containsNonDate="0" containsString="0"/>
    </cacheField>
    <cacheField name="1961" numFmtId="0">
      <sharedItems containsNonDate="0" containsString="0"/>
    </cacheField>
    <cacheField name="1962" numFmtId="0">
      <sharedItems containsString="0" containsNumber="1"/>
    </cacheField>
    <cacheField name="1963" numFmtId="0">
      <sharedItems containsString="0" containsNumber="1"/>
    </cacheField>
    <cacheField name="1964" numFmtId="0">
      <sharedItems containsString="0" containsNumber="1"/>
    </cacheField>
    <cacheField name="1965" numFmtId="0">
      <sharedItems containsString="0" containsNumber="1"/>
    </cacheField>
    <cacheField name="1966" numFmtId="0">
      <sharedItems containsString="0" containsNumber="1"/>
    </cacheField>
    <cacheField name="1967" numFmtId="0">
      <sharedItems containsString="0" containsNumber="1"/>
    </cacheField>
    <cacheField name="1968" numFmtId="0">
      <sharedItems containsString="0" containsNumber="1"/>
    </cacheField>
    <cacheField name="1969" numFmtId="0">
      <sharedItems containsString="0" containsNumber="1"/>
    </cacheField>
    <cacheField name="1970" numFmtId="0">
      <sharedItems containsString="0" containsNumber="1"/>
    </cacheField>
    <cacheField name="1971" numFmtId="0">
      <sharedItems containsString="0" containsNumber="1"/>
    </cacheField>
    <cacheField name="1972" numFmtId="0">
      <sharedItems containsString="0" containsNumber="1"/>
    </cacheField>
    <cacheField name="1973" numFmtId="0">
      <sharedItems containsString="0" containsNumber="1"/>
    </cacheField>
    <cacheField name="1974" numFmtId="0">
      <sharedItems containsString="0" containsNumber="1"/>
    </cacheField>
    <cacheField name="1975" numFmtId="0">
      <sharedItems containsString="0" containsNumber="1"/>
    </cacheField>
    <cacheField name="1976" numFmtId="0">
      <sharedItems containsString="0" containsNumber="1"/>
    </cacheField>
    <cacheField name="1977" numFmtId="0">
      <sharedItems containsString="0" containsNumber="1"/>
    </cacheField>
    <cacheField name="1978" numFmtId="0">
      <sharedItems containsString="0" containsNumber="1"/>
    </cacheField>
    <cacheField name="1979" numFmtId="0">
      <sharedItems containsString="0" containsNumber="1"/>
    </cacheField>
    <cacheField name="1980" numFmtId="0">
      <sharedItems containsString="0" containsNumber="1"/>
    </cacheField>
    <cacheField name="1981" numFmtId="0">
      <sharedItems containsString="0" containsNumber="1"/>
    </cacheField>
    <cacheField name="1982" numFmtId="0">
      <sharedItems containsString="0" containsNumber="1"/>
    </cacheField>
    <cacheField name="1983" numFmtId="0">
      <sharedItems containsString="0" containsNumber="1"/>
    </cacheField>
    <cacheField name="1984" numFmtId="0">
      <sharedItems containsString="0" containsNumber="1"/>
    </cacheField>
    <cacheField name="1985" numFmtId="0">
      <sharedItems containsString="0" containsNumber="1"/>
    </cacheField>
    <cacheField name="1986" numFmtId="0">
      <sharedItems containsString="0" containsNumber="1"/>
    </cacheField>
    <cacheField name="1987" numFmtId="0">
      <sharedItems containsString="0" containsNumber="1"/>
    </cacheField>
    <cacheField name="1988" numFmtId="0">
      <sharedItems containsString="0" containsNumber="1"/>
    </cacheField>
    <cacheField name="1989" numFmtId="0">
      <sharedItems containsString="0" containsNumber="1"/>
    </cacheField>
    <cacheField name="1990" numFmtId="0">
      <sharedItems containsString="0" containsNumber="1"/>
    </cacheField>
    <cacheField name="1991" numFmtId="0">
      <sharedItems containsString="0" containsNumber="1"/>
    </cacheField>
    <cacheField name="1992" numFmtId="0">
      <sharedItems containsString="0" containsNumber="1"/>
    </cacheField>
    <cacheField name="1993" numFmtId="0">
      <sharedItems containsString="0" containsNumber="1"/>
    </cacheField>
    <cacheField name="1994" numFmtId="0">
      <sharedItems containsString="0" containsNumber="1"/>
    </cacheField>
    <cacheField name="1995" numFmtId="0">
      <sharedItems containsString="0" containsNumber="1"/>
    </cacheField>
    <cacheField name="1996" numFmtId="0">
      <sharedItems containsString="0" containsNumber="1"/>
    </cacheField>
    <cacheField name="1997" numFmtId="0">
      <sharedItems containsString="0" containsNumber="1"/>
    </cacheField>
    <cacheField name="1998" numFmtId="0">
      <sharedItems containsString="0" containsNumber="1"/>
    </cacheField>
    <cacheField name="1999" numFmtId="0">
      <sharedItems containsString="0" containsNumber="1"/>
    </cacheField>
    <cacheField name="2000" numFmtId="0">
      <sharedItems containsString="0" containsNumber="1"/>
    </cacheField>
    <cacheField name="2001" numFmtId="0">
      <sharedItems containsString="0" containsNumber="1"/>
    </cacheField>
    <cacheField name="2002" numFmtId="0">
      <sharedItems containsString="0" containsNumber="1"/>
    </cacheField>
    <cacheField name="2003" numFmtId="0">
      <sharedItems containsString="0" containsNumber="1"/>
    </cacheField>
    <cacheField name="2004" numFmtId="0">
      <sharedItems containsString="0" containsNumber="1"/>
    </cacheField>
    <cacheField name="2005" numFmtId="0">
      <sharedItems containsString="0" containsNumber="1"/>
    </cacheField>
    <cacheField name="2006" numFmtId="0">
      <sharedItems containsString="0" containsNumber="1"/>
    </cacheField>
    <cacheField name="2007" numFmtId="0">
      <sharedItems containsString="0" containsNumber="1"/>
    </cacheField>
    <cacheField name="2008" numFmtId="0">
      <sharedItems containsString="0" containsNumber="1"/>
    </cacheField>
    <cacheField name="2009" numFmtId="0">
      <sharedItems containsString="0" containsNumber="1"/>
    </cacheField>
    <cacheField name="2010" numFmtId="0">
      <sharedItems containsString="0" containsNumber="1"/>
    </cacheField>
    <cacheField name="2011" numFmtId="0">
      <sharedItems containsString="0" containsNumber="1"/>
    </cacheField>
    <cacheField name="2012" numFmtId="0">
      <sharedItems containsString="0" containsNumber="1"/>
    </cacheField>
    <cacheField name="2013" numFmtId="0">
      <sharedItems containsString="0" containsNumber="1"/>
    </cacheField>
    <cacheField name="2014" numFmtId="0">
      <sharedItems containsString="0" containsNumber="1"/>
    </cacheField>
    <cacheField name="2015" numFmtId="0">
      <sharedItems containsString="0" containsNumber="1"/>
    </cacheField>
    <cacheField name="2016" numFmtId="0">
      <sharedItems containsString="0" containsNumber="1"/>
    </cacheField>
    <cacheField name="2017" numFmtId="0">
      <sharedItems containsString="0" containsNumber="1"/>
    </cacheField>
    <cacheField name="2018" numFmtId="0">
      <sharedItems containsString="0" containsNumber="1"/>
    </cacheField>
    <cacheField name="2019" numFmtId="0">
      <sharedItems containsNonDate="0" containsString="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es Martinez" refreshedDate="43927.883029398145" createdVersion="1" refreshedVersion="4" recordCount="65535" upgradeOnRefresh="1" xr:uid="{00000000-000A-0000-FFFF-FFFF02000000}">
  <cacheSource type="worksheet">
    <worksheetSource name="Table13"/>
  </cacheSource>
  <cacheFields count="65">
    <cacheField name="Country Name" numFmtId="0">
      <sharedItems containsString="0"/>
    </cacheField>
    <cacheField name="Country Code" numFmtId="0">
      <sharedItems containsString="0"/>
    </cacheField>
    <cacheField name="Country area" numFmtId="0">
      <sharedItems containsBlank="1" containsMixedTypes="1" containsNumber="1" containsInteger="1" minValue="0" maxValue="0" count="10">
        <s v="Latin America &amp; Caribbean"/>
        <s v="South Asia"/>
        <s v="Sub-Saharan Africa"/>
        <s v="Europe &amp; Central Asia"/>
        <n v="0"/>
        <s v="Middle East &amp; North Africa"/>
        <s v="East Asia &amp; Pacific"/>
        <s v="North America"/>
        <e v="#N/A"/>
        <m/>
      </sharedItems>
    </cacheField>
    <cacheField name="Indicator Name" numFmtId="0">
      <sharedItems containsString="0"/>
    </cacheField>
    <cacheField name="Indicator Code" numFmtId="0">
      <sharedItems containsString="0"/>
    </cacheField>
    <cacheField name="1960" numFmtId="0">
      <sharedItems containsString="0" containsNumber="1"/>
    </cacheField>
    <cacheField name="1961" numFmtId="0">
      <sharedItems containsString="0" containsNumber="1"/>
    </cacheField>
    <cacheField name="1962" numFmtId="0">
      <sharedItems containsString="0" containsNumber="1"/>
    </cacheField>
    <cacheField name="1963" numFmtId="0">
      <sharedItems containsString="0" containsNumber="1"/>
    </cacheField>
    <cacheField name="1964" numFmtId="0">
      <sharedItems containsString="0" containsNumber="1"/>
    </cacheField>
    <cacheField name="1965" numFmtId="0">
      <sharedItems containsString="0" containsNumber="1"/>
    </cacheField>
    <cacheField name="1966" numFmtId="0">
      <sharedItems containsString="0" containsNumber="1"/>
    </cacheField>
    <cacheField name="1967" numFmtId="0">
      <sharedItems containsString="0" containsNumber="1"/>
    </cacheField>
    <cacheField name="1968" numFmtId="0">
      <sharedItems containsString="0" containsNumber="1"/>
    </cacheField>
    <cacheField name="1969" numFmtId="0">
      <sharedItems containsString="0" containsNumber="1"/>
    </cacheField>
    <cacheField name="1970" numFmtId="0">
      <sharedItems containsString="0" containsNumber="1"/>
    </cacheField>
    <cacheField name="1971" numFmtId="0">
      <sharedItems containsString="0" containsNumber="1"/>
    </cacheField>
    <cacheField name="1972" numFmtId="0">
      <sharedItems containsString="0" containsNumber="1"/>
    </cacheField>
    <cacheField name="1973" numFmtId="0">
      <sharedItems containsString="0" containsNumber="1"/>
    </cacheField>
    <cacheField name="1974" numFmtId="0">
      <sharedItems containsString="0" containsNumber="1"/>
    </cacheField>
    <cacheField name="1975" numFmtId="0">
      <sharedItems containsString="0" containsNumber="1"/>
    </cacheField>
    <cacheField name="1976" numFmtId="0">
      <sharedItems containsString="0" containsNumber="1"/>
    </cacheField>
    <cacheField name="1977" numFmtId="0">
      <sharedItems containsString="0" containsNumber="1"/>
    </cacheField>
    <cacheField name="1978" numFmtId="0">
      <sharedItems containsString="0" containsNumber="1"/>
    </cacheField>
    <cacheField name="1979" numFmtId="0">
      <sharedItems containsString="0" containsNumber="1"/>
    </cacheField>
    <cacheField name="1980" numFmtId="0">
      <sharedItems containsString="0" containsNumber="1"/>
    </cacheField>
    <cacheField name="1981" numFmtId="0">
      <sharedItems containsString="0" containsNumber="1"/>
    </cacheField>
    <cacheField name="1982" numFmtId="0">
      <sharedItems containsString="0" containsNumber="1"/>
    </cacheField>
    <cacheField name="1983" numFmtId="0">
      <sharedItems containsString="0" containsNumber="1"/>
    </cacheField>
    <cacheField name="1984" numFmtId="0">
      <sharedItems containsString="0" containsNumber="1"/>
    </cacheField>
    <cacheField name="1985" numFmtId="0">
      <sharedItems containsString="0" containsNumber="1"/>
    </cacheField>
    <cacheField name="1986" numFmtId="0">
      <sharedItems containsString="0" containsNumber="1"/>
    </cacheField>
    <cacheField name="1987" numFmtId="0">
      <sharedItems containsString="0" containsNumber="1"/>
    </cacheField>
    <cacheField name="1988" numFmtId="0">
      <sharedItems containsString="0" containsNumber="1"/>
    </cacheField>
    <cacheField name="1989" numFmtId="0">
      <sharedItems containsString="0" containsNumber="1"/>
    </cacheField>
    <cacheField name="1990" numFmtId="0">
      <sharedItems containsString="0" containsNumber="1"/>
    </cacheField>
    <cacheField name="1991" numFmtId="0">
      <sharedItems containsString="0" containsNumber="1"/>
    </cacheField>
    <cacheField name="1992" numFmtId="0">
      <sharedItems containsString="0" containsNumber="1"/>
    </cacheField>
    <cacheField name="1993" numFmtId="0">
      <sharedItems containsString="0" containsNumber="1"/>
    </cacheField>
    <cacheField name="1994" numFmtId="0">
      <sharedItems containsString="0" containsNumber="1"/>
    </cacheField>
    <cacheField name="1995" numFmtId="0">
      <sharedItems containsString="0" containsNumber="1"/>
    </cacheField>
    <cacheField name="1996" numFmtId="0">
      <sharedItems containsString="0" containsNumber="1"/>
    </cacheField>
    <cacheField name="1997" numFmtId="0">
      <sharedItems containsString="0" containsNumber="1"/>
    </cacheField>
    <cacheField name="1998" numFmtId="0">
      <sharedItems containsString="0" containsNumber="1"/>
    </cacheField>
    <cacheField name="1999" numFmtId="0">
      <sharedItems containsString="0" containsNumber="1"/>
    </cacheField>
    <cacheField name="2000" numFmtId="0">
      <sharedItems containsString="0" containsNumber="1"/>
    </cacheField>
    <cacheField name="2001" numFmtId="0">
      <sharedItems containsString="0" containsNumber="1"/>
    </cacheField>
    <cacheField name="2002" numFmtId="0">
      <sharedItems containsString="0" containsNumber="1"/>
    </cacheField>
    <cacheField name="2003" numFmtId="0">
      <sharedItems containsString="0" containsNumber="1"/>
    </cacheField>
    <cacheField name="2004" numFmtId="0">
      <sharedItems containsString="0" containsNumber="1"/>
    </cacheField>
    <cacheField name="2005" numFmtId="0">
      <sharedItems containsString="0" containsNumber="1"/>
    </cacheField>
    <cacheField name="2006" numFmtId="0">
      <sharedItems containsString="0" containsNumber="1"/>
    </cacheField>
    <cacheField name="2007" numFmtId="0">
      <sharedItems containsString="0" containsNumber="1"/>
    </cacheField>
    <cacheField name="2008" numFmtId="0">
      <sharedItems containsString="0" containsNumber="1"/>
    </cacheField>
    <cacheField name="2009" numFmtId="0">
      <sharedItems containsString="0" containsNumber="1"/>
    </cacheField>
    <cacheField name="2010" numFmtId="0">
      <sharedItems containsString="0" containsNumber="1"/>
    </cacheField>
    <cacheField name="2011" numFmtId="0">
      <sharedItems containsString="0" containsNumber="1"/>
    </cacheField>
    <cacheField name="2012" numFmtId="0">
      <sharedItems containsString="0" containsNumber="1"/>
    </cacheField>
    <cacheField name="2013" numFmtId="0">
      <sharedItems containsString="0" containsNumber="1"/>
    </cacheField>
    <cacheField name="2014" numFmtId="0">
      <sharedItems containsString="0" containsNumber="1"/>
    </cacheField>
    <cacheField name="2015" numFmtId="0">
      <sharedItems containsString="0" containsNumber="1"/>
    </cacheField>
    <cacheField name="2016" numFmtId="0">
      <sharedItems containsNonDate="0" containsString="0"/>
    </cacheField>
    <cacheField name="2017" numFmtId="0">
      <sharedItems containsNonDate="0" containsString="0"/>
    </cacheField>
    <cacheField name="2018" numFmtId="0">
      <sharedItems containsNonDate="0" containsString="0"/>
    </cacheField>
    <cacheField name="2019" numFmtId="0">
      <sharedItems containsNonDate="0" containsString="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es Martinez" refreshedDate="43927.884838773149" createdVersion="1" refreshedVersion="4" recordCount="65535" upgradeOnRefresh="1" xr:uid="{00000000-000A-0000-FFFF-FFFF03000000}">
  <cacheSource type="worksheet">
    <worksheetSource name="Table14"/>
  </cacheSource>
  <cacheFields count="65">
    <cacheField name="Country Name" numFmtId="0">
      <sharedItems containsString="0"/>
    </cacheField>
    <cacheField name="Country Code" numFmtId="0">
      <sharedItems containsString="0"/>
    </cacheField>
    <cacheField name="Country area" numFmtId="0">
      <sharedItems containsBlank="1" containsMixedTypes="1" containsNumber="1" containsInteger="1" minValue="0" maxValue="0" count="10">
        <s v="Latin America &amp; Caribbean"/>
        <s v="South Asia"/>
        <s v="Sub-Saharan Africa"/>
        <s v="Europe &amp; Central Asia"/>
        <n v="0"/>
        <s v="Middle East &amp; North Africa"/>
        <s v="East Asia &amp; Pacific"/>
        <s v="North America"/>
        <e v="#N/A"/>
        <m/>
      </sharedItems>
    </cacheField>
    <cacheField name="Indicator Name" numFmtId="0">
      <sharedItems containsString="0"/>
    </cacheField>
    <cacheField name="Indicator Code" numFmtId="0">
      <sharedItems containsString="0"/>
    </cacheField>
    <cacheField name="1960" numFmtId="0">
      <sharedItems containsNonDate="0" containsString="0"/>
    </cacheField>
    <cacheField name="1961" numFmtId="0">
      <sharedItems containsNonDate="0" containsString="0"/>
    </cacheField>
    <cacheField name="1962" numFmtId="0">
      <sharedItems containsNonDate="0" containsString="0"/>
    </cacheField>
    <cacheField name="1963" numFmtId="0">
      <sharedItems containsNonDate="0" containsString="0"/>
    </cacheField>
    <cacheField name="1964" numFmtId="0">
      <sharedItems containsNonDate="0" containsString="0"/>
    </cacheField>
    <cacheField name="1965" numFmtId="0">
      <sharedItems containsNonDate="0" containsString="0"/>
    </cacheField>
    <cacheField name="1966" numFmtId="0">
      <sharedItems containsNonDate="0" containsString="0"/>
    </cacheField>
    <cacheField name="1967" numFmtId="0">
      <sharedItems containsNonDate="0" containsString="0"/>
    </cacheField>
    <cacheField name="1968" numFmtId="0">
      <sharedItems containsNonDate="0" containsString="0"/>
    </cacheField>
    <cacheField name="1969" numFmtId="0">
      <sharedItems containsNonDate="0" containsString="0"/>
    </cacheField>
    <cacheField name="1970" numFmtId="0">
      <sharedItems containsNonDate="0" containsString="0"/>
    </cacheField>
    <cacheField name="1971" numFmtId="0">
      <sharedItems containsNonDate="0" containsString="0"/>
    </cacheField>
    <cacheField name="1972" numFmtId="0">
      <sharedItems containsNonDate="0" containsString="0"/>
    </cacheField>
    <cacheField name="1973" numFmtId="0">
      <sharedItems containsNonDate="0" containsString="0"/>
    </cacheField>
    <cacheField name="1974" numFmtId="0">
      <sharedItems containsNonDate="0" containsString="0"/>
    </cacheField>
    <cacheField name="1975" numFmtId="0">
      <sharedItems containsNonDate="0" containsString="0"/>
    </cacheField>
    <cacheField name="1976" numFmtId="0">
      <sharedItems containsNonDate="0" containsString="0"/>
    </cacheField>
    <cacheField name="1977" numFmtId="0">
      <sharedItems containsNonDate="0" containsString="0"/>
    </cacheField>
    <cacheField name="1978" numFmtId="0">
      <sharedItems containsNonDate="0" containsString="0"/>
    </cacheField>
    <cacheField name="1979" numFmtId="0">
      <sharedItems containsNonDate="0" containsString="0"/>
    </cacheField>
    <cacheField name="1980" numFmtId="0">
      <sharedItems containsNonDate="0" containsString="0"/>
    </cacheField>
    <cacheField name="1981" numFmtId="0">
      <sharedItems containsNonDate="0" containsString="0"/>
    </cacheField>
    <cacheField name="1982" numFmtId="0">
      <sharedItems containsNonDate="0" containsString="0"/>
    </cacheField>
    <cacheField name="1983" numFmtId="0">
      <sharedItems containsNonDate="0" containsString="0"/>
    </cacheField>
    <cacheField name="1984" numFmtId="0">
      <sharedItems containsNonDate="0" containsString="0"/>
    </cacheField>
    <cacheField name="1985" numFmtId="0">
      <sharedItems containsNonDate="0" containsString="0"/>
    </cacheField>
    <cacheField name="1986" numFmtId="0">
      <sharedItems containsNonDate="0" containsString="0"/>
    </cacheField>
    <cacheField name="1987" numFmtId="0">
      <sharedItems containsNonDate="0" containsString="0"/>
    </cacheField>
    <cacheField name="1988" numFmtId="0">
      <sharedItems containsNonDate="0" containsString="0"/>
    </cacheField>
    <cacheField name="1989" numFmtId="0">
      <sharedItems containsNonDate="0" containsString="0"/>
    </cacheField>
    <cacheField name="1990" numFmtId="0">
      <sharedItems containsString="0" containsNumber="1"/>
    </cacheField>
    <cacheField name="1991" numFmtId="0">
      <sharedItems containsString="0" containsNumber="1"/>
    </cacheField>
    <cacheField name="1992" numFmtId="0">
      <sharedItems containsString="0" containsNumber="1"/>
    </cacheField>
    <cacheField name="1993" numFmtId="0">
      <sharedItems containsString="0" containsNumber="1"/>
    </cacheField>
    <cacheField name="1994" numFmtId="0">
      <sharedItems containsString="0" containsNumber="1"/>
    </cacheField>
    <cacheField name="1995" numFmtId="0">
      <sharedItems containsString="0" containsNumber="1"/>
    </cacheField>
    <cacheField name="1996" numFmtId="0">
      <sharedItems containsString="0" containsNumber="1"/>
    </cacheField>
    <cacheField name="1997" numFmtId="0">
      <sharedItems containsString="0" containsNumber="1"/>
    </cacheField>
    <cacheField name="1998" numFmtId="0">
      <sharedItems containsString="0" containsNumber="1"/>
    </cacheField>
    <cacheField name="1999" numFmtId="0">
      <sharedItems containsString="0" containsNumber="1"/>
    </cacheField>
    <cacheField name="2000" numFmtId="0">
      <sharedItems containsString="0" containsNumber="1"/>
    </cacheField>
    <cacheField name="2001" numFmtId="0">
      <sharedItems containsString="0" containsNumber="1"/>
    </cacheField>
    <cacheField name="2002" numFmtId="0">
      <sharedItems containsString="0" containsNumber="1"/>
    </cacheField>
    <cacheField name="2003" numFmtId="0">
      <sharedItems containsString="0" containsNumber="1"/>
    </cacheField>
    <cacheField name="2004" numFmtId="0">
      <sharedItems containsString="0" containsNumber="1"/>
    </cacheField>
    <cacheField name="2005" numFmtId="0">
      <sharedItems containsString="0" containsNumber="1"/>
    </cacheField>
    <cacheField name="2006" numFmtId="0">
      <sharedItems containsString="0" containsNumber="1"/>
    </cacheField>
    <cacheField name="2007" numFmtId="0">
      <sharedItems containsString="0" containsNumber="1"/>
    </cacheField>
    <cacheField name="2008" numFmtId="0">
      <sharedItems containsString="0" containsNumber="1"/>
    </cacheField>
    <cacheField name="2009" numFmtId="0">
      <sharedItems containsString="0" containsNumber="1"/>
    </cacheField>
    <cacheField name="2010" numFmtId="0">
      <sharedItems containsString="0" containsNumber="1"/>
    </cacheField>
    <cacheField name="2011" numFmtId="0">
      <sharedItems containsString="0" containsNumber="1"/>
    </cacheField>
    <cacheField name="2012" numFmtId="0">
      <sharedItems containsString="0" containsNumber="1"/>
    </cacheField>
    <cacheField name="2013" numFmtId="0">
      <sharedItems containsString="0" containsNumber="1"/>
    </cacheField>
    <cacheField name="2014" numFmtId="0">
      <sharedItems containsString="0" containsNumber="1"/>
    </cacheField>
    <cacheField name="2015" numFmtId="0">
      <sharedItems containsString="0" containsNumber="1"/>
    </cacheField>
    <cacheField name="2016" numFmtId="0">
      <sharedItems containsNonDate="0" containsString="0"/>
    </cacheField>
    <cacheField name="2017" numFmtId="0">
      <sharedItems containsNonDate="0" containsString="0"/>
    </cacheField>
    <cacheField name="2018" numFmtId="0">
      <sharedItems containsNonDate="0" containsString="0"/>
    </cacheField>
    <cacheField name="2019" numFmtId="0">
      <sharedItems containsNonDate="0" containsString="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es Martinez" refreshedDate="43927.886364814818" createdVersion="1" refreshedVersion="4" recordCount="65535" upgradeOnRefresh="1" xr:uid="{00000000-000A-0000-FFFF-FFFF04000000}">
  <cacheSource type="worksheet">
    <worksheetSource name="Table16"/>
  </cacheSource>
  <cacheFields count="65">
    <cacheField name="Country Name" numFmtId="0">
      <sharedItems containsString="0"/>
    </cacheField>
    <cacheField name="Country Code" numFmtId="0">
      <sharedItems containsString="0"/>
    </cacheField>
    <cacheField name="Country area" numFmtId="0">
      <sharedItems containsBlank="1" containsMixedTypes="1" containsNumber="1" containsInteger="1" minValue="0" maxValue="0" count="10">
        <s v="Latin America &amp; Caribbean"/>
        <s v="South Asia"/>
        <s v="Sub-Saharan Africa"/>
        <s v="Europe &amp; Central Asia"/>
        <n v="0"/>
        <s v="Middle East &amp; North Africa"/>
        <s v="East Asia &amp; Pacific"/>
        <s v="North America"/>
        <e v="#N/A"/>
        <m/>
      </sharedItems>
    </cacheField>
    <cacheField name="Indicator Name" numFmtId="0">
      <sharedItems containsString="0"/>
    </cacheField>
    <cacheField name="Indicator Code" numFmtId="0">
      <sharedItems containsString="0"/>
    </cacheField>
    <cacheField name="1960" numFmtId="0">
      <sharedItems containsNonDate="0" containsString="0"/>
    </cacheField>
    <cacheField name="1961" numFmtId="0">
      <sharedItems containsNonDate="0" containsString="0"/>
    </cacheField>
    <cacheField name="1962" numFmtId="0">
      <sharedItems containsNonDate="0" containsString="0"/>
    </cacheField>
    <cacheField name="1963" numFmtId="0">
      <sharedItems containsNonDate="0" containsString="0"/>
    </cacheField>
    <cacheField name="1964" numFmtId="0">
      <sharedItems containsNonDate="0" containsString="0"/>
    </cacheField>
    <cacheField name="1965" numFmtId="0">
      <sharedItems containsNonDate="0" containsString="0"/>
    </cacheField>
    <cacheField name="1966" numFmtId="0">
      <sharedItems containsNonDate="0" containsString="0"/>
    </cacheField>
    <cacheField name="1967" numFmtId="0">
      <sharedItems containsNonDate="0" containsString="0"/>
    </cacheField>
    <cacheField name="1968" numFmtId="0">
      <sharedItems containsNonDate="0" containsString="0"/>
    </cacheField>
    <cacheField name="1969" numFmtId="0">
      <sharedItems containsNonDate="0" containsString="0"/>
    </cacheField>
    <cacheField name="1970" numFmtId="0">
      <sharedItems containsNonDate="0" containsString="0"/>
    </cacheField>
    <cacheField name="1971" numFmtId="0">
      <sharedItems containsNonDate="0" containsString="0"/>
    </cacheField>
    <cacheField name="1972" numFmtId="0">
      <sharedItems containsNonDate="0" containsString="0"/>
    </cacheField>
    <cacheField name="1973" numFmtId="0">
      <sharedItems containsNonDate="0" containsString="0"/>
    </cacheField>
    <cacheField name="1974" numFmtId="0">
      <sharedItems containsNonDate="0" containsString="0"/>
    </cacheField>
    <cacheField name="1975" numFmtId="0">
      <sharedItems containsNonDate="0" containsString="0"/>
    </cacheField>
    <cacheField name="1976" numFmtId="0">
      <sharedItems containsNonDate="0" containsString="0"/>
    </cacheField>
    <cacheField name="1977" numFmtId="0">
      <sharedItems containsNonDate="0" containsString="0"/>
    </cacheField>
    <cacheField name="1978" numFmtId="0">
      <sharedItems containsNonDate="0" containsString="0"/>
    </cacheField>
    <cacheField name="1979" numFmtId="0">
      <sharedItems containsNonDate="0" containsString="0"/>
    </cacheField>
    <cacheField name="1980" numFmtId="0">
      <sharedItems containsNonDate="0" containsString="0"/>
    </cacheField>
    <cacheField name="1981" numFmtId="0">
      <sharedItems containsNonDate="0" containsString="0"/>
    </cacheField>
    <cacheField name="1982" numFmtId="0">
      <sharedItems containsNonDate="0" containsString="0"/>
    </cacheField>
    <cacheField name="1983" numFmtId="0">
      <sharedItems containsNonDate="0" containsString="0"/>
    </cacheField>
    <cacheField name="1984" numFmtId="0">
      <sharedItems containsNonDate="0" containsString="0"/>
    </cacheField>
    <cacheField name="1985" numFmtId="0">
      <sharedItems containsNonDate="0" containsString="0"/>
    </cacheField>
    <cacheField name="1986" numFmtId="0">
      <sharedItems containsNonDate="0" containsString="0"/>
    </cacheField>
    <cacheField name="1987" numFmtId="0">
      <sharedItems containsNonDate="0" containsString="0"/>
    </cacheField>
    <cacheField name="1988" numFmtId="0">
      <sharedItems containsNonDate="0" containsString="0"/>
    </cacheField>
    <cacheField name="1989" numFmtId="0">
      <sharedItems containsNonDate="0" containsString="0"/>
    </cacheField>
    <cacheField name="1990" numFmtId="0">
      <sharedItems containsString="0" containsNumber="1"/>
    </cacheField>
    <cacheField name="1991" numFmtId="0">
      <sharedItems containsString="0" containsNumber="1"/>
    </cacheField>
    <cacheField name="1992" numFmtId="0">
      <sharedItems containsString="0" containsNumber="1"/>
    </cacheField>
    <cacheField name="1993" numFmtId="0">
      <sharedItems containsString="0" containsNumber="1"/>
    </cacheField>
    <cacheField name="1994" numFmtId="0">
      <sharedItems containsString="0" containsNumber="1"/>
    </cacheField>
    <cacheField name="1995" numFmtId="0">
      <sharedItems containsString="0" containsNumber="1"/>
    </cacheField>
    <cacheField name="1996" numFmtId="0">
      <sharedItems containsString="0" containsNumber="1"/>
    </cacheField>
    <cacheField name="1997" numFmtId="0">
      <sharedItems containsString="0" containsNumber="1"/>
    </cacheField>
    <cacheField name="1998" numFmtId="0">
      <sharedItems containsString="0" containsNumber="1"/>
    </cacheField>
    <cacheField name="1999" numFmtId="0">
      <sharedItems containsString="0" containsNumber="1"/>
    </cacheField>
    <cacheField name="2000" numFmtId="0">
      <sharedItems containsString="0" containsNumber="1"/>
    </cacheField>
    <cacheField name="2001" numFmtId="0">
      <sharedItems containsString="0" containsNumber="1"/>
    </cacheField>
    <cacheField name="2002" numFmtId="0">
      <sharedItems containsString="0" containsNumber="1"/>
    </cacheField>
    <cacheField name="2003" numFmtId="0">
      <sharedItems containsString="0" containsNumber="1"/>
    </cacheField>
    <cacheField name="2004" numFmtId="0">
      <sharedItems containsString="0" containsNumber="1"/>
    </cacheField>
    <cacheField name="2005" numFmtId="0">
      <sharedItems containsString="0" containsNumber="1"/>
    </cacheField>
    <cacheField name="2006" numFmtId="0">
      <sharedItems containsString="0" containsNumber="1"/>
    </cacheField>
    <cacheField name="2007" numFmtId="0">
      <sharedItems containsString="0" containsNumber="1"/>
    </cacheField>
    <cacheField name="2008" numFmtId="0">
      <sharedItems containsString="0" containsNumber="1"/>
    </cacheField>
    <cacheField name="2009" numFmtId="0">
      <sharedItems containsString="0" containsNumber="1"/>
    </cacheField>
    <cacheField name="2010" numFmtId="0">
      <sharedItems containsString="0" containsNumber="1"/>
    </cacheField>
    <cacheField name="2011" numFmtId="0">
      <sharedItems containsString="0" containsNumber="1"/>
    </cacheField>
    <cacheField name="2012" numFmtId="0">
      <sharedItems containsString="0" containsNumber="1"/>
    </cacheField>
    <cacheField name="2013" numFmtId="0">
      <sharedItems containsString="0" containsNumber="1"/>
    </cacheField>
    <cacheField name="2014" numFmtId="0">
      <sharedItems containsString="0" containsNumber="1"/>
    </cacheField>
    <cacheField name="2015" numFmtId="0">
      <sharedItems containsString="0" containsNumber="1"/>
    </cacheField>
    <cacheField name="2016" numFmtId="0">
      <sharedItems containsString="0" containsNumber="1"/>
    </cacheField>
    <cacheField name="2017" numFmtId="0">
      <sharedItems containsString="0" containsNumber="1"/>
    </cacheField>
    <cacheField name="2018" numFmtId="0">
      <sharedItems containsNonDate="0" containsString="0"/>
    </cacheField>
    <cacheField name="2019" numFmtId="0">
      <sharedItems containsNonDate="0" containsString="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es Martinez" refreshedDate="43927.887879166665" createdVersion="1" refreshedVersion="4" recordCount="65535" upgradeOnRefresh="1" xr:uid="{00000000-000A-0000-FFFF-FFFF05000000}">
  <cacheSource type="worksheet">
    <worksheetSource name="Table17"/>
  </cacheSource>
  <cacheFields count="65">
    <cacheField name="Country Name" numFmtId="0">
      <sharedItems containsString="0"/>
    </cacheField>
    <cacheField name="Country Code" numFmtId="0">
      <sharedItems containsString="0"/>
    </cacheField>
    <cacheField name="Country area" numFmtId="0">
      <sharedItems containsBlank="1" containsMixedTypes="1" containsNumber="1" containsInteger="1" minValue="0" maxValue="0" count="10">
        <s v="Latin America &amp; Caribbean"/>
        <s v="South Asia"/>
        <s v="Sub-Saharan Africa"/>
        <s v="Europe &amp; Central Asia"/>
        <n v="0"/>
        <s v="Middle East &amp; North Africa"/>
        <s v="East Asia &amp; Pacific"/>
        <s v="North America"/>
        <e v="#N/A"/>
        <m/>
      </sharedItems>
    </cacheField>
    <cacheField name="Indicator Name" numFmtId="0">
      <sharedItems containsString="0"/>
    </cacheField>
    <cacheField name="Indicator Code" numFmtId="0">
      <sharedItems containsString="0"/>
    </cacheField>
    <cacheField name="1960" numFmtId="0">
      <sharedItems containsNonDate="0" containsString="0"/>
    </cacheField>
    <cacheField name="1961" numFmtId="0">
      <sharedItems containsNonDate="0" containsString="0"/>
    </cacheField>
    <cacheField name="1962" numFmtId="0">
      <sharedItems containsNonDate="0" containsString="0"/>
    </cacheField>
    <cacheField name="1963" numFmtId="0">
      <sharedItems containsNonDate="0" containsString="0"/>
    </cacheField>
    <cacheField name="1964" numFmtId="0">
      <sharedItems containsNonDate="0" containsString="0"/>
    </cacheField>
    <cacheField name="1965" numFmtId="0">
      <sharedItems containsNonDate="0" containsString="0"/>
    </cacheField>
    <cacheField name="1966" numFmtId="0">
      <sharedItems containsNonDate="0" containsString="0"/>
    </cacheField>
    <cacheField name="1967" numFmtId="0">
      <sharedItems containsNonDate="0" containsString="0"/>
    </cacheField>
    <cacheField name="1968" numFmtId="0">
      <sharedItems containsNonDate="0" containsString="0"/>
    </cacheField>
    <cacheField name="1969" numFmtId="0">
      <sharedItems containsNonDate="0" containsString="0"/>
    </cacheField>
    <cacheField name="1970" numFmtId="0">
      <sharedItems containsNonDate="0" containsString="0"/>
    </cacheField>
    <cacheField name="1971" numFmtId="0">
      <sharedItems containsNonDate="0" containsString="0"/>
    </cacheField>
    <cacheField name="1972" numFmtId="0">
      <sharedItems containsNonDate="0" containsString="0"/>
    </cacheField>
    <cacheField name="1973" numFmtId="0">
      <sharedItems containsNonDate="0" containsString="0"/>
    </cacheField>
    <cacheField name="1974" numFmtId="0">
      <sharedItems containsNonDate="0" containsString="0"/>
    </cacheField>
    <cacheField name="1975" numFmtId="0">
      <sharedItems containsNonDate="0" containsString="0"/>
    </cacheField>
    <cacheField name="1976" numFmtId="0">
      <sharedItems containsNonDate="0" containsString="0"/>
    </cacheField>
    <cacheField name="1977" numFmtId="0">
      <sharedItems containsNonDate="0" containsString="0"/>
    </cacheField>
    <cacheField name="1978" numFmtId="0">
      <sharedItems containsNonDate="0" containsString="0"/>
    </cacheField>
    <cacheField name="1979" numFmtId="0">
      <sharedItems containsNonDate="0" containsString="0"/>
    </cacheField>
    <cacheField name="1980" numFmtId="0">
      <sharedItems containsNonDate="0" containsString="0"/>
    </cacheField>
    <cacheField name="1981" numFmtId="0">
      <sharedItems containsNonDate="0" containsString="0"/>
    </cacheField>
    <cacheField name="1982" numFmtId="0">
      <sharedItems containsNonDate="0" containsString="0"/>
    </cacheField>
    <cacheField name="1983" numFmtId="0">
      <sharedItems containsNonDate="0" containsString="0"/>
    </cacheField>
    <cacheField name="1984" numFmtId="0">
      <sharedItems containsNonDate="0" containsString="0"/>
    </cacheField>
    <cacheField name="1985" numFmtId="0">
      <sharedItems containsNonDate="0" containsString="0"/>
    </cacheField>
    <cacheField name="1986" numFmtId="0">
      <sharedItems containsNonDate="0" containsString="0"/>
    </cacheField>
    <cacheField name="1987" numFmtId="0">
      <sharedItems containsNonDate="0" containsString="0"/>
    </cacheField>
    <cacheField name="1988" numFmtId="0">
      <sharedItems containsNonDate="0" containsString="0"/>
    </cacheField>
    <cacheField name="1989" numFmtId="0">
      <sharedItems containsNonDate="0" containsString="0"/>
    </cacheField>
    <cacheField name="1990" numFmtId="0">
      <sharedItems containsString="0" containsNumber="1"/>
    </cacheField>
    <cacheField name="1991" numFmtId="0">
      <sharedItems containsString="0" containsNumber="1"/>
    </cacheField>
    <cacheField name="1992" numFmtId="0">
      <sharedItems containsString="0" containsNumber="1"/>
    </cacheField>
    <cacheField name="1993" numFmtId="0">
      <sharedItems containsString="0" containsNumber="1"/>
    </cacheField>
    <cacheField name="1994" numFmtId="0">
      <sharedItems containsString="0" containsNumber="1"/>
    </cacheField>
    <cacheField name="1995" numFmtId="0">
      <sharedItems containsString="0" containsNumber="1"/>
    </cacheField>
    <cacheField name="1996" numFmtId="0">
      <sharedItems containsString="0" containsNumber="1"/>
    </cacheField>
    <cacheField name="1997" numFmtId="0">
      <sharedItems containsString="0" containsNumber="1"/>
    </cacheField>
    <cacheField name="1998" numFmtId="0">
      <sharedItems containsString="0" containsNumber="1"/>
    </cacheField>
    <cacheField name="1999" numFmtId="0">
      <sharedItems containsString="0" containsNumber="1"/>
    </cacheField>
    <cacheField name="2000" numFmtId="0">
      <sharedItems containsString="0" containsNumber="1"/>
    </cacheField>
    <cacheField name="2001" numFmtId="0">
      <sharedItems containsString="0" containsNumber="1"/>
    </cacheField>
    <cacheField name="2002" numFmtId="0">
      <sharedItems containsString="0" containsNumber="1"/>
    </cacheField>
    <cacheField name="2003" numFmtId="0">
      <sharedItems containsString="0" containsNumber="1"/>
    </cacheField>
    <cacheField name="2004" numFmtId="0">
      <sharedItems containsString="0" containsNumber="1"/>
    </cacheField>
    <cacheField name="2005" numFmtId="0">
      <sharedItems containsString="0" containsNumber="1"/>
    </cacheField>
    <cacheField name="2006" numFmtId="0">
      <sharedItems containsString="0" containsNumber="1"/>
    </cacheField>
    <cacheField name="2007" numFmtId="0">
      <sharedItems containsString="0" containsNumber="1"/>
    </cacheField>
    <cacheField name="2008" numFmtId="0">
      <sharedItems containsString="0" containsNumber="1"/>
    </cacheField>
    <cacheField name="2009" numFmtId="0">
      <sharedItems containsString="0" containsNumber="1"/>
    </cacheField>
    <cacheField name="2010" numFmtId="0">
      <sharedItems containsString="0" containsNumber="1"/>
    </cacheField>
    <cacheField name="2011" numFmtId="0">
      <sharedItems containsString="0" containsNumber="1"/>
    </cacheField>
    <cacheField name="2012" numFmtId="0">
      <sharedItems containsString="0" containsNumber="1"/>
    </cacheField>
    <cacheField name="2013" numFmtId="0">
      <sharedItems containsString="0" containsNumber="1"/>
    </cacheField>
    <cacheField name="2014" numFmtId="0">
      <sharedItems containsString="0" containsNumber="1"/>
    </cacheField>
    <cacheField name="2015" numFmtId="0">
      <sharedItems containsString="0" containsNumber="1"/>
    </cacheField>
    <cacheField name="2016" numFmtId="0">
      <sharedItems containsString="0" containsNumber="1"/>
    </cacheField>
    <cacheField name="2017" numFmtId="0">
      <sharedItems containsString="0" containsNumber="1"/>
    </cacheField>
    <cacheField name="2018" numFmtId="0">
      <sharedItems containsNonDate="0" containsString="0"/>
    </cacheField>
    <cacheField name="2019" numFmtId="0">
      <sharedItems containsNonDate="0" containsString="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5"/>
</file>

<file path=xl/pivotCache/pivotCacheRecords2.xml><?xml version="1.0" encoding="utf-8"?>
<pivotCacheRecords xmlns="http://schemas.openxmlformats.org/spreadsheetml/2006/main" xmlns:r="http://schemas.openxmlformats.org/officeDocument/2006/relationships" count="65535"/>
</file>

<file path=xl/pivotCache/pivotCacheRecords3.xml><?xml version="1.0" encoding="utf-8"?>
<pivotCacheRecords xmlns="http://schemas.openxmlformats.org/spreadsheetml/2006/main" xmlns:r="http://schemas.openxmlformats.org/officeDocument/2006/relationships" count="65535"/>
</file>

<file path=xl/pivotCache/pivotCacheRecords4.xml><?xml version="1.0" encoding="utf-8"?>
<pivotCacheRecords xmlns="http://schemas.openxmlformats.org/spreadsheetml/2006/main" xmlns:r="http://schemas.openxmlformats.org/officeDocument/2006/relationships" count="65535"/>
</file>

<file path=xl/pivotCache/pivotCacheRecords5.xml><?xml version="1.0" encoding="utf-8"?>
<pivotCacheRecords xmlns="http://schemas.openxmlformats.org/spreadsheetml/2006/main" xmlns:r="http://schemas.openxmlformats.org/officeDocument/2006/relationships" count="65535"/>
</file>

<file path=xl/pivotCache/pivotCacheRecords6.xml><?xml version="1.0" encoding="utf-8"?>
<pivotCacheRecords xmlns="http://schemas.openxmlformats.org/spreadsheetml/2006/main" xmlns:r="http://schemas.openxmlformats.org/officeDocument/2006/relationships" count="65535"/>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6"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L15" firstHeaderRow="1" firstDataRow="2" firstDataCol="1"/>
  <pivotFields count="65">
    <pivotField compact="0" outline="0" showAll="0" includeNewItemsInFilter="1"/>
    <pivotField compact="0" outline="0" showAll="0" includeNewItemsInFilter="1"/>
    <pivotField axis="axisRow" compact="0" outline="0" showAll="0" includeNewItemsInFilter="1">
      <items count="11">
        <item x="4"/>
        <item x="6"/>
        <item x="3"/>
        <item x="0"/>
        <item x="5"/>
        <item x="7"/>
        <item x="1"/>
        <item x="2"/>
        <item x="8"/>
        <item x="9"/>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2"/>
  </rowFields>
  <rowItems count="11">
    <i>
      <x/>
    </i>
    <i>
      <x v="1"/>
    </i>
    <i>
      <x v="2"/>
    </i>
    <i>
      <x v="3"/>
    </i>
    <i>
      <x v="4"/>
    </i>
    <i>
      <x v="5"/>
    </i>
    <i>
      <x v="6"/>
    </i>
    <i>
      <x v="7"/>
    </i>
    <i>
      <x v="8"/>
    </i>
    <i>
      <x v="9"/>
    </i>
    <i t="grand">
      <x/>
    </i>
  </rowItems>
  <colFields count="1">
    <field x="-2"/>
  </colFields>
  <colItems count="11">
    <i>
      <x/>
    </i>
    <i i="1">
      <x v="1"/>
    </i>
    <i i="2">
      <x v="2"/>
    </i>
    <i i="3">
      <x v="3"/>
    </i>
    <i i="4">
      <x v="4"/>
    </i>
    <i i="5">
      <x v="5"/>
    </i>
    <i i="6">
      <x v="6"/>
    </i>
    <i i="7">
      <x v="7"/>
    </i>
    <i i="8">
      <x v="8"/>
    </i>
    <i i="9">
      <x v="9"/>
    </i>
    <i i="10">
      <x v="10"/>
    </i>
  </colItems>
  <dataFields count="11">
    <dataField name="Average of 2005" fld="50" subtotal="average" baseField="2" baseItem="0"/>
    <dataField name="Average of 2006" fld="51" subtotal="average" baseField="2" baseItem="0"/>
    <dataField name="Average of 2007" fld="52" subtotal="average" baseField="2" baseItem="0"/>
    <dataField name="Average of 2008" fld="53" subtotal="average" baseField="2" baseItem="0"/>
    <dataField name="Average of 2009" fld="54" subtotal="average" baseField="2" baseItem="0"/>
    <dataField name="Average of 2010" fld="55" subtotal="average" baseField="2" baseItem="0"/>
    <dataField name="Average of 2011" fld="56" subtotal="average" baseField="2" baseItem="0"/>
    <dataField name="Average of 2012" fld="57" subtotal="average" baseField="2" baseItem="0"/>
    <dataField name="Average of 2013" fld="58" subtotal="average" baseField="2" baseItem="0"/>
    <dataField name="Average of 2014" fld="59" subtotal="average" baseField="2" baseItem="0"/>
    <dataField name="Average of 2015" fld="60" subtotal="average" baseField="2"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7"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L15" firstHeaderRow="1" firstDataRow="2" firstDataCol="1"/>
  <pivotFields count="65">
    <pivotField compact="0" outline="0" showAll="0" includeNewItemsInFilter="1"/>
    <pivotField compact="0" outline="0" showAll="0" includeNewItemsInFilter="1"/>
    <pivotField axis="axisRow" compact="0" outline="0" showAll="0" includeNewItemsInFilter="1">
      <items count="11">
        <item x="4"/>
        <item x="6"/>
        <item x="3"/>
        <item x="0"/>
        <item x="5"/>
        <item x="7"/>
        <item x="1"/>
        <item x="2"/>
        <item x="8"/>
        <item x="9"/>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2"/>
  </rowFields>
  <rowItems count="11">
    <i>
      <x/>
    </i>
    <i>
      <x v="1"/>
    </i>
    <i>
      <x v="2"/>
    </i>
    <i>
      <x v="3"/>
    </i>
    <i>
      <x v="4"/>
    </i>
    <i>
      <x v="5"/>
    </i>
    <i>
      <x v="6"/>
    </i>
    <i>
      <x v="7"/>
    </i>
    <i>
      <x v="8"/>
    </i>
    <i>
      <x v="9"/>
    </i>
    <i t="grand">
      <x/>
    </i>
  </rowItems>
  <colFields count="1">
    <field x="-2"/>
  </colFields>
  <colItems count="11">
    <i>
      <x/>
    </i>
    <i i="1">
      <x v="1"/>
    </i>
    <i i="2">
      <x v="2"/>
    </i>
    <i i="3">
      <x v="3"/>
    </i>
    <i i="4">
      <x v="4"/>
    </i>
    <i i="5">
      <x v="5"/>
    </i>
    <i i="6">
      <x v="6"/>
    </i>
    <i i="7">
      <x v="7"/>
    </i>
    <i i="8">
      <x v="8"/>
    </i>
    <i i="9">
      <x v="9"/>
    </i>
    <i i="10">
      <x v="10"/>
    </i>
  </colItems>
  <dataFields count="11">
    <dataField name="Average of 2005" fld="50" subtotal="average" baseField="2" baseItem="0"/>
    <dataField name="Average of 2006" fld="51" subtotal="average" baseField="2" baseItem="0"/>
    <dataField name="Average of 2007" fld="52" subtotal="average" baseField="2" baseItem="0"/>
    <dataField name="Average of 2008" fld="53" subtotal="average" baseField="2" baseItem="0"/>
    <dataField name="Average of 2009" fld="54" subtotal="average" baseField="2" baseItem="0"/>
    <dataField name="Average of 2010" fld="55" subtotal="average" baseField="2" baseItem="0"/>
    <dataField name="Average of 2011" fld="56" subtotal="average" baseField="2" baseItem="0"/>
    <dataField name="Average of 2012" fld="57" subtotal="average" baseField="2" baseItem="0"/>
    <dataField name="Average of 2013" fld="58" subtotal="average" baseField="2" baseItem="0"/>
    <dataField name="Average of 2014" fld="59" subtotal="average" baseField="2" baseItem="0"/>
    <dataField name="Average of 2015" fld="60" subtotal="average" baseField="2"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7" cacheId="8"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L15" firstHeaderRow="1" firstDataRow="2" firstDataCol="1"/>
  <pivotFields count="65">
    <pivotField compact="0" outline="0" showAll="0" includeNewItemsInFilter="1"/>
    <pivotField compact="0" outline="0" showAll="0" includeNewItemsInFilter="1"/>
    <pivotField axis="axisRow" compact="0" outline="0" showAll="0" includeNewItemsInFilter="1">
      <items count="11">
        <item x="4"/>
        <item x="6"/>
        <item x="3"/>
        <item x="0"/>
        <item x="5"/>
        <item x="7"/>
        <item x="1"/>
        <item x="2"/>
        <item x="8"/>
        <item x="9"/>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2"/>
  </rowFields>
  <rowItems count="11">
    <i>
      <x/>
    </i>
    <i>
      <x v="1"/>
    </i>
    <i>
      <x v="2"/>
    </i>
    <i>
      <x v="3"/>
    </i>
    <i>
      <x v="4"/>
    </i>
    <i>
      <x v="5"/>
    </i>
    <i>
      <x v="6"/>
    </i>
    <i>
      <x v="7"/>
    </i>
    <i>
      <x v="8"/>
    </i>
    <i>
      <x v="9"/>
    </i>
    <i t="grand">
      <x/>
    </i>
  </rowItems>
  <colFields count="1">
    <field x="-2"/>
  </colFields>
  <colItems count="11">
    <i>
      <x/>
    </i>
    <i i="1">
      <x v="1"/>
    </i>
    <i i="2">
      <x v="2"/>
    </i>
    <i i="3">
      <x v="3"/>
    </i>
    <i i="4">
      <x v="4"/>
    </i>
    <i i="5">
      <x v="5"/>
    </i>
    <i i="6">
      <x v="6"/>
    </i>
    <i i="7">
      <x v="7"/>
    </i>
    <i i="8">
      <x v="8"/>
    </i>
    <i i="9">
      <x v="9"/>
    </i>
    <i i="10">
      <x v="10"/>
    </i>
  </colItems>
  <dataFields count="11">
    <dataField name="Average of 2005" fld="50" subtotal="average" baseField="2" baseItem="0"/>
    <dataField name="Average of 2006" fld="51" subtotal="average" baseField="2" baseItem="0"/>
    <dataField name="Average of 2007" fld="52" subtotal="average" baseField="2" baseItem="0"/>
    <dataField name="Average of 2008" fld="53" subtotal="average" baseField="2" baseItem="0"/>
    <dataField name="Average of 2009" fld="54" subtotal="average" baseField="2" baseItem="0"/>
    <dataField name="Average of 2010" fld="55" subtotal="average" baseField="2" baseItem="0"/>
    <dataField name="Average of 2011" fld="56" subtotal="average" baseField="2" baseItem="0"/>
    <dataField name="Average of 2012" fld="57" subtotal="average" baseField="2" baseItem="0"/>
    <dataField name="Average of 2013" fld="58" subtotal="average" baseField="2" baseItem="0"/>
    <dataField name="Average of 2014" fld="59" subtotal="average" baseField="2" baseItem="0"/>
    <dataField name="Average of 2015" fld="60" subtotal="average" baseField="2"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8" cacheId="9"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L15" firstHeaderRow="1" firstDataRow="2" firstDataCol="1"/>
  <pivotFields count="65">
    <pivotField compact="0" outline="0" showAll="0" includeNewItemsInFilter="1"/>
    <pivotField compact="0" outline="0" showAll="0" includeNewItemsInFilter="1"/>
    <pivotField axis="axisRow" compact="0" outline="0" showAll="0" includeNewItemsInFilter="1">
      <items count="11">
        <item x="4"/>
        <item x="6"/>
        <item x="3"/>
        <item x="0"/>
        <item x="5"/>
        <item x="7"/>
        <item x="1"/>
        <item x="2"/>
        <item x="8"/>
        <item x="9"/>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2"/>
  </rowFields>
  <rowItems count="11">
    <i>
      <x/>
    </i>
    <i>
      <x v="1"/>
    </i>
    <i>
      <x v="2"/>
    </i>
    <i>
      <x v="3"/>
    </i>
    <i>
      <x v="4"/>
    </i>
    <i>
      <x v="5"/>
    </i>
    <i>
      <x v="6"/>
    </i>
    <i>
      <x v="7"/>
    </i>
    <i>
      <x v="8"/>
    </i>
    <i>
      <x v="9"/>
    </i>
    <i t="grand">
      <x/>
    </i>
  </rowItems>
  <colFields count="1">
    <field x="-2"/>
  </colFields>
  <colItems count="11">
    <i>
      <x/>
    </i>
    <i i="1">
      <x v="1"/>
    </i>
    <i i="2">
      <x v="2"/>
    </i>
    <i i="3">
      <x v="3"/>
    </i>
    <i i="4">
      <x v="4"/>
    </i>
    <i i="5">
      <x v="5"/>
    </i>
    <i i="6">
      <x v="6"/>
    </i>
    <i i="7">
      <x v="7"/>
    </i>
    <i i="8">
      <x v="8"/>
    </i>
    <i i="9">
      <x v="9"/>
    </i>
    <i i="10">
      <x v="10"/>
    </i>
  </colItems>
  <dataFields count="11">
    <dataField name="Average of 2005" fld="50" subtotal="average" baseField="2" baseItem="0"/>
    <dataField name="Average of 2006" fld="51" subtotal="average" baseField="2" baseItem="0"/>
    <dataField name="Average of 2007" fld="52" subtotal="average" baseField="2" baseItem="0"/>
    <dataField name="Average of 2008" fld="53" subtotal="average" baseField="2" baseItem="0"/>
    <dataField name="Average of 2009" fld="54" subtotal="average" baseField="2" baseItem="0"/>
    <dataField name="Average of 2010" fld="55" subtotal="average" baseField="2" baseItem="0"/>
    <dataField name="Average of 2011" fld="56" subtotal="average" baseField="2" baseItem="0"/>
    <dataField name="Average of 2012" fld="57" subtotal="average" baseField="2" baseItem="0"/>
    <dataField name="Average of 2013" fld="58" subtotal="average" baseField="2" baseItem="0"/>
    <dataField name="Average of 2014" fld="59" subtotal="average" baseField="2" baseItem="0"/>
    <dataField name="Average of 2015" fld="60" subtotal="average" baseField="2"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9" cacheId="10"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L15" firstHeaderRow="1" firstDataRow="2" firstDataCol="1"/>
  <pivotFields count="65">
    <pivotField compact="0" outline="0" showAll="0" includeNewItemsInFilter="1"/>
    <pivotField compact="0" outline="0" showAll="0" includeNewItemsInFilter="1"/>
    <pivotField axis="axisRow" compact="0" outline="0" showAll="0" includeNewItemsInFilter="1">
      <items count="11">
        <item x="4"/>
        <item x="6"/>
        <item x="3"/>
        <item x="0"/>
        <item x="5"/>
        <item x="7"/>
        <item x="1"/>
        <item x="2"/>
        <item x="8"/>
        <item x="9"/>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2"/>
  </rowFields>
  <rowItems count="11">
    <i>
      <x/>
    </i>
    <i>
      <x v="1"/>
    </i>
    <i>
      <x v="2"/>
    </i>
    <i>
      <x v="3"/>
    </i>
    <i>
      <x v="4"/>
    </i>
    <i>
      <x v="5"/>
    </i>
    <i>
      <x v="6"/>
    </i>
    <i>
      <x v="7"/>
    </i>
    <i>
      <x v="8"/>
    </i>
    <i>
      <x v="9"/>
    </i>
    <i t="grand">
      <x/>
    </i>
  </rowItems>
  <colFields count="1">
    <field x="-2"/>
  </colFields>
  <colItems count="11">
    <i>
      <x/>
    </i>
    <i i="1">
      <x v="1"/>
    </i>
    <i i="2">
      <x v="2"/>
    </i>
    <i i="3">
      <x v="3"/>
    </i>
    <i i="4">
      <x v="4"/>
    </i>
    <i i="5">
      <x v="5"/>
    </i>
    <i i="6">
      <x v="6"/>
    </i>
    <i i="7">
      <x v="7"/>
    </i>
    <i i="8">
      <x v="8"/>
    </i>
    <i i="9">
      <x v="9"/>
    </i>
    <i i="10">
      <x v="10"/>
    </i>
  </colItems>
  <dataFields count="11">
    <dataField name="Average of 2005" fld="50" subtotal="average" baseField="2" baseItem="0"/>
    <dataField name="Average of 2006" fld="51" subtotal="average" baseField="2" baseItem="0"/>
    <dataField name="Average of 2007" fld="52" subtotal="average" baseField="2" baseItem="0"/>
    <dataField name="Average of 2008" fld="53" subtotal="average" baseField="2" baseItem="0"/>
    <dataField name="Average of 2009" fld="54" subtotal="average" baseField="2" baseItem="0"/>
    <dataField name="Average of 2010" fld="55" subtotal="average" baseField="2" baseItem="0"/>
    <dataField name="Average of 2011" fld="56" subtotal="average" baseField="2" baseItem="0"/>
    <dataField name="Average of 2012" fld="57" subtotal="average" baseField="2" baseItem="0"/>
    <dataField name="Average of 2013" fld="58" subtotal="average" baseField="2" baseItem="0"/>
    <dataField name="Average of 2014" fld="59" subtotal="average" baseField="2" baseItem="0"/>
    <dataField name="Average of 2015" fld="60" subtotal="average" baseField="2"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0" cacheId="1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L15" firstHeaderRow="1" firstDataRow="2" firstDataCol="1"/>
  <pivotFields count="65">
    <pivotField compact="0" outline="0" showAll="0" includeNewItemsInFilter="1"/>
    <pivotField compact="0" outline="0" showAll="0" includeNewItemsInFilter="1"/>
    <pivotField axis="axisRow" compact="0" outline="0" showAll="0" includeNewItemsInFilter="1">
      <items count="11">
        <item x="4"/>
        <item x="6"/>
        <item x="3"/>
        <item x="0"/>
        <item x="5"/>
        <item x="7"/>
        <item x="1"/>
        <item x="2"/>
        <item x="8"/>
        <item x="9"/>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s>
  <rowFields count="1">
    <field x="2"/>
  </rowFields>
  <rowItems count="11">
    <i>
      <x/>
    </i>
    <i>
      <x v="1"/>
    </i>
    <i>
      <x v="2"/>
    </i>
    <i>
      <x v="3"/>
    </i>
    <i>
      <x v="4"/>
    </i>
    <i>
      <x v="5"/>
    </i>
    <i>
      <x v="6"/>
    </i>
    <i>
      <x v="7"/>
    </i>
    <i>
      <x v="8"/>
    </i>
    <i>
      <x v="9"/>
    </i>
    <i t="grand">
      <x/>
    </i>
  </rowItems>
  <colFields count="1">
    <field x="-2"/>
  </colFields>
  <colItems count="11">
    <i>
      <x/>
    </i>
    <i i="1">
      <x v="1"/>
    </i>
    <i i="2">
      <x v="2"/>
    </i>
    <i i="3">
      <x v="3"/>
    </i>
    <i i="4">
      <x v="4"/>
    </i>
    <i i="5">
      <x v="5"/>
    </i>
    <i i="6">
      <x v="6"/>
    </i>
    <i i="7">
      <x v="7"/>
    </i>
    <i i="8">
      <x v="8"/>
    </i>
    <i i="9">
      <x v="9"/>
    </i>
    <i i="10">
      <x v="10"/>
    </i>
  </colItems>
  <dataFields count="11">
    <dataField name="Average of 2005" fld="50" subtotal="average" baseField="2" baseItem="0"/>
    <dataField name="Average of 2006" fld="51" subtotal="average" baseField="2" baseItem="0"/>
    <dataField name="Average of 2007" fld="52" subtotal="average" baseField="2" baseItem="0"/>
    <dataField name="Average of 2008" fld="53" subtotal="average" baseField="2" baseItem="0"/>
    <dataField name="Average of 2009" fld="54" subtotal="average" baseField="2" baseItem="0"/>
    <dataField name="Average of 2010" fld="55" subtotal="average" baseField="2" baseItem="0"/>
    <dataField name="Average of 2011" fld="56" subtotal="average" baseField="2" baseItem="0"/>
    <dataField name="Average of 2012" fld="57" subtotal="average" baseField="2" baseItem="0"/>
    <dataField name="Average of 2013" fld="58" subtotal="average" baseField="2" baseItem="0"/>
    <dataField name="Average of 2014" fld="59" subtotal="average" baseField="2" baseItem="0"/>
    <dataField name="Average of 2015" fld="60" subtotal="average" baseField="2"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le10" displayName="Table10" ref="A1:E65536" totalsRowShown="0">
  <autoFilter ref="A1:E65536" xr:uid="{00000000-0009-0000-0100-00000A000000}"/>
  <tableColumns count="5">
    <tableColumn id="6" xr3:uid="{00000000-0010-0000-0000-000006000000}" name="TableName"/>
    <tableColumn id="1" xr3:uid="{00000000-0010-0000-0000-000001000000}" name="Country Code"/>
    <tableColumn id="2" xr3:uid="{00000000-0010-0000-0000-000002000000}" name="Region"/>
    <tableColumn id="3" xr3:uid="{00000000-0010-0000-0000-000003000000}" name="IncomeGroup"/>
    <tableColumn id="4" xr3:uid="{00000000-0010-0000-0000-000004000000}" name="SpecialNot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1000000}" name="Table34" displayName="Table34" ref="A1:D65536" totalsRowShown="0">
  <autoFilter ref="A1:D65536" xr:uid="{00000000-0009-0000-0100-000022000000}"/>
  <tableColumns count="4">
    <tableColumn id="1" xr3:uid="{00000000-0010-0000-0100-000001000000}" name="INDICATOR_CODE"/>
    <tableColumn id="2" xr3:uid="{00000000-0010-0000-0100-000002000000}" name="INDICATOR_NAME"/>
    <tableColumn id="3" xr3:uid="{00000000-0010-0000-0100-000003000000}" name="SOURCE_NOTE"/>
    <tableColumn id="4" xr3:uid="{00000000-0010-0000-0100-000004000000}" name="SOURCE_ORGANIZA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Table11" displayName="Table11" ref="A1:BM265" totalsRowShown="0" headerRowDxfId="98" dataDxfId="96" headerRowBorderDxfId="97" tableBorderDxfId="95" totalsRowBorderDxfId="94">
  <autoFilter ref="A1:BM265" xr:uid="{00000000-0009-0000-0100-00000B000000}"/>
  <tableColumns count="65">
    <tableColumn id="1" xr3:uid="{00000000-0010-0000-0200-000001000000}" name="Country Name" dataDxfId="93"/>
    <tableColumn id="2" xr3:uid="{00000000-0010-0000-0200-000002000000}" name="Country Code" dataDxfId="92"/>
    <tableColumn id="65" xr3:uid="{00000000-0010-0000-0200-000041000000}" name="Country area" dataDxfId="91">
      <calculatedColumnFormula>VLOOKUP(A2, 'Metadata - Countries'!$A$2:$C$264, 3, FALSE)</calculatedColumnFormula>
    </tableColumn>
    <tableColumn id="3" xr3:uid="{00000000-0010-0000-0200-000003000000}" name="Indicator Name" dataDxfId="90"/>
    <tableColumn id="4" xr3:uid="{00000000-0010-0000-0200-000004000000}" name="Indicator Code" dataDxfId="89"/>
    <tableColumn id="5" xr3:uid="{00000000-0010-0000-0200-000005000000}" name="1960" dataDxfId="88"/>
    <tableColumn id="6" xr3:uid="{00000000-0010-0000-0200-000006000000}" name="1961" dataDxfId="87"/>
    <tableColumn id="7" xr3:uid="{00000000-0010-0000-0200-000007000000}" name="1962" dataDxfId="86"/>
    <tableColumn id="8" xr3:uid="{00000000-0010-0000-0200-000008000000}" name="1963" dataDxfId="85"/>
    <tableColumn id="9" xr3:uid="{00000000-0010-0000-0200-000009000000}" name="1964" dataDxfId="84"/>
    <tableColumn id="10" xr3:uid="{00000000-0010-0000-0200-00000A000000}" name="1965" dataDxfId="83"/>
    <tableColumn id="11" xr3:uid="{00000000-0010-0000-0200-00000B000000}" name="1966" dataDxfId="82"/>
    <tableColumn id="12" xr3:uid="{00000000-0010-0000-0200-00000C000000}" name="1967" dataDxfId="81"/>
    <tableColumn id="13" xr3:uid="{00000000-0010-0000-0200-00000D000000}" name="1968" dataDxfId="80"/>
    <tableColumn id="14" xr3:uid="{00000000-0010-0000-0200-00000E000000}" name="1969" dataDxfId="79"/>
    <tableColumn id="15" xr3:uid="{00000000-0010-0000-0200-00000F000000}" name="1970" dataDxfId="78"/>
    <tableColumn id="16" xr3:uid="{00000000-0010-0000-0200-000010000000}" name="1971" dataDxfId="77"/>
    <tableColumn id="17" xr3:uid="{00000000-0010-0000-0200-000011000000}" name="1972" dataDxfId="76"/>
    <tableColumn id="18" xr3:uid="{00000000-0010-0000-0200-000012000000}" name="1973" dataDxfId="75"/>
    <tableColumn id="19" xr3:uid="{00000000-0010-0000-0200-000013000000}" name="1974" dataDxfId="74"/>
    <tableColumn id="20" xr3:uid="{00000000-0010-0000-0200-000014000000}" name="1975" dataDxfId="73"/>
    <tableColumn id="21" xr3:uid="{00000000-0010-0000-0200-000015000000}" name="1976" dataDxfId="72"/>
    <tableColumn id="22" xr3:uid="{00000000-0010-0000-0200-000016000000}" name="1977" dataDxfId="71"/>
    <tableColumn id="23" xr3:uid="{00000000-0010-0000-0200-000017000000}" name="1978" dataDxfId="70"/>
    <tableColumn id="24" xr3:uid="{00000000-0010-0000-0200-000018000000}" name="1979" dataDxfId="69"/>
    <tableColumn id="25" xr3:uid="{00000000-0010-0000-0200-000019000000}" name="1980" dataDxfId="68"/>
    <tableColumn id="26" xr3:uid="{00000000-0010-0000-0200-00001A000000}" name="1981" dataDxfId="67"/>
    <tableColumn id="27" xr3:uid="{00000000-0010-0000-0200-00001B000000}" name="1982" dataDxfId="66"/>
    <tableColumn id="28" xr3:uid="{00000000-0010-0000-0200-00001C000000}" name="1983" dataDxfId="65"/>
    <tableColumn id="29" xr3:uid="{00000000-0010-0000-0200-00001D000000}" name="1984" dataDxfId="64"/>
    <tableColumn id="30" xr3:uid="{00000000-0010-0000-0200-00001E000000}" name="1985" dataDxfId="63"/>
    <tableColumn id="31" xr3:uid="{00000000-0010-0000-0200-00001F000000}" name="1986" dataDxfId="62"/>
    <tableColumn id="32" xr3:uid="{00000000-0010-0000-0200-000020000000}" name="1987" dataDxfId="61"/>
    <tableColumn id="33" xr3:uid="{00000000-0010-0000-0200-000021000000}" name="1988" dataDxfId="60"/>
    <tableColumn id="34" xr3:uid="{00000000-0010-0000-0200-000022000000}" name="1989" dataDxfId="59"/>
    <tableColumn id="35" xr3:uid="{00000000-0010-0000-0200-000023000000}" name="1990" dataDxfId="58"/>
    <tableColumn id="36" xr3:uid="{00000000-0010-0000-0200-000024000000}" name="1991" dataDxfId="57"/>
    <tableColumn id="37" xr3:uid="{00000000-0010-0000-0200-000025000000}" name="1992" dataDxfId="56"/>
    <tableColumn id="38" xr3:uid="{00000000-0010-0000-0200-000026000000}" name="1993" dataDxfId="55"/>
    <tableColumn id="39" xr3:uid="{00000000-0010-0000-0200-000027000000}" name="1994" dataDxfId="54"/>
    <tableColumn id="40" xr3:uid="{00000000-0010-0000-0200-000028000000}" name="1995" dataDxfId="53"/>
    <tableColumn id="41" xr3:uid="{00000000-0010-0000-0200-000029000000}" name="1996" dataDxfId="52"/>
    <tableColumn id="42" xr3:uid="{00000000-0010-0000-0200-00002A000000}" name="1997" dataDxfId="51"/>
    <tableColumn id="43" xr3:uid="{00000000-0010-0000-0200-00002B000000}" name="1998" dataDxfId="50"/>
    <tableColumn id="44" xr3:uid="{00000000-0010-0000-0200-00002C000000}" name="1999" dataDxfId="49"/>
    <tableColumn id="45" xr3:uid="{00000000-0010-0000-0200-00002D000000}" name="2000" dataDxfId="48"/>
    <tableColumn id="46" xr3:uid="{00000000-0010-0000-0200-00002E000000}" name="2001" dataDxfId="47"/>
    <tableColumn id="47" xr3:uid="{00000000-0010-0000-0200-00002F000000}" name="2002" dataDxfId="46"/>
    <tableColumn id="48" xr3:uid="{00000000-0010-0000-0200-000030000000}" name="2003" dataDxfId="45"/>
    <tableColumn id="49" xr3:uid="{00000000-0010-0000-0200-000031000000}" name="2004" dataDxfId="44"/>
    <tableColumn id="50" xr3:uid="{00000000-0010-0000-0200-000032000000}" name="2005" dataDxfId="43"/>
    <tableColumn id="51" xr3:uid="{00000000-0010-0000-0200-000033000000}" name="2006" dataDxfId="42"/>
    <tableColumn id="52" xr3:uid="{00000000-0010-0000-0200-000034000000}" name="2007" dataDxfId="41"/>
    <tableColumn id="53" xr3:uid="{00000000-0010-0000-0200-000035000000}" name="2008" dataDxfId="40"/>
    <tableColumn id="54" xr3:uid="{00000000-0010-0000-0200-000036000000}" name="2009" dataDxfId="39"/>
    <tableColumn id="55" xr3:uid="{00000000-0010-0000-0200-000037000000}" name="2010" dataDxfId="38"/>
    <tableColumn id="56" xr3:uid="{00000000-0010-0000-0200-000038000000}" name="2011" dataDxfId="37"/>
    <tableColumn id="57" xr3:uid="{00000000-0010-0000-0200-000039000000}" name="2012" dataDxfId="36"/>
    <tableColumn id="58" xr3:uid="{00000000-0010-0000-0200-00003A000000}" name="2013" dataDxfId="35"/>
    <tableColumn id="59" xr3:uid="{00000000-0010-0000-0200-00003B000000}" name="2014" dataDxfId="34"/>
    <tableColumn id="60" xr3:uid="{00000000-0010-0000-0200-00003C000000}" name="2015" dataDxfId="33"/>
    <tableColumn id="61" xr3:uid="{00000000-0010-0000-0200-00003D000000}" name="2016" dataDxfId="32"/>
    <tableColumn id="62" xr3:uid="{00000000-0010-0000-0200-00003E000000}" name="2017" dataDxfId="31"/>
    <tableColumn id="63" xr3:uid="{00000000-0010-0000-0200-00003F000000}" name="2018" dataDxfId="30"/>
    <tableColumn id="64" xr3:uid="{00000000-0010-0000-0200-000040000000}" name="2019" dataDxfId="2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3000000}" name="Table12" displayName="Table12" ref="A1:BM65536" totalsRowShown="0" headerRowDxfId="28" headerRowBorderDxfId="27" tableBorderDxfId="26">
  <autoFilter ref="A1:BM65536" xr:uid="{00000000-0009-0000-0100-00000C000000}"/>
  <tableColumns count="65">
    <tableColumn id="1" xr3:uid="{00000000-0010-0000-0300-000001000000}" name="Country Name"/>
    <tableColumn id="2" xr3:uid="{00000000-0010-0000-0300-000002000000}" name="Country Code"/>
    <tableColumn id="65" xr3:uid="{00000000-0010-0000-0300-000041000000}" name="Country area"/>
    <tableColumn id="3" xr3:uid="{00000000-0010-0000-0300-000003000000}" name="Indicator Name"/>
    <tableColumn id="4" xr3:uid="{00000000-0010-0000-0300-000004000000}" name="Indicator Code"/>
    <tableColumn id="5" xr3:uid="{00000000-0010-0000-0300-000005000000}" name="1960"/>
    <tableColumn id="6" xr3:uid="{00000000-0010-0000-0300-000006000000}" name="1961"/>
    <tableColumn id="7" xr3:uid="{00000000-0010-0000-0300-000007000000}" name="1962"/>
    <tableColumn id="8" xr3:uid="{00000000-0010-0000-0300-000008000000}" name="1963"/>
    <tableColumn id="9" xr3:uid="{00000000-0010-0000-0300-000009000000}" name="1964"/>
    <tableColumn id="10" xr3:uid="{00000000-0010-0000-0300-00000A000000}" name="1965"/>
    <tableColumn id="11" xr3:uid="{00000000-0010-0000-0300-00000B000000}" name="1966"/>
    <tableColumn id="12" xr3:uid="{00000000-0010-0000-0300-00000C000000}" name="1967"/>
    <tableColumn id="13" xr3:uid="{00000000-0010-0000-0300-00000D000000}" name="1968"/>
    <tableColumn id="14" xr3:uid="{00000000-0010-0000-0300-00000E000000}" name="1969"/>
    <tableColumn id="15" xr3:uid="{00000000-0010-0000-0300-00000F000000}" name="1970"/>
    <tableColumn id="16" xr3:uid="{00000000-0010-0000-0300-000010000000}" name="1971"/>
    <tableColumn id="17" xr3:uid="{00000000-0010-0000-0300-000011000000}" name="1972"/>
    <tableColumn id="18" xr3:uid="{00000000-0010-0000-0300-000012000000}" name="1973"/>
    <tableColumn id="19" xr3:uid="{00000000-0010-0000-0300-000013000000}" name="1974"/>
    <tableColumn id="20" xr3:uid="{00000000-0010-0000-0300-000014000000}" name="1975"/>
    <tableColumn id="21" xr3:uid="{00000000-0010-0000-0300-000015000000}" name="1976"/>
    <tableColumn id="22" xr3:uid="{00000000-0010-0000-0300-000016000000}" name="1977"/>
    <tableColumn id="23" xr3:uid="{00000000-0010-0000-0300-000017000000}" name="1978"/>
    <tableColumn id="24" xr3:uid="{00000000-0010-0000-0300-000018000000}" name="1979"/>
    <tableColumn id="25" xr3:uid="{00000000-0010-0000-0300-000019000000}" name="1980"/>
    <tableColumn id="26" xr3:uid="{00000000-0010-0000-0300-00001A000000}" name="1981"/>
    <tableColumn id="27" xr3:uid="{00000000-0010-0000-0300-00001B000000}" name="1982"/>
    <tableColumn id="28" xr3:uid="{00000000-0010-0000-0300-00001C000000}" name="1983"/>
    <tableColumn id="29" xr3:uid="{00000000-0010-0000-0300-00001D000000}" name="1984"/>
    <tableColumn id="30" xr3:uid="{00000000-0010-0000-0300-00001E000000}" name="1985"/>
    <tableColumn id="31" xr3:uid="{00000000-0010-0000-0300-00001F000000}" name="1986"/>
    <tableColumn id="32" xr3:uid="{00000000-0010-0000-0300-000020000000}" name="1987"/>
    <tableColumn id="33" xr3:uid="{00000000-0010-0000-0300-000021000000}" name="1988"/>
    <tableColumn id="34" xr3:uid="{00000000-0010-0000-0300-000022000000}" name="1989"/>
    <tableColumn id="35" xr3:uid="{00000000-0010-0000-0300-000023000000}" name="1990"/>
    <tableColumn id="36" xr3:uid="{00000000-0010-0000-0300-000024000000}" name="1991"/>
    <tableColumn id="37" xr3:uid="{00000000-0010-0000-0300-000025000000}" name="1992"/>
    <tableColumn id="38" xr3:uid="{00000000-0010-0000-0300-000026000000}" name="1993"/>
    <tableColumn id="39" xr3:uid="{00000000-0010-0000-0300-000027000000}" name="1994"/>
    <tableColumn id="40" xr3:uid="{00000000-0010-0000-0300-000028000000}" name="1995"/>
    <tableColumn id="41" xr3:uid="{00000000-0010-0000-0300-000029000000}" name="1996"/>
    <tableColumn id="42" xr3:uid="{00000000-0010-0000-0300-00002A000000}" name="1997"/>
    <tableColumn id="43" xr3:uid="{00000000-0010-0000-0300-00002B000000}" name="1998"/>
    <tableColumn id="44" xr3:uid="{00000000-0010-0000-0300-00002C000000}" name="1999"/>
    <tableColumn id="45" xr3:uid="{00000000-0010-0000-0300-00002D000000}" name="2000"/>
    <tableColumn id="46" xr3:uid="{00000000-0010-0000-0300-00002E000000}" name="2001"/>
    <tableColumn id="47" xr3:uid="{00000000-0010-0000-0300-00002F000000}" name="2002"/>
    <tableColumn id="48" xr3:uid="{00000000-0010-0000-0300-000030000000}" name="2003"/>
    <tableColumn id="49" xr3:uid="{00000000-0010-0000-0300-000031000000}" name="2004"/>
    <tableColumn id="50" xr3:uid="{00000000-0010-0000-0300-000032000000}" name="2005"/>
    <tableColumn id="51" xr3:uid="{00000000-0010-0000-0300-000033000000}" name="2006"/>
    <tableColumn id="52" xr3:uid="{00000000-0010-0000-0300-000034000000}" name="2007"/>
    <tableColumn id="53" xr3:uid="{00000000-0010-0000-0300-000035000000}" name="2008"/>
    <tableColumn id="54" xr3:uid="{00000000-0010-0000-0300-000036000000}" name="2009"/>
    <tableColumn id="55" xr3:uid="{00000000-0010-0000-0300-000037000000}" name="2010"/>
    <tableColumn id="56" xr3:uid="{00000000-0010-0000-0300-000038000000}" name="2011"/>
    <tableColumn id="57" xr3:uid="{00000000-0010-0000-0300-000039000000}" name="2012"/>
    <tableColumn id="58" xr3:uid="{00000000-0010-0000-0300-00003A000000}" name="2013"/>
    <tableColumn id="59" xr3:uid="{00000000-0010-0000-0300-00003B000000}" name="2014"/>
    <tableColumn id="60" xr3:uid="{00000000-0010-0000-0300-00003C000000}" name="2015"/>
    <tableColumn id="61" xr3:uid="{00000000-0010-0000-0300-00003D000000}" name="2016"/>
    <tableColumn id="62" xr3:uid="{00000000-0010-0000-0300-00003E000000}" name="2017"/>
    <tableColumn id="63" xr3:uid="{00000000-0010-0000-0300-00003F000000}" name="2018"/>
    <tableColumn id="64" xr3:uid="{00000000-0010-0000-0300-000040000000}" name="201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4000000}" name="Table13" displayName="Table13" ref="A1:BM65536" totalsRowShown="0">
  <autoFilter ref="A1:BM65536" xr:uid="{00000000-0009-0000-0100-00000D000000}"/>
  <tableColumns count="65">
    <tableColumn id="1" xr3:uid="{00000000-0010-0000-0400-000001000000}" name="Country Name"/>
    <tableColumn id="2" xr3:uid="{00000000-0010-0000-0400-000002000000}" name="Country Code"/>
    <tableColumn id="65" xr3:uid="{00000000-0010-0000-0400-000041000000}" name="Country area"/>
    <tableColumn id="3" xr3:uid="{00000000-0010-0000-0400-000003000000}" name="Indicator Name"/>
    <tableColumn id="4" xr3:uid="{00000000-0010-0000-0400-000004000000}" name="Indicator Code"/>
    <tableColumn id="5" xr3:uid="{00000000-0010-0000-0400-000005000000}" name="1960"/>
    <tableColumn id="6" xr3:uid="{00000000-0010-0000-0400-000006000000}" name="1961"/>
    <tableColumn id="7" xr3:uid="{00000000-0010-0000-0400-000007000000}" name="1962"/>
    <tableColumn id="8" xr3:uid="{00000000-0010-0000-0400-000008000000}" name="1963"/>
    <tableColumn id="9" xr3:uid="{00000000-0010-0000-0400-000009000000}" name="1964"/>
    <tableColumn id="10" xr3:uid="{00000000-0010-0000-0400-00000A000000}" name="1965"/>
    <tableColumn id="11" xr3:uid="{00000000-0010-0000-0400-00000B000000}" name="1966"/>
    <tableColumn id="12" xr3:uid="{00000000-0010-0000-0400-00000C000000}" name="1967"/>
    <tableColumn id="13" xr3:uid="{00000000-0010-0000-0400-00000D000000}" name="1968"/>
    <tableColumn id="14" xr3:uid="{00000000-0010-0000-0400-00000E000000}" name="1969"/>
    <tableColumn id="15" xr3:uid="{00000000-0010-0000-0400-00000F000000}" name="1970"/>
    <tableColumn id="16" xr3:uid="{00000000-0010-0000-0400-000010000000}" name="1971"/>
    <tableColumn id="17" xr3:uid="{00000000-0010-0000-0400-000011000000}" name="1972"/>
    <tableColumn id="18" xr3:uid="{00000000-0010-0000-0400-000012000000}" name="1973"/>
    <tableColumn id="19" xr3:uid="{00000000-0010-0000-0400-000013000000}" name="1974"/>
    <tableColumn id="20" xr3:uid="{00000000-0010-0000-0400-000014000000}" name="1975"/>
    <tableColumn id="21" xr3:uid="{00000000-0010-0000-0400-000015000000}" name="1976"/>
    <tableColumn id="22" xr3:uid="{00000000-0010-0000-0400-000016000000}" name="1977"/>
    <tableColumn id="23" xr3:uid="{00000000-0010-0000-0400-000017000000}" name="1978"/>
    <tableColumn id="24" xr3:uid="{00000000-0010-0000-0400-000018000000}" name="1979"/>
    <tableColumn id="25" xr3:uid="{00000000-0010-0000-0400-000019000000}" name="1980"/>
    <tableColumn id="26" xr3:uid="{00000000-0010-0000-0400-00001A000000}" name="1981"/>
    <tableColumn id="27" xr3:uid="{00000000-0010-0000-0400-00001B000000}" name="1982"/>
    <tableColumn id="28" xr3:uid="{00000000-0010-0000-0400-00001C000000}" name="1983"/>
    <tableColumn id="29" xr3:uid="{00000000-0010-0000-0400-00001D000000}" name="1984"/>
    <tableColumn id="30" xr3:uid="{00000000-0010-0000-0400-00001E000000}" name="1985"/>
    <tableColumn id="31" xr3:uid="{00000000-0010-0000-0400-00001F000000}" name="1986"/>
    <tableColumn id="32" xr3:uid="{00000000-0010-0000-0400-000020000000}" name="1987"/>
    <tableColumn id="33" xr3:uid="{00000000-0010-0000-0400-000021000000}" name="1988"/>
    <tableColumn id="34" xr3:uid="{00000000-0010-0000-0400-000022000000}" name="1989"/>
    <tableColumn id="35" xr3:uid="{00000000-0010-0000-0400-000023000000}" name="1990"/>
    <tableColumn id="36" xr3:uid="{00000000-0010-0000-0400-000024000000}" name="1991"/>
    <tableColumn id="37" xr3:uid="{00000000-0010-0000-0400-000025000000}" name="1992"/>
    <tableColumn id="38" xr3:uid="{00000000-0010-0000-0400-000026000000}" name="1993"/>
    <tableColumn id="39" xr3:uid="{00000000-0010-0000-0400-000027000000}" name="1994"/>
    <tableColumn id="40" xr3:uid="{00000000-0010-0000-0400-000028000000}" name="1995"/>
    <tableColumn id="41" xr3:uid="{00000000-0010-0000-0400-000029000000}" name="1996"/>
    <tableColumn id="42" xr3:uid="{00000000-0010-0000-0400-00002A000000}" name="1997"/>
    <tableColumn id="43" xr3:uid="{00000000-0010-0000-0400-00002B000000}" name="1998"/>
    <tableColumn id="44" xr3:uid="{00000000-0010-0000-0400-00002C000000}" name="1999"/>
    <tableColumn id="45" xr3:uid="{00000000-0010-0000-0400-00002D000000}" name="2000"/>
    <tableColumn id="46" xr3:uid="{00000000-0010-0000-0400-00002E000000}" name="2001"/>
    <tableColumn id="47" xr3:uid="{00000000-0010-0000-0400-00002F000000}" name="2002"/>
    <tableColumn id="48" xr3:uid="{00000000-0010-0000-0400-000030000000}" name="2003"/>
    <tableColumn id="49" xr3:uid="{00000000-0010-0000-0400-000031000000}" name="2004"/>
    <tableColumn id="50" xr3:uid="{00000000-0010-0000-0400-000032000000}" name="2005"/>
    <tableColumn id="51" xr3:uid="{00000000-0010-0000-0400-000033000000}" name="2006"/>
    <tableColumn id="52" xr3:uid="{00000000-0010-0000-0400-000034000000}" name="2007"/>
    <tableColumn id="53" xr3:uid="{00000000-0010-0000-0400-000035000000}" name="2008"/>
    <tableColumn id="54" xr3:uid="{00000000-0010-0000-0400-000036000000}" name="2009"/>
    <tableColumn id="55" xr3:uid="{00000000-0010-0000-0400-000037000000}" name="2010"/>
    <tableColumn id="56" xr3:uid="{00000000-0010-0000-0400-000038000000}" name="2011"/>
    <tableColumn id="57" xr3:uid="{00000000-0010-0000-0400-000039000000}" name="2012"/>
    <tableColumn id="58" xr3:uid="{00000000-0010-0000-0400-00003A000000}" name="2013"/>
    <tableColumn id="59" xr3:uid="{00000000-0010-0000-0400-00003B000000}" name="2014"/>
    <tableColumn id="60" xr3:uid="{00000000-0010-0000-0400-00003C000000}" name="2015"/>
    <tableColumn id="61" xr3:uid="{00000000-0010-0000-0400-00003D000000}" name="2016"/>
    <tableColumn id="62" xr3:uid="{00000000-0010-0000-0400-00003E000000}" name="2017"/>
    <tableColumn id="63" xr3:uid="{00000000-0010-0000-0400-00003F000000}" name="2018"/>
    <tableColumn id="64" xr3:uid="{00000000-0010-0000-0400-000040000000}" name="201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14" displayName="Table14" ref="A1:BM65536" totalsRowShown="0">
  <autoFilter ref="A1:BM65536" xr:uid="{00000000-0009-0000-0100-00000E000000}"/>
  <tableColumns count="65">
    <tableColumn id="1" xr3:uid="{00000000-0010-0000-0500-000001000000}" name="Country Name"/>
    <tableColumn id="2" xr3:uid="{00000000-0010-0000-0500-000002000000}" name="Country Code"/>
    <tableColumn id="65" xr3:uid="{00000000-0010-0000-0500-000041000000}" name="Country area"/>
    <tableColumn id="3" xr3:uid="{00000000-0010-0000-0500-000003000000}" name="Indicator Name"/>
    <tableColumn id="4" xr3:uid="{00000000-0010-0000-0500-000004000000}" name="Indicator Code"/>
    <tableColumn id="5" xr3:uid="{00000000-0010-0000-0500-000005000000}" name="1960"/>
    <tableColumn id="6" xr3:uid="{00000000-0010-0000-0500-000006000000}" name="1961"/>
    <tableColumn id="7" xr3:uid="{00000000-0010-0000-0500-000007000000}" name="1962"/>
    <tableColumn id="8" xr3:uid="{00000000-0010-0000-0500-000008000000}" name="1963"/>
    <tableColumn id="9" xr3:uid="{00000000-0010-0000-0500-000009000000}" name="1964"/>
    <tableColumn id="10" xr3:uid="{00000000-0010-0000-0500-00000A000000}" name="1965"/>
    <tableColumn id="11" xr3:uid="{00000000-0010-0000-0500-00000B000000}" name="1966"/>
    <tableColumn id="12" xr3:uid="{00000000-0010-0000-0500-00000C000000}" name="1967"/>
    <tableColumn id="13" xr3:uid="{00000000-0010-0000-0500-00000D000000}" name="1968"/>
    <tableColumn id="14" xr3:uid="{00000000-0010-0000-0500-00000E000000}" name="1969"/>
    <tableColumn id="15" xr3:uid="{00000000-0010-0000-0500-00000F000000}" name="1970"/>
    <tableColumn id="16" xr3:uid="{00000000-0010-0000-0500-000010000000}" name="1971"/>
    <tableColumn id="17" xr3:uid="{00000000-0010-0000-0500-000011000000}" name="1972"/>
    <tableColumn id="18" xr3:uid="{00000000-0010-0000-0500-000012000000}" name="1973"/>
    <tableColumn id="19" xr3:uid="{00000000-0010-0000-0500-000013000000}" name="1974"/>
    <tableColumn id="20" xr3:uid="{00000000-0010-0000-0500-000014000000}" name="1975"/>
    <tableColumn id="21" xr3:uid="{00000000-0010-0000-0500-000015000000}" name="1976"/>
    <tableColumn id="22" xr3:uid="{00000000-0010-0000-0500-000016000000}" name="1977"/>
    <tableColumn id="23" xr3:uid="{00000000-0010-0000-0500-000017000000}" name="1978"/>
    <tableColumn id="24" xr3:uid="{00000000-0010-0000-0500-000018000000}" name="1979"/>
    <tableColumn id="25" xr3:uid="{00000000-0010-0000-0500-000019000000}" name="1980"/>
    <tableColumn id="26" xr3:uid="{00000000-0010-0000-0500-00001A000000}" name="1981"/>
    <tableColumn id="27" xr3:uid="{00000000-0010-0000-0500-00001B000000}" name="1982"/>
    <tableColumn id="28" xr3:uid="{00000000-0010-0000-0500-00001C000000}" name="1983"/>
    <tableColumn id="29" xr3:uid="{00000000-0010-0000-0500-00001D000000}" name="1984"/>
    <tableColumn id="30" xr3:uid="{00000000-0010-0000-0500-00001E000000}" name="1985"/>
    <tableColumn id="31" xr3:uid="{00000000-0010-0000-0500-00001F000000}" name="1986"/>
    <tableColumn id="32" xr3:uid="{00000000-0010-0000-0500-000020000000}" name="1987"/>
    <tableColumn id="33" xr3:uid="{00000000-0010-0000-0500-000021000000}" name="1988"/>
    <tableColumn id="34" xr3:uid="{00000000-0010-0000-0500-000022000000}" name="1989"/>
    <tableColumn id="35" xr3:uid="{00000000-0010-0000-0500-000023000000}" name="1990"/>
    <tableColumn id="36" xr3:uid="{00000000-0010-0000-0500-000024000000}" name="1991"/>
    <tableColumn id="37" xr3:uid="{00000000-0010-0000-0500-000025000000}" name="1992"/>
    <tableColumn id="38" xr3:uid="{00000000-0010-0000-0500-000026000000}" name="1993"/>
    <tableColumn id="39" xr3:uid="{00000000-0010-0000-0500-000027000000}" name="1994"/>
    <tableColumn id="40" xr3:uid="{00000000-0010-0000-0500-000028000000}" name="1995"/>
    <tableColumn id="41" xr3:uid="{00000000-0010-0000-0500-000029000000}" name="1996"/>
    <tableColumn id="42" xr3:uid="{00000000-0010-0000-0500-00002A000000}" name="1997"/>
    <tableColumn id="43" xr3:uid="{00000000-0010-0000-0500-00002B000000}" name="1998"/>
    <tableColumn id="44" xr3:uid="{00000000-0010-0000-0500-00002C000000}" name="1999"/>
    <tableColumn id="45" xr3:uid="{00000000-0010-0000-0500-00002D000000}" name="2000"/>
    <tableColumn id="46" xr3:uid="{00000000-0010-0000-0500-00002E000000}" name="2001"/>
    <tableColumn id="47" xr3:uid="{00000000-0010-0000-0500-00002F000000}" name="2002"/>
    <tableColumn id="48" xr3:uid="{00000000-0010-0000-0500-000030000000}" name="2003"/>
    <tableColumn id="49" xr3:uid="{00000000-0010-0000-0500-000031000000}" name="2004"/>
    <tableColumn id="50" xr3:uid="{00000000-0010-0000-0500-000032000000}" name="2005"/>
    <tableColumn id="51" xr3:uid="{00000000-0010-0000-0500-000033000000}" name="2006"/>
    <tableColumn id="52" xr3:uid="{00000000-0010-0000-0500-000034000000}" name="2007"/>
    <tableColumn id="53" xr3:uid="{00000000-0010-0000-0500-000035000000}" name="2008"/>
    <tableColumn id="54" xr3:uid="{00000000-0010-0000-0500-000036000000}" name="2009"/>
    <tableColumn id="55" xr3:uid="{00000000-0010-0000-0500-000037000000}" name="2010"/>
    <tableColumn id="56" xr3:uid="{00000000-0010-0000-0500-000038000000}" name="2011"/>
    <tableColumn id="57" xr3:uid="{00000000-0010-0000-0500-000039000000}" name="2012"/>
    <tableColumn id="58" xr3:uid="{00000000-0010-0000-0500-00003A000000}" name="2013"/>
    <tableColumn id="59" xr3:uid="{00000000-0010-0000-0500-00003B000000}" name="2014"/>
    <tableColumn id="60" xr3:uid="{00000000-0010-0000-0500-00003C000000}" name="2015"/>
    <tableColumn id="61" xr3:uid="{00000000-0010-0000-0500-00003D000000}" name="2016"/>
    <tableColumn id="62" xr3:uid="{00000000-0010-0000-0500-00003E000000}" name="2017"/>
    <tableColumn id="63" xr3:uid="{00000000-0010-0000-0500-00003F000000}" name="2018"/>
    <tableColumn id="64" xr3:uid="{00000000-0010-0000-0500-000040000000}" name="201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6000000}" name="Table16" displayName="Table16" ref="A1:BM65536" totalsRowShown="0">
  <autoFilter ref="A1:BM65536" xr:uid="{00000000-0009-0000-0100-000010000000}"/>
  <tableColumns count="65">
    <tableColumn id="1" xr3:uid="{00000000-0010-0000-0600-000001000000}" name="Country Name"/>
    <tableColumn id="2" xr3:uid="{00000000-0010-0000-0600-000002000000}" name="Country Code"/>
    <tableColumn id="65" xr3:uid="{00000000-0010-0000-0600-000041000000}" name="Country area"/>
    <tableColumn id="3" xr3:uid="{00000000-0010-0000-0600-000003000000}" name="Indicator Name"/>
    <tableColumn id="4" xr3:uid="{00000000-0010-0000-0600-000004000000}" name="Indicator Code"/>
    <tableColumn id="5" xr3:uid="{00000000-0010-0000-0600-000005000000}" name="1960"/>
    <tableColumn id="6" xr3:uid="{00000000-0010-0000-0600-000006000000}" name="1961"/>
    <tableColumn id="7" xr3:uid="{00000000-0010-0000-0600-000007000000}" name="1962"/>
    <tableColumn id="8" xr3:uid="{00000000-0010-0000-0600-000008000000}" name="1963"/>
    <tableColumn id="9" xr3:uid="{00000000-0010-0000-0600-000009000000}" name="1964"/>
    <tableColumn id="10" xr3:uid="{00000000-0010-0000-0600-00000A000000}" name="1965"/>
    <tableColumn id="11" xr3:uid="{00000000-0010-0000-0600-00000B000000}" name="1966"/>
    <tableColumn id="12" xr3:uid="{00000000-0010-0000-0600-00000C000000}" name="1967"/>
    <tableColumn id="13" xr3:uid="{00000000-0010-0000-0600-00000D000000}" name="1968"/>
    <tableColumn id="14" xr3:uid="{00000000-0010-0000-0600-00000E000000}" name="1969"/>
    <tableColumn id="15" xr3:uid="{00000000-0010-0000-0600-00000F000000}" name="1970"/>
    <tableColumn id="16" xr3:uid="{00000000-0010-0000-0600-000010000000}" name="1971"/>
    <tableColumn id="17" xr3:uid="{00000000-0010-0000-0600-000011000000}" name="1972"/>
    <tableColumn id="18" xr3:uid="{00000000-0010-0000-0600-000012000000}" name="1973"/>
    <tableColumn id="19" xr3:uid="{00000000-0010-0000-0600-000013000000}" name="1974"/>
    <tableColumn id="20" xr3:uid="{00000000-0010-0000-0600-000014000000}" name="1975"/>
    <tableColumn id="21" xr3:uid="{00000000-0010-0000-0600-000015000000}" name="1976"/>
    <tableColumn id="22" xr3:uid="{00000000-0010-0000-0600-000016000000}" name="1977"/>
    <tableColumn id="23" xr3:uid="{00000000-0010-0000-0600-000017000000}" name="1978"/>
    <tableColumn id="24" xr3:uid="{00000000-0010-0000-0600-000018000000}" name="1979"/>
    <tableColumn id="25" xr3:uid="{00000000-0010-0000-0600-000019000000}" name="1980"/>
    <tableColumn id="26" xr3:uid="{00000000-0010-0000-0600-00001A000000}" name="1981"/>
    <tableColumn id="27" xr3:uid="{00000000-0010-0000-0600-00001B000000}" name="1982"/>
    <tableColumn id="28" xr3:uid="{00000000-0010-0000-0600-00001C000000}" name="1983"/>
    <tableColumn id="29" xr3:uid="{00000000-0010-0000-0600-00001D000000}" name="1984"/>
    <tableColumn id="30" xr3:uid="{00000000-0010-0000-0600-00001E000000}" name="1985"/>
    <tableColumn id="31" xr3:uid="{00000000-0010-0000-0600-00001F000000}" name="1986"/>
    <tableColumn id="32" xr3:uid="{00000000-0010-0000-0600-000020000000}" name="1987"/>
    <tableColumn id="33" xr3:uid="{00000000-0010-0000-0600-000021000000}" name="1988"/>
    <tableColumn id="34" xr3:uid="{00000000-0010-0000-0600-000022000000}" name="1989"/>
    <tableColumn id="35" xr3:uid="{00000000-0010-0000-0600-000023000000}" name="1990"/>
    <tableColumn id="36" xr3:uid="{00000000-0010-0000-0600-000024000000}" name="1991"/>
    <tableColumn id="37" xr3:uid="{00000000-0010-0000-0600-000025000000}" name="1992"/>
    <tableColumn id="38" xr3:uid="{00000000-0010-0000-0600-000026000000}" name="1993"/>
    <tableColumn id="39" xr3:uid="{00000000-0010-0000-0600-000027000000}" name="1994"/>
    <tableColumn id="40" xr3:uid="{00000000-0010-0000-0600-000028000000}" name="1995"/>
    <tableColumn id="41" xr3:uid="{00000000-0010-0000-0600-000029000000}" name="1996"/>
    <tableColumn id="42" xr3:uid="{00000000-0010-0000-0600-00002A000000}" name="1997"/>
    <tableColumn id="43" xr3:uid="{00000000-0010-0000-0600-00002B000000}" name="1998"/>
    <tableColumn id="44" xr3:uid="{00000000-0010-0000-0600-00002C000000}" name="1999"/>
    <tableColumn id="45" xr3:uid="{00000000-0010-0000-0600-00002D000000}" name="2000"/>
    <tableColumn id="46" xr3:uid="{00000000-0010-0000-0600-00002E000000}" name="2001"/>
    <tableColumn id="47" xr3:uid="{00000000-0010-0000-0600-00002F000000}" name="2002"/>
    <tableColumn id="48" xr3:uid="{00000000-0010-0000-0600-000030000000}" name="2003"/>
    <tableColumn id="49" xr3:uid="{00000000-0010-0000-0600-000031000000}" name="2004"/>
    <tableColumn id="50" xr3:uid="{00000000-0010-0000-0600-000032000000}" name="2005"/>
    <tableColumn id="51" xr3:uid="{00000000-0010-0000-0600-000033000000}" name="2006"/>
    <tableColumn id="52" xr3:uid="{00000000-0010-0000-0600-000034000000}" name="2007"/>
    <tableColumn id="53" xr3:uid="{00000000-0010-0000-0600-000035000000}" name="2008"/>
    <tableColumn id="54" xr3:uid="{00000000-0010-0000-0600-000036000000}" name="2009"/>
    <tableColumn id="55" xr3:uid="{00000000-0010-0000-0600-000037000000}" name="2010"/>
    <tableColumn id="56" xr3:uid="{00000000-0010-0000-0600-000038000000}" name="2011"/>
    <tableColumn id="57" xr3:uid="{00000000-0010-0000-0600-000039000000}" name="2012"/>
    <tableColumn id="58" xr3:uid="{00000000-0010-0000-0600-00003A000000}" name="2013"/>
    <tableColumn id="59" xr3:uid="{00000000-0010-0000-0600-00003B000000}" name="2014"/>
    <tableColumn id="60" xr3:uid="{00000000-0010-0000-0600-00003C000000}" name="2015"/>
    <tableColumn id="61" xr3:uid="{00000000-0010-0000-0600-00003D000000}" name="2016"/>
    <tableColumn id="62" xr3:uid="{00000000-0010-0000-0600-00003E000000}" name="2017"/>
    <tableColumn id="63" xr3:uid="{00000000-0010-0000-0600-00003F000000}" name="2018"/>
    <tableColumn id="64" xr3:uid="{00000000-0010-0000-0600-000040000000}" name="201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7000000}" name="Table17" displayName="Table17" ref="A1:BM65536" totalsRowShown="0">
  <autoFilter ref="A1:BM65536" xr:uid="{00000000-0009-0000-0100-000011000000}"/>
  <tableColumns count="65">
    <tableColumn id="1" xr3:uid="{00000000-0010-0000-0700-000001000000}" name="Country Name"/>
    <tableColumn id="2" xr3:uid="{00000000-0010-0000-0700-000002000000}" name="Country Code"/>
    <tableColumn id="65" xr3:uid="{00000000-0010-0000-0700-000041000000}" name="Country area"/>
    <tableColumn id="3" xr3:uid="{00000000-0010-0000-0700-000003000000}" name="Indicator Name"/>
    <tableColumn id="4" xr3:uid="{00000000-0010-0000-0700-000004000000}" name="Indicator Code"/>
    <tableColumn id="5" xr3:uid="{00000000-0010-0000-0700-000005000000}" name="1960"/>
    <tableColumn id="6" xr3:uid="{00000000-0010-0000-0700-000006000000}" name="1961"/>
    <tableColumn id="7" xr3:uid="{00000000-0010-0000-0700-000007000000}" name="1962"/>
    <tableColumn id="8" xr3:uid="{00000000-0010-0000-0700-000008000000}" name="1963"/>
    <tableColumn id="9" xr3:uid="{00000000-0010-0000-0700-000009000000}" name="1964"/>
    <tableColumn id="10" xr3:uid="{00000000-0010-0000-0700-00000A000000}" name="1965"/>
    <tableColumn id="11" xr3:uid="{00000000-0010-0000-0700-00000B000000}" name="1966"/>
    <tableColumn id="12" xr3:uid="{00000000-0010-0000-0700-00000C000000}" name="1967"/>
    <tableColumn id="13" xr3:uid="{00000000-0010-0000-0700-00000D000000}" name="1968"/>
    <tableColumn id="14" xr3:uid="{00000000-0010-0000-0700-00000E000000}" name="1969"/>
    <tableColumn id="15" xr3:uid="{00000000-0010-0000-0700-00000F000000}" name="1970"/>
    <tableColumn id="16" xr3:uid="{00000000-0010-0000-0700-000010000000}" name="1971"/>
    <tableColumn id="17" xr3:uid="{00000000-0010-0000-0700-000011000000}" name="1972"/>
    <tableColumn id="18" xr3:uid="{00000000-0010-0000-0700-000012000000}" name="1973"/>
    <tableColumn id="19" xr3:uid="{00000000-0010-0000-0700-000013000000}" name="1974"/>
    <tableColumn id="20" xr3:uid="{00000000-0010-0000-0700-000014000000}" name="1975"/>
    <tableColumn id="21" xr3:uid="{00000000-0010-0000-0700-000015000000}" name="1976"/>
    <tableColumn id="22" xr3:uid="{00000000-0010-0000-0700-000016000000}" name="1977"/>
    <tableColumn id="23" xr3:uid="{00000000-0010-0000-0700-000017000000}" name="1978"/>
    <tableColumn id="24" xr3:uid="{00000000-0010-0000-0700-000018000000}" name="1979"/>
    <tableColumn id="25" xr3:uid="{00000000-0010-0000-0700-000019000000}" name="1980"/>
    <tableColumn id="26" xr3:uid="{00000000-0010-0000-0700-00001A000000}" name="1981"/>
    <tableColumn id="27" xr3:uid="{00000000-0010-0000-0700-00001B000000}" name="1982"/>
    <tableColumn id="28" xr3:uid="{00000000-0010-0000-0700-00001C000000}" name="1983"/>
    <tableColumn id="29" xr3:uid="{00000000-0010-0000-0700-00001D000000}" name="1984"/>
    <tableColumn id="30" xr3:uid="{00000000-0010-0000-0700-00001E000000}" name="1985"/>
    <tableColumn id="31" xr3:uid="{00000000-0010-0000-0700-00001F000000}" name="1986"/>
    <tableColumn id="32" xr3:uid="{00000000-0010-0000-0700-000020000000}" name="1987"/>
    <tableColumn id="33" xr3:uid="{00000000-0010-0000-0700-000021000000}" name="1988"/>
    <tableColumn id="34" xr3:uid="{00000000-0010-0000-0700-000022000000}" name="1989"/>
    <tableColumn id="35" xr3:uid="{00000000-0010-0000-0700-000023000000}" name="1990"/>
    <tableColumn id="36" xr3:uid="{00000000-0010-0000-0700-000024000000}" name="1991"/>
    <tableColumn id="37" xr3:uid="{00000000-0010-0000-0700-000025000000}" name="1992"/>
    <tableColumn id="38" xr3:uid="{00000000-0010-0000-0700-000026000000}" name="1993"/>
    <tableColumn id="39" xr3:uid="{00000000-0010-0000-0700-000027000000}" name="1994"/>
    <tableColumn id="40" xr3:uid="{00000000-0010-0000-0700-000028000000}" name="1995"/>
    <tableColumn id="41" xr3:uid="{00000000-0010-0000-0700-000029000000}" name="1996"/>
    <tableColumn id="42" xr3:uid="{00000000-0010-0000-0700-00002A000000}" name="1997"/>
    <tableColumn id="43" xr3:uid="{00000000-0010-0000-0700-00002B000000}" name="1998"/>
    <tableColumn id="44" xr3:uid="{00000000-0010-0000-0700-00002C000000}" name="1999"/>
    <tableColumn id="45" xr3:uid="{00000000-0010-0000-0700-00002D000000}" name="2000"/>
    <tableColumn id="46" xr3:uid="{00000000-0010-0000-0700-00002E000000}" name="2001"/>
    <tableColumn id="47" xr3:uid="{00000000-0010-0000-0700-00002F000000}" name="2002"/>
    <tableColumn id="48" xr3:uid="{00000000-0010-0000-0700-000030000000}" name="2003"/>
    <tableColumn id="49" xr3:uid="{00000000-0010-0000-0700-000031000000}" name="2004"/>
    <tableColumn id="50" xr3:uid="{00000000-0010-0000-0700-000032000000}" name="2005"/>
    <tableColumn id="51" xr3:uid="{00000000-0010-0000-0700-000033000000}" name="2006"/>
    <tableColumn id="52" xr3:uid="{00000000-0010-0000-0700-000034000000}" name="2007"/>
    <tableColumn id="53" xr3:uid="{00000000-0010-0000-0700-000035000000}" name="2008"/>
    <tableColumn id="54" xr3:uid="{00000000-0010-0000-0700-000036000000}" name="2009"/>
    <tableColumn id="55" xr3:uid="{00000000-0010-0000-0700-000037000000}" name="2010"/>
    <tableColumn id="56" xr3:uid="{00000000-0010-0000-0700-000038000000}" name="2011"/>
    <tableColumn id="57" xr3:uid="{00000000-0010-0000-0700-000039000000}" name="2012"/>
    <tableColumn id="58" xr3:uid="{00000000-0010-0000-0700-00003A000000}" name="2013"/>
    <tableColumn id="59" xr3:uid="{00000000-0010-0000-0700-00003B000000}" name="2014"/>
    <tableColumn id="60" xr3:uid="{00000000-0010-0000-0700-00003C000000}" name="2015"/>
    <tableColumn id="61" xr3:uid="{00000000-0010-0000-0700-00003D000000}" name="2016"/>
    <tableColumn id="62" xr3:uid="{00000000-0010-0000-0700-00003E000000}" name="2017"/>
    <tableColumn id="63" xr3:uid="{00000000-0010-0000-0700-00003F000000}" name="2018"/>
    <tableColumn id="64" xr3:uid="{00000000-0010-0000-0700-000040000000}" name="20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4"/>
  <sheetViews>
    <sheetView topLeftCell="A246" workbookViewId="0">
      <selection activeCell="C1" sqref="C1"/>
    </sheetView>
  </sheetViews>
  <sheetFormatPr defaultRowHeight="15" x14ac:dyDescent="0.25"/>
  <cols>
    <col min="1" max="5" width="17.5703125" customWidth="1"/>
  </cols>
  <sheetData>
    <row r="1" spans="1:5" x14ac:dyDescent="0.25">
      <c r="A1" t="s">
        <v>355</v>
      </c>
      <c r="B1" t="s">
        <v>547</v>
      </c>
      <c r="C1" t="s">
        <v>722</v>
      </c>
      <c r="D1" t="s">
        <v>776</v>
      </c>
      <c r="E1" t="s">
        <v>765</v>
      </c>
    </row>
    <row r="2" spans="1:5" x14ac:dyDescent="0.25">
      <c r="A2" t="s">
        <v>593</v>
      </c>
      <c r="B2" t="s">
        <v>15</v>
      </c>
      <c r="C2" t="s">
        <v>692</v>
      </c>
      <c r="D2" t="s">
        <v>381</v>
      </c>
    </row>
    <row r="3" spans="1:5" x14ac:dyDescent="0.25">
      <c r="A3" t="s">
        <v>362</v>
      </c>
      <c r="B3" t="s">
        <v>717</v>
      </c>
      <c r="C3" t="s">
        <v>90</v>
      </c>
      <c r="D3" t="s">
        <v>744</v>
      </c>
    </row>
    <row r="4" spans="1:5" x14ac:dyDescent="0.25">
      <c r="A4" t="s">
        <v>350</v>
      </c>
      <c r="B4" t="s">
        <v>21</v>
      </c>
      <c r="C4" t="s">
        <v>335</v>
      </c>
      <c r="D4" t="s">
        <v>410</v>
      </c>
    </row>
    <row r="5" spans="1:5" x14ac:dyDescent="0.25">
      <c r="A5" t="s">
        <v>214</v>
      </c>
      <c r="B5" t="s">
        <v>518</v>
      </c>
      <c r="C5" t="s">
        <v>441</v>
      </c>
      <c r="D5" t="s">
        <v>170</v>
      </c>
    </row>
    <row r="6" spans="1:5" x14ac:dyDescent="0.25">
      <c r="A6" t="s">
        <v>380</v>
      </c>
      <c r="B6" t="s">
        <v>839</v>
      </c>
      <c r="C6" t="s">
        <v>441</v>
      </c>
      <c r="D6" t="s">
        <v>381</v>
      </c>
    </row>
    <row r="7" spans="1:5" x14ac:dyDescent="0.25">
      <c r="A7" t="s">
        <v>118</v>
      </c>
      <c r="B7" t="s">
        <v>707</v>
      </c>
      <c r="E7" t="s">
        <v>378</v>
      </c>
    </row>
    <row r="8" spans="1:5" x14ac:dyDescent="0.25">
      <c r="A8" t="s">
        <v>48</v>
      </c>
      <c r="B8" t="s">
        <v>223</v>
      </c>
      <c r="C8" t="s">
        <v>139</v>
      </c>
      <c r="D8" t="s">
        <v>381</v>
      </c>
    </row>
    <row r="9" spans="1:5" x14ac:dyDescent="0.25">
      <c r="A9" t="s">
        <v>341</v>
      </c>
      <c r="B9" t="s">
        <v>560</v>
      </c>
      <c r="C9" t="s">
        <v>692</v>
      </c>
      <c r="D9" t="s">
        <v>170</v>
      </c>
    </row>
    <row r="10" spans="1:5" x14ac:dyDescent="0.25">
      <c r="A10" t="s">
        <v>88</v>
      </c>
      <c r="B10" t="s">
        <v>305</v>
      </c>
      <c r="C10" t="s">
        <v>441</v>
      </c>
      <c r="D10" t="s">
        <v>170</v>
      </c>
    </row>
    <row r="11" spans="1:5" x14ac:dyDescent="0.25">
      <c r="A11" t="s">
        <v>116</v>
      </c>
      <c r="B11" t="s">
        <v>391</v>
      </c>
      <c r="C11" t="s">
        <v>549</v>
      </c>
      <c r="D11" t="s">
        <v>170</v>
      </c>
    </row>
    <row r="12" spans="1:5" x14ac:dyDescent="0.25">
      <c r="A12" t="s">
        <v>463</v>
      </c>
      <c r="B12" t="s">
        <v>559</v>
      </c>
      <c r="C12" t="s">
        <v>692</v>
      </c>
      <c r="D12" t="s">
        <v>381</v>
      </c>
    </row>
    <row r="13" spans="1:5" x14ac:dyDescent="0.25">
      <c r="A13" t="s">
        <v>493</v>
      </c>
      <c r="B13" t="s">
        <v>328</v>
      </c>
      <c r="C13" t="s">
        <v>549</v>
      </c>
      <c r="D13" t="s">
        <v>381</v>
      </c>
      <c r="E13" t="s">
        <v>695</v>
      </c>
    </row>
    <row r="14" spans="1:5" x14ac:dyDescent="0.25">
      <c r="A14" t="s">
        <v>63</v>
      </c>
      <c r="B14" t="s">
        <v>392</v>
      </c>
      <c r="C14" t="s">
        <v>441</v>
      </c>
      <c r="D14" t="s">
        <v>381</v>
      </c>
      <c r="E14" t="s">
        <v>745</v>
      </c>
    </row>
    <row r="15" spans="1:5" x14ac:dyDescent="0.25">
      <c r="A15" t="s">
        <v>606</v>
      </c>
      <c r="B15" t="s">
        <v>592</v>
      </c>
      <c r="C15" t="s">
        <v>441</v>
      </c>
      <c r="D15" t="s">
        <v>170</v>
      </c>
    </row>
    <row r="16" spans="1:5" x14ac:dyDescent="0.25">
      <c r="A16" t="s">
        <v>537</v>
      </c>
      <c r="B16" t="s">
        <v>619</v>
      </c>
      <c r="C16" t="s">
        <v>335</v>
      </c>
      <c r="D16" t="s">
        <v>744</v>
      </c>
    </row>
    <row r="17" spans="1:5" x14ac:dyDescent="0.25">
      <c r="A17" t="s">
        <v>732</v>
      </c>
      <c r="B17" t="s">
        <v>50</v>
      </c>
      <c r="C17" t="s">
        <v>441</v>
      </c>
      <c r="D17" t="s">
        <v>381</v>
      </c>
      <c r="E17" t="s">
        <v>534</v>
      </c>
    </row>
    <row r="18" spans="1:5" x14ac:dyDescent="0.25">
      <c r="A18" t="s">
        <v>718</v>
      </c>
      <c r="B18" t="s">
        <v>370</v>
      </c>
      <c r="C18" t="s">
        <v>335</v>
      </c>
      <c r="D18" t="s">
        <v>744</v>
      </c>
    </row>
    <row r="19" spans="1:5" x14ac:dyDescent="0.25">
      <c r="A19" t="s">
        <v>124</v>
      </c>
      <c r="B19" t="s">
        <v>519</v>
      </c>
      <c r="C19" t="s">
        <v>335</v>
      </c>
      <c r="D19" t="s">
        <v>744</v>
      </c>
    </row>
    <row r="20" spans="1:5" x14ac:dyDescent="0.25">
      <c r="A20" t="s">
        <v>40</v>
      </c>
      <c r="B20" t="s">
        <v>158</v>
      </c>
      <c r="C20" t="s">
        <v>90</v>
      </c>
      <c r="D20" t="s">
        <v>410</v>
      </c>
      <c r="E20" t="s">
        <v>695</v>
      </c>
    </row>
    <row r="21" spans="1:5" x14ac:dyDescent="0.25">
      <c r="A21" t="s">
        <v>696</v>
      </c>
      <c r="B21" t="s">
        <v>160</v>
      </c>
      <c r="C21" t="s">
        <v>441</v>
      </c>
      <c r="D21" t="s">
        <v>170</v>
      </c>
    </row>
    <row r="22" spans="1:5" x14ac:dyDescent="0.25">
      <c r="A22" t="s">
        <v>407</v>
      </c>
      <c r="B22" t="s">
        <v>71</v>
      </c>
      <c r="C22" t="s">
        <v>139</v>
      </c>
      <c r="D22" t="s">
        <v>381</v>
      </c>
    </row>
    <row r="23" spans="1:5" x14ac:dyDescent="0.25">
      <c r="A23" t="s">
        <v>173</v>
      </c>
      <c r="B23" t="s">
        <v>318</v>
      </c>
      <c r="C23" t="s">
        <v>692</v>
      </c>
      <c r="D23" t="s">
        <v>381</v>
      </c>
    </row>
    <row r="24" spans="1:5" x14ac:dyDescent="0.25">
      <c r="A24" t="s">
        <v>439</v>
      </c>
      <c r="B24" t="s">
        <v>628</v>
      </c>
      <c r="C24" t="s">
        <v>441</v>
      </c>
      <c r="D24" t="s">
        <v>170</v>
      </c>
    </row>
    <row r="25" spans="1:5" x14ac:dyDescent="0.25">
      <c r="A25" t="s">
        <v>674</v>
      </c>
      <c r="B25" t="s">
        <v>233</v>
      </c>
      <c r="C25" t="s">
        <v>441</v>
      </c>
      <c r="D25" t="s">
        <v>170</v>
      </c>
      <c r="E25" t="s">
        <v>567</v>
      </c>
    </row>
    <row r="26" spans="1:5" x14ac:dyDescent="0.25">
      <c r="A26" t="s">
        <v>346</v>
      </c>
      <c r="B26" t="s">
        <v>315</v>
      </c>
      <c r="C26" t="s">
        <v>692</v>
      </c>
      <c r="D26" t="s">
        <v>170</v>
      </c>
    </row>
    <row r="27" spans="1:5" x14ac:dyDescent="0.25">
      <c r="A27" t="s">
        <v>420</v>
      </c>
      <c r="B27" t="s">
        <v>730</v>
      </c>
      <c r="C27" t="s">
        <v>234</v>
      </c>
      <c r="D27" t="s">
        <v>381</v>
      </c>
    </row>
    <row r="28" spans="1:5" x14ac:dyDescent="0.25">
      <c r="A28" t="s">
        <v>57</v>
      </c>
      <c r="B28" t="s">
        <v>579</v>
      </c>
      <c r="C28" t="s">
        <v>692</v>
      </c>
      <c r="D28" t="s">
        <v>410</v>
      </c>
    </row>
    <row r="29" spans="1:5" x14ac:dyDescent="0.25">
      <c r="A29" t="s">
        <v>677</v>
      </c>
      <c r="B29" t="s">
        <v>367</v>
      </c>
      <c r="C29" t="s">
        <v>692</v>
      </c>
      <c r="D29" t="s">
        <v>170</v>
      </c>
    </row>
    <row r="30" spans="1:5" x14ac:dyDescent="0.25">
      <c r="A30" t="s">
        <v>637</v>
      </c>
      <c r="B30" t="s">
        <v>436</v>
      </c>
      <c r="C30" t="s">
        <v>692</v>
      </c>
      <c r="D30" t="s">
        <v>381</v>
      </c>
    </row>
    <row r="31" spans="1:5" x14ac:dyDescent="0.25">
      <c r="A31" t="s">
        <v>489</v>
      </c>
      <c r="B31" t="s">
        <v>133</v>
      </c>
      <c r="C31" t="s">
        <v>549</v>
      </c>
      <c r="D31" t="s">
        <v>381</v>
      </c>
    </row>
    <row r="32" spans="1:5" x14ac:dyDescent="0.25">
      <c r="A32" t="s">
        <v>648</v>
      </c>
      <c r="B32" t="s">
        <v>125</v>
      </c>
      <c r="C32" t="s">
        <v>90</v>
      </c>
      <c r="D32" t="s">
        <v>410</v>
      </c>
    </row>
    <row r="33" spans="1:5" x14ac:dyDescent="0.25">
      <c r="A33" t="s">
        <v>52</v>
      </c>
      <c r="B33" t="s">
        <v>443</v>
      </c>
      <c r="C33" t="s">
        <v>335</v>
      </c>
      <c r="D33" t="s">
        <v>170</v>
      </c>
    </row>
    <row r="34" spans="1:5" x14ac:dyDescent="0.25">
      <c r="A34" t="s">
        <v>194</v>
      </c>
      <c r="B34" t="s">
        <v>552</v>
      </c>
      <c r="C34" t="s">
        <v>335</v>
      </c>
      <c r="D34" t="s">
        <v>744</v>
      </c>
    </row>
    <row r="35" spans="1:5" x14ac:dyDescent="0.25">
      <c r="A35" t="s">
        <v>210</v>
      </c>
      <c r="B35" t="s">
        <v>638</v>
      </c>
      <c r="C35" t="s">
        <v>234</v>
      </c>
      <c r="D35" t="s">
        <v>381</v>
      </c>
      <c r="E35" t="s">
        <v>475</v>
      </c>
    </row>
    <row r="36" spans="1:5" x14ac:dyDescent="0.25">
      <c r="A36" t="s">
        <v>499</v>
      </c>
      <c r="B36" t="s">
        <v>247</v>
      </c>
      <c r="E36" t="s">
        <v>32</v>
      </c>
    </row>
    <row r="37" spans="1:5" x14ac:dyDescent="0.25">
      <c r="A37" t="s">
        <v>197</v>
      </c>
      <c r="B37" t="s">
        <v>742</v>
      </c>
      <c r="C37" t="s">
        <v>441</v>
      </c>
      <c r="D37" t="s">
        <v>381</v>
      </c>
    </row>
    <row r="38" spans="1:5" x14ac:dyDescent="0.25">
      <c r="A38" t="s">
        <v>437</v>
      </c>
      <c r="B38" t="s">
        <v>344</v>
      </c>
      <c r="C38" t="s">
        <v>441</v>
      </c>
      <c r="D38" t="s">
        <v>381</v>
      </c>
    </row>
    <row r="39" spans="1:5" x14ac:dyDescent="0.25">
      <c r="A39" t="s">
        <v>171</v>
      </c>
      <c r="B39" t="s">
        <v>750</v>
      </c>
      <c r="C39" t="s">
        <v>692</v>
      </c>
      <c r="D39" t="s">
        <v>381</v>
      </c>
    </row>
    <row r="40" spans="1:5" x14ac:dyDescent="0.25">
      <c r="A40" t="s">
        <v>565</v>
      </c>
      <c r="B40" t="s">
        <v>195</v>
      </c>
      <c r="C40" t="s">
        <v>549</v>
      </c>
      <c r="D40" t="s">
        <v>170</v>
      </c>
      <c r="E40" t="s">
        <v>826</v>
      </c>
    </row>
    <row r="41" spans="1:5" x14ac:dyDescent="0.25">
      <c r="A41" t="s">
        <v>150</v>
      </c>
      <c r="B41" t="s">
        <v>365</v>
      </c>
      <c r="C41" t="s">
        <v>335</v>
      </c>
      <c r="D41" t="s">
        <v>410</v>
      </c>
    </row>
    <row r="42" spans="1:5" x14ac:dyDescent="0.25">
      <c r="A42" t="s">
        <v>844</v>
      </c>
      <c r="B42" t="s">
        <v>78</v>
      </c>
      <c r="C42" t="s">
        <v>335</v>
      </c>
      <c r="D42" t="s">
        <v>410</v>
      </c>
    </row>
    <row r="43" spans="1:5" x14ac:dyDescent="0.25">
      <c r="A43" t="s">
        <v>558</v>
      </c>
      <c r="B43" t="s">
        <v>239</v>
      </c>
      <c r="C43" t="s">
        <v>335</v>
      </c>
      <c r="D43" t="s">
        <v>744</v>
      </c>
    </row>
    <row r="44" spans="1:5" x14ac:dyDescent="0.25">
      <c r="A44" t="s">
        <v>435</v>
      </c>
      <c r="B44" t="s">
        <v>457</v>
      </c>
      <c r="C44" t="s">
        <v>335</v>
      </c>
      <c r="D44" t="s">
        <v>410</v>
      </c>
    </row>
    <row r="45" spans="1:5" x14ac:dyDescent="0.25">
      <c r="A45" t="s">
        <v>631</v>
      </c>
      <c r="B45" t="s">
        <v>322</v>
      </c>
      <c r="C45" t="s">
        <v>692</v>
      </c>
      <c r="D45" t="s">
        <v>170</v>
      </c>
    </row>
    <row r="46" spans="1:5" x14ac:dyDescent="0.25">
      <c r="A46" t="s">
        <v>393</v>
      </c>
      <c r="B46" t="s">
        <v>388</v>
      </c>
      <c r="C46" t="s">
        <v>335</v>
      </c>
      <c r="D46" t="s">
        <v>410</v>
      </c>
    </row>
    <row r="47" spans="1:5" x14ac:dyDescent="0.25">
      <c r="A47" t="s">
        <v>556</v>
      </c>
      <c r="B47" t="s">
        <v>643</v>
      </c>
      <c r="C47" t="s">
        <v>335</v>
      </c>
      <c r="D47" t="s">
        <v>410</v>
      </c>
    </row>
    <row r="48" spans="1:5" x14ac:dyDescent="0.25">
      <c r="A48" t="s">
        <v>374</v>
      </c>
      <c r="B48" t="s">
        <v>14</v>
      </c>
      <c r="C48" t="s">
        <v>692</v>
      </c>
      <c r="D48" t="s">
        <v>170</v>
      </c>
    </row>
    <row r="49" spans="1:5" x14ac:dyDescent="0.25">
      <c r="A49" t="s">
        <v>375</v>
      </c>
      <c r="B49" t="s">
        <v>316</v>
      </c>
    </row>
    <row r="50" spans="1:5" x14ac:dyDescent="0.25">
      <c r="A50" t="s">
        <v>103</v>
      </c>
      <c r="B50" t="s">
        <v>268</v>
      </c>
      <c r="C50" t="s">
        <v>692</v>
      </c>
      <c r="D50" t="s">
        <v>170</v>
      </c>
    </row>
    <row r="51" spans="1:5" x14ac:dyDescent="0.25">
      <c r="A51" t="s">
        <v>454</v>
      </c>
      <c r="B51" t="s">
        <v>104</v>
      </c>
      <c r="C51" t="s">
        <v>692</v>
      </c>
      <c r="D51" t="s">
        <v>381</v>
      </c>
    </row>
    <row r="52" spans="1:5" x14ac:dyDescent="0.25">
      <c r="A52" t="s">
        <v>542</v>
      </c>
      <c r="B52" t="s">
        <v>746</v>
      </c>
      <c r="C52" t="s">
        <v>692</v>
      </c>
      <c r="D52" t="s">
        <v>381</v>
      </c>
    </row>
    <row r="53" spans="1:5" x14ac:dyDescent="0.25">
      <c r="A53" t="s">
        <v>503</v>
      </c>
      <c r="B53" t="s">
        <v>269</v>
      </c>
      <c r="C53" t="s">
        <v>441</v>
      </c>
      <c r="D53" t="s">
        <v>381</v>
      </c>
      <c r="E53" t="s">
        <v>511</v>
      </c>
    </row>
    <row r="54" spans="1:5" x14ac:dyDescent="0.25">
      <c r="A54" t="s">
        <v>185</v>
      </c>
      <c r="B54" t="s">
        <v>763</v>
      </c>
      <c r="C54" t="s">
        <v>441</v>
      </c>
      <c r="D54" t="s">
        <v>381</v>
      </c>
    </row>
    <row r="55" spans="1:5" x14ac:dyDescent="0.25">
      <c r="A55" t="s">
        <v>545</v>
      </c>
      <c r="B55" t="s">
        <v>548</v>
      </c>
      <c r="C55" t="s">
        <v>441</v>
      </c>
      <c r="D55" t="s">
        <v>381</v>
      </c>
    </row>
    <row r="56" spans="1:5" x14ac:dyDescent="0.25">
      <c r="A56" t="s">
        <v>25</v>
      </c>
      <c r="B56" t="s">
        <v>258</v>
      </c>
      <c r="C56" t="s">
        <v>139</v>
      </c>
      <c r="D56" t="s">
        <v>410</v>
      </c>
    </row>
    <row r="57" spans="1:5" x14ac:dyDescent="0.25">
      <c r="A57" t="s">
        <v>790</v>
      </c>
      <c r="B57" t="s">
        <v>277</v>
      </c>
      <c r="C57" t="s">
        <v>692</v>
      </c>
      <c r="D57" t="s">
        <v>170</v>
      </c>
    </row>
    <row r="58" spans="1:5" x14ac:dyDescent="0.25">
      <c r="A58" t="s">
        <v>334</v>
      </c>
      <c r="B58" t="s">
        <v>596</v>
      </c>
      <c r="C58" t="s">
        <v>441</v>
      </c>
      <c r="D58" t="s">
        <v>381</v>
      </c>
    </row>
    <row r="59" spans="1:5" x14ac:dyDescent="0.25">
      <c r="A59" t="s">
        <v>472</v>
      </c>
      <c r="B59" t="s">
        <v>812</v>
      </c>
      <c r="C59" t="s">
        <v>692</v>
      </c>
      <c r="D59" t="s">
        <v>170</v>
      </c>
    </row>
    <row r="60" spans="1:5" x14ac:dyDescent="0.25">
      <c r="A60" t="s">
        <v>788</v>
      </c>
      <c r="B60" t="s">
        <v>33</v>
      </c>
      <c r="C60" t="s">
        <v>139</v>
      </c>
      <c r="D60" t="s">
        <v>170</v>
      </c>
    </row>
    <row r="61" spans="1:5" x14ac:dyDescent="0.25">
      <c r="A61" t="s">
        <v>219</v>
      </c>
      <c r="B61" t="s">
        <v>249</v>
      </c>
      <c r="E61" t="s">
        <v>520</v>
      </c>
    </row>
    <row r="62" spans="1:5" x14ac:dyDescent="0.25">
      <c r="A62" t="s">
        <v>793</v>
      </c>
      <c r="B62" t="s">
        <v>394</v>
      </c>
      <c r="E62" t="s">
        <v>754</v>
      </c>
    </row>
    <row r="63" spans="1:5" x14ac:dyDescent="0.25">
      <c r="A63" t="s">
        <v>549</v>
      </c>
      <c r="B63" t="s">
        <v>668</v>
      </c>
      <c r="E63" t="s">
        <v>8</v>
      </c>
    </row>
    <row r="64" spans="1:5" x14ac:dyDescent="0.25">
      <c r="A64" t="s">
        <v>289</v>
      </c>
      <c r="B64" t="s">
        <v>352</v>
      </c>
      <c r="E64" t="s">
        <v>342</v>
      </c>
    </row>
    <row r="65" spans="1:5" x14ac:dyDescent="0.25">
      <c r="A65" t="s">
        <v>441</v>
      </c>
      <c r="B65" t="s">
        <v>666</v>
      </c>
      <c r="E65" t="s">
        <v>616</v>
      </c>
    </row>
    <row r="66" spans="1:5" x14ac:dyDescent="0.25">
      <c r="A66" t="s">
        <v>259</v>
      </c>
      <c r="B66" t="s">
        <v>115</v>
      </c>
      <c r="C66" t="s">
        <v>692</v>
      </c>
      <c r="D66" t="s">
        <v>170</v>
      </c>
    </row>
    <row r="67" spans="1:5" x14ac:dyDescent="0.25">
      <c r="A67" t="s">
        <v>275</v>
      </c>
      <c r="B67" t="s">
        <v>767</v>
      </c>
      <c r="C67" t="s">
        <v>139</v>
      </c>
      <c r="D67" t="s">
        <v>410</v>
      </c>
    </row>
    <row r="68" spans="1:5" x14ac:dyDescent="0.25">
      <c r="A68" t="s">
        <v>151</v>
      </c>
      <c r="B68" t="s">
        <v>455</v>
      </c>
      <c r="E68" t="s">
        <v>302</v>
      </c>
    </row>
    <row r="69" spans="1:5" x14ac:dyDescent="0.25">
      <c r="A69" t="s">
        <v>825</v>
      </c>
      <c r="B69" t="s">
        <v>176</v>
      </c>
      <c r="C69" t="s">
        <v>335</v>
      </c>
      <c r="D69" t="s">
        <v>744</v>
      </c>
    </row>
    <row r="70" spans="1:5" x14ac:dyDescent="0.25">
      <c r="A70" t="s">
        <v>81</v>
      </c>
      <c r="B70" t="s">
        <v>266</v>
      </c>
      <c r="C70" t="s">
        <v>441</v>
      </c>
      <c r="D70" t="s">
        <v>381</v>
      </c>
      <c r="E70" t="s">
        <v>400</v>
      </c>
    </row>
    <row r="71" spans="1:5" x14ac:dyDescent="0.25">
      <c r="A71" t="s">
        <v>577</v>
      </c>
      <c r="B71" t="s">
        <v>752</v>
      </c>
      <c r="C71" t="s">
        <v>441</v>
      </c>
      <c r="D71" t="s">
        <v>381</v>
      </c>
      <c r="E71" t="s">
        <v>575</v>
      </c>
    </row>
    <row r="72" spans="1:5" x14ac:dyDescent="0.25">
      <c r="A72" t="s">
        <v>165</v>
      </c>
      <c r="B72" t="s">
        <v>106</v>
      </c>
      <c r="C72" t="s">
        <v>335</v>
      </c>
      <c r="D72" t="s">
        <v>744</v>
      </c>
      <c r="E72" t="s">
        <v>712</v>
      </c>
    </row>
    <row r="73" spans="1:5" x14ac:dyDescent="0.25">
      <c r="A73" t="s">
        <v>44</v>
      </c>
      <c r="B73" t="s">
        <v>804</v>
      </c>
      <c r="E73" t="s">
        <v>314</v>
      </c>
    </row>
    <row r="74" spans="1:5" x14ac:dyDescent="0.25">
      <c r="A74" t="s">
        <v>229</v>
      </c>
      <c r="B74" t="s">
        <v>390</v>
      </c>
      <c r="E74" t="s">
        <v>602</v>
      </c>
    </row>
    <row r="75" spans="1:5" x14ac:dyDescent="0.25">
      <c r="A75" t="s">
        <v>55</v>
      </c>
      <c r="B75" t="s">
        <v>30</v>
      </c>
      <c r="C75" t="s">
        <v>441</v>
      </c>
      <c r="D75" t="s">
        <v>381</v>
      </c>
      <c r="E75" t="s">
        <v>263</v>
      </c>
    </row>
    <row r="76" spans="1:5" x14ac:dyDescent="0.25">
      <c r="A76" t="s">
        <v>156</v>
      </c>
      <c r="B76" t="s">
        <v>433</v>
      </c>
      <c r="C76" t="s">
        <v>549</v>
      </c>
      <c r="D76" t="s">
        <v>170</v>
      </c>
    </row>
    <row r="77" spans="1:5" x14ac:dyDescent="0.25">
      <c r="A77" t="s">
        <v>421</v>
      </c>
      <c r="B77" t="s">
        <v>716</v>
      </c>
      <c r="C77" t="s">
        <v>441</v>
      </c>
      <c r="D77" t="s">
        <v>381</v>
      </c>
      <c r="E77" t="s">
        <v>709</v>
      </c>
    </row>
    <row r="78" spans="1:5" x14ac:dyDescent="0.25">
      <c r="A78" t="s">
        <v>372</v>
      </c>
      <c r="B78" t="s">
        <v>533</v>
      </c>
      <c r="C78" t="s">
        <v>441</v>
      </c>
      <c r="D78" t="s">
        <v>381</v>
      </c>
    </row>
    <row r="79" spans="1:5" x14ac:dyDescent="0.25">
      <c r="A79" t="s">
        <v>430</v>
      </c>
      <c r="B79" t="s">
        <v>296</v>
      </c>
      <c r="C79" t="s">
        <v>549</v>
      </c>
      <c r="D79" t="s">
        <v>410</v>
      </c>
      <c r="E79" t="s">
        <v>9</v>
      </c>
    </row>
    <row r="80" spans="1:5" x14ac:dyDescent="0.25">
      <c r="A80" t="s">
        <v>561</v>
      </c>
      <c r="B80" t="s">
        <v>409</v>
      </c>
      <c r="C80" t="s">
        <v>335</v>
      </c>
      <c r="D80" t="s">
        <v>170</v>
      </c>
    </row>
    <row r="81" spans="1:5" x14ac:dyDescent="0.25">
      <c r="A81" t="s">
        <v>764</v>
      </c>
      <c r="B81" t="s">
        <v>670</v>
      </c>
      <c r="C81" t="s">
        <v>441</v>
      </c>
      <c r="D81" t="s">
        <v>381</v>
      </c>
    </row>
    <row r="82" spans="1:5" x14ac:dyDescent="0.25">
      <c r="A82" t="s">
        <v>708</v>
      </c>
      <c r="B82" t="s">
        <v>525</v>
      </c>
      <c r="C82" t="s">
        <v>441</v>
      </c>
      <c r="D82" t="s">
        <v>170</v>
      </c>
      <c r="E82" t="s">
        <v>645</v>
      </c>
    </row>
    <row r="83" spans="1:5" x14ac:dyDescent="0.25">
      <c r="A83" t="s">
        <v>174</v>
      </c>
      <c r="B83" t="s">
        <v>622</v>
      </c>
      <c r="C83" t="s">
        <v>335</v>
      </c>
      <c r="D83" t="s">
        <v>410</v>
      </c>
    </row>
    <row r="84" spans="1:5" x14ac:dyDescent="0.25">
      <c r="A84" t="s">
        <v>136</v>
      </c>
      <c r="B84" t="s">
        <v>779</v>
      </c>
      <c r="C84" t="s">
        <v>441</v>
      </c>
      <c r="D84" t="s">
        <v>381</v>
      </c>
    </row>
    <row r="85" spans="1:5" x14ac:dyDescent="0.25">
      <c r="A85" t="s">
        <v>652</v>
      </c>
      <c r="B85" t="s">
        <v>647</v>
      </c>
      <c r="C85" t="s">
        <v>335</v>
      </c>
      <c r="D85" t="s">
        <v>744</v>
      </c>
    </row>
    <row r="86" spans="1:5" x14ac:dyDescent="0.25">
      <c r="A86" t="s">
        <v>29</v>
      </c>
      <c r="B86" t="s">
        <v>84</v>
      </c>
      <c r="C86" t="s">
        <v>335</v>
      </c>
      <c r="D86" t="s">
        <v>744</v>
      </c>
    </row>
    <row r="87" spans="1:5" x14ac:dyDescent="0.25">
      <c r="A87" t="s">
        <v>663</v>
      </c>
      <c r="B87" t="s">
        <v>168</v>
      </c>
      <c r="C87" t="s">
        <v>335</v>
      </c>
      <c r="D87" t="s">
        <v>744</v>
      </c>
    </row>
    <row r="88" spans="1:5" x14ac:dyDescent="0.25">
      <c r="A88" t="s">
        <v>734</v>
      </c>
      <c r="B88" t="s">
        <v>243</v>
      </c>
      <c r="C88" t="s">
        <v>335</v>
      </c>
      <c r="D88" t="s">
        <v>170</v>
      </c>
    </row>
    <row r="89" spans="1:5" x14ac:dyDescent="0.25">
      <c r="A89" t="s">
        <v>792</v>
      </c>
      <c r="B89" t="s">
        <v>613</v>
      </c>
      <c r="C89" t="s">
        <v>441</v>
      </c>
      <c r="D89" t="s">
        <v>381</v>
      </c>
      <c r="E89" t="s">
        <v>476</v>
      </c>
    </row>
    <row r="90" spans="1:5" x14ac:dyDescent="0.25">
      <c r="A90" t="s">
        <v>77</v>
      </c>
      <c r="B90" t="s">
        <v>687</v>
      </c>
      <c r="C90" t="s">
        <v>692</v>
      </c>
      <c r="D90" t="s">
        <v>170</v>
      </c>
    </row>
    <row r="91" spans="1:5" x14ac:dyDescent="0.25">
      <c r="A91" t="s">
        <v>589</v>
      </c>
      <c r="B91" t="s">
        <v>758</v>
      </c>
      <c r="C91" t="s">
        <v>441</v>
      </c>
      <c r="D91" t="s">
        <v>381</v>
      </c>
    </row>
    <row r="92" spans="1:5" x14ac:dyDescent="0.25">
      <c r="A92" t="s">
        <v>279</v>
      </c>
      <c r="B92" t="s">
        <v>147</v>
      </c>
      <c r="C92" t="s">
        <v>692</v>
      </c>
      <c r="D92" t="s">
        <v>170</v>
      </c>
    </row>
    <row r="93" spans="1:5" x14ac:dyDescent="0.25">
      <c r="A93" t="s">
        <v>836</v>
      </c>
      <c r="B93" t="s">
        <v>43</v>
      </c>
      <c r="C93" t="s">
        <v>549</v>
      </c>
      <c r="D93" t="s">
        <v>381</v>
      </c>
    </row>
    <row r="94" spans="1:5" x14ac:dyDescent="0.25">
      <c r="A94" t="s">
        <v>397</v>
      </c>
      <c r="B94" t="s">
        <v>597</v>
      </c>
      <c r="C94" t="s">
        <v>692</v>
      </c>
      <c r="D94" t="s">
        <v>170</v>
      </c>
    </row>
    <row r="95" spans="1:5" x14ac:dyDescent="0.25">
      <c r="A95" t="s">
        <v>381</v>
      </c>
      <c r="B95" t="s">
        <v>598</v>
      </c>
      <c r="E95" t="s">
        <v>514</v>
      </c>
    </row>
    <row r="96" spans="1:5" x14ac:dyDescent="0.25">
      <c r="A96" t="s">
        <v>284</v>
      </c>
      <c r="B96" t="s">
        <v>368</v>
      </c>
      <c r="C96" t="s">
        <v>549</v>
      </c>
      <c r="D96" t="s">
        <v>381</v>
      </c>
      <c r="E96" t="s">
        <v>833</v>
      </c>
    </row>
    <row r="97" spans="1:5" x14ac:dyDescent="0.25">
      <c r="A97" t="s">
        <v>623</v>
      </c>
      <c r="B97" t="s">
        <v>65</v>
      </c>
      <c r="C97" t="s">
        <v>692</v>
      </c>
      <c r="D97" t="s">
        <v>410</v>
      </c>
    </row>
    <row r="98" spans="1:5" x14ac:dyDescent="0.25">
      <c r="A98" t="s">
        <v>781</v>
      </c>
      <c r="B98" t="s">
        <v>166</v>
      </c>
      <c r="E98" t="s">
        <v>685</v>
      </c>
    </row>
    <row r="99" spans="1:5" x14ac:dyDescent="0.25">
      <c r="A99" t="s">
        <v>581</v>
      </c>
      <c r="B99" t="s">
        <v>715</v>
      </c>
      <c r="C99" t="s">
        <v>441</v>
      </c>
      <c r="D99" t="s">
        <v>381</v>
      </c>
    </row>
    <row r="100" spans="1:5" x14ac:dyDescent="0.25">
      <c r="A100" t="s">
        <v>6</v>
      </c>
      <c r="B100" t="s">
        <v>95</v>
      </c>
      <c r="C100" t="s">
        <v>692</v>
      </c>
      <c r="D100" t="s">
        <v>744</v>
      </c>
      <c r="E100" t="s">
        <v>93</v>
      </c>
    </row>
    <row r="101" spans="1:5" x14ac:dyDescent="0.25">
      <c r="A101" t="s">
        <v>54</v>
      </c>
      <c r="B101" t="s">
        <v>726</v>
      </c>
      <c r="C101" t="s">
        <v>441</v>
      </c>
      <c r="D101" t="s">
        <v>381</v>
      </c>
    </row>
    <row r="102" spans="1:5" x14ac:dyDescent="0.25">
      <c r="A102" t="s">
        <v>813</v>
      </c>
      <c r="B102" t="s">
        <v>152</v>
      </c>
      <c r="E102" t="s">
        <v>417</v>
      </c>
    </row>
    <row r="103" spans="1:5" x14ac:dyDescent="0.25">
      <c r="A103" t="s">
        <v>79</v>
      </c>
      <c r="B103" t="s">
        <v>288</v>
      </c>
      <c r="E103" t="s">
        <v>16</v>
      </c>
    </row>
    <row r="104" spans="1:5" x14ac:dyDescent="0.25">
      <c r="A104" t="s">
        <v>838</v>
      </c>
      <c r="B104" t="s">
        <v>618</v>
      </c>
      <c r="E104" t="s">
        <v>264</v>
      </c>
    </row>
    <row r="105" spans="1:5" x14ac:dyDescent="0.25">
      <c r="A105" t="s">
        <v>563</v>
      </c>
      <c r="B105" t="s">
        <v>1</v>
      </c>
      <c r="E105" t="s">
        <v>506</v>
      </c>
    </row>
    <row r="106" spans="1:5" x14ac:dyDescent="0.25">
      <c r="A106" t="s">
        <v>532</v>
      </c>
      <c r="B106" t="s">
        <v>538</v>
      </c>
      <c r="C106" t="s">
        <v>549</v>
      </c>
      <c r="D106" t="s">
        <v>410</v>
      </c>
      <c r="E106" t="s">
        <v>122</v>
      </c>
    </row>
    <row r="107" spans="1:5" x14ac:dyDescent="0.25">
      <c r="A107" t="s">
        <v>832</v>
      </c>
      <c r="B107" t="s">
        <v>770</v>
      </c>
      <c r="E107" t="s">
        <v>250</v>
      </c>
    </row>
    <row r="108" spans="1:5" x14ac:dyDescent="0.25">
      <c r="A108" t="s">
        <v>319</v>
      </c>
      <c r="B108" t="s">
        <v>121</v>
      </c>
      <c r="C108" t="s">
        <v>441</v>
      </c>
      <c r="D108" t="s">
        <v>381</v>
      </c>
    </row>
    <row r="109" spans="1:5" x14ac:dyDescent="0.25">
      <c r="A109" t="s">
        <v>215</v>
      </c>
      <c r="B109" t="s">
        <v>682</v>
      </c>
      <c r="C109" t="s">
        <v>90</v>
      </c>
      <c r="D109" t="s">
        <v>410</v>
      </c>
      <c r="E109" t="s">
        <v>389</v>
      </c>
    </row>
    <row r="110" spans="1:5" x14ac:dyDescent="0.25">
      <c r="A110" t="s">
        <v>110</v>
      </c>
      <c r="B110" t="s">
        <v>58</v>
      </c>
      <c r="C110" t="s">
        <v>441</v>
      </c>
      <c r="D110" t="s">
        <v>381</v>
      </c>
      <c r="E110" t="s">
        <v>92</v>
      </c>
    </row>
    <row r="111" spans="1:5" x14ac:dyDescent="0.25">
      <c r="A111" t="s">
        <v>468</v>
      </c>
      <c r="B111" t="s">
        <v>188</v>
      </c>
      <c r="C111" t="s">
        <v>139</v>
      </c>
      <c r="D111" t="s">
        <v>170</v>
      </c>
      <c r="E111" t="s">
        <v>672</v>
      </c>
    </row>
    <row r="112" spans="1:5" x14ac:dyDescent="0.25">
      <c r="A112" t="s">
        <v>0</v>
      </c>
      <c r="B112" t="s">
        <v>609</v>
      </c>
      <c r="C112" t="s">
        <v>139</v>
      </c>
      <c r="D112" t="s">
        <v>170</v>
      </c>
    </row>
    <row r="113" spans="1:5" x14ac:dyDescent="0.25">
      <c r="A113" t="s">
        <v>31</v>
      </c>
      <c r="B113" t="s">
        <v>153</v>
      </c>
      <c r="C113" t="s">
        <v>441</v>
      </c>
      <c r="D113" t="s">
        <v>381</v>
      </c>
    </row>
    <row r="114" spans="1:5" x14ac:dyDescent="0.25">
      <c r="A114" t="s">
        <v>546</v>
      </c>
      <c r="B114" t="s">
        <v>766</v>
      </c>
      <c r="C114" t="s">
        <v>139</v>
      </c>
      <c r="D114" t="s">
        <v>381</v>
      </c>
    </row>
    <row r="115" spans="1:5" x14ac:dyDescent="0.25">
      <c r="A115" t="s">
        <v>179</v>
      </c>
      <c r="B115" t="s">
        <v>639</v>
      </c>
      <c r="C115" t="s">
        <v>441</v>
      </c>
      <c r="D115" t="s">
        <v>381</v>
      </c>
      <c r="E115" t="s">
        <v>42</v>
      </c>
    </row>
    <row r="116" spans="1:5" x14ac:dyDescent="0.25">
      <c r="A116" t="s">
        <v>131</v>
      </c>
      <c r="B116" t="s">
        <v>802</v>
      </c>
      <c r="C116" t="s">
        <v>692</v>
      </c>
      <c r="D116" t="s">
        <v>170</v>
      </c>
    </row>
    <row r="117" spans="1:5" x14ac:dyDescent="0.25">
      <c r="A117" t="s">
        <v>651</v>
      </c>
      <c r="B117" t="s">
        <v>330</v>
      </c>
      <c r="C117" t="s">
        <v>139</v>
      </c>
      <c r="D117" t="s">
        <v>170</v>
      </c>
    </row>
    <row r="118" spans="1:5" x14ac:dyDescent="0.25">
      <c r="A118" t="s">
        <v>835</v>
      </c>
      <c r="B118" t="s">
        <v>640</v>
      </c>
      <c r="C118" t="s">
        <v>549</v>
      </c>
      <c r="D118" t="s">
        <v>381</v>
      </c>
      <c r="E118" t="s">
        <v>475</v>
      </c>
    </row>
    <row r="119" spans="1:5" x14ac:dyDescent="0.25">
      <c r="A119" t="s">
        <v>83</v>
      </c>
      <c r="B119" t="s">
        <v>304</v>
      </c>
      <c r="C119" t="s">
        <v>441</v>
      </c>
      <c r="D119" t="s">
        <v>170</v>
      </c>
    </row>
    <row r="120" spans="1:5" x14ac:dyDescent="0.25">
      <c r="A120" t="s">
        <v>840</v>
      </c>
      <c r="B120" t="s">
        <v>798</v>
      </c>
      <c r="C120" t="s">
        <v>335</v>
      </c>
      <c r="D120" t="s">
        <v>410</v>
      </c>
      <c r="E120" t="s">
        <v>777</v>
      </c>
    </row>
    <row r="121" spans="1:5" x14ac:dyDescent="0.25">
      <c r="A121" t="s">
        <v>528</v>
      </c>
      <c r="B121" t="s">
        <v>473</v>
      </c>
      <c r="C121" t="s">
        <v>441</v>
      </c>
      <c r="D121" t="s">
        <v>410</v>
      </c>
    </row>
    <row r="122" spans="1:5" x14ac:dyDescent="0.25">
      <c r="A122" t="s">
        <v>768</v>
      </c>
      <c r="B122" t="s">
        <v>809</v>
      </c>
      <c r="C122" t="s">
        <v>549</v>
      </c>
      <c r="D122" t="s">
        <v>410</v>
      </c>
    </row>
    <row r="123" spans="1:5" x14ac:dyDescent="0.25">
      <c r="A123" t="s">
        <v>724</v>
      </c>
      <c r="B123" t="s">
        <v>591</v>
      </c>
      <c r="C123" t="s">
        <v>549</v>
      </c>
      <c r="D123" t="s">
        <v>410</v>
      </c>
    </row>
    <row r="124" spans="1:5" x14ac:dyDescent="0.25">
      <c r="A124" t="s">
        <v>172</v>
      </c>
      <c r="B124" t="s">
        <v>434</v>
      </c>
      <c r="C124" t="s">
        <v>692</v>
      </c>
      <c r="D124" t="s">
        <v>381</v>
      </c>
    </row>
    <row r="125" spans="1:5" x14ac:dyDescent="0.25">
      <c r="A125" t="s">
        <v>203</v>
      </c>
      <c r="B125" t="s">
        <v>762</v>
      </c>
      <c r="C125" t="s">
        <v>549</v>
      </c>
      <c r="D125" t="s">
        <v>381</v>
      </c>
    </row>
    <row r="126" spans="1:5" x14ac:dyDescent="0.25">
      <c r="A126" t="s">
        <v>824</v>
      </c>
      <c r="B126" t="s">
        <v>569</v>
      </c>
      <c r="C126" t="s">
        <v>139</v>
      </c>
      <c r="D126" t="s">
        <v>381</v>
      </c>
    </row>
    <row r="127" spans="1:5" x14ac:dyDescent="0.25">
      <c r="A127" t="s">
        <v>297</v>
      </c>
      <c r="B127" t="s">
        <v>583</v>
      </c>
    </row>
    <row r="128" spans="1:5" x14ac:dyDescent="0.25">
      <c r="A128" t="s">
        <v>650</v>
      </c>
      <c r="B128" t="s">
        <v>252</v>
      </c>
      <c r="C128" t="s">
        <v>549</v>
      </c>
      <c r="D128" t="s">
        <v>410</v>
      </c>
    </row>
    <row r="129" spans="1:5" x14ac:dyDescent="0.25">
      <c r="A129" t="s">
        <v>501</v>
      </c>
      <c r="B129" t="s">
        <v>276</v>
      </c>
      <c r="C129" t="s">
        <v>139</v>
      </c>
      <c r="D129" t="s">
        <v>170</v>
      </c>
    </row>
    <row r="130" spans="1:5" x14ac:dyDescent="0.25">
      <c r="A130" t="s">
        <v>256</v>
      </c>
      <c r="B130" t="s">
        <v>757</v>
      </c>
      <c r="C130" t="s">
        <v>335</v>
      </c>
      <c r="D130" t="s">
        <v>744</v>
      </c>
      <c r="E130" t="s">
        <v>186</v>
      </c>
    </row>
    <row r="131" spans="1:5" x14ac:dyDescent="0.25">
      <c r="A131" t="s">
        <v>627</v>
      </c>
      <c r="B131" t="s">
        <v>761</v>
      </c>
      <c r="C131" t="s">
        <v>139</v>
      </c>
      <c r="D131" t="s">
        <v>170</v>
      </c>
    </row>
    <row r="132" spans="1:5" x14ac:dyDescent="0.25">
      <c r="A132" t="s">
        <v>576</v>
      </c>
      <c r="B132" t="s">
        <v>423</v>
      </c>
      <c r="C132" t="s">
        <v>692</v>
      </c>
      <c r="D132" t="s">
        <v>170</v>
      </c>
    </row>
    <row r="133" spans="1:5" x14ac:dyDescent="0.25">
      <c r="A133" t="s">
        <v>692</v>
      </c>
      <c r="B133" t="s">
        <v>180</v>
      </c>
    </row>
    <row r="134" spans="1:5" x14ac:dyDescent="0.25">
      <c r="A134" t="s">
        <v>294</v>
      </c>
      <c r="B134" t="s">
        <v>673</v>
      </c>
    </row>
    <row r="135" spans="1:5" x14ac:dyDescent="0.25">
      <c r="A135" t="s">
        <v>744</v>
      </c>
      <c r="B135" t="s">
        <v>70</v>
      </c>
    </row>
    <row r="136" spans="1:5" x14ac:dyDescent="0.25">
      <c r="A136" t="s">
        <v>705</v>
      </c>
      <c r="B136" t="s">
        <v>384</v>
      </c>
      <c r="C136" t="s">
        <v>441</v>
      </c>
      <c r="D136" t="s">
        <v>381</v>
      </c>
    </row>
    <row r="137" spans="1:5" x14ac:dyDescent="0.25">
      <c r="A137" t="s">
        <v>4</v>
      </c>
      <c r="B137" t="s">
        <v>785</v>
      </c>
      <c r="C137" t="s">
        <v>90</v>
      </c>
      <c r="D137" t="s">
        <v>170</v>
      </c>
    </row>
    <row r="138" spans="1:5" x14ac:dyDescent="0.25">
      <c r="A138" t="s">
        <v>410</v>
      </c>
      <c r="B138" t="s">
        <v>232</v>
      </c>
    </row>
    <row r="139" spans="1:5" x14ac:dyDescent="0.25">
      <c r="A139" t="s">
        <v>353</v>
      </c>
      <c r="B139" t="s">
        <v>323</v>
      </c>
    </row>
    <row r="140" spans="1:5" x14ac:dyDescent="0.25">
      <c r="A140" t="s">
        <v>562</v>
      </c>
      <c r="B140" t="s">
        <v>271</v>
      </c>
      <c r="C140" t="s">
        <v>335</v>
      </c>
      <c r="D140" t="s">
        <v>410</v>
      </c>
      <c r="E140" t="s">
        <v>475</v>
      </c>
    </row>
    <row r="141" spans="1:5" x14ac:dyDescent="0.25">
      <c r="A141" t="s">
        <v>462</v>
      </c>
      <c r="B141" t="s">
        <v>821</v>
      </c>
    </row>
    <row r="142" spans="1:5" x14ac:dyDescent="0.25">
      <c r="A142" t="s">
        <v>474</v>
      </c>
      <c r="B142" t="s">
        <v>117</v>
      </c>
      <c r="C142" t="s">
        <v>441</v>
      </c>
      <c r="D142" t="s">
        <v>381</v>
      </c>
      <c r="E142" t="s">
        <v>729</v>
      </c>
    </row>
    <row r="143" spans="1:5" x14ac:dyDescent="0.25">
      <c r="A143" t="s">
        <v>317</v>
      </c>
      <c r="B143" t="s">
        <v>614</v>
      </c>
      <c r="C143" t="s">
        <v>441</v>
      </c>
      <c r="D143" t="s">
        <v>381</v>
      </c>
      <c r="E143" t="s">
        <v>399</v>
      </c>
    </row>
    <row r="144" spans="1:5" x14ac:dyDescent="0.25">
      <c r="A144" t="s">
        <v>286</v>
      </c>
      <c r="B144" t="s">
        <v>531</v>
      </c>
      <c r="C144" t="s">
        <v>441</v>
      </c>
      <c r="D144" t="s">
        <v>381</v>
      </c>
      <c r="E144" t="s">
        <v>376</v>
      </c>
    </row>
    <row r="145" spans="1:5" x14ac:dyDescent="0.25">
      <c r="A145" t="s">
        <v>660</v>
      </c>
      <c r="B145" t="s">
        <v>324</v>
      </c>
      <c r="C145" t="s">
        <v>549</v>
      </c>
      <c r="D145" t="s">
        <v>381</v>
      </c>
      <c r="E145" t="s">
        <v>74</v>
      </c>
    </row>
    <row r="146" spans="1:5" x14ac:dyDescent="0.25">
      <c r="A146" t="s">
        <v>451</v>
      </c>
      <c r="B146" t="s">
        <v>535</v>
      </c>
      <c r="C146" t="s">
        <v>692</v>
      </c>
      <c r="D146" t="s">
        <v>381</v>
      </c>
    </row>
    <row r="147" spans="1:5" x14ac:dyDescent="0.25">
      <c r="A147" t="s">
        <v>38</v>
      </c>
      <c r="B147" t="s">
        <v>212</v>
      </c>
      <c r="C147" t="s">
        <v>139</v>
      </c>
      <c r="D147" t="s">
        <v>410</v>
      </c>
    </row>
    <row r="148" spans="1:5" x14ac:dyDescent="0.25">
      <c r="A148" t="s">
        <v>459</v>
      </c>
      <c r="B148" t="s">
        <v>7</v>
      </c>
      <c r="C148" t="s">
        <v>441</v>
      </c>
      <c r="D148" t="s">
        <v>381</v>
      </c>
    </row>
    <row r="149" spans="1:5" x14ac:dyDescent="0.25">
      <c r="A149" t="s">
        <v>544</v>
      </c>
      <c r="B149" t="s">
        <v>86</v>
      </c>
      <c r="C149" t="s">
        <v>441</v>
      </c>
      <c r="D149" t="s">
        <v>410</v>
      </c>
      <c r="E149" t="s">
        <v>425</v>
      </c>
    </row>
    <row r="150" spans="1:5" x14ac:dyDescent="0.25">
      <c r="A150" t="s">
        <v>477</v>
      </c>
      <c r="B150" t="s">
        <v>20</v>
      </c>
      <c r="C150" t="s">
        <v>335</v>
      </c>
      <c r="D150" t="s">
        <v>744</v>
      </c>
    </row>
    <row r="151" spans="1:5" x14ac:dyDescent="0.25">
      <c r="A151" t="s">
        <v>236</v>
      </c>
      <c r="B151" t="s">
        <v>100</v>
      </c>
      <c r="C151" t="s">
        <v>90</v>
      </c>
      <c r="D151" t="s">
        <v>170</v>
      </c>
    </row>
    <row r="152" spans="1:5" x14ac:dyDescent="0.25">
      <c r="A152" t="s">
        <v>139</v>
      </c>
      <c r="B152" t="s">
        <v>169</v>
      </c>
      <c r="E152" t="s">
        <v>306</v>
      </c>
    </row>
    <row r="153" spans="1:5" x14ac:dyDescent="0.25">
      <c r="A153" t="s">
        <v>254</v>
      </c>
      <c r="B153" t="s">
        <v>329</v>
      </c>
      <c r="C153" t="s">
        <v>692</v>
      </c>
      <c r="D153" t="s">
        <v>170</v>
      </c>
    </row>
    <row r="154" spans="1:5" x14ac:dyDescent="0.25">
      <c r="A154" t="s">
        <v>808</v>
      </c>
      <c r="B154" t="s">
        <v>731</v>
      </c>
      <c r="C154" t="s">
        <v>549</v>
      </c>
      <c r="D154" t="s">
        <v>170</v>
      </c>
      <c r="E154" t="s">
        <v>293</v>
      </c>
    </row>
    <row r="155" spans="1:5" x14ac:dyDescent="0.25">
      <c r="A155" t="s">
        <v>515</v>
      </c>
      <c r="B155" t="s">
        <v>688</v>
      </c>
      <c r="E155" t="s">
        <v>594</v>
      </c>
    </row>
    <row r="156" spans="1:5" x14ac:dyDescent="0.25">
      <c r="A156" t="s">
        <v>126</v>
      </c>
      <c r="B156" t="s">
        <v>749</v>
      </c>
      <c r="C156" t="s">
        <v>441</v>
      </c>
      <c r="D156" t="s">
        <v>170</v>
      </c>
    </row>
    <row r="157" spans="1:5" x14ac:dyDescent="0.25">
      <c r="A157" t="s">
        <v>386</v>
      </c>
      <c r="B157" t="s">
        <v>702</v>
      </c>
      <c r="C157" t="s">
        <v>335</v>
      </c>
      <c r="D157" t="s">
        <v>744</v>
      </c>
    </row>
    <row r="158" spans="1:5" x14ac:dyDescent="0.25">
      <c r="A158" t="s">
        <v>452</v>
      </c>
      <c r="B158" t="s">
        <v>123</v>
      </c>
      <c r="C158" t="s">
        <v>139</v>
      </c>
      <c r="D158" t="s">
        <v>381</v>
      </c>
      <c r="E158" t="s">
        <v>76</v>
      </c>
    </row>
    <row r="159" spans="1:5" x14ac:dyDescent="0.25">
      <c r="A159" t="s">
        <v>483</v>
      </c>
      <c r="B159" t="s">
        <v>69</v>
      </c>
      <c r="C159" t="s">
        <v>549</v>
      </c>
      <c r="D159" t="s">
        <v>410</v>
      </c>
      <c r="E159" t="s">
        <v>389</v>
      </c>
    </row>
    <row r="160" spans="1:5" x14ac:dyDescent="0.25">
      <c r="A160" t="s">
        <v>102</v>
      </c>
      <c r="B160" t="s">
        <v>624</v>
      </c>
    </row>
    <row r="161" spans="1:5" x14ac:dyDescent="0.25">
      <c r="A161" t="s">
        <v>458</v>
      </c>
      <c r="B161" t="s">
        <v>209</v>
      </c>
      <c r="C161" t="s">
        <v>441</v>
      </c>
      <c r="D161" t="s">
        <v>170</v>
      </c>
      <c r="E161" t="s">
        <v>221</v>
      </c>
    </row>
    <row r="162" spans="1:5" x14ac:dyDescent="0.25">
      <c r="A162" t="s">
        <v>449</v>
      </c>
      <c r="B162" t="s">
        <v>541</v>
      </c>
      <c r="C162" t="s">
        <v>549</v>
      </c>
      <c r="D162" t="s">
        <v>410</v>
      </c>
    </row>
    <row r="163" spans="1:5" x14ac:dyDescent="0.25">
      <c r="A163" t="s">
        <v>189</v>
      </c>
      <c r="B163" t="s">
        <v>703</v>
      </c>
      <c r="C163" t="s">
        <v>549</v>
      </c>
      <c r="D163" t="s">
        <v>381</v>
      </c>
    </row>
    <row r="164" spans="1:5" x14ac:dyDescent="0.25">
      <c r="A164" t="s">
        <v>694</v>
      </c>
      <c r="B164" t="s">
        <v>148</v>
      </c>
      <c r="C164" t="s">
        <v>335</v>
      </c>
      <c r="D164" t="s">
        <v>744</v>
      </c>
    </row>
    <row r="165" spans="1:5" x14ac:dyDescent="0.25">
      <c r="A165" t="s">
        <v>59</v>
      </c>
      <c r="B165" t="s">
        <v>466</v>
      </c>
      <c r="C165" t="s">
        <v>335</v>
      </c>
      <c r="D165" t="s">
        <v>410</v>
      </c>
      <c r="E165" t="s">
        <v>600</v>
      </c>
    </row>
    <row r="166" spans="1:5" x14ac:dyDescent="0.25">
      <c r="A166" t="s">
        <v>53</v>
      </c>
      <c r="B166" t="s">
        <v>479</v>
      </c>
      <c r="C166" t="s">
        <v>335</v>
      </c>
      <c r="D166" t="s">
        <v>170</v>
      </c>
    </row>
    <row r="167" spans="1:5" x14ac:dyDescent="0.25">
      <c r="A167" t="s">
        <v>611</v>
      </c>
      <c r="B167" t="s">
        <v>255</v>
      </c>
      <c r="C167" t="s">
        <v>335</v>
      </c>
      <c r="D167" t="s">
        <v>744</v>
      </c>
    </row>
    <row r="168" spans="1:5" x14ac:dyDescent="0.25">
      <c r="A168" t="s">
        <v>507</v>
      </c>
      <c r="B168" t="s">
        <v>671</v>
      </c>
      <c r="C168" t="s">
        <v>549</v>
      </c>
      <c r="D168" t="s">
        <v>170</v>
      </c>
    </row>
    <row r="169" spans="1:5" x14ac:dyDescent="0.25">
      <c r="A169" t="s">
        <v>234</v>
      </c>
      <c r="B169" t="s">
        <v>759</v>
      </c>
      <c r="E169" t="s">
        <v>262</v>
      </c>
    </row>
    <row r="170" spans="1:5" x14ac:dyDescent="0.25">
      <c r="A170" t="s">
        <v>163</v>
      </c>
      <c r="B170" t="s">
        <v>281</v>
      </c>
      <c r="C170" t="s">
        <v>335</v>
      </c>
      <c r="D170" t="s">
        <v>170</v>
      </c>
      <c r="E170" t="s">
        <v>475</v>
      </c>
    </row>
    <row r="171" spans="1:5" x14ac:dyDescent="0.25">
      <c r="A171" t="s">
        <v>823</v>
      </c>
      <c r="B171" t="s">
        <v>205</v>
      </c>
      <c r="C171" t="s">
        <v>549</v>
      </c>
      <c r="D171" t="s">
        <v>381</v>
      </c>
    </row>
    <row r="172" spans="1:5" x14ac:dyDescent="0.25">
      <c r="A172" t="s">
        <v>187</v>
      </c>
      <c r="B172" t="s">
        <v>149</v>
      </c>
      <c r="C172" t="s">
        <v>335</v>
      </c>
      <c r="D172" t="s">
        <v>744</v>
      </c>
    </row>
    <row r="173" spans="1:5" x14ac:dyDescent="0.25">
      <c r="A173" t="s">
        <v>320</v>
      </c>
      <c r="B173" t="s">
        <v>782</v>
      </c>
      <c r="C173" t="s">
        <v>335</v>
      </c>
      <c r="D173" t="s">
        <v>410</v>
      </c>
    </row>
    <row r="174" spans="1:5" x14ac:dyDescent="0.25">
      <c r="A174" t="s">
        <v>691</v>
      </c>
      <c r="B174" t="s">
        <v>228</v>
      </c>
      <c r="C174" t="s">
        <v>692</v>
      </c>
      <c r="D174" t="s">
        <v>410</v>
      </c>
    </row>
    <row r="175" spans="1:5" x14ac:dyDescent="0.25">
      <c r="A175" t="s">
        <v>18</v>
      </c>
      <c r="B175" t="s">
        <v>578</v>
      </c>
      <c r="C175" t="s">
        <v>441</v>
      </c>
      <c r="D175" t="s">
        <v>381</v>
      </c>
      <c r="E175" t="s">
        <v>605</v>
      </c>
    </row>
    <row r="176" spans="1:5" x14ac:dyDescent="0.25">
      <c r="A176" t="s">
        <v>774</v>
      </c>
      <c r="B176" t="s">
        <v>683</v>
      </c>
      <c r="C176" t="s">
        <v>441</v>
      </c>
      <c r="D176" t="s">
        <v>381</v>
      </c>
    </row>
    <row r="177" spans="1:5" x14ac:dyDescent="0.25">
      <c r="A177" t="s">
        <v>222</v>
      </c>
      <c r="B177" t="s">
        <v>819</v>
      </c>
      <c r="C177" t="s">
        <v>90</v>
      </c>
      <c r="D177" t="s">
        <v>744</v>
      </c>
      <c r="E177" t="s">
        <v>354</v>
      </c>
    </row>
    <row r="178" spans="1:5" x14ac:dyDescent="0.25">
      <c r="A178" t="s">
        <v>108</v>
      </c>
      <c r="B178" t="s">
        <v>282</v>
      </c>
      <c r="C178" t="s">
        <v>549</v>
      </c>
      <c r="D178" t="s">
        <v>170</v>
      </c>
      <c r="E178" t="s">
        <v>695</v>
      </c>
    </row>
    <row r="179" spans="1:5" x14ac:dyDescent="0.25">
      <c r="A179" t="s">
        <v>635</v>
      </c>
      <c r="B179" t="s">
        <v>308</v>
      </c>
      <c r="C179" t="s">
        <v>549</v>
      </c>
      <c r="D179" t="s">
        <v>381</v>
      </c>
      <c r="E179" t="s">
        <v>475</v>
      </c>
    </row>
    <row r="180" spans="1:5" x14ac:dyDescent="0.25">
      <c r="A180" t="s">
        <v>371</v>
      </c>
      <c r="B180" t="s">
        <v>748</v>
      </c>
      <c r="E180" t="s">
        <v>467</v>
      </c>
    </row>
    <row r="181" spans="1:5" x14ac:dyDescent="0.25">
      <c r="A181" t="s">
        <v>799</v>
      </c>
      <c r="B181" t="s">
        <v>642</v>
      </c>
      <c r="C181" t="s">
        <v>139</v>
      </c>
      <c r="D181" t="s">
        <v>381</v>
      </c>
    </row>
    <row r="182" spans="1:5" x14ac:dyDescent="0.25">
      <c r="A182" t="s">
        <v>796</v>
      </c>
      <c r="B182" t="s">
        <v>471</v>
      </c>
    </row>
    <row r="183" spans="1:5" x14ac:dyDescent="0.25">
      <c r="A183" t="s">
        <v>841</v>
      </c>
      <c r="B183" t="s">
        <v>140</v>
      </c>
      <c r="C183" t="s">
        <v>90</v>
      </c>
      <c r="D183" t="s">
        <v>410</v>
      </c>
      <c r="E183" t="s">
        <v>695</v>
      </c>
    </row>
    <row r="184" spans="1:5" x14ac:dyDescent="0.25">
      <c r="A184" t="s">
        <v>610</v>
      </c>
      <c r="B184" t="s">
        <v>522</v>
      </c>
      <c r="C184" t="s">
        <v>692</v>
      </c>
      <c r="D184" t="s">
        <v>381</v>
      </c>
    </row>
    <row r="185" spans="1:5" x14ac:dyDescent="0.25">
      <c r="A185" t="s">
        <v>555</v>
      </c>
      <c r="B185" t="s">
        <v>309</v>
      </c>
      <c r="C185" t="s">
        <v>692</v>
      </c>
      <c r="D185" t="s">
        <v>170</v>
      </c>
    </row>
    <row r="186" spans="1:5" x14ac:dyDescent="0.25">
      <c r="A186" t="s">
        <v>295</v>
      </c>
      <c r="B186" t="s">
        <v>662</v>
      </c>
      <c r="C186" t="s">
        <v>549</v>
      </c>
      <c r="D186" t="s">
        <v>410</v>
      </c>
    </row>
    <row r="187" spans="1:5" x14ac:dyDescent="0.25">
      <c r="A187" t="s">
        <v>773</v>
      </c>
      <c r="B187" t="s">
        <v>424</v>
      </c>
      <c r="C187" t="s">
        <v>549</v>
      </c>
      <c r="D187" t="s">
        <v>381</v>
      </c>
      <c r="E187" t="s">
        <v>293</v>
      </c>
    </row>
    <row r="188" spans="1:5" x14ac:dyDescent="0.25">
      <c r="A188" t="s">
        <v>510</v>
      </c>
      <c r="B188" t="s">
        <v>274</v>
      </c>
      <c r="C188" t="s">
        <v>549</v>
      </c>
      <c r="D188" t="s">
        <v>410</v>
      </c>
    </row>
    <row r="189" spans="1:5" x14ac:dyDescent="0.25">
      <c r="A189" t="s">
        <v>75</v>
      </c>
      <c r="B189" t="s">
        <v>45</v>
      </c>
      <c r="C189" t="s">
        <v>441</v>
      </c>
      <c r="D189" t="s">
        <v>381</v>
      </c>
    </row>
    <row r="190" spans="1:5" x14ac:dyDescent="0.25">
      <c r="A190" t="s">
        <v>245</v>
      </c>
      <c r="B190" t="s">
        <v>307</v>
      </c>
      <c r="E190" t="s">
        <v>5</v>
      </c>
    </row>
    <row r="191" spans="1:5" x14ac:dyDescent="0.25">
      <c r="A191" t="s">
        <v>632</v>
      </c>
      <c r="B191" t="s">
        <v>783</v>
      </c>
      <c r="C191" t="s">
        <v>692</v>
      </c>
      <c r="D191" t="s">
        <v>381</v>
      </c>
      <c r="E191" t="s">
        <v>695</v>
      </c>
    </row>
    <row r="192" spans="1:5" x14ac:dyDescent="0.25">
      <c r="A192" t="s">
        <v>588</v>
      </c>
      <c r="B192" t="s">
        <v>60</v>
      </c>
      <c r="C192" t="s">
        <v>549</v>
      </c>
      <c r="D192" t="s">
        <v>744</v>
      </c>
    </row>
    <row r="193" spans="1:5" x14ac:dyDescent="0.25">
      <c r="A193" t="s">
        <v>485</v>
      </c>
      <c r="B193" t="s">
        <v>198</v>
      </c>
      <c r="C193" t="s">
        <v>441</v>
      </c>
      <c r="D193" t="s">
        <v>381</v>
      </c>
      <c r="E193" t="s">
        <v>509</v>
      </c>
    </row>
    <row r="194" spans="1:5" x14ac:dyDescent="0.25">
      <c r="A194" t="s">
        <v>554</v>
      </c>
      <c r="B194" t="s">
        <v>72</v>
      </c>
      <c r="C194" t="s">
        <v>692</v>
      </c>
      <c r="D194" t="s">
        <v>170</v>
      </c>
    </row>
    <row r="195" spans="1:5" x14ac:dyDescent="0.25">
      <c r="A195" t="s">
        <v>85</v>
      </c>
      <c r="B195" t="s">
        <v>206</v>
      </c>
      <c r="C195" t="s">
        <v>139</v>
      </c>
      <c r="D195" t="s">
        <v>410</v>
      </c>
    </row>
    <row r="196" spans="1:5" x14ac:dyDescent="0.25">
      <c r="A196" t="s">
        <v>135</v>
      </c>
      <c r="B196" t="s">
        <v>216</v>
      </c>
      <c r="E196" t="s">
        <v>113</v>
      </c>
    </row>
    <row r="197" spans="1:5" x14ac:dyDescent="0.25">
      <c r="A197" t="s">
        <v>676</v>
      </c>
      <c r="B197" t="s">
        <v>290</v>
      </c>
      <c r="E197" t="s">
        <v>313</v>
      </c>
    </row>
    <row r="198" spans="1:5" x14ac:dyDescent="0.25">
      <c r="A198" t="s">
        <v>395</v>
      </c>
      <c r="B198" t="s">
        <v>655</v>
      </c>
      <c r="C198" t="s">
        <v>549</v>
      </c>
      <c r="D198" t="s">
        <v>381</v>
      </c>
    </row>
    <row r="199" spans="1:5" x14ac:dyDescent="0.25">
      <c r="A199" t="s">
        <v>704</v>
      </c>
      <c r="B199" t="s">
        <v>28</v>
      </c>
      <c r="C199" t="s">
        <v>139</v>
      </c>
      <c r="D199" t="s">
        <v>381</v>
      </c>
    </row>
    <row r="200" spans="1:5" x14ac:dyDescent="0.25">
      <c r="A200" t="s">
        <v>626</v>
      </c>
      <c r="B200" t="s">
        <v>358</v>
      </c>
      <c r="C200" t="s">
        <v>441</v>
      </c>
      <c r="D200" t="s">
        <v>170</v>
      </c>
    </row>
    <row r="201" spans="1:5" x14ac:dyDescent="0.25">
      <c r="A201" t="s">
        <v>2</v>
      </c>
      <c r="B201" t="s">
        <v>383</v>
      </c>
      <c r="C201" t="s">
        <v>441</v>
      </c>
      <c r="D201" t="s">
        <v>170</v>
      </c>
    </row>
    <row r="202" spans="1:5" x14ac:dyDescent="0.25">
      <c r="A202" t="s">
        <v>283</v>
      </c>
      <c r="B202" t="s">
        <v>96</v>
      </c>
      <c r="C202" t="s">
        <v>335</v>
      </c>
      <c r="D202" t="s">
        <v>744</v>
      </c>
    </row>
    <row r="203" spans="1:5" x14ac:dyDescent="0.25">
      <c r="A203" t="s">
        <v>90</v>
      </c>
      <c r="B203" t="s">
        <v>130</v>
      </c>
    </row>
    <row r="204" spans="1:5" x14ac:dyDescent="0.25">
      <c r="A204" t="s">
        <v>540</v>
      </c>
      <c r="B204" t="s">
        <v>257</v>
      </c>
      <c r="C204" t="s">
        <v>139</v>
      </c>
      <c r="D204" t="s">
        <v>381</v>
      </c>
    </row>
    <row r="205" spans="1:5" x14ac:dyDescent="0.25">
      <c r="A205" t="s">
        <v>241</v>
      </c>
      <c r="B205" t="s">
        <v>523</v>
      </c>
      <c r="C205" t="s">
        <v>335</v>
      </c>
      <c r="D205" t="s">
        <v>410</v>
      </c>
    </row>
    <row r="206" spans="1:5" x14ac:dyDescent="0.25">
      <c r="A206" t="s">
        <v>37</v>
      </c>
      <c r="B206" t="s">
        <v>634</v>
      </c>
      <c r="C206" t="s">
        <v>335</v>
      </c>
      <c r="D206" t="s">
        <v>410</v>
      </c>
    </row>
    <row r="207" spans="1:5" x14ac:dyDescent="0.25">
      <c r="A207" t="s">
        <v>568</v>
      </c>
      <c r="B207" t="s">
        <v>82</v>
      </c>
      <c r="C207" t="s">
        <v>549</v>
      </c>
      <c r="D207" t="s">
        <v>381</v>
      </c>
      <c r="E207" t="s">
        <v>475</v>
      </c>
    </row>
    <row r="208" spans="1:5" x14ac:dyDescent="0.25">
      <c r="A208" t="s">
        <v>105</v>
      </c>
      <c r="B208" t="s">
        <v>339</v>
      </c>
      <c r="C208" t="s">
        <v>549</v>
      </c>
      <c r="D208" t="s">
        <v>410</v>
      </c>
    </row>
    <row r="209" spans="1:5" x14ac:dyDescent="0.25">
      <c r="A209" t="s">
        <v>803</v>
      </c>
      <c r="B209" t="s">
        <v>733</v>
      </c>
      <c r="C209" t="s">
        <v>335</v>
      </c>
      <c r="D209" t="s">
        <v>744</v>
      </c>
    </row>
    <row r="210" spans="1:5" x14ac:dyDescent="0.25">
      <c r="A210" t="s">
        <v>649</v>
      </c>
      <c r="B210" t="s">
        <v>99</v>
      </c>
      <c r="C210" t="s">
        <v>692</v>
      </c>
      <c r="D210" t="s">
        <v>410</v>
      </c>
    </row>
    <row r="211" spans="1:5" x14ac:dyDescent="0.25">
      <c r="A211" t="s">
        <v>512</v>
      </c>
      <c r="B211" t="s">
        <v>582</v>
      </c>
      <c r="C211" t="s">
        <v>441</v>
      </c>
      <c r="D211" t="s">
        <v>381</v>
      </c>
    </row>
    <row r="212" spans="1:5" x14ac:dyDescent="0.25">
      <c r="A212" t="s">
        <v>607</v>
      </c>
      <c r="B212" t="s">
        <v>35</v>
      </c>
      <c r="C212" t="s">
        <v>335</v>
      </c>
      <c r="D212" t="s">
        <v>744</v>
      </c>
    </row>
    <row r="213" spans="1:5" x14ac:dyDescent="0.25">
      <c r="A213" t="s">
        <v>345</v>
      </c>
      <c r="B213" t="s">
        <v>500</v>
      </c>
      <c r="C213" t="s">
        <v>441</v>
      </c>
      <c r="D213" t="s">
        <v>170</v>
      </c>
      <c r="E213" t="s">
        <v>608</v>
      </c>
    </row>
    <row r="214" spans="1:5" x14ac:dyDescent="0.25">
      <c r="A214" t="s">
        <v>62</v>
      </c>
      <c r="B214" t="s">
        <v>516</v>
      </c>
      <c r="E214" t="s">
        <v>87</v>
      </c>
    </row>
    <row r="215" spans="1:5" x14ac:dyDescent="0.25">
      <c r="A215" t="s">
        <v>298</v>
      </c>
      <c r="B215" t="s">
        <v>64</v>
      </c>
      <c r="C215" t="s">
        <v>335</v>
      </c>
      <c r="D215" t="s">
        <v>744</v>
      </c>
    </row>
    <row r="216" spans="1:5" x14ac:dyDescent="0.25">
      <c r="A216" t="s">
        <v>335</v>
      </c>
      <c r="B216" t="s">
        <v>193</v>
      </c>
      <c r="E216" t="s">
        <v>422</v>
      </c>
    </row>
    <row r="217" spans="1:5" x14ac:dyDescent="0.25">
      <c r="A217" t="s">
        <v>47</v>
      </c>
      <c r="B217" t="s">
        <v>204</v>
      </c>
      <c r="E217" t="s">
        <v>162</v>
      </c>
    </row>
    <row r="218" spans="1:5" x14ac:dyDescent="0.25">
      <c r="A218" t="s">
        <v>481</v>
      </c>
      <c r="B218" t="s">
        <v>504</v>
      </c>
      <c r="C218" t="s">
        <v>335</v>
      </c>
      <c r="D218" t="s">
        <v>410</v>
      </c>
      <c r="E218" t="s">
        <v>689</v>
      </c>
    </row>
    <row r="219" spans="1:5" x14ac:dyDescent="0.25">
      <c r="A219" t="s">
        <v>573</v>
      </c>
      <c r="B219" t="s">
        <v>67</v>
      </c>
      <c r="C219" t="s">
        <v>692</v>
      </c>
      <c r="D219" t="s">
        <v>170</v>
      </c>
    </row>
    <row r="220" spans="1:5" x14ac:dyDescent="0.25">
      <c r="A220" t="s">
        <v>426</v>
      </c>
      <c r="B220" t="s">
        <v>157</v>
      </c>
      <c r="C220" t="s">
        <v>441</v>
      </c>
      <c r="D220" t="s">
        <v>381</v>
      </c>
      <c r="E220" t="s">
        <v>713</v>
      </c>
    </row>
    <row r="221" spans="1:5" x14ac:dyDescent="0.25">
      <c r="A221" t="s">
        <v>418</v>
      </c>
      <c r="B221" t="s">
        <v>360</v>
      </c>
      <c r="C221" t="s">
        <v>441</v>
      </c>
      <c r="D221" t="s">
        <v>381</v>
      </c>
      <c r="E221" t="s">
        <v>480</v>
      </c>
    </row>
    <row r="222" spans="1:5" x14ac:dyDescent="0.25">
      <c r="A222" t="s">
        <v>73</v>
      </c>
      <c r="B222" t="s">
        <v>303</v>
      </c>
      <c r="C222" t="s">
        <v>441</v>
      </c>
      <c r="D222" t="s">
        <v>381</v>
      </c>
      <c r="E222" t="s">
        <v>777</v>
      </c>
    </row>
    <row r="223" spans="1:5" x14ac:dyDescent="0.25">
      <c r="A223" t="s">
        <v>751</v>
      </c>
      <c r="B223" t="s">
        <v>146</v>
      </c>
      <c r="C223" t="s">
        <v>335</v>
      </c>
      <c r="D223" t="s">
        <v>410</v>
      </c>
      <c r="E223" t="s">
        <v>366</v>
      </c>
    </row>
    <row r="224" spans="1:5" x14ac:dyDescent="0.25">
      <c r="A224" t="s">
        <v>403</v>
      </c>
      <c r="B224" t="s">
        <v>464</v>
      </c>
      <c r="C224" t="s">
        <v>692</v>
      </c>
      <c r="D224" t="s">
        <v>381</v>
      </c>
    </row>
    <row r="225" spans="1:5" x14ac:dyDescent="0.25">
      <c r="A225" t="s">
        <v>564</v>
      </c>
      <c r="B225" t="s">
        <v>161</v>
      </c>
      <c r="C225" t="s">
        <v>335</v>
      </c>
      <c r="D225" t="s">
        <v>381</v>
      </c>
    </row>
    <row r="226" spans="1:5" x14ac:dyDescent="0.25">
      <c r="A226" t="s">
        <v>183</v>
      </c>
      <c r="B226" t="s">
        <v>230</v>
      </c>
      <c r="C226" t="s">
        <v>139</v>
      </c>
      <c r="D226" t="s">
        <v>744</v>
      </c>
    </row>
    <row r="227" spans="1:5" x14ac:dyDescent="0.25">
      <c r="A227" t="s">
        <v>127</v>
      </c>
      <c r="B227" t="s">
        <v>242</v>
      </c>
      <c r="C227" t="s">
        <v>692</v>
      </c>
      <c r="D227" t="s">
        <v>381</v>
      </c>
    </row>
    <row r="228" spans="1:5" x14ac:dyDescent="0.25">
      <c r="A228" t="s">
        <v>698</v>
      </c>
      <c r="B228" t="s">
        <v>664</v>
      </c>
      <c r="C228" t="s">
        <v>335</v>
      </c>
      <c r="D228" t="s">
        <v>744</v>
      </c>
    </row>
    <row r="229" spans="1:5" x14ac:dyDescent="0.25">
      <c r="A229" t="s">
        <v>13</v>
      </c>
      <c r="B229" t="s">
        <v>419</v>
      </c>
      <c r="E229" t="s">
        <v>340</v>
      </c>
    </row>
    <row r="230" spans="1:5" x14ac:dyDescent="0.25">
      <c r="A230" t="s">
        <v>226</v>
      </c>
      <c r="B230" t="s">
        <v>574</v>
      </c>
      <c r="E230" t="s">
        <v>196</v>
      </c>
    </row>
    <row r="231" spans="1:5" x14ac:dyDescent="0.25">
      <c r="A231" t="s">
        <v>272</v>
      </c>
      <c r="B231" t="s">
        <v>428</v>
      </c>
      <c r="C231" t="s">
        <v>335</v>
      </c>
      <c r="D231" t="s">
        <v>744</v>
      </c>
    </row>
    <row r="232" spans="1:5" x14ac:dyDescent="0.25">
      <c r="A232" t="s">
        <v>629</v>
      </c>
      <c r="B232" t="s">
        <v>505</v>
      </c>
      <c r="C232" t="s">
        <v>549</v>
      </c>
      <c r="D232" t="s">
        <v>170</v>
      </c>
      <c r="E232" t="s">
        <v>351</v>
      </c>
    </row>
    <row r="233" spans="1:5" x14ac:dyDescent="0.25">
      <c r="A233" t="s">
        <v>49</v>
      </c>
      <c r="B233" t="s">
        <v>51</v>
      </c>
      <c r="C233" t="s">
        <v>441</v>
      </c>
      <c r="D233" t="s">
        <v>744</v>
      </c>
    </row>
    <row r="234" spans="1:5" x14ac:dyDescent="0.25">
      <c r="A234" t="s">
        <v>586</v>
      </c>
      <c r="B234" t="s">
        <v>278</v>
      </c>
      <c r="C234" t="s">
        <v>441</v>
      </c>
      <c r="D234" t="s">
        <v>170</v>
      </c>
    </row>
    <row r="235" spans="1:5" x14ac:dyDescent="0.25">
      <c r="A235" t="s">
        <v>336</v>
      </c>
      <c r="B235" t="s">
        <v>701</v>
      </c>
      <c r="E235" t="s">
        <v>517</v>
      </c>
    </row>
    <row r="236" spans="1:5" x14ac:dyDescent="0.25">
      <c r="A236" t="s">
        <v>769</v>
      </c>
      <c r="B236" t="s">
        <v>301</v>
      </c>
      <c r="C236" t="s">
        <v>549</v>
      </c>
      <c r="D236" t="s">
        <v>410</v>
      </c>
    </row>
    <row r="237" spans="1:5" x14ac:dyDescent="0.25">
      <c r="A237" t="s">
        <v>831</v>
      </c>
      <c r="B237" t="s">
        <v>527</v>
      </c>
      <c r="E237" t="s">
        <v>654</v>
      </c>
    </row>
    <row r="238" spans="1:5" x14ac:dyDescent="0.25">
      <c r="A238" t="s">
        <v>735</v>
      </c>
      <c r="B238" t="s">
        <v>714</v>
      </c>
      <c r="C238" t="s">
        <v>549</v>
      </c>
      <c r="D238" t="s">
        <v>170</v>
      </c>
    </row>
    <row r="239" spans="1:5" x14ac:dyDescent="0.25">
      <c r="A239" t="s">
        <v>10</v>
      </c>
      <c r="B239" t="s">
        <v>91</v>
      </c>
      <c r="E239" t="s">
        <v>398</v>
      </c>
    </row>
    <row r="240" spans="1:5" x14ac:dyDescent="0.25">
      <c r="A240" t="s">
        <v>23</v>
      </c>
      <c r="B240" t="s">
        <v>566</v>
      </c>
      <c r="E240" t="s">
        <v>461</v>
      </c>
    </row>
    <row r="241" spans="1:5" x14ac:dyDescent="0.25">
      <c r="A241" t="s">
        <v>760</v>
      </c>
      <c r="B241" t="s">
        <v>181</v>
      </c>
      <c r="C241" t="s">
        <v>692</v>
      </c>
      <c r="D241" t="s">
        <v>381</v>
      </c>
    </row>
    <row r="242" spans="1:5" x14ac:dyDescent="0.25">
      <c r="A242" t="s">
        <v>220</v>
      </c>
      <c r="B242" t="s">
        <v>26</v>
      </c>
      <c r="C242" t="s">
        <v>139</v>
      </c>
      <c r="D242" t="s">
        <v>410</v>
      </c>
    </row>
    <row r="243" spans="1:5" x14ac:dyDescent="0.25">
      <c r="A243" t="s">
        <v>408</v>
      </c>
      <c r="B243" t="s">
        <v>482</v>
      </c>
      <c r="C243" t="s">
        <v>441</v>
      </c>
      <c r="D243" t="s">
        <v>170</v>
      </c>
    </row>
    <row r="244" spans="1:5" x14ac:dyDescent="0.25">
      <c r="A244" t="s">
        <v>497</v>
      </c>
      <c r="B244" t="s">
        <v>101</v>
      </c>
      <c r="C244" t="s">
        <v>549</v>
      </c>
      <c r="D244" t="s">
        <v>170</v>
      </c>
    </row>
    <row r="245" spans="1:5" x14ac:dyDescent="0.25">
      <c r="A245" t="s">
        <v>644</v>
      </c>
      <c r="B245" t="s">
        <v>524</v>
      </c>
      <c r="C245" t="s">
        <v>335</v>
      </c>
      <c r="D245" t="s">
        <v>744</v>
      </c>
    </row>
    <row r="246" spans="1:5" x14ac:dyDescent="0.25">
      <c r="A246" t="s">
        <v>795</v>
      </c>
      <c r="B246" t="s">
        <v>167</v>
      </c>
      <c r="C246" t="s">
        <v>335</v>
      </c>
      <c r="D246" t="s">
        <v>744</v>
      </c>
      <c r="E246" t="s">
        <v>695</v>
      </c>
    </row>
    <row r="247" spans="1:5" x14ac:dyDescent="0.25">
      <c r="A247" t="s">
        <v>495</v>
      </c>
      <c r="B247" t="s">
        <v>570</v>
      </c>
      <c r="C247" t="s">
        <v>441</v>
      </c>
      <c r="D247" t="s">
        <v>410</v>
      </c>
    </row>
    <row r="248" spans="1:5" x14ac:dyDescent="0.25">
      <c r="A248" t="s">
        <v>170</v>
      </c>
      <c r="B248" t="s">
        <v>680</v>
      </c>
      <c r="E248" t="s">
        <v>202</v>
      </c>
    </row>
    <row r="249" spans="1:5" x14ac:dyDescent="0.25">
      <c r="A249" t="s">
        <v>599</v>
      </c>
      <c r="B249" t="s">
        <v>830</v>
      </c>
      <c r="C249" t="s">
        <v>692</v>
      </c>
      <c r="D249" t="s">
        <v>381</v>
      </c>
    </row>
    <row r="250" spans="1:5" x14ac:dyDescent="0.25">
      <c r="A250" t="s">
        <v>453</v>
      </c>
      <c r="B250" t="s">
        <v>706</v>
      </c>
      <c r="C250" t="s">
        <v>234</v>
      </c>
      <c r="D250" t="s">
        <v>381</v>
      </c>
    </row>
    <row r="251" spans="1:5" x14ac:dyDescent="0.25">
      <c r="A251" t="s">
        <v>337</v>
      </c>
      <c r="B251" t="s">
        <v>164</v>
      </c>
      <c r="C251" t="s">
        <v>441</v>
      </c>
      <c r="D251" t="s">
        <v>410</v>
      </c>
    </row>
    <row r="252" spans="1:5" x14ac:dyDescent="0.25">
      <c r="A252" t="s">
        <v>56</v>
      </c>
      <c r="B252" t="s">
        <v>107</v>
      </c>
      <c r="C252" t="s">
        <v>692</v>
      </c>
      <c r="D252" t="s">
        <v>170</v>
      </c>
    </row>
    <row r="253" spans="1:5" x14ac:dyDescent="0.25">
      <c r="A253" t="s">
        <v>80</v>
      </c>
      <c r="B253" t="s">
        <v>349</v>
      </c>
      <c r="C253" t="s">
        <v>692</v>
      </c>
      <c r="D253" t="s">
        <v>170</v>
      </c>
    </row>
    <row r="254" spans="1:5" x14ac:dyDescent="0.25">
      <c r="A254" t="s">
        <v>356</v>
      </c>
      <c r="B254" t="s">
        <v>681</v>
      </c>
      <c r="C254" t="s">
        <v>692</v>
      </c>
      <c r="D254" t="s">
        <v>381</v>
      </c>
    </row>
    <row r="255" spans="1:5" x14ac:dyDescent="0.25">
      <c r="A255" t="s">
        <v>491</v>
      </c>
      <c r="B255" t="s">
        <v>145</v>
      </c>
      <c r="C255" t="s">
        <v>692</v>
      </c>
      <c r="D255" t="s">
        <v>381</v>
      </c>
    </row>
    <row r="256" spans="1:5" x14ac:dyDescent="0.25">
      <c r="A256" t="s">
        <v>267</v>
      </c>
      <c r="B256" t="s">
        <v>725</v>
      </c>
      <c r="C256" t="s">
        <v>549</v>
      </c>
      <c r="D256" t="s">
        <v>410</v>
      </c>
    </row>
    <row r="257" spans="1:5" x14ac:dyDescent="0.25">
      <c r="A257" t="s">
        <v>723</v>
      </c>
      <c r="B257" t="s">
        <v>129</v>
      </c>
      <c r="C257" t="s">
        <v>549</v>
      </c>
      <c r="D257" t="s">
        <v>410</v>
      </c>
    </row>
    <row r="258" spans="1:5" x14ac:dyDescent="0.25">
      <c r="A258" t="s">
        <v>675</v>
      </c>
      <c r="B258" t="s">
        <v>815</v>
      </c>
      <c r="E258" t="s">
        <v>192</v>
      </c>
    </row>
    <row r="259" spans="1:5" x14ac:dyDescent="0.25">
      <c r="A259" t="s">
        <v>190</v>
      </c>
      <c r="B259" t="s">
        <v>551</v>
      </c>
      <c r="C259" t="s">
        <v>549</v>
      </c>
      <c r="D259" t="s">
        <v>170</v>
      </c>
      <c r="E259" t="s">
        <v>780</v>
      </c>
    </row>
    <row r="260" spans="1:5" x14ac:dyDescent="0.25">
      <c r="A260" t="s">
        <v>496</v>
      </c>
      <c r="B260" t="s">
        <v>224</v>
      </c>
      <c r="C260" t="s">
        <v>441</v>
      </c>
      <c r="D260" t="s">
        <v>170</v>
      </c>
    </row>
    <row r="261" spans="1:5" x14ac:dyDescent="0.25">
      <c r="A261" t="s">
        <v>800</v>
      </c>
      <c r="B261" t="s">
        <v>19</v>
      </c>
      <c r="C261" t="s">
        <v>139</v>
      </c>
      <c r="D261" t="s">
        <v>744</v>
      </c>
    </row>
    <row r="262" spans="1:5" x14ac:dyDescent="0.25">
      <c r="A262" t="s">
        <v>553</v>
      </c>
      <c r="B262" t="s">
        <v>438</v>
      </c>
      <c r="C262" t="s">
        <v>335</v>
      </c>
      <c r="D262" t="s">
        <v>170</v>
      </c>
      <c r="E262" t="s">
        <v>475</v>
      </c>
    </row>
    <row r="263" spans="1:5" x14ac:dyDescent="0.25">
      <c r="A263" t="s">
        <v>12</v>
      </c>
      <c r="B263" t="s">
        <v>492</v>
      </c>
      <c r="C263" t="s">
        <v>335</v>
      </c>
      <c r="D263" t="s">
        <v>410</v>
      </c>
      <c r="E263" t="s">
        <v>557</v>
      </c>
    </row>
    <row r="264" spans="1:5" x14ac:dyDescent="0.25">
      <c r="A264" t="s">
        <v>843</v>
      </c>
      <c r="B264" t="s">
        <v>379</v>
      </c>
      <c r="C264" t="s">
        <v>335</v>
      </c>
      <c r="D264" t="s">
        <v>410</v>
      </c>
    </row>
  </sheetData>
  <pageMargins left="0.7" right="0.7" top="0.75" bottom="0.75" header="0.3" footer="0.3"/>
  <headerFooter alignWithMargins="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M265"/>
  <sheetViews>
    <sheetView workbookViewId="0">
      <selection activeCell="AK7" sqref="AK7"/>
    </sheetView>
  </sheetViews>
  <sheetFormatPr defaultRowHeight="15" x14ac:dyDescent="0.25"/>
  <cols>
    <col min="1" max="1" width="15.85546875" customWidth="1"/>
    <col min="2" max="2" width="15.140625" customWidth="1"/>
    <col min="3" max="3" width="21.7109375" customWidth="1"/>
    <col min="4" max="4" width="16.7109375" customWidth="1"/>
    <col min="5" max="5" width="16" customWidth="1"/>
  </cols>
  <sheetData>
    <row r="1" spans="1:65" x14ac:dyDescent="0.25">
      <c r="A1" s="12" t="s">
        <v>818</v>
      </c>
      <c r="B1" s="10" t="s">
        <v>547</v>
      </c>
      <c r="C1" s="10" t="s">
        <v>856</v>
      </c>
      <c r="D1" s="10" t="s">
        <v>240</v>
      </c>
      <c r="E1" s="10" t="s">
        <v>828</v>
      </c>
      <c r="F1" s="10" t="s">
        <v>753</v>
      </c>
      <c r="G1" s="10" t="s">
        <v>143</v>
      </c>
      <c r="H1" s="10" t="s">
        <v>199</v>
      </c>
      <c r="I1" s="10" t="s">
        <v>273</v>
      </c>
      <c r="J1" s="10" t="s">
        <v>347</v>
      </c>
      <c r="K1" s="10" t="s">
        <v>617</v>
      </c>
      <c r="L1" s="10" t="s">
        <v>690</v>
      </c>
      <c r="M1" s="10" t="s">
        <v>756</v>
      </c>
      <c r="N1" s="10" t="s">
        <v>810</v>
      </c>
      <c r="O1" s="10" t="s">
        <v>201</v>
      </c>
      <c r="P1" s="10" t="s">
        <v>827</v>
      </c>
      <c r="Q1" s="10" t="s">
        <v>39</v>
      </c>
      <c r="R1" s="10" t="s">
        <v>291</v>
      </c>
      <c r="S1" s="10" t="s">
        <v>363</v>
      </c>
      <c r="T1" s="10" t="s">
        <v>432</v>
      </c>
      <c r="U1" s="10" t="s">
        <v>502</v>
      </c>
      <c r="V1" s="10" t="s">
        <v>772</v>
      </c>
      <c r="W1" s="10" t="s">
        <v>834</v>
      </c>
      <c r="X1" s="10" t="s">
        <v>46</v>
      </c>
      <c r="Y1" s="10" t="s">
        <v>119</v>
      </c>
      <c r="Z1" s="10" t="s">
        <v>61</v>
      </c>
      <c r="AA1" s="10" t="s">
        <v>138</v>
      </c>
      <c r="AB1" s="10" t="s">
        <v>191</v>
      </c>
      <c r="AC1" s="10" t="s">
        <v>446</v>
      </c>
      <c r="AD1" s="10" t="s">
        <v>521</v>
      </c>
      <c r="AE1" s="10" t="s">
        <v>612</v>
      </c>
      <c r="AF1" s="10" t="s">
        <v>684</v>
      </c>
      <c r="AG1" s="10" t="s">
        <v>66</v>
      </c>
      <c r="AH1" s="10" t="s">
        <v>144</v>
      </c>
      <c r="AI1" s="10" t="s">
        <v>200</v>
      </c>
      <c r="AJ1" s="10" t="s">
        <v>155</v>
      </c>
      <c r="AK1" s="10" t="s">
        <v>211</v>
      </c>
      <c r="AL1" s="10" t="s">
        <v>285</v>
      </c>
      <c r="AM1" s="10" t="s">
        <v>359</v>
      </c>
      <c r="AN1" s="10" t="s">
        <v>630</v>
      </c>
      <c r="AO1" s="10" t="s">
        <v>699</v>
      </c>
      <c r="AP1" s="10" t="s">
        <v>771</v>
      </c>
      <c r="AQ1" s="10" t="s">
        <v>829</v>
      </c>
      <c r="AR1" s="10" t="s">
        <v>217</v>
      </c>
      <c r="AS1" s="10" t="s">
        <v>292</v>
      </c>
      <c r="AT1" s="10" t="s">
        <v>661</v>
      </c>
      <c r="AU1" s="10" t="s">
        <v>721</v>
      </c>
      <c r="AV1" s="10" t="s">
        <v>112</v>
      </c>
      <c r="AW1" s="10" t="s">
        <v>178</v>
      </c>
      <c r="AX1" s="10" t="s">
        <v>244</v>
      </c>
      <c r="AY1" s="10" t="s">
        <v>327</v>
      </c>
      <c r="AZ1" s="10" t="s">
        <v>585</v>
      </c>
      <c r="BA1" s="10" t="s">
        <v>665</v>
      </c>
      <c r="BB1" s="10" t="s">
        <v>727</v>
      </c>
      <c r="BC1" s="10" t="s">
        <v>114</v>
      </c>
      <c r="BD1" s="10" t="s">
        <v>738</v>
      </c>
      <c r="BE1" s="10" t="s">
        <v>801</v>
      </c>
      <c r="BF1" s="10" t="s">
        <v>22</v>
      </c>
      <c r="BG1" s="10" t="s">
        <v>260</v>
      </c>
      <c r="BH1" s="10" t="s">
        <v>343</v>
      </c>
      <c r="BI1" s="10" t="s">
        <v>405</v>
      </c>
      <c r="BJ1" s="10" t="s">
        <v>478</v>
      </c>
      <c r="BK1" s="10" t="s">
        <v>747</v>
      </c>
      <c r="BL1" s="10" t="s">
        <v>806</v>
      </c>
      <c r="BM1" s="13" t="s">
        <v>27</v>
      </c>
    </row>
    <row r="2" spans="1:65" x14ac:dyDescent="0.25">
      <c r="A2" s="2" t="s">
        <v>593</v>
      </c>
      <c r="B2" s="3" t="s">
        <v>15</v>
      </c>
      <c r="C2" s="3" t="str">
        <f>VLOOKUP(A2, 'Metadata - Countries'!$A$2:$C$264, 3, FALSE)</f>
        <v>Latin America &amp; Caribbean</v>
      </c>
      <c r="D2" s="3" t="s">
        <v>401</v>
      </c>
      <c r="E2" s="3" t="s">
        <v>797</v>
      </c>
      <c r="F2" s="3"/>
      <c r="G2" s="3"/>
      <c r="H2" s="3"/>
      <c r="I2" s="3"/>
      <c r="J2" s="3"/>
      <c r="K2" s="3"/>
      <c r="L2" s="3"/>
      <c r="M2" s="3"/>
      <c r="N2" s="3"/>
      <c r="O2" s="3"/>
      <c r="P2" s="3"/>
      <c r="Q2" s="3"/>
      <c r="R2" s="3"/>
      <c r="S2" s="3"/>
      <c r="T2" s="3"/>
      <c r="U2" s="3"/>
      <c r="V2" s="3"/>
      <c r="W2" s="3"/>
      <c r="X2" s="3"/>
      <c r="Y2" s="3"/>
      <c r="Z2" s="3"/>
      <c r="AA2" s="3"/>
      <c r="AB2" s="3"/>
      <c r="AC2" s="3"/>
      <c r="AD2" s="3"/>
      <c r="AE2" s="3"/>
      <c r="AF2" s="3"/>
      <c r="AG2" s="3"/>
      <c r="AH2" s="3">
        <v>7.5758306648383016</v>
      </c>
      <c r="AI2" s="3">
        <v>3.7282955193084231</v>
      </c>
      <c r="AJ2" s="3">
        <v>0.32141223458677837</v>
      </c>
      <c r="AK2" s="3">
        <v>0.41890799277576346</v>
      </c>
      <c r="AL2" s="3"/>
      <c r="AM2" s="3"/>
      <c r="AN2" s="3"/>
      <c r="AO2" s="3"/>
      <c r="AP2" s="3"/>
      <c r="AQ2" s="3"/>
      <c r="AR2" s="3"/>
      <c r="AS2" s="3"/>
      <c r="AT2" s="3"/>
      <c r="AU2" s="3"/>
      <c r="AV2" s="3"/>
      <c r="AW2" s="3"/>
      <c r="AX2" s="3"/>
      <c r="AY2" s="3"/>
      <c r="AZ2" s="3"/>
      <c r="BA2" s="3"/>
      <c r="BB2" s="3"/>
      <c r="BC2" s="3">
        <v>5.1273880702997037</v>
      </c>
      <c r="BD2" s="3">
        <v>6.5475685997842783</v>
      </c>
      <c r="BE2" s="3">
        <v>7.2881172972617385</v>
      </c>
      <c r="BF2" s="3">
        <v>7.6420096466893073</v>
      </c>
      <c r="BG2" s="3">
        <v>7.22720858740559</v>
      </c>
      <c r="BH2" s="3">
        <v>7.2557404795528786</v>
      </c>
      <c r="BI2" s="3">
        <v>5.1887849496091478</v>
      </c>
      <c r="BJ2" s="3">
        <v>4.1574936926168569</v>
      </c>
      <c r="BK2" s="3">
        <v>5.4789640120332566</v>
      </c>
      <c r="BL2" s="3">
        <v>6.1566742077963106</v>
      </c>
      <c r="BM2" s="6"/>
    </row>
    <row r="3" spans="1:65" x14ac:dyDescent="0.25">
      <c r="A3" s="4" t="s">
        <v>362</v>
      </c>
      <c r="B3" s="5" t="s">
        <v>717</v>
      </c>
      <c r="C3" s="5" t="str">
        <f>VLOOKUP(A3, 'Metadata - Countries'!$A$2:$C$264, 3, FALSE)</f>
        <v>South Asia</v>
      </c>
      <c r="D3" s="5" t="s">
        <v>401</v>
      </c>
      <c r="E3" s="5" t="s">
        <v>797</v>
      </c>
      <c r="F3" s="5"/>
      <c r="G3" s="5"/>
      <c r="H3" s="5">
        <v>6.1099278242482935</v>
      </c>
      <c r="I3" s="5">
        <v>8.3638346150973106</v>
      </c>
      <c r="J3" s="5">
        <v>6.5656261359793602</v>
      </c>
      <c r="K3" s="5">
        <v>4.1895481435014332</v>
      </c>
      <c r="L3" s="5">
        <v>3.6745897065103659</v>
      </c>
      <c r="M3" s="5">
        <v>3.8688781487569308</v>
      </c>
      <c r="N3" s="5">
        <v>5.1492990990827661</v>
      </c>
      <c r="O3" s="5">
        <v>5.9871683271740253</v>
      </c>
      <c r="P3" s="5">
        <v>6.1056947294242621</v>
      </c>
      <c r="Q3" s="5">
        <v>5.000145628517906</v>
      </c>
      <c r="R3" s="5">
        <v>6.8138223285912112</v>
      </c>
      <c r="S3" s="5">
        <v>6.5652145907800152</v>
      </c>
      <c r="T3" s="5">
        <v>9.3256076058403199</v>
      </c>
      <c r="U3" s="5">
        <v>7.7430692273658437</v>
      </c>
      <c r="V3" s="5">
        <v>10.63285597999856</v>
      </c>
      <c r="W3" s="5">
        <v>8.9019679556648317</v>
      </c>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v>0.84126730758264201</v>
      </c>
      <c r="BC3" s="5">
        <v>23.624905557535008</v>
      </c>
      <c r="BD3" s="5">
        <v>20.860209608460568</v>
      </c>
      <c r="BE3" s="5">
        <v>34.773094273967885</v>
      </c>
      <c r="BF3" s="5">
        <v>24.456567499591728</v>
      </c>
      <c r="BG3" s="5">
        <v>16.980095861856121</v>
      </c>
      <c r="BH3" s="5">
        <v>19.339869834401924</v>
      </c>
      <c r="BI3" s="5">
        <v>21.2091879063987</v>
      </c>
      <c r="BJ3" s="5">
        <v>15.427918659268029</v>
      </c>
      <c r="BK3" s="5"/>
      <c r="BL3" s="5">
        <v>13.850126700125436</v>
      </c>
      <c r="BM3" s="7"/>
    </row>
    <row r="4" spans="1:65" x14ac:dyDescent="0.25">
      <c r="A4" s="2" t="s">
        <v>350</v>
      </c>
      <c r="B4" s="3" t="s">
        <v>21</v>
      </c>
      <c r="C4" s="3" t="str">
        <f>VLOOKUP(A4, 'Metadata - Countries'!$A$2:$C$264, 3, FALSE)</f>
        <v>Sub-Saharan Africa</v>
      </c>
      <c r="D4" s="3" t="s">
        <v>401</v>
      </c>
      <c r="E4" s="3" t="s">
        <v>797</v>
      </c>
      <c r="F4" s="3"/>
      <c r="G4" s="3"/>
      <c r="H4" s="3">
        <v>3.7660688318069333</v>
      </c>
      <c r="I4" s="3"/>
      <c r="J4" s="3"/>
      <c r="K4" s="3"/>
      <c r="L4" s="3"/>
      <c r="M4" s="3"/>
      <c r="N4" s="3"/>
      <c r="O4" s="3">
        <v>3.9988478462066981</v>
      </c>
      <c r="P4" s="3">
        <v>3.3573063310090143</v>
      </c>
      <c r="Q4" s="3">
        <v>3.0080407379985714</v>
      </c>
      <c r="R4" s="3">
        <v>4.9128534213821418</v>
      </c>
      <c r="S4" s="3">
        <v>5.2256419527104141</v>
      </c>
      <c r="T4" s="3">
        <v>4.4932655635496772</v>
      </c>
      <c r="U4" s="3"/>
      <c r="V4" s="3"/>
      <c r="W4" s="3"/>
      <c r="X4" s="3"/>
      <c r="Y4" s="3"/>
      <c r="Z4" s="3"/>
      <c r="AA4" s="3"/>
      <c r="AB4" s="3"/>
      <c r="AC4" s="3"/>
      <c r="AD4" s="3"/>
      <c r="AE4" s="3">
        <v>0.24565238680915119</v>
      </c>
      <c r="AF4" s="3"/>
      <c r="AG4" s="3"/>
      <c r="AH4" s="3"/>
      <c r="AI4" s="3"/>
      <c r="AJ4" s="3"/>
      <c r="AK4" s="3"/>
      <c r="AL4" s="3"/>
      <c r="AM4" s="3"/>
      <c r="AN4" s="3"/>
      <c r="AO4" s="3"/>
      <c r="AP4" s="3"/>
      <c r="AQ4" s="3"/>
      <c r="AR4" s="3"/>
      <c r="AS4" s="3"/>
      <c r="AT4" s="3"/>
      <c r="AU4" s="3"/>
      <c r="AV4" s="3"/>
      <c r="AW4" s="3"/>
      <c r="AX4" s="3"/>
      <c r="AY4" s="3"/>
      <c r="AZ4" s="3"/>
      <c r="BA4" s="3">
        <v>1.259203159263272</v>
      </c>
      <c r="BB4" s="3"/>
      <c r="BC4" s="3">
        <v>14.59809077958103</v>
      </c>
      <c r="BD4" s="3">
        <v>17.15734963527553</v>
      </c>
      <c r="BE4" s="3">
        <v>11.659379893777452</v>
      </c>
      <c r="BF4" s="3">
        <v>3.9783549020090159</v>
      </c>
      <c r="BG4" s="3">
        <v>7.7631567334577101</v>
      </c>
      <c r="BH4" s="3">
        <v>5.7350612697354979</v>
      </c>
      <c r="BI4" s="3">
        <v>6.5893873422252112</v>
      </c>
      <c r="BJ4" s="3">
        <v>11.028193773343215</v>
      </c>
      <c r="BK4" s="3">
        <v>10.829183636277556</v>
      </c>
      <c r="BL4" s="3">
        <v>14.792154973041145</v>
      </c>
      <c r="BM4" s="6"/>
    </row>
    <row r="5" spans="1:65" x14ac:dyDescent="0.25">
      <c r="A5" s="4" t="s">
        <v>214</v>
      </c>
      <c r="B5" s="5" t="s">
        <v>518</v>
      </c>
      <c r="C5" s="5" t="str">
        <f>VLOOKUP(A5, 'Metadata - Countries'!$A$2:$C$264, 3, FALSE)</f>
        <v>Europe &amp; Central Asia</v>
      </c>
      <c r="D5" s="5" t="s">
        <v>401</v>
      </c>
      <c r="E5" s="5" t="s">
        <v>797</v>
      </c>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v>2.4423312662514496</v>
      </c>
      <c r="AQ5" s="5">
        <v>2.9151559009031605</v>
      </c>
      <c r="AR5" s="5">
        <v>3.6305922621947886</v>
      </c>
      <c r="AS5" s="5">
        <v>3.6069899646748289</v>
      </c>
      <c r="AT5" s="5">
        <v>8.9256644343894429</v>
      </c>
      <c r="AU5" s="5">
        <v>9.8937972638615665</v>
      </c>
      <c r="AV5" s="5">
        <v>9.0463146665407965</v>
      </c>
      <c r="AW5" s="5">
        <v>8.5704690480238241</v>
      </c>
      <c r="AX5" s="5">
        <v>7.7144540852354631</v>
      </c>
      <c r="AY5" s="5">
        <v>8.969220609169561</v>
      </c>
      <c r="AZ5" s="5">
        <v>12.228782413329165</v>
      </c>
      <c r="BA5" s="5">
        <v>14.655054883416813</v>
      </c>
      <c r="BB5" s="5">
        <v>16.021167016980382</v>
      </c>
      <c r="BC5" s="5">
        <v>11.797802757681247</v>
      </c>
      <c r="BD5" s="5">
        <v>13.818488890912581</v>
      </c>
      <c r="BE5" s="5">
        <v>17.582306501291413</v>
      </c>
      <c r="BF5" s="5">
        <v>19.934749743470594</v>
      </c>
      <c r="BG5" s="5">
        <v>17.198307289375997</v>
      </c>
      <c r="BH5" s="5">
        <v>8.150161312577124</v>
      </c>
      <c r="BI5" s="5">
        <v>9.6159311301008756</v>
      </c>
      <c r="BJ5" s="5">
        <v>7.2884283550803799</v>
      </c>
      <c r="BK5" s="5">
        <v>4.9883325164597583</v>
      </c>
      <c r="BL5" s="5">
        <v>4.4876065152037121</v>
      </c>
      <c r="BM5" s="7"/>
    </row>
    <row r="6" spans="1:65" x14ac:dyDescent="0.25">
      <c r="A6" s="2" t="s">
        <v>380</v>
      </c>
      <c r="B6" s="3" t="s">
        <v>839</v>
      </c>
      <c r="C6" s="3" t="str">
        <f>VLOOKUP(A6, 'Metadata - Countries'!$A$2:$C$264, 3, FALSE)</f>
        <v>Europe &amp; Central Asia</v>
      </c>
      <c r="D6" s="3" t="s">
        <v>401</v>
      </c>
      <c r="E6" s="3" t="s">
        <v>797</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v>3.5744741256972699</v>
      </c>
      <c r="AP6" s="3">
        <v>3.7089253640992985</v>
      </c>
      <c r="AQ6" s="3">
        <v>3.5102025019747267</v>
      </c>
      <c r="AR6" s="3">
        <v>3.5819658954316504</v>
      </c>
      <c r="AS6" s="3">
        <v>3.0302201983760555</v>
      </c>
      <c r="AT6" s="3">
        <v>4.4390533666733933</v>
      </c>
      <c r="AU6" s="3">
        <v>4.4296601890605674</v>
      </c>
      <c r="AV6" s="3">
        <v>4.5400776102927338</v>
      </c>
      <c r="AW6" s="3">
        <v>4.4344257351962586</v>
      </c>
      <c r="AX6" s="3">
        <v>4.3389794601218705</v>
      </c>
      <c r="AY6" s="3"/>
      <c r="AZ6" s="3">
        <v>5.9001912627682724</v>
      </c>
      <c r="BA6" s="3">
        <v>6.6351233845268212</v>
      </c>
      <c r="BB6" s="3">
        <v>9.4531768224365091</v>
      </c>
      <c r="BC6" s="3">
        <v>8.4250262355763752</v>
      </c>
      <c r="BD6" s="3">
        <v>10.122335785050248</v>
      </c>
      <c r="BE6" s="3">
        <v>12.215676858964404</v>
      </c>
      <c r="BF6" s="3">
        <v>14.138655648343725</v>
      </c>
      <c r="BG6" s="3">
        <v>12.7812451853134</v>
      </c>
      <c r="BH6" s="3">
        <v>10.964647475367673</v>
      </c>
      <c r="BI6" s="3">
        <v>8.9096258068349652</v>
      </c>
      <c r="BJ6" s="3">
        <v>6.7500118228372941</v>
      </c>
      <c r="BK6" s="3">
        <v>7.7723431540250836</v>
      </c>
      <c r="BL6" s="3">
        <v>8.373192886938849</v>
      </c>
      <c r="BM6" s="6"/>
    </row>
    <row r="7" spans="1:65" x14ac:dyDescent="0.25">
      <c r="A7" s="4" t="s">
        <v>118</v>
      </c>
      <c r="B7" s="5" t="s">
        <v>707</v>
      </c>
      <c r="C7" s="5">
        <f>VLOOKUP(A7, 'Metadata - Countries'!$A$2:$C$264, 3, FALSE)</f>
        <v>0</v>
      </c>
      <c r="D7" s="5" t="s">
        <v>401</v>
      </c>
      <c r="E7" s="5" t="s">
        <v>797</v>
      </c>
      <c r="F7" s="5"/>
      <c r="G7" s="5"/>
      <c r="H7" s="5"/>
      <c r="I7" s="5"/>
      <c r="J7" s="5"/>
      <c r="K7" s="5"/>
      <c r="L7" s="5"/>
      <c r="M7" s="5"/>
      <c r="N7" s="5"/>
      <c r="O7" s="5"/>
      <c r="P7" s="5"/>
      <c r="Q7" s="5"/>
      <c r="R7" s="5"/>
      <c r="S7" s="5"/>
      <c r="T7" s="5"/>
      <c r="U7" s="5">
        <v>5.0772601422590053</v>
      </c>
      <c r="V7" s="5">
        <v>5.0641383913560984</v>
      </c>
      <c r="W7" s="5"/>
      <c r="X7" s="5">
        <v>4.8810205436555947</v>
      </c>
      <c r="Y7" s="5">
        <v>6.6974561358767222</v>
      </c>
      <c r="Z7" s="5">
        <v>7.9466989057686144</v>
      </c>
      <c r="AA7" s="5">
        <v>8.9492254266879048</v>
      </c>
      <c r="AB7" s="5">
        <v>7.2855389365596999</v>
      </c>
      <c r="AC7" s="5">
        <v>6.8259017541490259</v>
      </c>
      <c r="AD7" s="5"/>
      <c r="AE7" s="5"/>
      <c r="AF7" s="5"/>
      <c r="AG7" s="5"/>
      <c r="AH7" s="5"/>
      <c r="AI7" s="5">
        <v>3.3749766858692611</v>
      </c>
      <c r="AJ7" s="5"/>
      <c r="AK7" s="5">
        <v>4.8133855291388699</v>
      </c>
      <c r="AL7" s="5">
        <v>3.8541850563294564</v>
      </c>
      <c r="AM7" s="5">
        <v>3.7888631737735823</v>
      </c>
      <c r="AN7" s="5"/>
      <c r="AO7" s="5"/>
      <c r="AP7" s="5"/>
      <c r="AQ7" s="5"/>
      <c r="AR7" s="5"/>
      <c r="AS7" s="5">
        <v>3.2593069012159162</v>
      </c>
      <c r="AT7" s="5">
        <v>3.9956522402295791</v>
      </c>
      <c r="AU7" s="5">
        <v>4.4047151590798732</v>
      </c>
      <c r="AV7" s="5">
        <v>5.2815394815654226</v>
      </c>
      <c r="AW7" s="5">
        <v>7.7450318305532999</v>
      </c>
      <c r="AX7" s="5">
        <v>7.0157707057810272</v>
      </c>
      <c r="AY7" s="5">
        <v>6.8518958214558676</v>
      </c>
      <c r="AZ7" s="5"/>
      <c r="BA7" s="5">
        <v>9.1569201923934092</v>
      </c>
      <c r="BB7" s="5">
        <v>11.561512760749562</v>
      </c>
      <c r="BC7" s="5"/>
      <c r="BD7" s="5">
        <v>9.5007806384433078</v>
      </c>
      <c r="BE7" s="5"/>
      <c r="BF7" s="5">
        <v>10.680149187604387</v>
      </c>
      <c r="BG7" s="5">
        <v>8.7539322668472881</v>
      </c>
      <c r="BH7" s="5">
        <v>8.8471776047878041</v>
      </c>
      <c r="BI7" s="5">
        <v>6.5719371226415335</v>
      </c>
      <c r="BJ7" s="5">
        <v>5.8567403433074388</v>
      </c>
      <c r="BK7" s="5">
        <v>6.9701781633000692</v>
      </c>
      <c r="BL7" s="5">
        <v>9.0555648621140143</v>
      </c>
      <c r="BM7" s="7"/>
    </row>
    <row r="8" spans="1:65" x14ac:dyDescent="0.25">
      <c r="A8" s="2" t="s">
        <v>48</v>
      </c>
      <c r="B8" s="3" t="s">
        <v>223</v>
      </c>
      <c r="C8" s="3" t="str">
        <f>VLOOKUP(A8, 'Metadata - Countries'!$A$2:$C$264, 3, FALSE)</f>
        <v>Middle East &amp; North Africa</v>
      </c>
      <c r="D8" s="3" t="s">
        <v>401</v>
      </c>
      <c r="E8" s="3" t="s">
        <v>797</v>
      </c>
      <c r="F8" s="3"/>
      <c r="G8" s="3"/>
      <c r="H8" s="3"/>
      <c r="I8" s="3"/>
      <c r="J8" s="3"/>
      <c r="K8" s="3"/>
      <c r="L8" s="3"/>
      <c r="M8" s="3"/>
      <c r="N8" s="3"/>
      <c r="O8" s="3"/>
      <c r="P8" s="3"/>
      <c r="Q8" s="3"/>
      <c r="R8" s="3"/>
      <c r="S8" s="3"/>
      <c r="T8" s="3"/>
      <c r="U8" s="3"/>
      <c r="V8" s="3"/>
      <c r="W8" s="3"/>
      <c r="X8" s="3">
        <v>3.8198787926707682</v>
      </c>
      <c r="Y8" s="3">
        <v>9.9421604508046677</v>
      </c>
      <c r="Z8" s="3">
        <v>10.804782147835938</v>
      </c>
      <c r="AA8" s="3">
        <v>11.281062851170812</v>
      </c>
      <c r="AB8" s="3">
        <v>6.0336529833044832</v>
      </c>
      <c r="AC8" s="3">
        <v>6.9551815590631909</v>
      </c>
      <c r="AD8" s="3"/>
      <c r="AE8" s="3"/>
      <c r="AF8" s="3"/>
      <c r="AG8" s="3"/>
      <c r="AH8" s="3"/>
      <c r="AI8" s="3">
        <v>2.4488892710826922</v>
      </c>
      <c r="AJ8" s="3"/>
      <c r="AK8" s="3">
        <v>5.7576186082812226</v>
      </c>
      <c r="AL8" s="3">
        <v>4.1187749978168924</v>
      </c>
      <c r="AM8" s="3">
        <v>4.066991767473743</v>
      </c>
      <c r="AN8" s="3"/>
      <c r="AO8" s="3"/>
      <c r="AP8" s="3"/>
      <c r="AQ8" s="3"/>
      <c r="AR8" s="3"/>
      <c r="AS8" s="3">
        <v>0.91822681043427123</v>
      </c>
      <c r="AT8" s="3">
        <v>0.77178211846466849</v>
      </c>
      <c r="AU8" s="3">
        <v>0.78136004163189576</v>
      </c>
      <c r="AV8" s="3"/>
      <c r="AW8" s="3"/>
      <c r="AX8" s="3"/>
      <c r="AY8" s="3">
        <v>0.70215760454028342</v>
      </c>
      <c r="AZ8" s="3"/>
      <c r="BA8" s="3">
        <v>0.90502129915411322</v>
      </c>
      <c r="BB8" s="3">
        <v>1.0383605641083398</v>
      </c>
      <c r="BC8" s="3"/>
      <c r="BD8" s="3"/>
      <c r="BE8" s="3"/>
      <c r="BF8" s="3">
        <v>3.7881796441430686</v>
      </c>
      <c r="BG8" s="3">
        <v>1.069642018171822</v>
      </c>
      <c r="BH8" s="3">
        <v>1.076092649543223</v>
      </c>
      <c r="BI8" s="3">
        <v>0.75631594121972257</v>
      </c>
      <c r="BJ8" s="3">
        <v>1.2922278404039167</v>
      </c>
      <c r="BK8" s="3">
        <v>4.1841344523268704</v>
      </c>
      <c r="BL8" s="3">
        <v>7.0901833402130476</v>
      </c>
      <c r="BM8" s="6"/>
    </row>
    <row r="9" spans="1:65" x14ac:dyDescent="0.25">
      <c r="A9" s="4" t="s">
        <v>341</v>
      </c>
      <c r="B9" s="5" t="s">
        <v>560</v>
      </c>
      <c r="C9" s="5" t="str">
        <f>VLOOKUP(A9, 'Metadata - Countries'!$A$2:$C$264, 3, FALSE)</f>
        <v>Latin America &amp; Caribbean</v>
      </c>
      <c r="D9" s="5" t="s">
        <v>401</v>
      </c>
      <c r="E9" s="5" t="s">
        <v>797</v>
      </c>
      <c r="F9" s="5"/>
      <c r="G9" s="5"/>
      <c r="H9" s="5">
        <v>6.6885735701414903</v>
      </c>
      <c r="I9" s="5">
        <v>5.8696888529166182</v>
      </c>
      <c r="J9" s="5">
        <v>7.7796234978615111</v>
      </c>
      <c r="K9" s="5">
        <v>9.6609142030986082</v>
      </c>
      <c r="L9" s="5">
        <v>9.65126038939637</v>
      </c>
      <c r="M9" s="5">
        <v>8.5723674486832646</v>
      </c>
      <c r="N9" s="5">
        <v>7.2469429258577414</v>
      </c>
      <c r="O9" s="5">
        <v>6.7186270860207262</v>
      </c>
      <c r="P9" s="5">
        <v>4.7465949749467473</v>
      </c>
      <c r="Q9" s="5">
        <v>6.6829679467208347</v>
      </c>
      <c r="R9" s="5">
        <v>3.7672988107816425</v>
      </c>
      <c r="S9" s="5">
        <v>7.5898260838792515</v>
      </c>
      <c r="T9" s="5">
        <v>14.530166569823747</v>
      </c>
      <c r="U9" s="5">
        <v>13.227346044019411</v>
      </c>
      <c r="V9" s="5">
        <v>17.689527573199211</v>
      </c>
      <c r="W9" s="5">
        <v>16.397086069508983</v>
      </c>
      <c r="X9" s="5">
        <v>12.439642534301791</v>
      </c>
      <c r="Y9" s="5">
        <v>16.566007363435837</v>
      </c>
      <c r="Z9" s="5">
        <v>10.304022197761432</v>
      </c>
      <c r="AA9" s="5">
        <v>10.834790031342626</v>
      </c>
      <c r="AB9" s="5">
        <v>12.774109794633452</v>
      </c>
      <c r="AC9" s="5">
        <v>10.28828878625359</v>
      </c>
      <c r="AD9" s="5">
        <v>10.420979780509457</v>
      </c>
      <c r="AE9" s="5">
        <v>12.115361898229002</v>
      </c>
      <c r="AF9" s="5">
        <v>8.976529695743702</v>
      </c>
      <c r="AG9" s="5">
        <v>11.417906195229984</v>
      </c>
      <c r="AH9" s="5">
        <v>9.3888480624907515</v>
      </c>
      <c r="AI9" s="5">
        <v>8.8037162904208408</v>
      </c>
      <c r="AJ9" s="5">
        <v>8.0658925632887062</v>
      </c>
      <c r="AK9" s="5">
        <v>5.5678664930278199</v>
      </c>
      <c r="AL9" s="5">
        <v>2.8815163999366185</v>
      </c>
      <c r="AM9" s="5">
        <v>2.3881265174185362</v>
      </c>
      <c r="AN9" s="5">
        <v>2.884706632829785</v>
      </c>
      <c r="AO9" s="5">
        <v>4.0845616823799666</v>
      </c>
      <c r="AP9" s="5">
        <v>3.6114800691345326</v>
      </c>
      <c r="AQ9" s="5">
        <v>2.9786584055327232</v>
      </c>
      <c r="AR9" s="5">
        <v>2.5900669128707499</v>
      </c>
      <c r="AS9" s="5">
        <v>2.7491205977459265</v>
      </c>
      <c r="AT9" s="5">
        <v>3.7605407227692398</v>
      </c>
      <c r="AU9" s="5">
        <v>4.0156910058445598</v>
      </c>
      <c r="AV9" s="5">
        <v>4.9137874525349572</v>
      </c>
      <c r="AW9" s="5">
        <v>3.6081178490642687</v>
      </c>
      <c r="AX9" s="5">
        <v>4.2219532732916214</v>
      </c>
      <c r="AY9" s="5">
        <v>5.0518471887283107</v>
      </c>
      <c r="AZ9" s="5">
        <v>4.7838586457122521</v>
      </c>
      <c r="BA9" s="5">
        <v>6.0973156557789512</v>
      </c>
      <c r="BB9" s="5">
        <v>7.2470144545336863</v>
      </c>
      <c r="BC9" s="5">
        <v>6.3562880482645374</v>
      </c>
      <c r="BD9" s="5">
        <v>7.9464697436017335</v>
      </c>
      <c r="BE9" s="5">
        <v>12.743511768398655</v>
      </c>
      <c r="BF9" s="5">
        <v>12.912091203654722</v>
      </c>
      <c r="BG9" s="5">
        <v>16.20120065763933</v>
      </c>
      <c r="BH9" s="5">
        <v>16.621081852132473</v>
      </c>
      <c r="BI9" s="5">
        <v>11.007625350731574</v>
      </c>
      <c r="BJ9" s="5">
        <v>8.4637941268827408</v>
      </c>
      <c r="BK9" s="5">
        <v>8.2201390077621674</v>
      </c>
      <c r="BL9" s="5">
        <v>9.6405925969406816</v>
      </c>
      <c r="BM9" s="7"/>
    </row>
    <row r="10" spans="1:65" x14ac:dyDescent="0.25">
      <c r="A10" s="2" t="s">
        <v>88</v>
      </c>
      <c r="B10" s="3" t="s">
        <v>305</v>
      </c>
      <c r="C10" s="3" t="str">
        <f>VLOOKUP(A10, 'Metadata - Countries'!$A$2:$C$264, 3, FALSE)</f>
        <v>Europe &amp; Central Asia</v>
      </c>
      <c r="D10" s="3" t="s">
        <v>401</v>
      </c>
      <c r="E10" s="3" t="s">
        <v>797</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v>27.389162831652147</v>
      </c>
      <c r="AR10" s="3"/>
      <c r="AS10" s="3">
        <v>21.71218895992773</v>
      </c>
      <c r="AT10" s="3">
        <v>21.077872874671947</v>
      </c>
      <c r="AU10" s="3">
        <v>22.822387444365251</v>
      </c>
      <c r="AV10" s="3">
        <v>17.975896138030073</v>
      </c>
      <c r="AW10" s="3">
        <v>7.8385135679140463</v>
      </c>
      <c r="AX10" s="3">
        <v>16.212710578232283</v>
      </c>
      <c r="AY10" s="3">
        <v>16.253554390937868</v>
      </c>
      <c r="AZ10" s="3">
        <v>16.664063435107128</v>
      </c>
      <c r="BA10" s="3">
        <v>16.573355839303812</v>
      </c>
      <c r="BB10" s="3">
        <v>16.302024392044011</v>
      </c>
      <c r="BC10" s="3">
        <v>15.791638781657946</v>
      </c>
      <c r="BD10" s="3">
        <v>18.028513003588483</v>
      </c>
      <c r="BE10" s="3">
        <v>20.76238367585761</v>
      </c>
      <c r="BF10" s="3">
        <v>21.618907796554673</v>
      </c>
      <c r="BG10" s="3">
        <v>23.037252790504382</v>
      </c>
      <c r="BH10" s="3">
        <v>20.32830053378451</v>
      </c>
      <c r="BI10" s="3">
        <v>20.874002864697712</v>
      </c>
      <c r="BJ10" s="3">
        <v>17.804919464607462</v>
      </c>
      <c r="BK10" s="3">
        <v>16.356885321191715</v>
      </c>
      <c r="BL10" s="3">
        <v>14.267363498889274</v>
      </c>
      <c r="BM10" s="6"/>
    </row>
    <row r="11" spans="1:65" x14ac:dyDescent="0.25">
      <c r="A11" s="4" t="s">
        <v>116</v>
      </c>
      <c r="B11" s="5" t="s">
        <v>391</v>
      </c>
      <c r="C11" s="5" t="str">
        <f>VLOOKUP(A11, 'Metadata - Countries'!$A$2:$C$264, 3, FALSE)</f>
        <v>East Asia &amp; Pacific</v>
      </c>
      <c r="D11" s="5" t="s">
        <v>401</v>
      </c>
      <c r="E11" s="5" t="s">
        <v>797</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7"/>
    </row>
    <row r="12" spans="1:65" x14ac:dyDescent="0.25">
      <c r="A12" s="2" t="s">
        <v>463</v>
      </c>
      <c r="B12" s="3" t="s">
        <v>559</v>
      </c>
      <c r="C12" s="3" t="str">
        <f>VLOOKUP(A12, 'Metadata - Countries'!$A$2:$C$264, 3, FALSE)</f>
        <v>Latin America &amp; Caribbean</v>
      </c>
      <c r="D12" s="3" t="s">
        <v>401</v>
      </c>
      <c r="E12" s="3" t="s">
        <v>797</v>
      </c>
      <c r="F12" s="3"/>
      <c r="G12" s="3"/>
      <c r="H12" s="3"/>
      <c r="I12" s="3"/>
      <c r="J12" s="3"/>
      <c r="K12" s="3"/>
      <c r="L12" s="3"/>
      <c r="M12" s="3"/>
      <c r="N12" s="3"/>
      <c r="O12" s="3"/>
      <c r="P12" s="3"/>
      <c r="Q12" s="3"/>
      <c r="R12" s="3"/>
      <c r="S12" s="3">
        <v>37.928449358744174</v>
      </c>
      <c r="T12" s="3">
        <v>57.187995232519739</v>
      </c>
      <c r="U12" s="3">
        <v>43.537456361038437</v>
      </c>
      <c r="V12" s="3"/>
      <c r="W12" s="3">
        <v>0.32712248318605741</v>
      </c>
      <c r="X12" s="3">
        <v>1.4996960197813047</v>
      </c>
      <c r="Y12" s="3"/>
      <c r="Z12" s="3"/>
      <c r="AA12" s="3">
        <v>1.878299125844443</v>
      </c>
      <c r="AB12" s="3"/>
      <c r="AC12" s="3"/>
      <c r="AD12" s="3"/>
      <c r="AE12" s="3"/>
      <c r="AF12" s="3"/>
      <c r="AG12" s="3"/>
      <c r="AH12" s="3"/>
      <c r="AI12" s="3"/>
      <c r="AJ12" s="3"/>
      <c r="AK12" s="3"/>
      <c r="AL12" s="3"/>
      <c r="AM12" s="3"/>
      <c r="AN12" s="3"/>
      <c r="AO12" s="3"/>
      <c r="AP12" s="3"/>
      <c r="AQ12" s="3"/>
      <c r="AR12" s="3"/>
      <c r="AS12" s="3">
        <v>10.492941012982435</v>
      </c>
      <c r="AT12" s="3">
        <v>16.321114997465724</v>
      </c>
      <c r="AU12" s="3"/>
      <c r="AV12" s="3"/>
      <c r="AW12" s="3"/>
      <c r="AX12" s="3"/>
      <c r="AY12" s="3">
        <v>34.575044857715177</v>
      </c>
      <c r="AZ12" s="3">
        <v>36.734831543885541</v>
      </c>
      <c r="BA12" s="3">
        <v>6.3459263590269908</v>
      </c>
      <c r="BB12" s="3"/>
      <c r="BC12" s="3">
        <v>0.51873018917573943</v>
      </c>
      <c r="BD12" s="3">
        <v>0.51082827715134438</v>
      </c>
      <c r="BE12" s="3">
        <v>0.62103545644433078</v>
      </c>
      <c r="BF12" s="3">
        <v>0.87750707950827944</v>
      </c>
      <c r="BG12" s="3">
        <v>1.0453002760147048</v>
      </c>
      <c r="BH12" s="3">
        <v>29.773864254451325</v>
      </c>
      <c r="BI12" s="3">
        <v>16.592444476318171</v>
      </c>
      <c r="BJ12" s="3">
        <v>15.147649002854417</v>
      </c>
      <c r="BK12" s="3">
        <v>16.192169433593236</v>
      </c>
      <c r="BL12" s="3">
        <v>0.61668958949556618</v>
      </c>
      <c r="BM12" s="6"/>
    </row>
    <row r="13" spans="1:65" x14ac:dyDescent="0.25">
      <c r="A13" s="4" t="s">
        <v>493</v>
      </c>
      <c r="B13" s="5" t="s">
        <v>328</v>
      </c>
      <c r="C13" s="5" t="str">
        <f>VLOOKUP(A13, 'Metadata - Countries'!$A$2:$C$264, 3, FALSE)</f>
        <v>East Asia &amp; Pacific</v>
      </c>
      <c r="D13" s="5" t="s">
        <v>401</v>
      </c>
      <c r="E13" s="5" t="s">
        <v>797</v>
      </c>
      <c r="F13" s="5"/>
      <c r="G13" s="5"/>
      <c r="H13" s="5"/>
      <c r="I13" s="5">
        <v>10.848387423219627</v>
      </c>
      <c r="J13" s="5">
        <v>9.3460970639834677</v>
      </c>
      <c r="K13" s="5">
        <v>8.4545916993224353</v>
      </c>
      <c r="L13" s="5">
        <v>8.5387954009137434</v>
      </c>
      <c r="M13" s="5">
        <v>7.8177316363842841</v>
      </c>
      <c r="N13" s="5">
        <v>7.1524545688971566</v>
      </c>
      <c r="O13" s="5">
        <v>7.3800337340035531</v>
      </c>
      <c r="P13" s="5">
        <v>5.4652777970317548</v>
      </c>
      <c r="Q13" s="5">
        <v>4.7619926248090909</v>
      </c>
      <c r="R13" s="5">
        <v>4.6920555014250631</v>
      </c>
      <c r="S13" s="5">
        <v>4.1003885687589232</v>
      </c>
      <c r="T13" s="5">
        <v>8.4144542653612913</v>
      </c>
      <c r="U13" s="5">
        <v>9.7682523153089775</v>
      </c>
      <c r="V13" s="5">
        <v>9.5629132124890699</v>
      </c>
      <c r="W13" s="5">
        <v>10.08315427048349</v>
      </c>
      <c r="X13" s="5">
        <v>9.0899061539526862</v>
      </c>
      <c r="Y13" s="5">
        <v>10.648604429059636</v>
      </c>
      <c r="Z13" s="5">
        <v>13.832378569398903</v>
      </c>
      <c r="AA13" s="5">
        <v>13.592958748304786</v>
      </c>
      <c r="AB13" s="5">
        <v>14.434542118646526</v>
      </c>
      <c r="AC13" s="5">
        <v>10.828450084511596</v>
      </c>
      <c r="AD13" s="5">
        <v>9.0129425849938549</v>
      </c>
      <c r="AE13" s="5">
        <v>6.7566104341693229</v>
      </c>
      <c r="AF13" s="5">
        <v>4.6222273410797587</v>
      </c>
      <c r="AG13" s="5">
        <v>4.8684636517955928</v>
      </c>
      <c r="AH13" s="5">
        <v>4.0212501894179002</v>
      </c>
      <c r="AI13" s="5">
        <v>5.1361253323859506</v>
      </c>
      <c r="AJ13" s="5">
        <v>5.6951779977169856</v>
      </c>
      <c r="AK13" s="5">
        <v>6.0422671254244182</v>
      </c>
      <c r="AL13" s="5">
        <v>5.9806926077107772</v>
      </c>
      <c r="AM13" s="5">
        <v>6.2404720183052946</v>
      </c>
      <c r="AN13" s="5">
        <v>4.882711142440602</v>
      </c>
      <c r="AO13" s="5">
        <v>5.1136207053954754</v>
      </c>
      <c r="AP13" s="5">
        <v>6.3386359094011278</v>
      </c>
      <c r="AQ13" s="5">
        <v>6.1275201008082512</v>
      </c>
      <c r="AR13" s="5">
        <v>4.6804788572629725</v>
      </c>
      <c r="AS13" s="5">
        <v>6.021618682759236</v>
      </c>
      <c r="AT13" s="5">
        <v>8.4205072006674051</v>
      </c>
      <c r="AU13" s="5">
        <v>8.9218223214018195</v>
      </c>
      <c r="AV13" s="5">
        <v>7.5594090038614334</v>
      </c>
      <c r="AW13" s="5">
        <v>8.1367031099180789</v>
      </c>
      <c r="AX13" s="5">
        <v>9.4954769513992812</v>
      </c>
      <c r="AY13" s="5">
        <v>11.374566478604494</v>
      </c>
      <c r="AZ13" s="5">
        <v>13.711453865309997</v>
      </c>
      <c r="BA13" s="5">
        <v>13.388509393500158</v>
      </c>
      <c r="BB13" s="5">
        <v>16.312287621128164</v>
      </c>
      <c r="BC13" s="5">
        <v>13.262610883119141</v>
      </c>
      <c r="BD13" s="5">
        <v>14.035724868513952</v>
      </c>
      <c r="BE13" s="5">
        <v>17.432229433084302</v>
      </c>
      <c r="BF13" s="5">
        <v>17.302100852264942</v>
      </c>
      <c r="BG13" s="5">
        <v>17.803044102867279</v>
      </c>
      <c r="BH13" s="5">
        <v>16.10980077682591</v>
      </c>
      <c r="BI13" s="5">
        <v>11.058220872887718</v>
      </c>
      <c r="BJ13" s="5">
        <v>9.5930621685956545</v>
      </c>
      <c r="BK13" s="5">
        <v>10.597878300539071</v>
      </c>
      <c r="BL13" s="5">
        <v>13.59908487901926</v>
      </c>
      <c r="BM13" s="7"/>
    </row>
    <row r="14" spans="1:65" x14ac:dyDescent="0.25">
      <c r="A14" s="2" t="s">
        <v>63</v>
      </c>
      <c r="B14" s="3" t="s">
        <v>392</v>
      </c>
      <c r="C14" s="3" t="str">
        <f>VLOOKUP(A14, 'Metadata - Countries'!$A$2:$C$264, 3, FALSE)</f>
        <v>Europe &amp; Central Asia</v>
      </c>
      <c r="D14" s="3" t="s">
        <v>401</v>
      </c>
      <c r="E14" s="3" t="s">
        <v>797</v>
      </c>
      <c r="F14" s="3"/>
      <c r="G14" s="3"/>
      <c r="H14" s="3"/>
      <c r="I14" s="3">
        <v>9.830963610528924</v>
      </c>
      <c r="J14" s="3">
        <v>8.8579190147117011</v>
      </c>
      <c r="K14" s="3">
        <v>7.4064937763283805</v>
      </c>
      <c r="L14" s="3">
        <v>7.0809930440328532</v>
      </c>
      <c r="M14" s="3">
        <v>7.0159858858496733</v>
      </c>
      <c r="N14" s="3">
        <v>7.5358304064872677</v>
      </c>
      <c r="O14" s="3">
        <v>7.2565891283937036</v>
      </c>
      <c r="P14" s="3">
        <v>8.3137218202219447</v>
      </c>
      <c r="Q14" s="3">
        <v>8.1620974512301991</v>
      </c>
      <c r="R14" s="3">
        <v>7.1317449051897563</v>
      </c>
      <c r="S14" s="3">
        <v>7.5046450857702425</v>
      </c>
      <c r="T14" s="3">
        <v>12.193913120371192</v>
      </c>
      <c r="U14" s="3">
        <v>12.674610443063797</v>
      </c>
      <c r="V14" s="3">
        <v>12.256873901942203</v>
      </c>
      <c r="W14" s="3">
        <v>10.318803265636966</v>
      </c>
      <c r="X14" s="3">
        <v>10.733369070548866</v>
      </c>
      <c r="Y14" s="3">
        <v>12.354906217542098</v>
      </c>
      <c r="Z14" s="3">
        <v>15.487973775637032</v>
      </c>
      <c r="AA14" s="3">
        <v>18.657062087423164</v>
      </c>
      <c r="AB14" s="3">
        <v>16.141495809530245</v>
      </c>
      <c r="AC14" s="3">
        <v>13.805181396138625</v>
      </c>
      <c r="AD14" s="3">
        <v>15.096505350157146</v>
      </c>
      <c r="AE14" s="3">
        <v>14.855437333091279</v>
      </c>
      <c r="AF14" s="3">
        <v>8.6586749596394625</v>
      </c>
      <c r="AG14" s="3">
        <v>7.2252921639758965</v>
      </c>
      <c r="AH14" s="3">
        <v>5.679935213864848</v>
      </c>
      <c r="AI14" s="3">
        <v>5.7153560746240837</v>
      </c>
      <c r="AJ14" s="3">
        <v>6.3304487037326567</v>
      </c>
      <c r="AK14" s="3">
        <v>6.0044311942371555</v>
      </c>
      <c r="AL14" s="3">
        <v>5.155551614020669</v>
      </c>
      <c r="AM14" s="3">
        <v>5.073364260831088</v>
      </c>
      <c r="AN14" s="3">
        <v>4.4494973445878303</v>
      </c>
      <c r="AO14" s="3">
        <v>4.4944088214206275</v>
      </c>
      <c r="AP14" s="3">
        <v>5.4072328769613609</v>
      </c>
      <c r="AQ14" s="3">
        <v>4.517513539746294</v>
      </c>
      <c r="AR14" s="3">
        <v>3.516069173521895</v>
      </c>
      <c r="AS14" s="3">
        <v>3.9827402610129505</v>
      </c>
      <c r="AT14" s="3">
        <v>5.4506314981011759</v>
      </c>
      <c r="AU14" s="3">
        <v>5.8628816511479762</v>
      </c>
      <c r="AV14" s="3">
        <v>6.3651544668258717</v>
      </c>
      <c r="AW14" s="3">
        <v>8.0542461762824047</v>
      </c>
      <c r="AX14" s="3">
        <v>9.2351142713092962</v>
      </c>
      <c r="AY14" s="3">
        <v>12.303227900985238</v>
      </c>
      <c r="AZ14" s="3">
        <v>13.848331660821838</v>
      </c>
      <c r="BA14" s="3">
        <v>9.8611173978919133</v>
      </c>
      <c r="BB14" s="3">
        <v>12.174841089882349</v>
      </c>
      <c r="BC14" s="3">
        <v>10.721019429774387</v>
      </c>
      <c r="BD14" s="3">
        <v>10.971537180164216</v>
      </c>
      <c r="BE14" s="3">
        <v>12.257516496420395</v>
      </c>
      <c r="BF14" s="3">
        <v>13.399059297018399</v>
      </c>
      <c r="BG14" s="3">
        <v>11.547332839935628</v>
      </c>
      <c r="BH14" s="3">
        <v>10.222627617073272</v>
      </c>
      <c r="BI14" s="3">
        <v>8.1044003683085375</v>
      </c>
      <c r="BJ14" s="3">
        <v>6.7391356133408671</v>
      </c>
      <c r="BK14" s="3">
        <v>7.3759363891095333</v>
      </c>
      <c r="BL14" s="3">
        <v>8.2949905812166964</v>
      </c>
      <c r="BM14" s="6"/>
    </row>
    <row r="15" spans="1:65" x14ac:dyDescent="0.25">
      <c r="A15" s="4" t="s">
        <v>606</v>
      </c>
      <c r="B15" s="5" t="s">
        <v>592</v>
      </c>
      <c r="C15" s="5" t="str">
        <f>VLOOKUP(A15, 'Metadata - Countries'!$A$2:$C$264, 3, FALSE)</f>
        <v>Europe &amp; Central Asia</v>
      </c>
      <c r="D15" s="5" t="s">
        <v>401</v>
      </c>
      <c r="E15" s="5" t="s">
        <v>797</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v>4.496431525762544</v>
      </c>
      <c r="AQ15" s="5">
        <v>9.9865052221786765</v>
      </c>
      <c r="AR15" s="5">
        <v>5.9312256036571389</v>
      </c>
      <c r="AS15" s="5">
        <v>6.3412559931080272</v>
      </c>
      <c r="AT15" s="5">
        <v>4.9180382950142896</v>
      </c>
      <c r="AU15" s="5">
        <v>15.110498554266826</v>
      </c>
      <c r="AV15" s="5">
        <v>17.602346199297163</v>
      </c>
      <c r="AW15" s="5">
        <v>11.314498460295704</v>
      </c>
      <c r="AX15" s="5">
        <v>11.460386997510994</v>
      </c>
      <c r="AY15" s="5">
        <v>11.905915690503988</v>
      </c>
      <c r="AZ15" s="5">
        <v>11.686881885208424</v>
      </c>
      <c r="BA15" s="5">
        <v>2.5254168502241958</v>
      </c>
      <c r="BB15" s="5">
        <v>1.6409327344153772</v>
      </c>
      <c r="BC15" s="5">
        <v>1.084624858144531</v>
      </c>
      <c r="BD15" s="5">
        <v>1.184829030377996</v>
      </c>
      <c r="BE15" s="5">
        <v>0.95153569930928261</v>
      </c>
      <c r="BF15" s="5">
        <v>0.93019791379792205</v>
      </c>
      <c r="BG15" s="5">
        <v>1.4795166909437023</v>
      </c>
      <c r="BH15" s="5">
        <v>3.4224875326428221</v>
      </c>
      <c r="BI15" s="5">
        <v>1.6823187847550012</v>
      </c>
      <c r="BJ15" s="5">
        <v>3.4083577086222547</v>
      </c>
      <c r="BK15" s="5">
        <v>4.3957224435160196</v>
      </c>
      <c r="BL15" s="5">
        <v>6.8208836503285726</v>
      </c>
      <c r="BM15" s="7"/>
    </row>
    <row r="16" spans="1:65" x14ac:dyDescent="0.25">
      <c r="A16" s="2" t="s">
        <v>537</v>
      </c>
      <c r="B16" s="3" t="s">
        <v>619</v>
      </c>
      <c r="C16" s="3" t="str">
        <f>VLOOKUP(A16, 'Metadata - Countries'!$A$2:$C$264, 3, FALSE)</f>
        <v>Sub-Saharan Africa</v>
      </c>
      <c r="D16" s="3" t="s">
        <v>401</v>
      </c>
      <c r="E16" s="3" t="s">
        <v>797</v>
      </c>
      <c r="F16" s="3"/>
      <c r="G16" s="3"/>
      <c r="H16" s="3"/>
      <c r="I16" s="3"/>
      <c r="J16" s="3"/>
      <c r="K16" s="3">
        <v>5.6367443382533988</v>
      </c>
      <c r="L16" s="3"/>
      <c r="M16" s="3"/>
      <c r="N16" s="3"/>
      <c r="O16" s="3"/>
      <c r="P16" s="3"/>
      <c r="Q16" s="3"/>
      <c r="R16" s="3"/>
      <c r="S16" s="3"/>
      <c r="T16" s="3">
        <v>7.5389330892962878</v>
      </c>
      <c r="U16" s="3">
        <v>5.8958617475110824</v>
      </c>
      <c r="V16" s="3">
        <v>8.7716206607627409</v>
      </c>
      <c r="W16" s="3"/>
      <c r="X16" s="3"/>
      <c r="Y16" s="3"/>
      <c r="Z16" s="3"/>
      <c r="AA16" s="3"/>
      <c r="AB16" s="3"/>
      <c r="AC16" s="3"/>
      <c r="AD16" s="3"/>
      <c r="AE16" s="3"/>
      <c r="AF16" s="3"/>
      <c r="AG16" s="3"/>
      <c r="AH16" s="3"/>
      <c r="AI16" s="3"/>
      <c r="AJ16" s="3"/>
      <c r="AK16" s="3"/>
      <c r="AL16" s="3"/>
      <c r="AM16" s="3">
        <v>12.258700345735447</v>
      </c>
      <c r="AN16" s="3">
        <v>14.911454937498322</v>
      </c>
      <c r="AO16" s="3">
        <v>11.412158063089613</v>
      </c>
      <c r="AP16" s="3">
        <v>13.956504726276744</v>
      </c>
      <c r="AQ16" s="3">
        <v>11.046376935356806</v>
      </c>
      <c r="AR16" s="3">
        <v>13.768878425489239</v>
      </c>
      <c r="AS16" s="3">
        <v>14.495190984569106</v>
      </c>
      <c r="AT16" s="3">
        <v>11.909436801083672</v>
      </c>
      <c r="AU16" s="3">
        <v>12.493786715131026</v>
      </c>
      <c r="AV16" s="3">
        <v>12.91667409521434</v>
      </c>
      <c r="AW16" s="3">
        <v>18.484644874264845</v>
      </c>
      <c r="AX16" s="3">
        <v>16.490272580698367</v>
      </c>
      <c r="AY16" s="3">
        <v>8.4555441827543216</v>
      </c>
      <c r="AZ16" s="3">
        <v>0.95504355059591262</v>
      </c>
      <c r="BA16" s="3">
        <v>28.042169508253878</v>
      </c>
      <c r="BB16" s="3">
        <v>3.3802100478701442</v>
      </c>
      <c r="BC16" s="3">
        <v>2.4116674457222671</v>
      </c>
      <c r="BD16" s="3">
        <v>2.1210877322919339</v>
      </c>
      <c r="BE16" s="3">
        <v>29.002944977683391</v>
      </c>
      <c r="BF16" s="3">
        <v>16.423903635969857</v>
      </c>
      <c r="BG16" s="3">
        <v>23.09703221819543</v>
      </c>
      <c r="BH16" s="3">
        <v>24.354786259412609</v>
      </c>
      <c r="BI16" s="3">
        <v>20.546269149176084</v>
      </c>
      <c r="BJ16" s="3">
        <v>17.253387717155015</v>
      </c>
      <c r="BK16" s="3">
        <v>19.567250700164259</v>
      </c>
      <c r="BL16" s="3">
        <v>19.545779125245939</v>
      </c>
      <c r="BM16" s="6"/>
    </row>
    <row r="17" spans="1:65" x14ac:dyDescent="0.25">
      <c r="A17" s="4" t="s">
        <v>732</v>
      </c>
      <c r="B17" s="5" t="s">
        <v>50</v>
      </c>
      <c r="C17" s="5" t="str">
        <f>VLOOKUP(A17, 'Metadata - Countries'!$A$2:$C$264, 3, FALSE)</f>
        <v>Europe &amp; Central Asia</v>
      </c>
      <c r="D17" s="5" t="s">
        <v>401</v>
      </c>
      <c r="E17" s="5" t="s">
        <v>797</v>
      </c>
      <c r="F17" s="5"/>
      <c r="G17" s="5"/>
      <c r="H17" s="5">
        <v>9.8669735749666501</v>
      </c>
      <c r="I17" s="5">
        <v>10.910673068198003</v>
      </c>
      <c r="J17" s="5">
        <v>9.8190975669744454</v>
      </c>
      <c r="K17" s="5">
        <v>9.190622652801375</v>
      </c>
      <c r="L17" s="5">
        <v>7.8107850302821342</v>
      </c>
      <c r="M17" s="5">
        <v>8.5769364852336185</v>
      </c>
      <c r="N17" s="5">
        <v>9.5203907376073182</v>
      </c>
      <c r="O17" s="5">
        <v>8.9378353507043435</v>
      </c>
      <c r="P17" s="5">
        <v>9.1072482846045926</v>
      </c>
      <c r="Q17" s="5">
        <v>9.514858515476261</v>
      </c>
      <c r="R17" s="5">
        <v>10.049078196211493</v>
      </c>
      <c r="S17" s="5">
        <v>8.6670924648784808</v>
      </c>
      <c r="T17" s="5">
        <v>14.328344485478379</v>
      </c>
      <c r="U17" s="5">
        <v>14.320354645651131</v>
      </c>
      <c r="V17" s="5">
        <v>14.16931752112772</v>
      </c>
      <c r="W17" s="5">
        <v>14.043139864183733</v>
      </c>
      <c r="X17" s="5">
        <v>12.402244287935925</v>
      </c>
      <c r="Y17" s="5">
        <v>14.214297599769152</v>
      </c>
      <c r="Z17" s="5">
        <v>17.362632181364621</v>
      </c>
      <c r="AA17" s="5">
        <v>20.389922685917902</v>
      </c>
      <c r="AB17" s="5">
        <v>20.775600913652926</v>
      </c>
      <c r="AC17" s="5">
        <v>17.613415926928152</v>
      </c>
      <c r="AD17" s="5">
        <v>18.707675051233423</v>
      </c>
      <c r="AE17" s="5">
        <v>16.660636895681485</v>
      </c>
      <c r="AF17" s="5">
        <v>10.632498142117223</v>
      </c>
      <c r="AG17" s="5">
        <v>9.3080137289204199</v>
      </c>
      <c r="AH17" s="5">
        <v>7.2951765865714755</v>
      </c>
      <c r="AI17" s="5">
        <v>7.6784760601924216</v>
      </c>
      <c r="AJ17" s="5">
        <v>8.0375527435110268</v>
      </c>
      <c r="AK17" s="5">
        <v>8.4161693706920246</v>
      </c>
      <c r="AL17" s="5">
        <v>7.6351642859583775</v>
      </c>
      <c r="AM17" s="5">
        <v>7.505921314008539</v>
      </c>
      <c r="AN17" s="5">
        <v>6.8543680056552994</v>
      </c>
      <c r="AO17" s="5">
        <v>6.1558109188587036</v>
      </c>
      <c r="AP17" s="5">
        <v>7.0610912079450472</v>
      </c>
      <c r="AQ17" s="5">
        <v>6.8482963500008998</v>
      </c>
      <c r="AR17" s="5">
        <v>5.1495764963931805</v>
      </c>
      <c r="AS17" s="5">
        <v>5.7443808600230941</v>
      </c>
      <c r="AT17" s="5">
        <v>8.8373181603777571</v>
      </c>
      <c r="AU17" s="5">
        <v>8.544775854683726</v>
      </c>
      <c r="AV17" s="5">
        <v>7.8681256609874586</v>
      </c>
      <c r="AW17" s="5">
        <v>8.6702310289680327</v>
      </c>
      <c r="AX17" s="5">
        <v>9.4503077494164707</v>
      </c>
      <c r="AY17" s="5">
        <v>12.156987592973302</v>
      </c>
      <c r="AZ17" s="5">
        <v>13.403699987302764</v>
      </c>
      <c r="BA17" s="5">
        <v>11.555021708325745</v>
      </c>
      <c r="BB17" s="5">
        <v>15.288078573990122</v>
      </c>
      <c r="BC17" s="5">
        <v>12.265821208958165</v>
      </c>
      <c r="BD17" s="5">
        <v>13.79329541846173</v>
      </c>
      <c r="BE17" s="5">
        <v>16.283512595299758</v>
      </c>
      <c r="BF17" s="5">
        <v>17.471833426262965</v>
      </c>
      <c r="BG17" s="5">
        <v>18.553826865474164</v>
      </c>
      <c r="BH17" s="5">
        <v>16.206405983947445</v>
      </c>
      <c r="BI17" s="5">
        <v>12.19553445758612</v>
      </c>
      <c r="BJ17" s="5">
        <v>9.8518575234225754</v>
      </c>
      <c r="BK17" s="5">
        <v>11.558777509890096</v>
      </c>
      <c r="BL17" s="5">
        <v>13.457115897069485</v>
      </c>
      <c r="BM17" s="7"/>
    </row>
    <row r="18" spans="1:65" x14ac:dyDescent="0.25">
      <c r="A18" s="2" t="s">
        <v>718</v>
      </c>
      <c r="B18" s="3" t="s">
        <v>370</v>
      </c>
      <c r="C18" s="3" t="str">
        <f>VLOOKUP(A18, 'Metadata - Countries'!$A$2:$C$264, 3, FALSE)</f>
        <v>Sub-Saharan Africa</v>
      </c>
      <c r="D18" s="3" t="s">
        <v>401</v>
      </c>
      <c r="E18" s="3" t="s">
        <v>797</v>
      </c>
      <c r="F18" s="3"/>
      <c r="G18" s="3"/>
      <c r="H18" s="3">
        <v>7.9551750643600396</v>
      </c>
      <c r="I18" s="3">
        <v>6.0942187614560153</v>
      </c>
      <c r="J18" s="3">
        <v>6.0010468480397678</v>
      </c>
      <c r="K18" s="3">
        <v>5.5358204424174211</v>
      </c>
      <c r="L18" s="3">
        <v>4.4707466897986095</v>
      </c>
      <c r="M18" s="3">
        <v>4.3515723357171412</v>
      </c>
      <c r="N18" s="3">
        <v>4.6852379944254023</v>
      </c>
      <c r="O18" s="3">
        <v>3.4881818069680675</v>
      </c>
      <c r="P18" s="3">
        <v>3.8023356885777093</v>
      </c>
      <c r="Q18" s="3">
        <v>3.6300817939016099</v>
      </c>
      <c r="R18" s="3">
        <v>4.3141631010743664</v>
      </c>
      <c r="S18" s="3">
        <v>5.7042984653145625</v>
      </c>
      <c r="T18" s="3">
        <v>9.7790668431244523</v>
      </c>
      <c r="U18" s="3"/>
      <c r="V18" s="3"/>
      <c r="W18" s="3"/>
      <c r="X18" s="3"/>
      <c r="Y18" s="3">
        <v>10.713821223321363</v>
      </c>
      <c r="Z18" s="3">
        <v>8.336143843051822</v>
      </c>
      <c r="AA18" s="3"/>
      <c r="AB18" s="3">
        <v>4.732624323776526</v>
      </c>
      <c r="AC18" s="3"/>
      <c r="AD18" s="3"/>
      <c r="AE18" s="3"/>
      <c r="AF18" s="3"/>
      <c r="AG18" s="3"/>
      <c r="AH18" s="3"/>
      <c r="AI18" s="3"/>
      <c r="AJ18" s="3"/>
      <c r="AK18" s="3"/>
      <c r="AL18" s="3">
        <v>0.51550111707759416</v>
      </c>
      <c r="AM18" s="3">
        <v>0.10940110840950615</v>
      </c>
      <c r="AN18" s="3">
        <v>0.19065183201496599</v>
      </c>
      <c r="AO18" s="3">
        <v>9.3874335623065619</v>
      </c>
      <c r="AP18" s="3">
        <v>8.1568362419204181</v>
      </c>
      <c r="AQ18" s="3">
        <v>18.436051156030281</v>
      </c>
      <c r="AR18" s="3">
        <v>20.780761982374187</v>
      </c>
      <c r="AS18" s="3">
        <v>10.636558335237559</v>
      </c>
      <c r="AT18" s="3">
        <v>19.158835638736342</v>
      </c>
      <c r="AU18" s="3">
        <v>17.295650409319911</v>
      </c>
      <c r="AV18" s="3">
        <v>17.427266323788604</v>
      </c>
      <c r="AW18" s="3">
        <v>20.060162169835092</v>
      </c>
      <c r="AX18" s="3">
        <v>23.005416211717648</v>
      </c>
      <c r="AY18" s="3">
        <v>20.448727809232427</v>
      </c>
      <c r="AZ18" s="3">
        <v>21.635726280656296</v>
      </c>
      <c r="BA18" s="3">
        <v>20.445554538490608</v>
      </c>
      <c r="BB18" s="3">
        <v>14.826503069407593</v>
      </c>
      <c r="BC18" s="3">
        <v>16.670815246511992</v>
      </c>
      <c r="BD18" s="3">
        <v>19.63120291618144</v>
      </c>
      <c r="BE18" s="3">
        <v>16.697293001463922</v>
      </c>
      <c r="BF18" s="3">
        <v>21.03903488543865</v>
      </c>
      <c r="BG18" s="3">
        <v>14.125779935374855</v>
      </c>
      <c r="BH18" s="3">
        <v>13.966791731277436</v>
      </c>
      <c r="BI18" s="3">
        <v>17.391552532634542</v>
      </c>
      <c r="BJ18" s="3">
        <v>17.993982243160591</v>
      </c>
      <c r="BK18" s="3">
        <v>17.377140014059265</v>
      </c>
      <c r="BL18" s="3">
        <v>18.435045293192353</v>
      </c>
      <c r="BM18" s="6"/>
    </row>
    <row r="19" spans="1:65" x14ac:dyDescent="0.25">
      <c r="A19" s="4" t="s">
        <v>124</v>
      </c>
      <c r="B19" s="5" t="s">
        <v>519</v>
      </c>
      <c r="C19" s="5" t="str">
        <f>VLOOKUP(A19, 'Metadata - Countries'!$A$2:$C$264, 3, FALSE)</f>
        <v>Sub-Saharan Africa</v>
      </c>
      <c r="D19" s="5" t="s">
        <v>401</v>
      </c>
      <c r="E19" s="5" t="s">
        <v>797</v>
      </c>
      <c r="F19" s="5"/>
      <c r="G19" s="5"/>
      <c r="H19" s="5">
        <v>3.4260321233373525</v>
      </c>
      <c r="I19" s="5">
        <v>3.4989328266628079</v>
      </c>
      <c r="J19" s="5">
        <v>3.5446580255984523</v>
      </c>
      <c r="K19" s="5">
        <v>4.2574782015155721</v>
      </c>
      <c r="L19" s="5">
        <v>5.8794950765396168</v>
      </c>
      <c r="M19" s="5">
        <v>6.5301720167266692</v>
      </c>
      <c r="N19" s="5">
        <v>6.7358092213355842</v>
      </c>
      <c r="O19" s="5">
        <v>6.6228260587107499</v>
      </c>
      <c r="P19" s="5">
        <v>8.1975396962833535</v>
      </c>
      <c r="Q19" s="5">
        <v>8.8442755162657711</v>
      </c>
      <c r="R19" s="5">
        <v>8.5614793736650991</v>
      </c>
      <c r="S19" s="5">
        <v>7.0703922300886068</v>
      </c>
      <c r="T19" s="5">
        <v>6.4822162274457167</v>
      </c>
      <c r="U19" s="5">
        <v>8.8424126108845531</v>
      </c>
      <c r="V19" s="5">
        <v>7.8450075399363284</v>
      </c>
      <c r="W19" s="5">
        <v>8.4862538458455692</v>
      </c>
      <c r="X19" s="5">
        <v>8.5113757961094674</v>
      </c>
      <c r="Y19" s="5">
        <v>11.328238658834408</v>
      </c>
      <c r="Z19" s="5">
        <v>13.212764776259183</v>
      </c>
      <c r="AA19" s="5">
        <v>15.553216173298889</v>
      </c>
      <c r="AB19" s="5">
        <v>16.468251785679623</v>
      </c>
      <c r="AC19" s="5">
        <v>17.119318030679135</v>
      </c>
      <c r="AD19" s="5"/>
      <c r="AE19" s="5"/>
      <c r="AF19" s="5"/>
      <c r="AG19" s="5"/>
      <c r="AH19" s="5"/>
      <c r="AI19" s="5"/>
      <c r="AJ19" s="5"/>
      <c r="AK19" s="5"/>
      <c r="AL19" s="5"/>
      <c r="AM19" s="5"/>
      <c r="AN19" s="5"/>
      <c r="AO19" s="5">
        <v>13.996329990152148</v>
      </c>
      <c r="AP19" s="5">
        <v>13.864835575267461</v>
      </c>
      <c r="AQ19" s="5">
        <v>17.992714533924065</v>
      </c>
      <c r="AR19" s="5">
        <v>15.782546547812231</v>
      </c>
      <c r="AS19" s="5">
        <v>16.041822439595748</v>
      </c>
      <c r="AT19" s="5">
        <v>25.246320997732933</v>
      </c>
      <c r="AU19" s="5">
        <v>25.097514149451911</v>
      </c>
      <c r="AV19" s="5">
        <v>16.913860783456624</v>
      </c>
      <c r="AW19" s="5">
        <v>16.849123660960171</v>
      </c>
      <c r="AX19" s="5">
        <v>16.105907034389993</v>
      </c>
      <c r="AY19" s="5">
        <v>19.884183753983212</v>
      </c>
      <c r="AZ19" s="5"/>
      <c r="BA19" s="5">
        <v>21.907482584952316</v>
      </c>
      <c r="BB19" s="5">
        <v>23.874501705803723</v>
      </c>
      <c r="BC19" s="5">
        <v>23.583597303684385</v>
      </c>
      <c r="BD19" s="5">
        <v>21.984555431977164</v>
      </c>
      <c r="BE19" s="5">
        <v>23.644918872260931</v>
      </c>
      <c r="BF19" s="5">
        <v>25.873409143866134</v>
      </c>
      <c r="BG19" s="5">
        <v>26.130463380800901</v>
      </c>
      <c r="BH19" s="5">
        <v>31.340498757044372</v>
      </c>
      <c r="BI19" s="5">
        <v>25.820787109218475</v>
      </c>
      <c r="BJ19" s="5">
        <v>19.973512244419076</v>
      </c>
      <c r="BK19" s="5">
        <v>24.953562102265138</v>
      </c>
      <c r="BL19" s="5">
        <v>27.229457947642533</v>
      </c>
      <c r="BM19" s="7"/>
    </row>
    <row r="20" spans="1:65" x14ac:dyDescent="0.25">
      <c r="A20" s="2" t="s">
        <v>40</v>
      </c>
      <c r="B20" s="3" t="s">
        <v>158</v>
      </c>
      <c r="C20" s="3" t="str">
        <f>VLOOKUP(A20, 'Metadata - Countries'!$A$2:$C$264, 3, FALSE)</f>
        <v>South Asia</v>
      </c>
      <c r="D20" s="3" t="s">
        <v>401</v>
      </c>
      <c r="E20" s="3" t="s">
        <v>797</v>
      </c>
      <c r="F20" s="3"/>
      <c r="G20" s="3"/>
      <c r="H20" s="3"/>
      <c r="I20" s="3"/>
      <c r="J20" s="3"/>
      <c r="K20" s="3"/>
      <c r="L20" s="3"/>
      <c r="M20" s="3"/>
      <c r="N20" s="3"/>
      <c r="O20" s="3"/>
      <c r="P20" s="3"/>
      <c r="Q20" s="3"/>
      <c r="R20" s="3"/>
      <c r="S20" s="3"/>
      <c r="T20" s="3"/>
      <c r="U20" s="3"/>
      <c r="V20" s="3"/>
      <c r="W20" s="3">
        <v>23.688977767693125</v>
      </c>
      <c r="X20" s="3">
        <v>14.547742517143314</v>
      </c>
      <c r="Y20" s="3">
        <v>11.46997733140477</v>
      </c>
      <c r="Z20" s="3">
        <v>9.4995312055453525</v>
      </c>
      <c r="AA20" s="3">
        <v>7.4777870894915246</v>
      </c>
      <c r="AB20" s="3">
        <v>12.178285224824799</v>
      </c>
      <c r="AC20" s="3">
        <v>10.659796253480872</v>
      </c>
      <c r="AD20" s="3">
        <v>9.2679902840723294</v>
      </c>
      <c r="AE20" s="3">
        <v>16.535161502598271</v>
      </c>
      <c r="AF20" s="3">
        <v>18.344937959116102</v>
      </c>
      <c r="AG20" s="3">
        <v>14.699123475893753</v>
      </c>
      <c r="AH20" s="3">
        <v>14.23883637667814</v>
      </c>
      <c r="AI20" s="3">
        <v>12.001802871859649</v>
      </c>
      <c r="AJ20" s="3">
        <v>16.490106917545102</v>
      </c>
      <c r="AK20" s="3">
        <v>11.457641647470854</v>
      </c>
      <c r="AL20" s="3">
        <v>12.222760398810943</v>
      </c>
      <c r="AM20" s="3">
        <v>11.048413640262771</v>
      </c>
      <c r="AN20" s="3"/>
      <c r="AO20" s="3">
        <v>7.7247897173890951</v>
      </c>
      <c r="AP20" s="3">
        <v>7.1628296020841615</v>
      </c>
      <c r="AQ20" s="3">
        <v>8.9811320315311107</v>
      </c>
      <c r="AR20" s="3">
        <v>7.4793159931004425</v>
      </c>
      <c r="AS20" s="3"/>
      <c r="AT20" s="3">
        <v>7.3044186391006685</v>
      </c>
      <c r="AU20" s="3">
        <v>4.8679320763065377</v>
      </c>
      <c r="AV20" s="3">
        <v>6.8368165325962504</v>
      </c>
      <c r="AW20" s="3">
        <v>11.149088452579999</v>
      </c>
      <c r="AX20" s="3">
        <v>8.3336872981206156</v>
      </c>
      <c r="AY20" s="3">
        <v>10.241498332572728</v>
      </c>
      <c r="AZ20" s="3">
        <v>12.801279722135344</v>
      </c>
      <c r="BA20" s="3">
        <v>10.524897493465666</v>
      </c>
      <c r="BB20" s="3">
        <v>7.4432476313030831</v>
      </c>
      <c r="BC20" s="3">
        <v>12.270938895801144</v>
      </c>
      <c r="BD20" s="3">
        <v>8.3383759549916192</v>
      </c>
      <c r="BE20" s="3">
        <v>7.6188851288734636</v>
      </c>
      <c r="BF20" s="3">
        <v>8.886465801065162</v>
      </c>
      <c r="BG20" s="3">
        <v>7.0547024589654619</v>
      </c>
      <c r="BH20" s="3"/>
      <c r="BI20" s="3">
        <v>10.912348042187016</v>
      </c>
      <c r="BJ20" s="3"/>
      <c r="BK20" s="3"/>
      <c r="BL20" s="3"/>
      <c r="BM20" s="6"/>
    </row>
    <row r="21" spans="1:65" x14ac:dyDescent="0.25">
      <c r="A21" s="4" t="s">
        <v>696</v>
      </c>
      <c r="B21" s="5" t="s">
        <v>160</v>
      </c>
      <c r="C21" s="5" t="str">
        <f>VLOOKUP(A21, 'Metadata - Countries'!$A$2:$C$264, 3, FALSE)</f>
        <v>Europe &amp; Central Asia</v>
      </c>
      <c r="D21" s="5" t="s">
        <v>401</v>
      </c>
      <c r="E21" s="5" t="s">
        <v>797</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v>36.014342650421305</v>
      </c>
      <c r="AM21" s="5"/>
      <c r="AN21" s="5"/>
      <c r="AO21" s="5"/>
      <c r="AP21" s="5">
        <v>33.816661426170967</v>
      </c>
      <c r="AQ21" s="5">
        <v>30.483527916615884</v>
      </c>
      <c r="AR21" s="5">
        <v>21.845459026591403</v>
      </c>
      <c r="AS21" s="5">
        <v>20.010772742162235</v>
      </c>
      <c r="AT21" s="5">
        <v>4.6534031436471635</v>
      </c>
      <c r="AU21" s="5">
        <v>5.0583694609460839</v>
      </c>
      <c r="AV21" s="5">
        <v>3.4230068294811886</v>
      </c>
      <c r="AW21" s="5">
        <v>3.9679955729361747</v>
      </c>
      <c r="AX21" s="5">
        <v>3.9757072037906953</v>
      </c>
      <c r="AY21" s="5">
        <v>5.3909157025727819</v>
      </c>
      <c r="AZ21" s="5">
        <v>5.3134527775444065</v>
      </c>
      <c r="BA21" s="5">
        <v>19.717498194711141</v>
      </c>
      <c r="BB21" s="5">
        <v>21.8606514781352</v>
      </c>
      <c r="BC21" s="5">
        <v>20.177356011142276</v>
      </c>
      <c r="BD21" s="5">
        <v>22.208355041902426</v>
      </c>
      <c r="BE21" s="5">
        <v>23.04091922703946</v>
      </c>
      <c r="BF21" s="5">
        <v>24.846409224723523</v>
      </c>
      <c r="BG21" s="5">
        <v>23.047181589256947</v>
      </c>
      <c r="BH21" s="5">
        <v>19.298357413286148</v>
      </c>
      <c r="BI21" s="5">
        <v>14.97447545195525</v>
      </c>
      <c r="BJ21" s="5">
        <v>12.037168074677529</v>
      </c>
      <c r="BK21" s="5">
        <v>13.878345945012008</v>
      </c>
      <c r="BL21" s="5">
        <v>13.423141892438043</v>
      </c>
      <c r="BM21" s="7"/>
    </row>
    <row r="22" spans="1:65" x14ac:dyDescent="0.25">
      <c r="A22" s="2" t="s">
        <v>407</v>
      </c>
      <c r="B22" s="3" t="s">
        <v>71</v>
      </c>
      <c r="C22" s="3" t="str">
        <f>VLOOKUP(A22, 'Metadata - Countries'!$A$2:$C$264, 3, FALSE)</f>
        <v>Middle East &amp; North Africa</v>
      </c>
      <c r="D22" s="3" t="s">
        <v>401</v>
      </c>
      <c r="E22" s="3" t="s">
        <v>797</v>
      </c>
      <c r="F22" s="3"/>
      <c r="G22" s="3"/>
      <c r="H22" s="3"/>
      <c r="I22" s="3"/>
      <c r="J22" s="3"/>
      <c r="K22" s="3"/>
      <c r="L22" s="3"/>
      <c r="M22" s="3"/>
      <c r="N22" s="3"/>
      <c r="O22" s="3"/>
      <c r="P22" s="3">
        <v>1.0744809868229874</v>
      </c>
      <c r="Q22" s="3">
        <v>27.863961959057331</v>
      </c>
      <c r="R22" s="3">
        <v>40.335445803269529</v>
      </c>
      <c r="S22" s="3">
        <v>41.01808824321283</v>
      </c>
      <c r="T22" s="3">
        <v>63.72303094457186</v>
      </c>
      <c r="U22" s="3">
        <v>50.818777304641607</v>
      </c>
      <c r="V22" s="3">
        <v>42.422533559143751</v>
      </c>
      <c r="W22" s="3">
        <v>45.564506116155719</v>
      </c>
      <c r="X22" s="3">
        <v>43.277345052849334</v>
      </c>
      <c r="Y22" s="3">
        <v>2.8294784943146127</v>
      </c>
      <c r="Z22" s="3">
        <v>3.3505434197351316</v>
      </c>
      <c r="AA22" s="3">
        <v>3.3255556687656513</v>
      </c>
      <c r="AB22" s="3">
        <v>3.3637563132337642</v>
      </c>
      <c r="AC22" s="3">
        <v>1.5865529519258528</v>
      </c>
      <c r="AD22" s="3">
        <v>1.5743939734528443</v>
      </c>
      <c r="AE22" s="3">
        <v>1.5062033242523996</v>
      </c>
      <c r="AF22" s="3">
        <v>1.8780746573624802</v>
      </c>
      <c r="AG22" s="3">
        <v>1.5824396804572995</v>
      </c>
      <c r="AH22" s="3">
        <v>1.584704806879101</v>
      </c>
      <c r="AI22" s="3">
        <v>1.4282075492687114</v>
      </c>
      <c r="AJ22" s="3">
        <v>2.0801431180429422</v>
      </c>
      <c r="AK22" s="3">
        <v>1.447978117590512</v>
      </c>
      <c r="AL22" s="3">
        <v>1.4872158226280625</v>
      </c>
      <c r="AM22" s="3">
        <v>2.3704226184862414</v>
      </c>
      <c r="AN22" s="3">
        <v>32.642504733719356</v>
      </c>
      <c r="AO22" s="3">
        <v>36.767481214740044</v>
      </c>
      <c r="AP22" s="3">
        <v>2.8735133864059486</v>
      </c>
      <c r="AQ22" s="3"/>
      <c r="AR22" s="3"/>
      <c r="AS22" s="3"/>
      <c r="AT22" s="3">
        <v>1.2368357299838328</v>
      </c>
      <c r="AU22" s="3">
        <v>37.68687815659203</v>
      </c>
      <c r="AV22" s="3">
        <v>34.477358336442428</v>
      </c>
      <c r="AW22" s="3">
        <v>37.664742364887132</v>
      </c>
      <c r="AX22" s="3">
        <v>43.005959023649169</v>
      </c>
      <c r="AY22" s="3">
        <v>46.740581018813025</v>
      </c>
      <c r="AZ22" s="3">
        <v>55.628510041666999</v>
      </c>
      <c r="BA22" s="3">
        <v>51.999305326850461</v>
      </c>
      <c r="BB22" s="3">
        <v>44.363445077651335</v>
      </c>
      <c r="BC22" s="3">
        <v>44.736493441635069</v>
      </c>
      <c r="BD22" s="3">
        <v>38.03365383192736</v>
      </c>
      <c r="BE22" s="3">
        <v>43.934219523390375</v>
      </c>
      <c r="BF22" s="3">
        <v>28.177625263949462</v>
      </c>
      <c r="BG22" s="3">
        <v>47.229896048297732</v>
      </c>
      <c r="BH22" s="3">
        <v>40.666380665110026</v>
      </c>
      <c r="BI22" s="3">
        <v>26.129760047717799</v>
      </c>
      <c r="BJ22" s="3">
        <v>23.125340456348965</v>
      </c>
      <c r="BK22" s="3">
        <v>26.464049691859724</v>
      </c>
      <c r="BL22" s="3">
        <v>30.1665429617907</v>
      </c>
      <c r="BM22" s="6"/>
    </row>
    <row r="23" spans="1:65" x14ac:dyDescent="0.25">
      <c r="A23" s="4" t="s">
        <v>173</v>
      </c>
      <c r="B23" s="5" t="s">
        <v>318</v>
      </c>
      <c r="C23" s="5" t="str">
        <f>VLOOKUP(A23, 'Metadata - Countries'!$A$2:$C$264, 3, FALSE)</f>
        <v>Latin America &amp; Caribbean</v>
      </c>
      <c r="D23" s="5" t="s">
        <v>401</v>
      </c>
      <c r="E23" s="5" t="s">
        <v>797</v>
      </c>
      <c r="F23" s="5"/>
      <c r="G23" s="5"/>
      <c r="H23" s="5"/>
      <c r="I23" s="5"/>
      <c r="J23" s="5"/>
      <c r="K23" s="5"/>
      <c r="L23" s="5"/>
      <c r="M23" s="5"/>
      <c r="N23" s="5"/>
      <c r="O23" s="5"/>
      <c r="P23" s="5"/>
      <c r="Q23" s="5"/>
      <c r="R23" s="5"/>
      <c r="S23" s="5"/>
      <c r="T23" s="5">
        <v>83.552698166317782</v>
      </c>
      <c r="U23" s="5">
        <v>91.446383462309385</v>
      </c>
      <c r="V23" s="5">
        <v>91.078770280047166</v>
      </c>
      <c r="W23" s="5"/>
      <c r="X23" s="5"/>
      <c r="Y23" s="5"/>
      <c r="Z23" s="5">
        <v>91.035483547672143</v>
      </c>
      <c r="AA23" s="5">
        <v>94.057086683906618</v>
      </c>
      <c r="AB23" s="5">
        <v>89.534274843431788</v>
      </c>
      <c r="AC23" s="5">
        <v>87.193439606752634</v>
      </c>
      <c r="AD23" s="5">
        <v>82.498433790247589</v>
      </c>
      <c r="AE23" s="5">
        <v>73.723398716208223</v>
      </c>
      <c r="AF23" s="5">
        <v>73.73107385301256</v>
      </c>
      <c r="AG23" s="5">
        <v>66.08180521360282</v>
      </c>
      <c r="AH23" s="5">
        <v>56.539541715515952</v>
      </c>
      <c r="AI23" s="5"/>
      <c r="AJ23" s="5"/>
      <c r="AK23" s="5"/>
      <c r="AL23" s="5"/>
      <c r="AM23" s="5"/>
      <c r="AN23" s="5"/>
      <c r="AO23" s="5">
        <v>12.583867462842957</v>
      </c>
      <c r="AP23" s="5"/>
      <c r="AQ23" s="5">
        <v>9.1672333621203315</v>
      </c>
      <c r="AR23" s="5">
        <v>6.2106033624061006</v>
      </c>
      <c r="AS23" s="5">
        <v>9.8508438399664158</v>
      </c>
      <c r="AT23" s="5">
        <v>10.363337332727395</v>
      </c>
      <c r="AU23" s="5">
        <v>15.196552775452973</v>
      </c>
      <c r="AV23" s="5">
        <v>12.931550037524215</v>
      </c>
      <c r="AW23" s="5">
        <v>13.732729854332332</v>
      </c>
      <c r="AX23" s="5">
        <v>14.494287546059748</v>
      </c>
      <c r="AY23" s="5">
        <v>19.790476158275624</v>
      </c>
      <c r="AZ23" s="5">
        <v>20.294448812706779</v>
      </c>
      <c r="BA23" s="5">
        <v>19.850263800177903</v>
      </c>
      <c r="BB23" s="5">
        <v>26.23028117833357</v>
      </c>
      <c r="BC23" s="5">
        <v>20.641668211007573</v>
      </c>
      <c r="BD23" s="5">
        <v>24.009576696205972</v>
      </c>
      <c r="BE23" s="5">
        <v>27.276697236979913</v>
      </c>
      <c r="BF23" s="5">
        <v>23.993032831060347</v>
      </c>
      <c r="BG23" s="5">
        <v>21.60590065885642</v>
      </c>
      <c r="BH23" s="5">
        <v>22.916838905528888</v>
      </c>
      <c r="BI23" s="5">
        <v>16.94374980963207</v>
      </c>
      <c r="BJ23" s="5"/>
      <c r="BK23" s="5"/>
      <c r="BL23" s="5"/>
      <c r="BM23" s="7"/>
    </row>
    <row r="24" spans="1:65" x14ac:dyDescent="0.25">
      <c r="A24" s="2" t="s">
        <v>439</v>
      </c>
      <c r="B24" s="3" t="s">
        <v>628</v>
      </c>
      <c r="C24" s="3" t="str">
        <f>VLOOKUP(A24, 'Metadata - Countries'!$A$2:$C$264, 3, FALSE)</f>
        <v>Europe &amp; Central Asia</v>
      </c>
      <c r="D24" s="3" t="s">
        <v>401</v>
      </c>
      <c r="E24" s="3" t="s">
        <v>797</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v>5.3483520257546875</v>
      </c>
      <c r="AX24" s="3">
        <v>9.248789334678202</v>
      </c>
      <c r="AY24" s="3">
        <v>13.03338522899587</v>
      </c>
      <c r="AZ24" s="3">
        <v>15.467736454711535</v>
      </c>
      <c r="BA24" s="3">
        <v>14.11465577466948</v>
      </c>
      <c r="BB24" s="3">
        <v>16.466331533548569</v>
      </c>
      <c r="BC24" s="3">
        <v>15.38337622229281</v>
      </c>
      <c r="BD24" s="3">
        <v>19.393574177018262</v>
      </c>
      <c r="BE24" s="3">
        <v>21.593022705466861</v>
      </c>
      <c r="BF24" s="3">
        <v>20.616887222544918</v>
      </c>
      <c r="BG24" s="3">
        <v>19.515936778151165</v>
      </c>
      <c r="BH24" s="3">
        <v>16.731015274736443</v>
      </c>
      <c r="BI24" s="3">
        <v>13.580954992796965</v>
      </c>
      <c r="BJ24" s="3">
        <v>12.050968976373563</v>
      </c>
      <c r="BK24" s="3">
        <v>14.535355116962858</v>
      </c>
      <c r="BL24" s="3">
        <v>14.773217119194463</v>
      </c>
      <c r="BM24" s="6"/>
    </row>
    <row r="25" spans="1:65" x14ac:dyDescent="0.25">
      <c r="A25" s="4" t="s">
        <v>674</v>
      </c>
      <c r="B25" s="5" t="s">
        <v>233</v>
      </c>
      <c r="C25" s="5" t="str">
        <f>VLOOKUP(A25, 'Metadata - Countries'!$A$2:$C$264, 3, FALSE)</f>
        <v>Europe &amp; Central Asia</v>
      </c>
      <c r="D25" s="5" t="s">
        <v>401</v>
      </c>
      <c r="E25" s="5" t="s">
        <v>797</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v>23.897747602694459</v>
      </c>
      <c r="AS25" s="5">
        <v>22.962789649660834</v>
      </c>
      <c r="AT25" s="5">
        <v>29.971392104078227</v>
      </c>
      <c r="AU25" s="5">
        <v>26.917758330023457</v>
      </c>
      <c r="AV25" s="5">
        <v>25.794696593597884</v>
      </c>
      <c r="AW25" s="5">
        <v>26.387877674235146</v>
      </c>
      <c r="AX25" s="5">
        <v>27.8055032359186</v>
      </c>
      <c r="AY25" s="5">
        <v>33.123648213634361</v>
      </c>
      <c r="AZ25" s="5">
        <v>32.88218863709438</v>
      </c>
      <c r="BA25" s="5">
        <v>35.21569075081802</v>
      </c>
      <c r="BB25" s="5">
        <v>35.528526055095021</v>
      </c>
      <c r="BC25" s="5">
        <v>39.611904257761758</v>
      </c>
      <c r="BD25" s="5">
        <v>34.660967818186293</v>
      </c>
      <c r="BE25" s="5">
        <v>41.004987939387284</v>
      </c>
      <c r="BF25" s="5">
        <v>38.608955982120762</v>
      </c>
      <c r="BG25" s="5">
        <v>29.341996749388549</v>
      </c>
      <c r="BH25" s="5">
        <v>29.374374872843827</v>
      </c>
      <c r="BI25" s="5">
        <v>30.518494948522314</v>
      </c>
      <c r="BJ25" s="5">
        <v>26.858298935898812</v>
      </c>
      <c r="BK25" s="5">
        <v>28.297594824453082</v>
      </c>
      <c r="BL25" s="5">
        <v>28.92754783854291</v>
      </c>
      <c r="BM25" s="7"/>
    </row>
    <row r="26" spans="1:65" x14ac:dyDescent="0.25">
      <c r="A26" s="2" t="s">
        <v>346</v>
      </c>
      <c r="B26" s="3" t="s">
        <v>315</v>
      </c>
      <c r="C26" s="3" t="str">
        <f>VLOOKUP(A26, 'Metadata - Countries'!$A$2:$C$264, 3, FALSE)</f>
        <v>Latin America &amp; Caribbean</v>
      </c>
      <c r="D26" s="3" t="s">
        <v>401</v>
      </c>
      <c r="E26" s="3" t="s">
        <v>797</v>
      </c>
      <c r="F26" s="3"/>
      <c r="G26" s="3"/>
      <c r="H26" s="3"/>
      <c r="I26" s="3"/>
      <c r="J26" s="3"/>
      <c r="K26" s="3"/>
      <c r="L26" s="3"/>
      <c r="M26" s="3"/>
      <c r="N26" s="3"/>
      <c r="O26" s="3"/>
      <c r="P26" s="3"/>
      <c r="Q26" s="3"/>
      <c r="R26" s="3"/>
      <c r="S26" s="3"/>
      <c r="T26" s="3"/>
      <c r="U26" s="3">
        <v>8.277604868445561</v>
      </c>
      <c r="V26" s="3">
        <v>11.610802312561013</v>
      </c>
      <c r="W26" s="3">
        <v>12.966866593218581</v>
      </c>
      <c r="X26" s="3">
        <v>11.180160494222193</v>
      </c>
      <c r="Y26" s="3">
        <v>12.711405841651413</v>
      </c>
      <c r="Z26" s="3">
        <v>18.377839885886338</v>
      </c>
      <c r="AA26" s="3"/>
      <c r="AB26" s="3">
        <v>31.786227978047403</v>
      </c>
      <c r="AC26" s="3">
        <v>23.526868957565341</v>
      </c>
      <c r="AD26" s="3">
        <v>16.662824916057751</v>
      </c>
      <c r="AE26" s="3">
        <v>17.060739745620893</v>
      </c>
      <c r="AF26" s="3">
        <v>13.893724219040356</v>
      </c>
      <c r="AG26" s="3">
        <v>13.164708670208237</v>
      </c>
      <c r="AH26" s="3">
        <v>10.473682474869928</v>
      </c>
      <c r="AI26" s="3">
        <v>12.448411953086588</v>
      </c>
      <c r="AJ26" s="3">
        <v>12.879550291556949</v>
      </c>
      <c r="AK26" s="3"/>
      <c r="AL26" s="3">
        <v>11.904362329934534</v>
      </c>
      <c r="AM26" s="3">
        <v>11.120064433161446</v>
      </c>
      <c r="AN26" s="3">
        <v>11.301327871450841</v>
      </c>
      <c r="AO26" s="3">
        <v>11.496219462838969</v>
      </c>
      <c r="AP26" s="3">
        <v>11.38082111639287</v>
      </c>
      <c r="AQ26" s="3">
        <v>12.916855246770162</v>
      </c>
      <c r="AR26" s="3">
        <v>11.259483843715058</v>
      </c>
      <c r="AS26" s="3">
        <v>45.697872868671716</v>
      </c>
      <c r="AT26" s="3">
        <v>16.968858864078147</v>
      </c>
      <c r="AU26" s="3">
        <v>13.950480333660284</v>
      </c>
      <c r="AV26" s="3">
        <v>10.975482741281976</v>
      </c>
      <c r="AW26" s="3">
        <v>12.053828425475857</v>
      </c>
      <c r="AX26" s="3">
        <v>15.056813309883484</v>
      </c>
      <c r="AY26" s="3">
        <v>22.353809882440618</v>
      </c>
      <c r="AZ26" s="3">
        <v>16.151213759767295</v>
      </c>
      <c r="BA26" s="3">
        <v>16.064971964644446</v>
      </c>
      <c r="BB26" s="3">
        <v>16.190811303104148</v>
      </c>
      <c r="BC26" s="3">
        <v>15.784381503755887</v>
      </c>
      <c r="BD26" s="3">
        <v>16.424614867480493</v>
      </c>
      <c r="BE26" s="3">
        <v>17.31045897875449</v>
      </c>
      <c r="BF26" s="3">
        <v>16.244698622370617</v>
      </c>
      <c r="BG26" s="3">
        <v>15.455893940868121</v>
      </c>
      <c r="BH26" s="3">
        <v>15.49879967030405</v>
      </c>
      <c r="BI26" s="3">
        <v>11.198323338440998</v>
      </c>
      <c r="BJ26" s="3">
        <v>9.9642525646663884</v>
      </c>
      <c r="BK26" s="3">
        <v>11.9687151645133</v>
      </c>
      <c r="BL26" s="3">
        <v>14.881169238961473</v>
      </c>
      <c r="BM26" s="6"/>
    </row>
    <row r="27" spans="1:65" x14ac:dyDescent="0.25">
      <c r="A27" s="4" t="s">
        <v>420</v>
      </c>
      <c r="B27" s="5" t="s">
        <v>730</v>
      </c>
      <c r="C27" s="5" t="str">
        <f>VLOOKUP(A27, 'Metadata - Countries'!$A$2:$C$264, 3, FALSE)</f>
        <v>North America</v>
      </c>
      <c r="D27" s="5" t="s">
        <v>401</v>
      </c>
      <c r="E27" s="5" t="s">
        <v>797</v>
      </c>
      <c r="F27" s="5"/>
      <c r="G27" s="5"/>
      <c r="H27" s="5"/>
      <c r="I27" s="5"/>
      <c r="J27" s="5"/>
      <c r="K27" s="5"/>
      <c r="L27" s="5"/>
      <c r="M27" s="5"/>
      <c r="N27" s="5"/>
      <c r="O27" s="5"/>
      <c r="P27" s="5"/>
      <c r="Q27" s="5">
        <v>3.8973608237563342</v>
      </c>
      <c r="R27" s="5">
        <v>3.533710058058094</v>
      </c>
      <c r="S27" s="5">
        <v>5.9050039697082672</v>
      </c>
      <c r="T27" s="5">
        <v>13.152126635861405</v>
      </c>
      <c r="U27" s="5">
        <v>9.9405042810441575</v>
      </c>
      <c r="V27" s="5">
        <v>11.787121069076305</v>
      </c>
      <c r="W27" s="5">
        <v>11.172920848718388</v>
      </c>
      <c r="X27" s="5">
        <v>12.286071531018466</v>
      </c>
      <c r="Y27" s="5">
        <v>17.328936108543509</v>
      </c>
      <c r="Z27" s="5">
        <v>17.193926117117588</v>
      </c>
      <c r="AA27" s="5">
        <v>13.53825492985677</v>
      </c>
      <c r="AB27" s="5">
        <v>14.497873670873259</v>
      </c>
      <c r="AC27" s="5">
        <v>14.280480456412814</v>
      </c>
      <c r="AD27" s="5">
        <v>12.256546111449401</v>
      </c>
      <c r="AE27" s="5">
        <v>14.369325441766279</v>
      </c>
      <c r="AF27" s="5"/>
      <c r="AG27" s="5"/>
      <c r="AH27" s="5">
        <v>3.644720236057386</v>
      </c>
      <c r="AI27" s="5"/>
      <c r="AJ27" s="5">
        <v>6.6826058591720976</v>
      </c>
      <c r="AK27" s="5">
        <v>9.2280115150293067</v>
      </c>
      <c r="AL27" s="5">
        <v>6.661438880749321</v>
      </c>
      <c r="AM27" s="5">
        <v>5.625648856812127</v>
      </c>
      <c r="AN27" s="5"/>
      <c r="AO27" s="5">
        <v>6.4403593375932129</v>
      </c>
      <c r="AP27" s="5"/>
      <c r="AQ27" s="5">
        <v>7.7124554365137028</v>
      </c>
      <c r="AR27" s="5"/>
      <c r="AS27" s="5"/>
      <c r="AT27" s="5"/>
      <c r="AU27" s="5"/>
      <c r="AV27" s="5"/>
      <c r="AW27" s="5"/>
      <c r="AX27" s="5"/>
      <c r="AY27" s="5"/>
      <c r="AZ27" s="5"/>
      <c r="BA27" s="5"/>
      <c r="BB27" s="5"/>
      <c r="BC27" s="5"/>
      <c r="BD27" s="5">
        <v>10.111161869390198</v>
      </c>
      <c r="BE27" s="5">
        <v>10.222593892996798</v>
      </c>
      <c r="BF27" s="5">
        <v>9.4189875025014906</v>
      </c>
      <c r="BG27" s="5">
        <v>15.91374464675428</v>
      </c>
      <c r="BH27" s="5">
        <v>15.917739105271636</v>
      </c>
      <c r="BI27" s="5">
        <v>9.9160985669958244</v>
      </c>
      <c r="BJ27" s="5">
        <v>8.5231973996853885</v>
      </c>
      <c r="BK27" s="5">
        <v>7.3345439561206334</v>
      </c>
      <c r="BL27" s="5">
        <v>12.18790828496736</v>
      </c>
      <c r="BM27" s="7"/>
    </row>
    <row r="28" spans="1:65" x14ac:dyDescent="0.25">
      <c r="A28" s="2" t="s">
        <v>57</v>
      </c>
      <c r="B28" s="3" t="s">
        <v>579</v>
      </c>
      <c r="C28" s="3" t="str">
        <f>VLOOKUP(A28, 'Metadata - Countries'!$A$2:$C$264, 3, FALSE)</f>
        <v>Latin America &amp; Caribbean</v>
      </c>
      <c r="D28" s="3" t="s">
        <v>401</v>
      </c>
      <c r="E28" s="3" t="s">
        <v>797</v>
      </c>
      <c r="F28" s="3"/>
      <c r="G28" s="3"/>
      <c r="H28" s="3">
        <v>3.6889041027132925</v>
      </c>
      <c r="I28" s="3">
        <v>1.7975855741149662</v>
      </c>
      <c r="J28" s="3">
        <v>1.6057308980584075</v>
      </c>
      <c r="K28" s="3">
        <v>1.2135696562960931</v>
      </c>
      <c r="L28" s="3">
        <v>1.4638800214836927</v>
      </c>
      <c r="M28" s="3">
        <v>1.1062303472048627</v>
      </c>
      <c r="N28" s="3">
        <v>1.2708393843947638</v>
      </c>
      <c r="O28" s="3">
        <v>1.0769393543866239</v>
      </c>
      <c r="P28" s="3">
        <v>1.2376192955564029</v>
      </c>
      <c r="Q28" s="3">
        <v>1.250070510074121</v>
      </c>
      <c r="R28" s="3">
        <v>0.8900804808904601</v>
      </c>
      <c r="S28" s="3"/>
      <c r="T28" s="3">
        <v>1.0410687158881322</v>
      </c>
      <c r="U28" s="3">
        <v>2.1884023511961308</v>
      </c>
      <c r="V28" s="3">
        <v>1.8025261219156097</v>
      </c>
      <c r="W28" s="3">
        <v>1.4429024689874195</v>
      </c>
      <c r="X28" s="3">
        <v>1.4148656000237543</v>
      </c>
      <c r="Y28" s="3">
        <v>0.84088521166483976</v>
      </c>
      <c r="Z28" s="3">
        <v>0.54732224054759171</v>
      </c>
      <c r="AA28" s="3">
        <v>1.7464116947045643</v>
      </c>
      <c r="AB28" s="3">
        <v>1.8737971320862585</v>
      </c>
      <c r="AC28" s="3">
        <v>0.94401600695753551</v>
      </c>
      <c r="AD28" s="3">
        <v>0.5192516921987741</v>
      </c>
      <c r="AE28" s="3">
        <v>0.4790086111024392</v>
      </c>
      <c r="AF28" s="3">
        <v>0.47768056583538154</v>
      </c>
      <c r="AG28" s="3">
        <v>0.43610209840064668</v>
      </c>
      <c r="AH28" s="3">
        <v>0.93634587736216646</v>
      </c>
      <c r="AI28" s="3">
        <v>0.77402640267689093</v>
      </c>
      <c r="AJ28" s="3">
        <v>0.57224261372263141</v>
      </c>
      <c r="AK28" s="3">
        <v>0.83392692306596838</v>
      </c>
      <c r="AL28" s="3">
        <v>3.3998377793443524</v>
      </c>
      <c r="AM28" s="3">
        <v>4.9469882564951746</v>
      </c>
      <c r="AN28" s="3">
        <v>5.1094267576498007</v>
      </c>
      <c r="AO28" s="3">
        <v>4.5929095270768165</v>
      </c>
      <c r="AP28" s="3">
        <v>2.9953223268900384</v>
      </c>
      <c r="AQ28" s="3">
        <v>7.7271782750492166</v>
      </c>
      <c r="AR28" s="3">
        <v>4.7927661544695237</v>
      </c>
      <c r="AS28" s="3">
        <v>3.6418325919741754</v>
      </c>
      <c r="AT28" s="3">
        <v>4.9261095244032393</v>
      </c>
      <c r="AU28" s="3">
        <v>7.2241615681743614</v>
      </c>
      <c r="AV28" s="3">
        <v>5.0727963107970533</v>
      </c>
      <c r="AW28" s="3">
        <v>7.3953442596255305</v>
      </c>
      <c r="AX28" s="3">
        <v>7.2214564777294692</v>
      </c>
      <c r="AY28" s="3">
        <v>10.442408034416868</v>
      </c>
      <c r="AZ28" s="3">
        <v>9.8278173034914484</v>
      </c>
      <c r="BA28" s="3">
        <v>8.1221462705506813</v>
      </c>
      <c r="BB28" s="3">
        <v>11.216256300226458</v>
      </c>
      <c r="BC28" s="3">
        <v>10.803185652360803</v>
      </c>
      <c r="BD28" s="3">
        <v>12.354590594592272</v>
      </c>
      <c r="BE28" s="3">
        <v>14.085510608025276</v>
      </c>
      <c r="BF28" s="3">
        <v>15.110422346642027</v>
      </c>
      <c r="BG28" s="3">
        <v>13.501727956643217</v>
      </c>
      <c r="BH28" s="3">
        <v>12.075989192164522</v>
      </c>
      <c r="BI28" s="3">
        <v>11.790106794938145</v>
      </c>
      <c r="BJ28" s="3">
        <v>9.6462948987419193</v>
      </c>
      <c r="BK28" s="3">
        <v>10.624147933717104</v>
      </c>
      <c r="BL28" s="3">
        <v>13.932334240171027</v>
      </c>
      <c r="BM28" s="6"/>
    </row>
    <row r="29" spans="1:65" x14ac:dyDescent="0.25">
      <c r="A29" s="4" t="s">
        <v>677</v>
      </c>
      <c r="B29" s="5" t="s">
        <v>367</v>
      </c>
      <c r="C29" s="5" t="str">
        <f>VLOOKUP(A29, 'Metadata - Countries'!$A$2:$C$264, 3, FALSE)</f>
        <v>Latin America &amp; Caribbean</v>
      </c>
      <c r="D29" s="5" t="s">
        <v>401</v>
      </c>
      <c r="E29" s="5" t="s">
        <v>797</v>
      </c>
      <c r="F29" s="5"/>
      <c r="G29" s="5"/>
      <c r="H29" s="5">
        <v>17.20908109162778</v>
      </c>
      <c r="I29" s="5">
        <v>17.446828762603239</v>
      </c>
      <c r="J29" s="5">
        <v>20.429794188501376</v>
      </c>
      <c r="K29" s="5">
        <v>20.55441626347168</v>
      </c>
      <c r="L29" s="5">
        <v>16.819841366797661</v>
      </c>
      <c r="M29" s="5">
        <v>15.629372623245622</v>
      </c>
      <c r="N29" s="5">
        <v>14.840683405015687</v>
      </c>
      <c r="O29" s="5">
        <v>12.893211269588619</v>
      </c>
      <c r="P29" s="5">
        <v>12.354029772706717</v>
      </c>
      <c r="Q29" s="5">
        <v>14.160800004156046</v>
      </c>
      <c r="R29" s="5">
        <v>13.460571392609607</v>
      </c>
      <c r="S29" s="5">
        <v>15.072613793407966</v>
      </c>
      <c r="T29" s="5">
        <v>23.809109275238377</v>
      </c>
      <c r="U29" s="5">
        <v>26.151019738360315</v>
      </c>
      <c r="V29" s="5">
        <v>31.59191967735579</v>
      </c>
      <c r="W29" s="5">
        <v>33.966327248004816</v>
      </c>
      <c r="X29" s="5">
        <v>32.876462210130555</v>
      </c>
      <c r="Y29" s="5">
        <v>37.068839085224759</v>
      </c>
      <c r="Z29" s="5">
        <v>43.0845255664034</v>
      </c>
      <c r="AA29" s="5">
        <v>50.511818968541853</v>
      </c>
      <c r="AB29" s="5">
        <v>53.540097475385387</v>
      </c>
      <c r="AC29" s="5">
        <v>54.475342369538403</v>
      </c>
      <c r="AD29" s="5">
        <v>52.84300021882207</v>
      </c>
      <c r="AE29" s="5">
        <v>47.223139325298938</v>
      </c>
      <c r="AF29" s="5">
        <v>26.778527313869194</v>
      </c>
      <c r="AG29" s="5">
        <v>32.555897380146661</v>
      </c>
      <c r="AH29" s="5">
        <v>30.123244131659327</v>
      </c>
      <c r="AI29" s="5">
        <v>25.777698269934309</v>
      </c>
      <c r="AJ29" s="5">
        <v>26.963215225183244</v>
      </c>
      <c r="AK29" s="5">
        <v>23.95947968167847</v>
      </c>
      <c r="AL29" s="5">
        <v>24.751028640003916</v>
      </c>
      <c r="AM29" s="5">
        <v>20.776753566244036</v>
      </c>
      <c r="AN29" s="5">
        <v>14.90414777693379</v>
      </c>
      <c r="AO29" s="5">
        <v>12.119876401087254</v>
      </c>
      <c r="AP29" s="5">
        <v>13.17440461410396</v>
      </c>
      <c r="AQ29" s="5">
        <v>11.680978444055663</v>
      </c>
      <c r="AR29" s="5">
        <v>9.3040223640370812</v>
      </c>
      <c r="AS29" s="5">
        <v>11.370439253389975</v>
      </c>
      <c r="AT29" s="5">
        <v>14.928486570369154</v>
      </c>
      <c r="AU29" s="5">
        <v>13.973622407247049</v>
      </c>
      <c r="AV29" s="5">
        <v>14.872365512335589</v>
      </c>
      <c r="AW29" s="5">
        <v>15.55396800472931</v>
      </c>
      <c r="AX29" s="5">
        <v>18.312940143078368</v>
      </c>
      <c r="AY29" s="5">
        <v>18.367020466696488</v>
      </c>
      <c r="AZ29" s="5">
        <v>18.826128081151488</v>
      </c>
      <c r="BA29" s="5">
        <v>18.565178616932936</v>
      </c>
      <c r="BB29" s="5">
        <v>19.845555482239195</v>
      </c>
      <c r="BC29" s="5">
        <v>14.794919077213118</v>
      </c>
      <c r="BD29" s="5">
        <v>16.406137881626208</v>
      </c>
      <c r="BE29" s="5">
        <v>18.605133658609468</v>
      </c>
      <c r="BF29" s="5">
        <v>18.012365178340268</v>
      </c>
      <c r="BG29" s="5">
        <v>19.142263886231152</v>
      </c>
      <c r="BH29" s="5">
        <v>19.699693969483668</v>
      </c>
      <c r="BI29" s="5">
        <v>14.572939153411035</v>
      </c>
      <c r="BJ29" s="5">
        <v>11.041102349812972</v>
      </c>
      <c r="BK29" s="5">
        <v>14.327492052576252</v>
      </c>
      <c r="BL29" s="5">
        <v>15.091370401986273</v>
      </c>
      <c r="BM29" s="7"/>
    </row>
    <row r="30" spans="1:65" x14ac:dyDescent="0.25">
      <c r="A30" s="2" t="s">
        <v>637</v>
      </c>
      <c r="B30" s="3" t="s">
        <v>436</v>
      </c>
      <c r="C30" s="3" t="str">
        <f>VLOOKUP(A30, 'Metadata - Countries'!$A$2:$C$264, 3, FALSE)</f>
        <v>Latin America &amp; Caribbean</v>
      </c>
      <c r="D30" s="3" t="s">
        <v>401</v>
      </c>
      <c r="E30" s="3" t="s">
        <v>797</v>
      </c>
      <c r="F30" s="3"/>
      <c r="G30" s="3"/>
      <c r="H30" s="3"/>
      <c r="I30" s="3"/>
      <c r="J30" s="3"/>
      <c r="K30" s="3"/>
      <c r="L30" s="3"/>
      <c r="M30" s="3">
        <v>8.6604024892200968</v>
      </c>
      <c r="N30" s="3">
        <v>9.893012316160819</v>
      </c>
      <c r="O30" s="3">
        <v>7.6056023479268946</v>
      </c>
      <c r="P30" s="3">
        <v>5.5389601520890031</v>
      </c>
      <c r="Q30" s="3">
        <v>6.5390382394797806</v>
      </c>
      <c r="R30" s="3">
        <v>5.8508885464736444</v>
      </c>
      <c r="S30" s="3">
        <v>6.6410498904882518</v>
      </c>
      <c r="T30" s="3">
        <v>15.863578582091526</v>
      </c>
      <c r="U30" s="3">
        <v>16.884914552343481</v>
      </c>
      <c r="V30" s="3">
        <v>13.012999568990615</v>
      </c>
      <c r="W30" s="3">
        <v>13.257255512662731</v>
      </c>
      <c r="X30" s="3">
        <v>11.599989755016841</v>
      </c>
      <c r="Y30" s="3">
        <v>14.062575579285275</v>
      </c>
      <c r="Z30" s="3">
        <v>15.359241111830627</v>
      </c>
      <c r="AA30" s="3">
        <v>15.997196963118665</v>
      </c>
      <c r="AB30" s="3">
        <v>16.193930987578781</v>
      </c>
      <c r="AC30" s="3">
        <v>10.026234408300599</v>
      </c>
      <c r="AD30" s="3">
        <v>13.626598003846984</v>
      </c>
      <c r="AE30" s="3">
        <v>17.546407224625479</v>
      </c>
      <c r="AF30" s="3">
        <v>10.240292538443182</v>
      </c>
      <c r="AG30" s="3">
        <v>10.767064948238312</v>
      </c>
      <c r="AH30" s="3">
        <v>9.1223025685990962</v>
      </c>
      <c r="AI30" s="3">
        <v>10.53839667443534</v>
      </c>
      <c r="AJ30" s="3">
        <v>14.306439233862973</v>
      </c>
      <c r="AK30" s="3">
        <v>13.280190153233118</v>
      </c>
      <c r="AL30" s="3">
        <v>11.291323850513349</v>
      </c>
      <c r="AM30" s="3">
        <v>9.7408593556972978</v>
      </c>
      <c r="AN30" s="3">
        <v>8.6859930079778458</v>
      </c>
      <c r="AO30" s="3">
        <v>8.5014667710142007</v>
      </c>
      <c r="AP30" s="3">
        <v>9.8960678520846415</v>
      </c>
      <c r="AQ30" s="3">
        <v>8.3151098524610259</v>
      </c>
      <c r="AR30" s="3">
        <v>7.9897555910572144</v>
      </c>
      <c r="AS30" s="3">
        <v>6.1663285514495296</v>
      </c>
      <c r="AT30" s="3">
        <v>11.533003553577615</v>
      </c>
      <c r="AU30" s="3">
        <v>11.564908832452245</v>
      </c>
      <c r="AV30" s="3">
        <v>6.2800460458036751</v>
      </c>
      <c r="AW30" s="3">
        <v>15.369704324181352</v>
      </c>
      <c r="AX30" s="3">
        <v>1.286108327347995</v>
      </c>
      <c r="AY30" s="3">
        <v>17.043063757744068</v>
      </c>
      <c r="AZ30" s="3">
        <v>18.451732743806268</v>
      </c>
      <c r="BA30" s="3">
        <v>1.476830737392103</v>
      </c>
      <c r="BB30" s="3">
        <v>17.853936048633557</v>
      </c>
      <c r="BC30" s="3">
        <v>13.37339196422708</v>
      </c>
      <c r="BD30" s="3">
        <v>1.6509644233977332</v>
      </c>
      <c r="BE30" s="3">
        <v>27.29533688879885</v>
      </c>
      <c r="BF30" s="3">
        <v>30.971824792899426</v>
      </c>
      <c r="BG30" s="3">
        <v>27.312654309085293</v>
      </c>
      <c r="BH30" s="3">
        <v>25.567257551020578</v>
      </c>
      <c r="BI30" s="3">
        <v>18.673291394222478</v>
      </c>
      <c r="BJ30" s="3">
        <v>15.528963462549164</v>
      </c>
      <c r="BK30" s="3">
        <v>19.593778393698447</v>
      </c>
      <c r="BL30" s="3">
        <v>23.248333795445756</v>
      </c>
      <c r="BM30" s="6"/>
    </row>
    <row r="31" spans="1:65" x14ac:dyDescent="0.25">
      <c r="A31" s="4" t="s">
        <v>489</v>
      </c>
      <c r="B31" s="5" t="s">
        <v>133</v>
      </c>
      <c r="C31" s="5" t="str">
        <f>VLOOKUP(A31, 'Metadata - Countries'!$A$2:$C$264, 3, FALSE)</f>
        <v>East Asia &amp; Pacific</v>
      </c>
      <c r="D31" s="5" t="s">
        <v>401</v>
      </c>
      <c r="E31" s="5" t="s">
        <v>797</v>
      </c>
      <c r="F31" s="5"/>
      <c r="G31" s="5"/>
      <c r="H31" s="5">
        <v>3.4052243610519715</v>
      </c>
      <c r="I31" s="5">
        <v>2.4088878361586206</v>
      </c>
      <c r="J31" s="5">
        <v>1.7754265480001825</v>
      </c>
      <c r="K31" s="5">
        <v>1.5232031746406995</v>
      </c>
      <c r="L31" s="5">
        <v>2.1067178869816097</v>
      </c>
      <c r="M31" s="5">
        <v>2.4598194832848415</v>
      </c>
      <c r="N31" s="5">
        <v>1.8934558042210707</v>
      </c>
      <c r="O31" s="5">
        <v>2.4366489713312727</v>
      </c>
      <c r="P31" s="5">
        <v>2.247343195994469</v>
      </c>
      <c r="Q31" s="5">
        <v>1.0144657030042963</v>
      </c>
      <c r="R31" s="5">
        <v>1.7461549890439587</v>
      </c>
      <c r="S31" s="5">
        <v>2.1330622372416936</v>
      </c>
      <c r="T31" s="5">
        <v>1.5879597231047555</v>
      </c>
      <c r="U31" s="5">
        <v>1.4946801921601245</v>
      </c>
      <c r="V31" s="5">
        <v>1.7732793914891438</v>
      </c>
      <c r="W31" s="5">
        <v>1.9494337537653859</v>
      </c>
      <c r="X31" s="5">
        <v>2.251640065506908</v>
      </c>
      <c r="Y31" s="5">
        <v>1.8510039596448709</v>
      </c>
      <c r="Z31" s="5">
        <v>1.9467101995912721</v>
      </c>
      <c r="AA31" s="5">
        <v>1.3517234778835934</v>
      </c>
      <c r="AB31" s="5">
        <v>1.3764576890820766</v>
      </c>
      <c r="AC31" s="5">
        <v>1.3963796477322508</v>
      </c>
      <c r="AD31" s="5">
        <v>1.5967411670683214</v>
      </c>
      <c r="AE31" s="5">
        <v>1.7870455433973746</v>
      </c>
      <c r="AF31" s="5">
        <v>0.99879326400725954</v>
      </c>
      <c r="AG31" s="5">
        <v>1.1623813763460678</v>
      </c>
      <c r="AH31" s="5">
        <v>0.91422598549452583</v>
      </c>
      <c r="AI31" s="5">
        <v>0.87136368915134965</v>
      </c>
      <c r="AJ31" s="5">
        <v>0.9376214111076433</v>
      </c>
      <c r="AK31" s="5">
        <v>0.60338367095415513</v>
      </c>
      <c r="AL31" s="5">
        <v>0.59025647044429574</v>
      </c>
      <c r="AM31" s="5">
        <v>1.0805978368473148</v>
      </c>
      <c r="AN31" s="5">
        <v>0.40212219719874448</v>
      </c>
      <c r="AO31" s="5"/>
      <c r="AP31" s="5"/>
      <c r="AQ31" s="5">
        <v>0.46703630364002202</v>
      </c>
      <c r="AR31" s="5">
        <v>0.64660607730270292</v>
      </c>
      <c r="AS31" s="5"/>
      <c r="AT31" s="5"/>
      <c r="AU31" s="5">
        <v>0.63842440596416028</v>
      </c>
      <c r="AV31" s="5">
        <v>0.5764720102739167</v>
      </c>
      <c r="AW31" s="5">
        <v>1.0450446439005336</v>
      </c>
      <c r="AX31" s="5">
        <v>0.85704954614701334</v>
      </c>
      <c r="AY31" s="5"/>
      <c r="AZ31" s="5">
        <v>1.6545866617021601</v>
      </c>
      <c r="BA31" s="5">
        <v>2.1452721893707571</v>
      </c>
      <c r="BB31" s="5">
        <v>2.5859918119696088</v>
      </c>
      <c r="BC31" s="5">
        <v>3.2386771147755073</v>
      </c>
      <c r="BD31" s="5">
        <v>5.1095030894878448</v>
      </c>
      <c r="BE31" s="5">
        <v>7.9190351540528088</v>
      </c>
      <c r="BF31" s="5">
        <v>9.6427930227437919</v>
      </c>
      <c r="BG31" s="5">
        <v>7.5152759109526315</v>
      </c>
      <c r="BH31" s="5">
        <v>10.175242673528937</v>
      </c>
      <c r="BI31" s="5">
        <v>6.094388596993122</v>
      </c>
      <c r="BJ31" s="5">
        <v>8.5430834062820136</v>
      </c>
      <c r="BK31" s="5">
        <v>8.6295110025983508</v>
      </c>
      <c r="BL31" s="5">
        <v>6.6089013653847912</v>
      </c>
      <c r="BM31" s="7"/>
    </row>
    <row r="32" spans="1:65" x14ac:dyDescent="0.25">
      <c r="A32" s="2" t="s">
        <v>648</v>
      </c>
      <c r="B32" s="3" t="s">
        <v>125</v>
      </c>
      <c r="C32" s="3" t="str">
        <f>VLOOKUP(A32, 'Metadata - Countries'!$A$2:$C$264, 3, FALSE)</f>
        <v>South Asia</v>
      </c>
      <c r="D32" s="3" t="s">
        <v>401</v>
      </c>
      <c r="E32" s="3" t="s">
        <v>797</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v>12.003215473221807</v>
      </c>
      <c r="AL32" s="3">
        <v>8.1033097739602837</v>
      </c>
      <c r="AM32" s="3">
        <v>9.7986743871094522</v>
      </c>
      <c r="AN32" s="3">
        <v>11.429353212502589</v>
      </c>
      <c r="AO32" s="3"/>
      <c r="AP32" s="3"/>
      <c r="AQ32" s="3"/>
      <c r="AR32" s="3">
        <v>11.304553335328746</v>
      </c>
      <c r="AS32" s="3">
        <v>10.369063469972069</v>
      </c>
      <c r="AT32" s="3"/>
      <c r="AU32" s="3"/>
      <c r="AV32" s="3"/>
      <c r="AW32" s="3"/>
      <c r="AX32" s="3"/>
      <c r="AY32" s="3">
        <v>14.929489690753122</v>
      </c>
      <c r="AZ32" s="3">
        <v>15.714612947801202</v>
      </c>
      <c r="BA32" s="3">
        <v>15.937794222043367</v>
      </c>
      <c r="BB32" s="3">
        <v>17.460075811053205</v>
      </c>
      <c r="BC32" s="3">
        <v>17.529340940027254</v>
      </c>
      <c r="BD32" s="3">
        <v>15.241722157556106</v>
      </c>
      <c r="BE32" s="3">
        <v>15.164894804988599</v>
      </c>
      <c r="BF32" s="3">
        <v>18.433165342990094</v>
      </c>
      <c r="BG32" s="3"/>
      <c r="BH32" s="3"/>
      <c r="BI32" s="3"/>
      <c r="BJ32" s="3"/>
      <c r="BK32" s="3"/>
      <c r="BL32" s="3"/>
      <c r="BM32" s="6"/>
    </row>
    <row r="33" spans="1:65" x14ac:dyDescent="0.25">
      <c r="A33" s="4" t="s">
        <v>52</v>
      </c>
      <c r="B33" s="5" t="s">
        <v>443</v>
      </c>
      <c r="C33" s="5" t="str">
        <f>VLOOKUP(A33, 'Metadata - Countries'!$A$2:$C$264, 3, FALSE)</f>
        <v>Sub-Saharan Africa</v>
      </c>
      <c r="D33" s="5" t="s">
        <v>401</v>
      </c>
      <c r="E33" s="5" t="s">
        <v>797</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v>4.7487082909549212</v>
      </c>
      <c r="AU33" s="5">
        <v>6.5337742971224664</v>
      </c>
      <c r="AV33" s="5">
        <v>5.9062695315524838</v>
      </c>
      <c r="AW33" s="5">
        <v>4.3608354572710688</v>
      </c>
      <c r="AX33" s="5">
        <v>11.628611099773893</v>
      </c>
      <c r="AY33" s="5">
        <v>13.664845931434019</v>
      </c>
      <c r="AZ33" s="5">
        <v>17.167061503844209</v>
      </c>
      <c r="BA33" s="5">
        <v>15.571466319876185</v>
      </c>
      <c r="BB33" s="5">
        <v>16.851558762892509</v>
      </c>
      <c r="BC33" s="5">
        <v>13.249192354200826</v>
      </c>
      <c r="BD33" s="5">
        <v>14.663617599802297</v>
      </c>
      <c r="BE33" s="5">
        <v>16.390499894587954</v>
      </c>
      <c r="BF33" s="5">
        <v>16.200830528483845</v>
      </c>
      <c r="BG33" s="5">
        <v>17.250192968537956</v>
      </c>
      <c r="BH33" s="5">
        <v>15.502198680801033</v>
      </c>
      <c r="BI33" s="5">
        <v>11.673900834836791</v>
      </c>
      <c r="BJ33" s="5">
        <v>12.936854697429617</v>
      </c>
      <c r="BK33" s="5">
        <v>14.710650509849934</v>
      </c>
      <c r="BL33" s="5">
        <v>13.453141945871252</v>
      </c>
      <c r="BM33" s="7"/>
    </row>
    <row r="34" spans="1:65" x14ac:dyDescent="0.25">
      <c r="A34" s="2" t="s">
        <v>194</v>
      </c>
      <c r="B34" s="3" t="s">
        <v>552</v>
      </c>
      <c r="C34" s="3" t="str">
        <f>VLOOKUP(A34, 'Metadata - Countries'!$A$2:$C$264, 3, FALSE)</f>
        <v>Sub-Saharan Africa</v>
      </c>
      <c r="D34" s="3" t="s">
        <v>401</v>
      </c>
      <c r="E34" s="3" t="s">
        <v>797</v>
      </c>
      <c r="F34" s="3"/>
      <c r="G34" s="3"/>
      <c r="H34" s="3">
        <v>4.9855768252056443</v>
      </c>
      <c r="I34" s="3">
        <v>5.3184391309639842</v>
      </c>
      <c r="J34" s="3">
        <v>4.5000859667987347</v>
      </c>
      <c r="K34" s="3">
        <v>6.9283845687018299</v>
      </c>
      <c r="L34" s="3">
        <v>5.604563476582725</v>
      </c>
      <c r="M34" s="3">
        <v>4.8303221021415528</v>
      </c>
      <c r="N34" s="3">
        <v>4.8447200906330448</v>
      </c>
      <c r="O34" s="3">
        <v>8.4063703462682167</v>
      </c>
      <c r="P34" s="3">
        <v>1.3820070599303493</v>
      </c>
      <c r="Q34" s="3">
        <v>1.6654515872529216</v>
      </c>
      <c r="R34" s="3"/>
      <c r="S34" s="3">
        <v>0.95662666428559406</v>
      </c>
      <c r="T34" s="3">
        <v>1.2888588451041931</v>
      </c>
      <c r="U34" s="3">
        <v>0.82252464467831699</v>
      </c>
      <c r="V34" s="3">
        <v>1.425649810404517</v>
      </c>
      <c r="W34" s="3">
        <v>0.96829320183904466</v>
      </c>
      <c r="X34" s="3">
        <v>1.5855256493092256</v>
      </c>
      <c r="Y34" s="3">
        <v>2.429996505191943</v>
      </c>
      <c r="Z34" s="3">
        <v>1.7692501272439451</v>
      </c>
      <c r="AA34" s="3"/>
      <c r="AB34" s="3"/>
      <c r="AC34" s="3"/>
      <c r="AD34" s="3"/>
      <c r="AE34" s="3"/>
      <c r="AF34" s="3"/>
      <c r="AG34" s="3"/>
      <c r="AH34" s="3"/>
      <c r="AI34" s="3">
        <v>6.695710208764889</v>
      </c>
      <c r="AJ34" s="3"/>
      <c r="AK34" s="3"/>
      <c r="AL34" s="3"/>
      <c r="AM34" s="3">
        <v>17.100174280411863</v>
      </c>
      <c r="AN34" s="3">
        <v>7.4601612057185571</v>
      </c>
      <c r="AO34" s="3">
        <v>8.6867560308499687</v>
      </c>
      <c r="AP34" s="3">
        <v>8.1102824745876099</v>
      </c>
      <c r="AQ34" s="3">
        <v>9.8722609690935936</v>
      </c>
      <c r="AR34" s="3">
        <v>11.971294008433157</v>
      </c>
      <c r="AS34" s="3">
        <v>11.118628727481482</v>
      </c>
      <c r="AT34" s="3">
        <v>7.5451125937332177</v>
      </c>
      <c r="AU34" s="3">
        <v>5.0838161038219507</v>
      </c>
      <c r="AV34" s="3">
        <v>8.9737075449581845</v>
      </c>
      <c r="AW34" s="3">
        <v>11.023176570627241</v>
      </c>
      <c r="AX34" s="3">
        <v>13.820233077477816</v>
      </c>
      <c r="AY34" s="3">
        <v>16.941340721669754</v>
      </c>
      <c r="AZ34" s="3">
        <v>1.0496037564190203E-2</v>
      </c>
      <c r="BA34" s="3">
        <v>0.85592481648149654</v>
      </c>
      <c r="BB34" s="3">
        <v>1.3470798280719956</v>
      </c>
      <c r="BC34" s="3">
        <v>0.62834993604117662</v>
      </c>
      <c r="BD34" s="3">
        <v>1.0348596444796654</v>
      </c>
      <c r="BE34" s="3">
        <v>0.8410160683626291</v>
      </c>
      <c r="BF34" s="3">
        <v>1.5315647701910184</v>
      </c>
      <c r="BG34" s="3">
        <v>0.71917378917686381</v>
      </c>
      <c r="BH34" s="3">
        <v>0.42781406283438289</v>
      </c>
      <c r="BI34" s="3">
        <v>0.43129223765234342</v>
      </c>
      <c r="BJ34" s="3">
        <v>0.30547839277567507</v>
      </c>
      <c r="BK34" s="3">
        <v>0.76284265990083677</v>
      </c>
      <c r="BL34" s="3"/>
      <c r="BM34" s="6"/>
    </row>
    <row r="35" spans="1:65" x14ac:dyDescent="0.25">
      <c r="A35" s="4" t="s">
        <v>210</v>
      </c>
      <c r="B35" s="5" t="s">
        <v>638</v>
      </c>
      <c r="C35" s="5" t="str">
        <f>VLOOKUP(A35, 'Metadata - Countries'!$A$2:$C$264, 3, FALSE)</f>
        <v>North America</v>
      </c>
      <c r="D35" s="5" t="s">
        <v>401</v>
      </c>
      <c r="E35" s="5" t="s">
        <v>797</v>
      </c>
      <c r="F35" s="5"/>
      <c r="G35" s="5"/>
      <c r="H35" s="5">
        <v>7.7979651003654631</v>
      </c>
      <c r="I35" s="5">
        <v>8.2286801024805385</v>
      </c>
      <c r="J35" s="5">
        <v>7.3488681300217937</v>
      </c>
      <c r="K35" s="5">
        <v>7.2559459223454841</v>
      </c>
      <c r="L35" s="5">
        <v>6.4492523375915383</v>
      </c>
      <c r="M35" s="5">
        <v>6.4997689520277371</v>
      </c>
      <c r="N35" s="5">
        <v>6.3862639831490053</v>
      </c>
      <c r="O35" s="5">
        <v>5.0470433963173091</v>
      </c>
      <c r="P35" s="5">
        <v>5.6111893326754441</v>
      </c>
      <c r="Q35" s="5">
        <v>5.8410124824389476</v>
      </c>
      <c r="R35" s="5">
        <v>5.7325768689827523</v>
      </c>
      <c r="S35" s="5">
        <v>5.6768299276072209</v>
      </c>
      <c r="T35" s="5">
        <v>10.499071761616106</v>
      </c>
      <c r="U35" s="5">
        <v>12.046734241536136</v>
      </c>
      <c r="V35" s="5">
        <v>10.816112304746339</v>
      </c>
      <c r="W35" s="5">
        <v>9.9282740352736436</v>
      </c>
      <c r="X35" s="5">
        <v>9.0414680345067406</v>
      </c>
      <c r="Y35" s="5">
        <v>9.2818588211374902</v>
      </c>
      <c r="Z35" s="5">
        <v>12.377983488430807</v>
      </c>
      <c r="AA35" s="5">
        <v>12.368689119700212</v>
      </c>
      <c r="AB35" s="5">
        <v>10.059942213518665</v>
      </c>
      <c r="AC35" s="5">
        <v>6.9778118465021688</v>
      </c>
      <c r="AD35" s="5">
        <v>6.4486487722012864</v>
      </c>
      <c r="AE35" s="5">
        <v>6.0591000186754629</v>
      </c>
      <c r="AF35" s="5">
        <v>4.7259617659736657</v>
      </c>
      <c r="AG35" s="5">
        <v>4.8935677520224319</v>
      </c>
      <c r="AH35" s="5">
        <v>3.9754558075185837</v>
      </c>
      <c r="AI35" s="5">
        <v>4.7498497828882273</v>
      </c>
      <c r="AJ35" s="5">
        <v>6.3320583519620559</v>
      </c>
      <c r="AK35" s="5">
        <v>4.9078830918263288</v>
      </c>
      <c r="AL35" s="5">
        <v>4.3920621593920961</v>
      </c>
      <c r="AM35" s="5">
        <v>4.0399683462768916</v>
      </c>
      <c r="AN35" s="5">
        <v>3.5231449152598819</v>
      </c>
      <c r="AO35" s="5">
        <v>3.6051736276161179</v>
      </c>
      <c r="AP35" s="5">
        <v>4.3169513337513647</v>
      </c>
      <c r="AQ35" s="5">
        <v>4.3947079197443788</v>
      </c>
      <c r="AR35" s="5">
        <v>3.3782094620149263</v>
      </c>
      <c r="AS35" s="5">
        <v>3.3573850740199287</v>
      </c>
      <c r="AT35" s="5">
        <v>5.3423329944133551</v>
      </c>
      <c r="AU35" s="5">
        <v>5.7506493731973451</v>
      </c>
      <c r="AV35" s="5">
        <v>5.0290002785928118</v>
      </c>
      <c r="AW35" s="5">
        <v>6.4229800544531352</v>
      </c>
      <c r="AX35" s="5">
        <v>7.2244620833889872</v>
      </c>
      <c r="AY35" s="5">
        <v>9.3467684908171194</v>
      </c>
      <c r="AZ35" s="5">
        <v>9.3000071149764487</v>
      </c>
      <c r="BA35" s="5">
        <v>9.5000356725008697</v>
      </c>
      <c r="BB35" s="5">
        <v>12.657742182749452</v>
      </c>
      <c r="BC35" s="5">
        <v>9.6830213330501316</v>
      </c>
      <c r="BD35" s="5">
        <v>10.434161987196195</v>
      </c>
      <c r="BE35" s="5">
        <v>12.255758321553598</v>
      </c>
      <c r="BF35" s="5">
        <v>11.495858401659738</v>
      </c>
      <c r="BG35" s="5">
        <v>11.227553000157666</v>
      </c>
      <c r="BH35" s="5">
        <v>10.60834106730054</v>
      </c>
      <c r="BI35" s="5">
        <v>7.1990684113743475</v>
      </c>
      <c r="BJ35" s="5">
        <v>6.4741576465498261</v>
      </c>
      <c r="BK35" s="5">
        <v>7.0321314392724261</v>
      </c>
      <c r="BL35" s="5">
        <v>8.1340913070238017</v>
      </c>
      <c r="BM35" s="7"/>
    </row>
    <row r="36" spans="1:65" x14ac:dyDescent="0.25">
      <c r="A36" s="2" t="s">
        <v>499</v>
      </c>
      <c r="B36" s="3" t="s">
        <v>247</v>
      </c>
      <c r="C36" s="3">
        <f>VLOOKUP(A36, 'Metadata - Countries'!$A$2:$C$264, 3, FALSE)</f>
        <v>0</v>
      </c>
      <c r="D36" s="3" t="s">
        <v>401</v>
      </c>
      <c r="E36" s="3" t="s">
        <v>797</v>
      </c>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v>13.888022613063008</v>
      </c>
      <c r="AN36" s="3">
        <v>14.287440865793309</v>
      </c>
      <c r="AO36" s="3">
        <v>11.499897203821099</v>
      </c>
      <c r="AP36" s="3">
        <v>12.836393363358706</v>
      </c>
      <c r="AQ36" s="3">
        <v>11.750391474202949</v>
      </c>
      <c r="AR36" s="3">
        <v>8.2889713914386931</v>
      </c>
      <c r="AS36" s="3">
        <v>8.6907132428106006</v>
      </c>
      <c r="AT36" s="3">
        <v>10.75585816493312</v>
      </c>
      <c r="AU36" s="3">
        <v>10.177649372271068</v>
      </c>
      <c r="AV36" s="3">
        <v>10.474929218691823</v>
      </c>
      <c r="AW36" s="3">
        <v>8.8589057741662263</v>
      </c>
      <c r="AX36" s="3">
        <v>9.2455436530311736</v>
      </c>
      <c r="AY36" s="3">
        <v>11.059282100044793</v>
      </c>
      <c r="AZ36" s="3">
        <v>10.946702188801344</v>
      </c>
      <c r="BA36" s="3">
        <v>10.504588439682697</v>
      </c>
      <c r="BB36" s="3">
        <v>12.47448823290919</v>
      </c>
      <c r="BC36" s="3">
        <v>11.076949273406241</v>
      </c>
      <c r="BD36" s="3">
        <v>12.444688476061057</v>
      </c>
      <c r="BE36" s="3">
        <v>13.881701807828899</v>
      </c>
      <c r="BF36" s="3">
        <v>14.45999815975823</v>
      </c>
      <c r="BG36" s="3">
        <v>12.983055136676066</v>
      </c>
      <c r="BH36" s="3">
        <v>11.576228567038003</v>
      </c>
      <c r="BI36" s="3">
        <v>8.8286741540307165</v>
      </c>
      <c r="BJ36" s="3">
        <v>7.0287630704678632</v>
      </c>
      <c r="BK36" s="3">
        <v>8.0441301256908275</v>
      </c>
      <c r="BL36" s="3">
        <v>8.822860915881332</v>
      </c>
      <c r="BM36" s="6"/>
    </row>
    <row r="37" spans="1:65" x14ac:dyDescent="0.25">
      <c r="A37" s="4" t="s">
        <v>197</v>
      </c>
      <c r="B37" s="5" t="s">
        <v>742</v>
      </c>
      <c r="C37" s="5" t="str">
        <f>VLOOKUP(A37, 'Metadata - Countries'!$A$2:$C$264, 3, FALSE)</f>
        <v>Europe &amp; Central Asia</v>
      </c>
      <c r="D37" s="5" t="s">
        <v>401</v>
      </c>
      <c r="E37" s="5" t="s">
        <v>797</v>
      </c>
      <c r="F37" s="5"/>
      <c r="G37" s="5"/>
      <c r="H37" s="5">
        <v>6.7001232637665442</v>
      </c>
      <c r="I37" s="5">
        <v>8.2997093255391707</v>
      </c>
      <c r="J37" s="5">
        <v>6.4636454705744875</v>
      </c>
      <c r="K37" s="5">
        <v>6.2927607910972547</v>
      </c>
      <c r="L37" s="5">
        <v>6.0835855027483134</v>
      </c>
      <c r="M37" s="5">
        <v>6.2776187718434091</v>
      </c>
      <c r="N37" s="5">
        <v>6.6635209820972374</v>
      </c>
      <c r="O37" s="5">
        <v>5.672834590819904</v>
      </c>
      <c r="P37" s="5">
        <v>5.4320454565234764</v>
      </c>
      <c r="Q37" s="5">
        <v>6.4600118625668594</v>
      </c>
      <c r="R37" s="5">
        <v>5.4520510718259692</v>
      </c>
      <c r="S37" s="5">
        <v>7.2014273371654269</v>
      </c>
      <c r="T37" s="5">
        <v>9.987599547176611</v>
      </c>
      <c r="U37" s="5">
        <v>10.309047633229319</v>
      </c>
      <c r="V37" s="5">
        <v>10.679606709163036</v>
      </c>
      <c r="W37" s="5">
        <v>9.4747914849464383</v>
      </c>
      <c r="X37" s="5">
        <v>8.0877824197404955</v>
      </c>
      <c r="Y37" s="5">
        <v>11.739057103880757</v>
      </c>
      <c r="Z37" s="5">
        <v>11.21684518334148</v>
      </c>
      <c r="AA37" s="5">
        <v>12.227388154142801</v>
      </c>
      <c r="AB37" s="5">
        <v>11.655894028790625</v>
      </c>
      <c r="AC37" s="5">
        <v>11.290430751008303</v>
      </c>
      <c r="AD37" s="5">
        <v>10.262075959479541</v>
      </c>
      <c r="AE37" s="5">
        <v>9.9378869059779316</v>
      </c>
      <c r="AF37" s="5">
        <v>5.8364028081063672</v>
      </c>
      <c r="AG37" s="5">
        <v>4.4407418094184017</v>
      </c>
      <c r="AH37" s="5">
        <v>3.6873721927875218</v>
      </c>
      <c r="AI37" s="5">
        <v>3.9706808776250631</v>
      </c>
      <c r="AJ37" s="5">
        <v>4.5642387670363656</v>
      </c>
      <c r="AK37" s="5">
        <v>4.6707994744089572</v>
      </c>
      <c r="AL37" s="5">
        <v>4.3139403599861907</v>
      </c>
      <c r="AM37" s="5">
        <v>3.9462544940297404</v>
      </c>
      <c r="AN37" s="5">
        <v>3.4000491241505713</v>
      </c>
      <c r="AO37" s="5">
        <v>2.9283444765166302</v>
      </c>
      <c r="AP37" s="5">
        <v>3.5740272128975148</v>
      </c>
      <c r="AQ37" s="5">
        <v>4.539962041041985</v>
      </c>
      <c r="AR37" s="5">
        <v>3.0438434473310965</v>
      </c>
      <c r="AS37" s="5">
        <v>3.0237408201240084</v>
      </c>
      <c r="AT37" s="5">
        <v>4.6044063636972909</v>
      </c>
      <c r="AU37" s="5">
        <v>4.6251975743970206</v>
      </c>
      <c r="AV37" s="5">
        <v>5.1524348083522815</v>
      </c>
      <c r="AW37" s="5">
        <v>5.2243725907755314</v>
      </c>
      <c r="AX37" s="5">
        <v>5.4927674049778146</v>
      </c>
      <c r="AY37" s="5">
        <v>7.2126525256353045</v>
      </c>
      <c r="AZ37" s="5">
        <v>8.0413465059270628</v>
      </c>
      <c r="BA37" s="5">
        <v>6.9577726856095614</v>
      </c>
      <c r="BB37" s="5">
        <v>8.9868099631895149</v>
      </c>
      <c r="BC37" s="5">
        <v>7.2953209914045996</v>
      </c>
      <c r="BD37" s="5">
        <v>7.515301061793596</v>
      </c>
      <c r="BE37" s="5">
        <v>8.5889910565192054</v>
      </c>
      <c r="BF37" s="5">
        <v>9.5057309361389315</v>
      </c>
      <c r="BG37" s="5">
        <v>7.8051356039718991</v>
      </c>
      <c r="BH37" s="5">
        <v>6.5645066531753313</v>
      </c>
      <c r="BI37" s="5">
        <v>4.9432067728447935</v>
      </c>
      <c r="BJ37" s="5">
        <v>3.7670700938967703</v>
      </c>
      <c r="BK37" s="5">
        <v>4.2070387701190723</v>
      </c>
      <c r="BL37" s="5">
        <v>4.5265641629727256</v>
      </c>
      <c r="BM37" s="7"/>
    </row>
    <row r="38" spans="1:65" x14ac:dyDescent="0.25">
      <c r="A38" s="2" t="s">
        <v>437</v>
      </c>
      <c r="B38" s="3" t="s">
        <v>344</v>
      </c>
      <c r="C38" s="3" t="str">
        <f>VLOOKUP(A38, 'Metadata - Countries'!$A$2:$C$264, 3, FALSE)</f>
        <v>Europe &amp; Central Asia</v>
      </c>
      <c r="D38" s="3" t="s">
        <v>401</v>
      </c>
      <c r="E38" s="3" t="s">
        <v>797</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6"/>
    </row>
    <row r="39" spans="1:65" x14ac:dyDescent="0.25">
      <c r="A39" s="4" t="s">
        <v>171</v>
      </c>
      <c r="B39" s="5" t="s">
        <v>750</v>
      </c>
      <c r="C39" s="5" t="str">
        <f>VLOOKUP(A39, 'Metadata - Countries'!$A$2:$C$264, 3, FALSE)</f>
        <v>Latin America &amp; Caribbean</v>
      </c>
      <c r="D39" s="5" t="s">
        <v>401</v>
      </c>
      <c r="E39" s="5" t="s">
        <v>797</v>
      </c>
      <c r="F39" s="5"/>
      <c r="G39" s="5"/>
      <c r="H39" s="5">
        <v>6.4817733927430039</v>
      </c>
      <c r="I39" s="5">
        <v>4.9096390184935705</v>
      </c>
      <c r="J39" s="5">
        <v>5.28701473661636</v>
      </c>
      <c r="K39" s="5">
        <v>5.7529623475333169</v>
      </c>
      <c r="L39" s="5">
        <v>6.0248755333282116</v>
      </c>
      <c r="M39" s="5">
        <v>8.4398058749948941</v>
      </c>
      <c r="N39" s="5">
        <v>6.2563217136879086</v>
      </c>
      <c r="O39" s="5">
        <v>7.2751552640475685</v>
      </c>
      <c r="P39" s="5">
        <v>6.2047604258099716</v>
      </c>
      <c r="Q39" s="5">
        <v>9.1007962182214559</v>
      </c>
      <c r="R39" s="5">
        <v>9.0950760424567196</v>
      </c>
      <c r="S39" s="5">
        <v>7.3093519232184923</v>
      </c>
      <c r="T39" s="5">
        <v>14.286116055073043</v>
      </c>
      <c r="U39" s="5">
        <v>19.78369978485663</v>
      </c>
      <c r="V39" s="5">
        <v>11.764084345467674</v>
      </c>
      <c r="W39" s="5">
        <v>20.04979270302842</v>
      </c>
      <c r="X39" s="5">
        <v>16.789650482456654</v>
      </c>
      <c r="Y39" s="5">
        <v>21.223042376299762</v>
      </c>
      <c r="Z39" s="5">
        <v>18.438881937024671</v>
      </c>
      <c r="AA39" s="5">
        <v>14.61081898035018</v>
      </c>
      <c r="AB39" s="5">
        <v>18.543662539078394</v>
      </c>
      <c r="AC39" s="5">
        <v>21.017846387929122</v>
      </c>
      <c r="AD39" s="5">
        <v>18.549813888981177</v>
      </c>
      <c r="AE39" s="5">
        <v>19.289332377967796</v>
      </c>
      <c r="AF39" s="5">
        <v>13.416470272415056</v>
      </c>
      <c r="AG39" s="5">
        <v>12.318438494282059</v>
      </c>
      <c r="AH39" s="5">
        <v>12.257220743656188</v>
      </c>
      <c r="AI39" s="5">
        <v>12.409624876732533</v>
      </c>
      <c r="AJ39" s="5">
        <v>15.68450416915384</v>
      </c>
      <c r="AK39" s="5">
        <v>14.952564615352696</v>
      </c>
      <c r="AL39" s="5">
        <v>11.604115185024185</v>
      </c>
      <c r="AM39" s="5">
        <v>10.024216156149039</v>
      </c>
      <c r="AN39" s="5">
        <v>9.8707382427544825</v>
      </c>
      <c r="AO39" s="5">
        <v>8.9741638089804052</v>
      </c>
      <c r="AP39" s="5">
        <v>10.956057840925697</v>
      </c>
      <c r="AQ39" s="5">
        <v>10.013201298765917</v>
      </c>
      <c r="AR39" s="5">
        <v>8.7861714669497495</v>
      </c>
      <c r="AS39" s="5">
        <v>13.447397225880703</v>
      </c>
      <c r="AT39" s="5">
        <v>18.179552526870445</v>
      </c>
      <c r="AU39" s="5">
        <v>16.96412028524092</v>
      </c>
      <c r="AV39" s="5">
        <v>16.477000566588924</v>
      </c>
      <c r="AW39" s="5">
        <v>19.060249246367349</v>
      </c>
      <c r="AX39" s="5">
        <v>20.703639909713921</v>
      </c>
      <c r="AY39" s="5">
        <v>21.859818409133403</v>
      </c>
      <c r="AZ39" s="5">
        <v>15.813772164111223</v>
      </c>
      <c r="BA39" s="5">
        <v>26.096429272890536</v>
      </c>
      <c r="BB39" s="5">
        <v>28.561328304340361</v>
      </c>
      <c r="BC39" s="5">
        <v>23.38531556478123</v>
      </c>
      <c r="BD39" s="5">
        <v>22.092362144622324</v>
      </c>
      <c r="BE39" s="5">
        <v>24.35975653416553</v>
      </c>
      <c r="BF39" s="5">
        <v>22.525926022729884</v>
      </c>
      <c r="BG39" s="5">
        <v>21.476040271222534</v>
      </c>
      <c r="BH39" s="5">
        <v>20.961389297809436</v>
      </c>
      <c r="BI39" s="5">
        <v>14.112721853610136</v>
      </c>
      <c r="BJ39" s="5">
        <v>13.059093507263253</v>
      </c>
      <c r="BK39" s="5">
        <v>15.107530166620698</v>
      </c>
      <c r="BL39" s="5">
        <v>16.594650218258394</v>
      </c>
      <c r="BM39" s="7"/>
    </row>
    <row r="40" spans="1:65" x14ac:dyDescent="0.25">
      <c r="A40" s="2" t="s">
        <v>565</v>
      </c>
      <c r="B40" s="3" t="s">
        <v>195</v>
      </c>
      <c r="C40" s="3" t="str">
        <f>VLOOKUP(A40, 'Metadata - Countries'!$A$2:$C$264, 3, FALSE)</f>
        <v>East Asia &amp; Pacific</v>
      </c>
      <c r="D40" s="3" t="s">
        <v>401</v>
      </c>
      <c r="E40" s="3" t="s">
        <v>797</v>
      </c>
      <c r="F40" s="3"/>
      <c r="G40" s="3"/>
      <c r="H40" s="3"/>
      <c r="I40" s="3"/>
      <c r="J40" s="3"/>
      <c r="K40" s="3"/>
      <c r="L40" s="3"/>
      <c r="M40" s="3"/>
      <c r="N40" s="3"/>
      <c r="O40" s="3"/>
      <c r="P40" s="3"/>
      <c r="Q40" s="3"/>
      <c r="R40" s="3"/>
      <c r="S40" s="3"/>
      <c r="T40" s="3"/>
      <c r="U40" s="3"/>
      <c r="V40" s="3"/>
      <c r="W40" s="3"/>
      <c r="X40" s="3"/>
      <c r="Y40" s="3"/>
      <c r="Z40" s="3"/>
      <c r="AA40" s="3"/>
      <c r="AB40" s="3"/>
      <c r="AC40" s="3"/>
      <c r="AD40" s="3">
        <v>0.50508945320350385</v>
      </c>
      <c r="AE40" s="3">
        <v>0.40501345027882318</v>
      </c>
      <c r="AF40" s="3">
        <v>1.1904048195654418</v>
      </c>
      <c r="AG40" s="3">
        <v>1.2240875409665304</v>
      </c>
      <c r="AH40" s="3">
        <v>1.4023563124303633</v>
      </c>
      <c r="AI40" s="3">
        <v>2.7855156229817419</v>
      </c>
      <c r="AJ40" s="3">
        <v>2.3792193810965245</v>
      </c>
      <c r="AK40" s="3">
        <v>3.2992836337412963</v>
      </c>
      <c r="AL40" s="3">
        <v>4.4719024907103968</v>
      </c>
      <c r="AM40" s="3">
        <v>5.6276934942436352</v>
      </c>
      <c r="AN40" s="3">
        <v>3.5249130694426247</v>
      </c>
      <c r="AO40" s="3">
        <v>3.8930405134774304</v>
      </c>
      <c r="AP40" s="3">
        <v>4.9691903267978796</v>
      </c>
      <c r="AQ40" s="3">
        <v>7.248541215096906</v>
      </c>
      <c r="AR40" s="3">
        <v>4.869753987070256</v>
      </c>
      <c r="AS40" s="3">
        <v>5.3974250922517761</v>
      </c>
      <c r="AT40" s="3">
        <v>9.4713009063821012</v>
      </c>
      <c r="AU40" s="3">
        <v>7.4481872158947793</v>
      </c>
      <c r="AV40" s="3">
        <v>6.894638814356199</v>
      </c>
      <c r="AW40" s="3">
        <v>7.4955776551191455</v>
      </c>
      <c r="AX40" s="3">
        <v>9.1154517822260459</v>
      </c>
      <c r="AY40" s="3">
        <v>10.558163777915864</v>
      </c>
      <c r="AZ40" s="3">
        <v>12.362023376815761</v>
      </c>
      <c r="BA40" s="3">
        <v>11.993167474130265</v>
      </c>
      <c r="BB40" s="3">
        <v>16.251120997991677</v>
      </c>
      <c r="BC40" s="3">
        <v>13.436554342339575</v>
      </c>
      <c r="BD40" s="3">
        <v>14.530159395541563</v>
      </c>
      <c r="BE40" s="3">
        <v>16.790615099472095</v>
      </c>
      <c r="BF40" s="3">
        <v>18.436165399929529</v>
      </c>
      <c r="BG40" s="3">
        <v>17.402298639332361</v>
      </c>
      <c r="BH40" s="3">
        <v>17.189379263112752</v>
      </c>
      <c r="BI40" s="3">
        <v>13.34989534072117</v>
      </c>
      <c r="BJ40" s="3">
        <v>11.12880695997867</v>
      </c>
      <c r="BK40" s="3">
        <v>14.469232131804446</v>
      </c>
      <c r="BL40" s="3">
        <v>17.488546005978968</v>
      </c>
      <c r="BM40" s="6"/>
    </row>
    <row r="41" spans="1:65" x14ac:dyDescent="0.25">
      <c r="A41" s="4" t="s">
        <v>786</v>
      </c>
      <c r="B41" s="5" t="s">
        <v>365</v>
      </c>
      <c r="C41" s="5" t="e">
        <f>VLOOKUP(A41, 'Metadata - Countries'!$A$2:$C$264, 3, FALSE)</f>
        <v>#N/A</v>
      </c>
      <c r="D41" s="5" t="s">
        <v>401</v>
      </c>
      <c r="E41" s="5" t="s">
        <v>797</v>
      </c>
      <c r="F41" s="5"/>
      <c r="G41" s="5"/>
      <c r="H41" s="5">
        <v>5.8130684818680889</v>
      </c>
      <c r="I41" s="5">
        <v>5.1485497155341147</v>
      </c>
      <c r="J41" s="5">
        <v>4.5051055821440782</v>
      </c>
      <c r="K41" s="5">
        <v>5.5714368002122363</v>
      </c>
      <c r="L41" s="5">
        <v>5.2749607008166821</v>
      </c>
      <c r="M41" s="5">
        <v>5.4678160984273081</v>
      </c>
      <c r="N41" s="5">
        <v>5.4626897411565114</v>
      </c>
      <c r="O41" s="5">
        <v>5.2168208737773583</v>
      </c>
      <c r="P41" s="5">
        <v>4.76438067359123</v>
      </c>
      <c r="Q41" s="5">
        <v>4.7980418116784369</v>
      </c>
      <c r="R41" s="5">
        <v>6.4068944519688049</v>
      </c>
      <c r="S41" s="5">
        <v>4.6435465803126981</v>
      </c>
      <c r="T41" s="5">
        <v>14.233839431022282</v>
      </c>
      <c r="U41" s="5">
        <v>13.903229834610961</v>
      </c>
      <c r="V41" s="5">
        <v>12.846744410110864</v>
      </c>
      <c r="W41" s="5">
        <v>11.415982678670245</v>
      </c>
      <c r="X41" s="5">
        <v>9.5818128575309505</v>
      </c>
      <c r="Y41" s="5">
        <v>11.416287518374274</v>
      </c>
      <c r="Z41" s="5"/>
      <c r="AA41" s="5">
        <v>22.042223719141681</v>
      </c>
      <c r="AB41" s="5">
        <v>21.479185325949338</v>
      </c>
      <c r="AC41" s="5">
        <v>18.547609730839653</v>
      </c>
      <c r="AD41" s="5"/>
      <c r="AE41" s="5">
        <v>21.993261475424962</v>
      </c>
      <c r="AF41" s="5"/>
      <c r="AG41" s="5"/>
      <c r="AH41" s="5"/>
      <c r="AI41" s="5"/>
      <c r="AJ41" s="5"/>
      <c r="AK41" s="5"/>
      <c r="AL41" s="5"/>
      <c r="AM41" s="5"/>
      <c r="AN41" s="5"/>
      <c r="AO41" s="5">
        <v>19.179909049222321</v>
      </c>
      <c r="AP41" s="5">
        <v>25.222092812715623</v>
      </c>
      <c r="AQ41" s="5">
        <v>18.422412969961094</v>
      </c>
      <c r="AR41" s="5">
        <v>14.859994213896377</v>
      </c>
      <c r="AS41" s="5">
        <v>18.488094259959659</v>
      </c>
      <c r="AT41" s="5">
        <v>33.744199964265484</v>
      </c>
      <c r="AU41" s="5">
        <v>26.291923987884257</v>
      </c>
      <c r="AV41" s="5">
        <v>20.544651298193116</v>
      </c>
      <c r="AW41" s="5">
        <v>17.286691834255741</v>
      </c>
      <c r="AX41" s="5">
        <v>23.19399811357658</v>
      </c>
      <c r="AY41" s="5">
        <v>28.026056907186991</v>
      </c>
      <c r="AZ41" s="5">
        <v>31.815348208774779</v>
      </c>
      <c r="BA41" s="5">
        <v>30.160809178272206</v>
      </c>
      <c r="BB41" s="5">
        <v>35.711938286066562</v>
      </c>
      <c r="BC41" s="5">
        <v>25.007979059444306</v>
      </c>
      <c r="BD41" s="5">
        <v>23.715135212602583</v>
      </c>
      <c r="BE41" s="5">
        <v>28.634533351760851</v>
      </c>
      <c r="BF41" s="5">
        <v>30.971436649285572</v>
      </c>
      <c r="BG41" s="5">
        <v>25.763933331835897</v>
      </c>
      <c r="BH41" s="5">
        <v>25.898935604503649</v>
      </c>
      <c r="BI41" s="5">
        <v>22.256383981482173</v>
      </c>
      <c r="BJ41" s="5">
        <v>14.974904707345313</v>
      </c>
      <c r="BK41" s="5">
        <v>16.623505535411265</v>
      </c>
      <c r="BL41" s="5">
        <v>21.715099961366107</v>
      </c>
      <c r="BM41" s="7"/>
    </row>
    <row r="42" spans="1:65" x14ac:dyDescent="0.25">
      <c r="A42" s="2" t="s">
        <v>844</v>
      </c>
      <c r="B42" s="3" t="s">
        <v>78</v>
      </c>
      <c r="C42" s="3" t="str">
        <f>VLOOKUP(A42, 'Metadata - Countries'!$A$2:$C$264, 3, FALSE)</f>
        <v>Sub-Saharan Africa</v>
      </c>
      <c r="D42" s="3" t="s">
        <v>401</v>
      </c>
      <c r="E42" s="3" t="s">
        <v>797</v>
      </c>
      <c r="F42" s="3"/>
      <c r="G42" s="3"/>
      <c r="H42" s="3">
        <v>6.9503421650500146</v>
      </c>
      <c r="I42" s="3">
        <v>6.6220249506315509</v>
      </c>
      <c r="J42" s="3">
        <v>6.437835333139688</v>
      </c>
      <c r="K42" s="3">
        <v>4.9813366488892497</v>
      </c>
      <c r="L42" s="3">
        <v>5.3853654956611212</v>
      </c>
      <c r="M42" s="3">
        <v>5.6435447238332337</v>
      </c>
      <c r="N42" s="3">
        <v>6.1805979857412003</v>
      </c>
      <c r="O42" s="3">
        <v>5.7599287469790417</v>
      </c>
      <c r="P42" s="3">
        <v>11.825149015514713</v>
      </c>
      <c r="Q42" s="3">
        <v>6.1431532676769951</v>
      </c>
      <c r="R42" s="3">
        <v>5.9630988788699009</v>
      </c>
      <c r="S42" s="3">
        <v>6.3928170218169269</v>
      </c>
      <c r="T42" s="3">
        <v>9.7015759251620501</v>
      </c>
      <c r="U42" s="3">
        <v>10.055151005611114</v>
      </c>
      <c r="V42" s="3">
        <v>8.9475683256818037</v>
      </c>
      <c r="W42" s="3">
        <v>8.9926891983438928</v>
      </c>
      <c r="X42" s="3">
        <v>7.174939599880263</v>
      </c>
      <c r="Y42" s="3">
        <v>10.787186388865214</v>
      </c>
      <c r="Z42" s="3">
        <v>11.652058881283896</v>
      </c>
      <c r="AA42" s="3"/>
      <c r="AB42" s="3">
        <v>3.6440687138886338</v>
      </c>
      <c r="AC42" s="3"/>
      <c r="AD42" s="3"/>
      <c r="AE42" s="3"/>
      <c r="AF42" s="3">
        <v>1.6455351502555875</v>
      </c>
      <c r="AG42" s="3">
        <v>1.3741705399987603</v>
      </c>
      <c r="AH42" s="3"/>
      <c r="AI42" s="3">
        <v>1.4166340842690124</v>
      </c>
      <c r="AJ42" s="3">
        <v>1.5011532652386006</v>
      </c>
      <c r="AK42" s="3"/>
      <c r="AL42" s="3"/>
      <c r="AM42" s="3"/>
      <c r="AN42" s="3"/>
      <c r="AO42" s="3">
        <v>2.530929400984379</v>
      </c>
      <c r="AP42" s="3">
        <v>15.727319482058236</v>
      </c>
      <c r="AQ42" s="3">
        <v>13.879314614229294</v>
      </c>
      <c r="AR42" s="3">
        <v>12.165434288201913</v>
      </c>
      <c r="AS42" s="3">
        <v>15.78008939011187</v>
      </c>
      <c r="AT42" s="3">
        <v>23.196004050008227</v>
      </c>
      <c r="AU42" s="3">
        <v>18.388308240421932</v>
      </c>
      <c r="AV42" s="3">
        <v>14.751787866487151</v>
      </c>
      <c r="AW42" s="3">
        <v>11.628048170248231</v>
      </c>
      <c r="AX42" s="3">
        <v>17.802814803787438</v>
      </c>
      <c r="AY42" s="3">
        <v>30.881266801564117</v>
      </c>
      <c r="AZ42" s="3">
        <v>30.819379642490414</v>
      </c>
      <c r="BA42" s="3">
        <v>4.1167982084993522</v>
      </c>
      <c r="BB42" s="3">
        <v>2.9230506404181473</v>
      </c>
      <c r="BC42" s="3">
        <v>3.5461890384150756</v>
      </c>
      <c r="BD42" s="3">
        <v>27.454030182316881</v>
      </c>
      <c r="BE42" s="3">
        <v>2.997073993833796</v>
      </c>
      <c r="BF42" s="3">
        <v>30.382197273069849</v>
      </c>
      <c r="BG42" s="3">
        <v>23.52158491846491</v>
      </c>
      <c r="BH42" s="3">
        <v>28.029206982442638</v>
      </c>
      <c r="BI42" s="3">
        <v>20.24876472854935</v>
      </c>
      <c r="BJ42" s="3">
        <v>10.924500151210877</v>
      </c>
      <c r="BK42" s="3">
        <v>14.365227463037581</v>
      </c>
      <c r="BL42" s="3"/>
      <c r="BM42" s="6"/>
    </row>
    <row r="43" spans="1:65" x14ac:dyDescent="0.25">
      <c r="A43" s="4" t="s">
        <v>558</v>
      </c>
      <c r="B43" s="5" t="s">
        <v>239</v>
      </c>
      <c r="C43" s="5" t="str">
        <f>VLOOKUP(A43, 'Metadata - Countries'!$A$2:$C$264, 3, FALSE)</f>
        <v>Sub-Saharan Africa</v>
      </c>
      <c r="D43" s="5" t="s">
        <v>401</v>
      </c>
      <c r="E43" s="5" t="s">
        <v>797</v>
      </c>
      <c r="F43" s="5"/>
      <c r="G43" s="5"/>
      <c r="H43" s="5">
        <v>8.3847145140994961</v>
      </c>
      <c r="I43" s="5"/>
      <c r="J43" s="5"/>
      <c r="K43" s="5">
        <v>6.5338010886902591</v>
      </c>
      <c r="L43" s="5"/>
      <c r="M43" s="5"/>
      <c r="N43" s="5"/>
      <c r="O43" s="5"/>
      <c r="P43" s="5">
        <v>7.0890185825569745</v>
      </c>
      <c r="Q43" s="5"/>
      <c r="R43" s="5">
        <v>6.1410790833341755</v>
      </c>
      <c r="S43" s="5">
        <v>5.7065058139687164</v>
      </c>
      <c r="T43" s="5">
        <v>8.3948640666872123</v>
      </c>
      <c r="U43" s="5">
        <v>9.7817266550433235</v>
      </c>
      <c r="V43" s="5">
        <v>12.445079967877584</v>
      </c>
      <c r="W43" s="5">
        <v>9.0555935013048483</v>
      </c>
      <c r="X43" s="5">
        <v>7.5515622114385046</v>
      </c>
      <c r="Y43" s="5"/>
      <c r="Z43" s="5"/>
      <c r="AA43" s="5"/>
      <c r="AB43" s="5"/>
      <c r="AC43" s="5"/>
      <c r="AD43" s="5"/>
      <c r="AE43" s="5">
        <v>16.79247236150508</v>
      </c>
      <c r="AF43" s="5">
        <v>9.9326234913554838</v>
      </c>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7"/>
    </row>
    <row r="44" spans="1:65" x14ac:dyDescent="0.25">
      <c r="A44" s="2" t="s">
        <v>435</v>
      </c>
      <c r="B44" s="3" t="s">
        <v>457</v>
      </c>
      <c r="C44" s="3" t="str">
        <f>VLOOKUP(A44, 'Metadata - Countries'!$A$2:$C$264, 3, FALSE)</f>
        <v>Sub-Saharan Africa</v>
      </c>
      <c r="D44" s="3" t="s">
        <v>401</v>
      </c>
      <c r="E44" s="3" t="s">
        <v>797</v>
      </c>
      <c r="F44" s="3"/>
      <c r="G44" s="3"/>
      <c r="H44" s="3">
        <v>5.9002209445189902</v>
      </c>
      <c r="I44" s="3">
        <v>6.5900792480832848</v>
      </c>
      <c r="J44" s="3">
        <v>6.0945914434774684</v>
      </c>
      <c r="K44" s="3">
        <v>5.737208565475826</v>
      </c>
      <c r="L44" s="3">
        <v>6.0390446709514949</v>
      </c>
      <c r="M44" s="3">
        <v>5.9821673744980206</v>
      </c>
      <c r="N44" s="3">
        <v>2.9643372171549096</v>
      </c>
      <c r="O44" s="3"/>
      <c r="P44" s="3">
        <v>2.0326847426128367</v>
      </c>
      <c r="Q44" s="3">
        <v>2.4847147536493317</v>
      </c>
      <c r="R44" s="3">
        <v>2.6271066342244596</v>
      </c>
      <c r="S44" s="3">
        <v>2.7913924411265421</v>
      </c>
      <c r="T44" s="3">
        <v>8.6050577704252085</v>
      </c>
      <c r="U44" s="3">
        <v>7.8649715723034515</v>
      </c>
      <c r="V44" s="3">
        <v>9.0274395787067689</v>
      </c>
      <c r="W44" s="3">
        <v>1.4533562697511482</v>
      </c>
      <c r="X44" s="3">
        <v>8.0109603529402129</v>
      </c>
      <c r="Y44" s="3">
        <v>6.4619162509036405</v>
      </c>
      <c r="Z44" s="3">
        <v>13.850487178093976</v>
      </c>
      <c r="AA44" s="3"/>
      <c r="AB44" s="3"/>
      <c r="AC44" s="3">
        <v>2.3030792028241391</v>
      </c>
      <c r="AD44" s="3">
        <v>3.7587913246722975</v>
      </c>
      <c r="AE44" s="3">
        <v>3.1016184900868713</v>
      </c>
      <c r="AF44" s="3">
        <v>1.7177571930468403</v>
      </c>
      <c r="AG44" s="3"/>
      <c r="AH44" s="3"/>
      <c r="AI44" s="3"/>
      <c r="AJ44" s="3"/>
      <c r="AK44" s="3"/>
      <c r="AL44" s="3"/>
      <c r="AM44" s="3">
        <v>0.82217144352937177</v>
      </c>
      <c r="AN44" s="3">
        <v>1.2467071027824868</v>
      </c>
      <c r="AO44" s="3">
        <v>19.552269529600885</v>
      </c>
      <c r="AP44" s="3"/>
      <c r="AQ44" s="3"/>
      <c r="AR44" s="3"/>
      <c r="AS44" s="3"/>
      <c r="AT44" s="3"/>
      <c r="AU44" s="3"/>
      <c r="AV44" s="3"/>
      <c r="AW44" s="3"/>
      <c r="AX44" s="3"/>
      <c r="AY44" s="3"/>
      <c r="AZ44" s="3"/>
      <c r="BA44" s="3">
        <v>4.265588106531772</v>
      </c>
      <c r="BB44" s="3">
        <v>5.4459875487130693</v>
      </c>
      <c r="BC44" s="3">
        <v>2.4734131083023452</v>
      </c>
      <c r="BD44" s="3">
        <v>5.6900930274699464</v>
      </c>
      <c r="BE44" s="3">
        <v>2.1616838418911253</v>
      </c>
      <c r="BF44" s="3">
        <v>1.1031100025500513</v>
      </c>
      <c r="BG44" s="3">
        <v>1.6023534858773631</v>
      </c>
      <c r="BH44" s="3">
        <v>2.9651649351448208</v>
      </c>
      <c r="BI44" s="3"/>
      <c r="BJ44" s="3"/>
      <c r="BK44" s="3">
        <v>1.882787561689786</v>
      </c>
      <c r="BL44" s="3"/>
      <c r="BM44" s="6"/>
    </row>
    <row r="45" spans="1:65" x14ac:dyDescent="0.25">
      <c r="A45" s="4" t="s">
        <v>631</v>
      </c>
      <c r="B45" s="5" t="s">
        <v>322</v>
      </c>
      <c r="C45" s="5" t="str">
        <f>VLOOKUP(A45, 'Metadata - Countries'!$A$2:$C$264, 3, FALSE)</f>
        <v>Latin America &amp; Caribbean</v>
      </c>
      <c r="D45" s="5" t="s">
        <v>401</v>
      </c>
      <c r="E45" s="5" t="s">
        <v>797</v>
      </c>
      <c r="F45" s="5"/>
      <c r="G45" s="5"/>
      <c r="H45" s="5">
        <v>3.1434078528588101</v>
      </c>
      <c r="I45" s="5">
        <v>2.6460325981719235</v>
      </c>
      <c r="J45" s="5">
        <v>1.8564003551683566</v>
      </c>
      <c r="K45" s="5">
        <v>1.3345870265552107</v>
      </c>
      <c r="L45" s="5">
        <v>1.1568932446527795</v>
      </c>
      <c r="M45" s="5">
        <v>1.4229112950397114</v>
      </c>
      <c r="N45" s="5">
        <v>0.80696476927290872</v>
      </c>
      <c r="O45" s="5">
        <v>1.1858938692664054</v>
      </c>
      <c r="P45" s="5">
        <v>1.0392722590954635</v>
      </c>
      <c r="Q45" s="5">
        <v>1.1791674025964638</v>
      </c>
      <c r="R45" s="5">
        <v>0.64084219306531254</v>
      </c>
      <c r="S45" s="5">
        <v>0.42179033879899896</v>
      </c>
      <c r="T45" s="5">
        <v>0.27588076183999333</v>
      </c>
      <c r="U45" s="5">
        <v>1.0227731703419829</v>
      </c>
      <c r="V45" s="5">
        <v>2.4985634674254436</v>
      </c>
      <c r="W45" s="5">
        <v>6.7887661397723109</v>
      </c>
      <c r="X45" s="5">
        <v>7.2726464506427737</v>
      </c>
      <c r="Y45" s="5">
        <v>10.075425138733149</v>
      </c>
      <c r="Z45" s="5">
        <v>12.175569038273954</v>
      </c>
      <c r="AA45" s="5">
        <v>14.054662400478366</v>
      </c>
      <c r="AB45" s="5">
        <v>12.137727034763248</v>
      </c>
      <c r="AC45" s="5">
        <v>13.05360878855176</v>
      </c>
      <c r="AD45" s="5">
        <v>10.553454175215887</v>
      </c>
      <c r="AE45" s="5">
        <v>11.726602040787869</v>
      </c>
      <c r="AF45" s="5">
        <v>3.977954454965333</v>
      </c>
      <c r="AG45" s="5">
        <v>2.8695370145384533</v>
      </c>
      <c r="AH45" s="5">
        <v>3.6143609460876212</v>
      </c>
      <c r="AI45" s="5">
        <v>4.8546978919696526</v>
      </c>
      <c r="AJ45" s="5">
        <v>6.0363388566638871</v>
      </c>
      <c r="AK45" s="5">
        <v>6.0551853906605464</v>
      </c>
      <c r="AL45" s="5">
        <v>5.4740341390680411</v>
      </c>
      <c r="AM45" s="5">
        <v>3.8382690123722898</v>
      </c>
      <c r="AN45" s="5">
        <v>2.6880830842661467</v>
      </c>
      <c r="AO45" s="5">
        <v>2.846079722588466</v>
      </c>
      <c r="AP45" s="5">
        <v>2.68416046004605</v>
      </c>
      <c r="AQ45" s="5">
        <v>2.9782551504262522</v>
      </c>
      <c r="AR45" s="5">
        <v>2.1764143921443839</v>
      </c>
      <c r="AS45" s="5">
        <v>2.5014561129134973</v>
      </c>
      <c r="AT45" s="5">
        <v>2.0854751687801576</v>
      </c>
      <c r="AU45" s="5">
        <v>1.5623565058288877</v>
      </c>
      <c r="AV45" s="5">
        <v>1.5799853957188585</v>
      </c>
      <c r="AW45" s="5">
        <v>1.8347254280290906</v>
      </c>
      <c r="AX45" s="5">
        <v>1.6043256444111347</v>
      </c>
      <c r="AY45" s="5">
        <v>2.6879456824038783</v>
      </c>
      <c r="AZ45" s="5">
        <v>2.7390303190389611</v>
      </c>
      <c r="BA45" s="5">
        <v>2.8162933489082378</v>
      </c>
      <c r="BB45" s="5">
        <v>4.613259817886604</v>
      </c>
      <c r="BC45" s="5">
        <v>3.6987132159309195</v>
      </c>
      <c r="BD45" s="5">
        <v>5.1466835513784233</v>
      </c>
      <c r="BE45" s="5">
        <v>7.2788753914407813</v>
      </c>
      <c r="BF45" s="5">
        <v>9.9760175227321213</v>
      </c>
      <c r="BG45" s="5">
        <v>10.954393050492977</v>
      </c>
      <c r="BH45" s="5">
        <v>12.014308485239637</v>
      </c>
      <c r="BI45" s="5">
        <v>9.540427798244707</v>
      </c>
      <c r="BJ45" s="5">
        <v>8.593490765742942</v>
      </c>
      <c r="BK45" s="5">
        <v>8.0835708325305742</v>
      </c>
      <c r="BL45" s="5">
        <v>6.9317816528095353</v>
      </c>
      <c r="BM45" s="7"/>
    </row>
    <row r="46" spans="1:65" x14ac:dyDescent="0.25">
      <c r="A46" s="2" t="s">
        <v>393</v>
      </c>
      <c r="B46" s="3" t="s">
        <v>388</v>
      </c>
      <c r="C46" s="3" t="str">
        <f>VLOOKUP(A46, 'Metadata - Countries'!$A$2:$C$264, 3, FALSE)</f>
        <v>Sub-Saharan Africa</v>
      </c>
      <c r="D46" s="3" t="s">
        <v>401</v>
      </c>
      <c r="E46" s="3" t="s">
        <v>797</v>
      </c>
      <c r="F46" s="3"/>
      <c r="G46" s="3"/>
      <c r="H46" s="3">
        <v>5.0221142394792579</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v>12.641795890336924</v>
      </c>
      <c r="AP46" s="3">
        <v>7.2818947405589585</v>
      </c>
      <c r="AQ46" s="3">
        <v>5.8567785616296018</v>
      </c>
      <c r="AR46" s="3">
        <v>5.6200316183873973</v>
      </c>
      <c r="AS46" s="3">
        <v>3.1612461969232348</v>
      </c>
      <c r="AT46" s="3">
        <v>8.0433941533523114</v>
      </c>
      <c r="AU46" s="3">
        <v>3.2231481024540107</v>
      </c>
      <c r="AV46" s="3">
        <v>0.95856974260115113</v>
      </c>
      <c r="AW46" s="3">
        <v>2.3067868059072398</v>
      </c>
      <c r="AX46" s="3">
        <v>0.5683900560536953</v>
      </c>
      <c r="AY46" s="3">
        <v>12.534883909927345</v>
      </c>
      <c r="AZ46" s="3">
        <v>5.6342278559100079</v>
      </c>
      <c r="BA46" s="3">
        <v>0.69262878273114914</v>
      </c>
      <c r="BB46" s="3">
        <v>0.47149136330733077</v>
      </c>
      <c r="BC46" s="3">
        <v>0.40022825565838244</v>
      </c>
      <c r="BD46" s="3">
        <v>0.47763280309791289</v>
      </c>
      <c r="BE46" s="3">
        <v>0.51051698067154927</v>
      </c>
      <c r="BF46" s="3">
        <v>0.51864616026975863</v>
      </c>
      <c r="BG46" s="3">
        <v>1.3327032635606209</v>
      </c>
      <c r="BH46" s="3"/>
      <c r="BI46" s="3"/>
      <c r="BJ46" s="3"/>
      <c r="BK46" s="3"/>
      <c r="BL46" s="3"/>
      <c r="BM46" s="6"/>
    </row>
    <row r="47" spans="1:65" x14ac:dyDescent="0.25">
      <c r="A47" s="4" t="s">
        <v>556</v>
      </c>
      <c r="B47" s="5" t="s">
        <v>643</v>
      </c>
      <c r="C47" s="5" t="str">
        <f>VLOOKUP(A47, 'Metadata - Countries'!$A$2:$C$264, 3, FALSE)</f>
        <v>Sub-Saharan Africa</v>
      </c>
      <c r="D47" s="5" t="s">
        <v>401</v>
      </c>
      <c r="E47" s="5" t="s">
        <v>797</v>
      </c>
      <c r="F47" s="5"/>
      <c r="G47" s="5"/>
      <c r="H47" s="5"/>
      <c r="I47" s="5"/>
      <c r="J47" s="5"/>
      <c r="K47" s="5"/>
      <c r="L47" s="5"/>
      <c r="M47" s="5"/>
      <c r="N47" s="5"/>
      <c r="O47" s="5"/>
      <c r="P47" s="5"/>
      <c r="Q47" s="5"/>
      <c r="R47" s="5"/>
      <c r="S47" s="5"/>
      <c r="T47" s="5"/>
      <c r="U47" s="5"/>
      <c r="V47" s="5"/>
      <c r="W47" s="5"/>
      <c r="X47" s="5">
        <v>4.6025407116227752</v>
      </c>
      <c r="Y47" s="5">
        <v>8.5540683732797866</v>
      </c>
      <c r="Z47" s="5">
        <v>9.9314541255113653</v>
      </c>
      <c r="AA47" s="5"/>
      <c r="AB47" s="5"/>
      <c r="AC47" s="5"/>
      <c r="AD47" s="5"/>
      <c r="AE47" s="5"/>
      <c r="AF47" s="5"/>
      <c r="AG47" s="5"/>
      <c r="AH47" s="5"/>
      <c r="AI47" s="5"/>
      <c r="AJ47" s="5"/>
      <c r="AK47" s="5"/>
      <c r="AL47" s="5"/>
      <c r="AM47" s="5"/>
      <c r="AN47" s="5"/>
      <c r="AO47" s="5">
        <v>14.23561085994565</v>
      </c>
      <c r="AP47" s="5">
        <v>20.294035871738753</v>
      </c>
      <c r="AQ47" s="5">
        <v>5.8674503398881379</v>
      </c>
      <c r="AR47" s="5">
        <v>4.4471983565100199</v>
      </c>
      <c r="AS47" s="5">
        <v>5.4989378989896203</v>
      </c>
      <c r="AT47" s="5">
        <v>6.0114931121243504</v>
      </c>
      <c r="AU47" s="5">
        <v>5.6005705202555749</v>
      </c>
      <c r="AV47" s="5">
        <v>6.2335249543488676</v>
      </c>
      <c r="AW47" s="5">
        <v>13.144145623541908</v>
      </c>
      <c r="AX47" s="5">
        <v>7.6483763153676678</v>
      </c>
      <c r="AY47" s="5">
        <v>8.8804122514491564</v>
      </c>
      <c r="AZ47" s="5">
        <v>8.9139738301984011</v>
      </c>
      <c r="BA47" s="5">
        <v>11.054874710574619</v>
      </c>
      <c r="BB47" s="5">
        <v>11.186384518826713</v>
      </c>
      <c r="BC47" s="5">
        <v>11.587751651360582</v>
      </c>
      <c r="BD47" s="5">
        <v>11.937366126652746</v>
      </c>
      <c r="BE47" s="5">
        <v>19.254296421474002</v>
      </c>
      <c r="BF47" s="5">
        <v>14.5979024231123</v>
      </c>
      <c r="BG47" s="5">
        <v>21.248493821203006</v>
      </c>
      <c r="BH47" s="5">
        <v>15.416278542518121</v>
      </c>
      <c r="BI47" s="5">
        <v>12.836812038067199</v>
      </c>
      <c r="BJ47" s="5">
        <v>8.8442602183172667</v>
      </c>
      <c r="BK47" s="5">
        <v>10.074697433566259</v>
      </c>
      <c r="BL47" s="5">
        <v>12.002302944528846</v>
      </c>
      <c r="BM47" s="7"/>
    </row>
    <row r="48" spans="1:65" x14ac:dyDescent="0.25">
      <c r="A48" s="2" t="s">
        <v>374</v>
      </c>
      <c r="B48" s="3" t="s">
        <v>14</v>
      </c>
      <c r="C48" s="3" t="str">
        <f>VLOOKUP(A48, 'Metadata - Countries'!$A$2:$C$264, 3, FALSE)</f>
        <v>Latin America &amp; Caribbean</v>
      </c>
      <c r="D48" s="3" t="s">
        <v>401</v>
      </c>
      <c r="E48" s="3" t="s">
        <v>797</v>
      </c>
      <c r="F48" s="3"/>
      <c r="G48" s="3"/>
      <c r="H48" s="3"/>
      <c r="I48" s="3"/>
      <c r="J48" s="3"/>
      <c r="K48" s="3">
        <v>4.9001055360956256</v>
      </c>
      <c r="L48" s="3">
        <v>4.948411233633375</v>
      </c>
      <c r="M48" s="3">
        <v>4.5916261500021776</v>
      </c>
      <c r="N48" s="3">
        <v>4.5631392010238212</v>
      </c>
      <c r="O48" s="3">
        <v>4.3133267435999763</v>
      </c>
      <c r="P48" s="3">
        <v>3.8730611708932257</v>
      </c>
      <c r="Q48" s="3">
        <v>4.5219735798436256</v>
      </c>
      <c r="R48" s="3">
        <v>5.3863021312851016</v>
      </c>
      <c r="S48" s="3">
        <v>6.9079637916826986</v>
      </c>
      <c r="T48" s="3">
        <v>9.0452111207314836</v>
      </c>
      <c r="U48" s="3">
        <v>10.628491647160585</v>
      </c>
      <c r="V48" s="3">
        <v>9.2285487670432023</v>
      </c>
      <c r="W48" s="3">
        <v>9.6485245409374123</v>
      </c>
      <c r="X48" s="3">
        <v>9.7103285848343344</v>
      </c>
      <c r="Y48" s="3">
        <v>13.105610036553058</v>
      </c>
      <c r="Z48" s="3">
        <v>15.390944917464914</v>
      </c>
      <c r="AA48" s="3">
        <v>16.110035479923273</v>
      </c>
      <c r="AB48" s="3">
        <v>19.984199668575936</v>
      </c>
      <c r="AC48" s="3">
        <v>19.252268579138569</v>
      </c>
      <c r="AD48" s="3">
        <v>15.348363956623249</v>
      </c>
      <c r="AE48" s="3">
        <v>16.592525373415459</v>
      </c>
      <c r="AF48" s="3">
        <v>10.51285194865871</v>
      </c>
      <c r="AG48" s="3">
        <v>10.252164797803335</v>
      </c>
      <c r="AH48" s="3">
        <v>9.7282381978407404</v>
      </c>
      <c r="AI48" s="3">
        <v>8.3699673441140003</v>
      </c>
      <c r="AJ48" s="3">
        <v>9.6498013351777736</v>
      </c>
      <c r="AK48" s="3">
        <v>9.4130882622781265</v>
      </c>
      <c r="AL48" s="3">
        <v>8.71432308595422</v>
      </c>
      <c r="AM48" s="3">
        <v>8.4943997889610756</v>
      </c>
      <c r="AN48" s="3">
        <v>9.0326421984838117</v>
      </c>
      <c r="AO48" s="3">
        <v>8.5832053530443471</v>
      </c>
      <c r="AP48" s="3">
        <v>9.4608823803950326</v>
      </c>
      <c r="AQ48" s="3">
        <v>7.4223980879715823</v>
      </c>
      <c r="AR48" s="3">
        <v>4.3647114401922487</v>
      </c>
      <c r="AS48" s="3">
        <v>5.4544102519344984</v>
      </c>
      <c r="AT48" s="3">
        <v>8.1096113333296138</v>
      </c>
      <c r="AU48" s="3">
        <v>7.4120077735824657</v>
      </c>
      <c r="AV48" s="3">
        <v>6.7487346230353911</v>
      </c>
      <c r="AW48" s="3">
        <v>7.737424050185207</v>
      </c>
      <c r="AX48" s="3">
        <v>9.3945271326734563</v>
      </c>
      <c r="AY48" s="3">
        <v>10.859001310751736</v>
      </c>
      <c r="AZ48" s="3">
        <v>11.891398582753755</v>
      </c>
      <c r="BA48" s="3">
        <v>11.953598688901696</v>
      </c>
      <c r="BB48" s="3">
        <v>14.472356626537112</v>
      </c>
      <c r="BC48" s="3">
        <v>8.4522941356826724</v>
      </c>
      <c r="BD48" s="3">
        <v>12.151016821468492</v>
      </c>
      <c r="BE48" s="3">
        <v>12.4661932427391</v>
      </c>
      <c r="BF48" s="3">
        <v>12.477192533194799</v>
      </c>
      <c r="BG48" s="3">
        <v>12.588120027291705</v>
      </c>
      <c r="BH48" s="3">
        <v>12.804919419438034</v>
      </c>
      <c r="BI48" s="3">
        <v>8.4915189400240472</v>
      </c>
      <c r="BJ48" s="3">
        <v>7.6180148108262538</v>
      </c>
      <c r="BK48" s="3">
        <v>9.1539621866190704</v>
      </c>
      <c r="BL48" s="3">
        <v>10.088108781709101</v>
      </c>
      <c r="BM48" s="6"/>
    </row>
    <row r="49" spans="1:65" x14ac:dyDescent="0.25">
      <c r="A49" s="4" t="s">
        <v>375</v>
      </c>
      <c r="B49" s="5" t="s">
        <v>316</v>
      </c>
      <c r="C49" s="5">
        <f>VLOOKUP(A49, 'Metadata - Countries'!$A$2:$C$264, 3, FALSE)</f>
        <v>0</v>
      </c>
      <c r="D49" s="5" t="s">
        <v>401</v>
      </c>
      <c r="E49" s="5" t="s">
        <v>797</v>
      </c>
      <c r="F49" s="5"/>
      <c r="G49" s="5"/>
      <c r="H49" s="5"/>
      <c r="I49" s="5"/>
      <c r="J49" s="5"/>
      <c r="K49" s="5"/>
      <c r="L49" s="5"/>
      <c r="M49" s="5"/>
      <c r="N49" s="5"/>
      <c r="O49" s="5"/>
      <c r="P49" s="5"/>
      <c r="Q49" s="5"/>
      <c r="R49" s="5">
        <v>25.843534313012832</v>
      </c>
      <c r="S49" s="5">
        <v>26.400300570201363</v>
      </c>
      <c r="T49" s="5">
        <v>45.895957026248233</v>
      </c>
      <c r="U49" s="5">
        <v>39.058985717277871</v>
      </c>
      <c r="V49" s="5">
        <v>41.27852901787503</v>
      </c>
      <c r="W49" s="5">
        <v>30.891971769659513</v>
      </c>
      <c r="X49" s="5">
        <v>26.738055888099542</v>
      </c>
      <c r="Y49" s="5">
        <v>25.636228068071993</v>
      </c>
      <c r="Z49" s="5">
        <v>40.321318399904925</v>
      </c>
      <c r="AA49" s="5">
        <v>39.341059653768326</v>
      </c>
      <c r="AB49" s="5">
        <v>34.594474732770038</v>
      </c>
      <c r="AC49" s="5">
        <v>25.264207714716829</v>
      </c>
      <c r="AD49" s="5">
        <v>24.463216789944642</v>
      </c>
      <c r="AE49" s="5">
        <v>24.316136835485953</v>
      </c>
      <c r="AF49" s="5">
        <v>19.578769425442474</v>
      </c>
      <c r="AG49" s="5">
        <v>18.553089866748302</v>
      </c>
      <c r="AH49" s="5">
        <v>18.026763810851445</v>
      </c>
      <c r="AI49" s="5">
        <v>10.207830113990589</v>
      </c>
      <c r="AJ49" s="5">
        <v>14.619515458244475</v>
      </c>
      <c r="AK49" s="5">
        <v>15.31724761579023</v>
      </c>
      <c r="AL49" s="5">
        <v>12.501085538504011</v>
      </c>
      <c r="AM49" s="5">
        <v>13.709139164118278</v>
      </c>
      <c r="AN49" s="5">
        <v>7.8751939641063382</v>
      </c>
      <c r="AO49" s="5">
        <v>7.6973590610875062</v>
      </c>
      <c r="AP49" s="5">
        <v>15.322102641999196</v>
      </c>
      <c r="AQ49" s="5">
        <v>12.07255954299945</v>
      </c>
      <c r="AR49" s="5">
        <v>10.498770377224268</v>
      </c>
      <c r="AS49" s="5">
        <v>15.176010068190067</v>
      </c>
      <c r="AT49" s="5">
        <v>19.72585331890475</v>
      </c>
      <c r="AU49" s="5">
        <v>18.236748057955573</v>
      </c>
      <c r="AV49" s="5">
        <v>18.441931222785538</v>
      </c>
      <c r="AW49" s="5">
        <v>20.053448460093151</v>
      </c>
      <c r="AX49" s="5">
        <v>19.534579141223197</v>
      </c>
      <c r="AY49" s="5">
        <v>26.373256707426826</v>
      </c>
      <c r="AZ49" s="5">
        <v>25.681068800510662</v>
      </c>
      <c r="BA49" s="5">
        <v>25.311975255181874</v>
      </c>
      <c r="BB49" s="5">
        <v>30.624882149056507</v>
      </c>
      <c r="BC49" s="5">
        <v>24.275615440255557</v>
      </c>
      <c r="BD49" s="5">
        <v>25.311328360755688</v>
      </c>
      <c r="BE49" s="5">
        <v>31.455373397769467</v>
      </c>
      <c r="BF49" s="5">
        <v>31.756688391063584</v>
      </c>
      <c r="BG49" s="5">
        <v>35.116479441740019</v>
      </c>
      <c r="BH49" s="5">
        <v>32.152998699209924</v>
      </c>
      <c r="BI49" s="5">
        <v>22.042938888327665</v>
      </c>
      <c r="BJ49" s="5"/>
      <c r="BK49" s="5"/>
      <c r="BL49" s="5"/>
      <c r="BM49" s="7"/>
    </row>
    <row r="50" spans="1:65" x14ac:dyDescent="0.25">
      <c r="A50" s="2" t="s">
        <v>103</v>
      </c>
      <c r="B50" s="3" t="s">
        <v>268</v>
      </c>
      <c r="C50" s="3" t="str">
        <f>VLOOKUP(A50, 'Metadata - Countries'!$A$2:$C$264, 3, FALSE)</f>
        <v>Latin America &amp; Caribbean</v>
      </c>
      <c r="D50" s="3" t="s">
        <v>401</v>
      </c>
      <c r="E50" s="3" t="s">
        <v>797</v>
      </c>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v>32.420662007050701</v>
      </c>
      <c r="AJ50" s="3"/>
      <c r="AK50" s="3"/>
      <c r="AL50" s="3"/>
      <c r="AM50" s="3"/>
      <c r="AN50" s="3"/>
      <c r="AO50" s="3"/>
      <c r="AP50" s="3"/>
      <c r="AQ50" s="3"/>
      <c r="AR50" s="3"/>
      <c r="AS50" s="3">
        <v>16.689938280314454</v>
      </c>
      <c r="AT50" s="3">
        <v>23.94182167672944</v>
      </c>
      <c r="AU50" s="3">
        <v>20.195016418512726</v>
      </c>
      <c r="AV50" s="3">
        <v>20.836103847715098</v>
      </c>
      <c r="AW50" s="3">
        <v>21.608627194187534</v>
      </c>
      <c r="AX50" s="3">
        <v>23.36910791437198</v>
      </c>
      <c r="AY50" s="3">
        <v>26.050629408074361</v>
      </c>
      <c r="AZ50" s="3">
        <v>0.10664203965816525</v>
      </c>
      <c r="BA50" s="3"/>
      <c r="BB50" s="3"/>
      <c r="BC50" s="3"/>
      <c r="BD50" s="3"/>
      <c r="BE50" s="3"/>
      <c r="BF50" s="3"/>
      <c r="BG50" s="3"/>
      <c r="BH50" s="3"/>
      <c r="BI50" s="3"/>
      <c r="BJ50" s="3"/>
      <c r="BK50" s="3"/>
      <c r="BL50" s="3"/>
      <c r="BM50" s="6"/>
    </row>
    <row r="51" spans="1:65" x14ac:dyDescent="0.25">
      <c r="A51" s="4" t="s">
        <v>411</v>
      </c>
      <c r="B51" s="5" t="s">
        <v>104</v>
      </c>
      <c r="C51" s="5" t="e">
        <f>VLOOKUP(A51, 'Metadata - Countries'!$A$2:$C$264, 3, FALSE)</f>
        <v>#N/A</v>
      </c>
      <c r="D51" s="5" t="s">
        <v>401</v>
      </c>
      <c r="E51" s="5" t="s">
        <v>797</v>
      </c>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7"/>
    </row>
    <row r="52" spans="1:65" x14ac:dyDescent="0.25">
      <c r="A52" s="2" t="s">
        <v>542</v>
      </c>
      <c r="B52" s="3" t="s">
        <v>746</v>
      </c>
      <c r="C52" s="3" t="str">
        <f>VLOOKUP(A52, 'Metadata - Countries'!$A$2:$C$264, 3, FALSE)</f>
        <v>Latin America &amp; Caribbean</v>
      </c>
      <c r="D52" s="3" t="s">
        <v>401</v>
      </c>
      <c r="E52" s="3" t="s">
        <v>797</v>
      </c>
      <c r="F52" s="3"/>
      <c r="G52" s="3"/>
      <c r="H52" s="3"/>
      <c r="I52" s="3"/>
      <c r="J52" s="3"/>
      <c r="K52" s="3"/>
      <c r="L52" s="3"/>
      <c r="M52" s="3"/>
      <c r="N52" s="3"/>
      <c r="O52" s="3"/>
      <c r="P52" s="3"/>
      <c r="Q52" s="3"/>
      <c r="R52" s="3"/>
      <c r="S52" s="3"/>
      <c r="T52" s="3"/>
      <c r="U52" s="3"/>
      <c r="V52" s="3"/>
      <c r="W52" s="3"/>
      <c r="X52" s="3"/>
      <c r="Y52" s="3"/>
      <c r="Z52" s="3">
        <v>12.118198150489057</v>
      </c>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6"/>
    </row>
    <row r="53" spans="1:65" x14ac:dyDescent="0.25">
      <c r="A53" s="4" t="s">
        <v>503</v>
      </c>
      <c r="B53" s="5" t="s">
        <v>269</v>
      </c>
      <c r="C53" s="5" t="str">
        <f>VLOOKUP(A53, 'Metadata - Countries'!$A$2:$C$264, 3, FALSE)</f>
        <v>Europe &amp; Central Asia</v>
      </c>
      <c r="D53" s="5" t="s">
        <v>401</v>
      </c>
      <c r="E53" s="5" t="s">
        <v>797</v>
      </c>
      <c r="F53" s="5"/>
      <c r="G53" s="5"/>
      <c r="H53" s="5"/>
      <c r="I53" s="5"/>
      <c r="J53" s="5"/>
      <c r="K53" s="5"/>
      <c r="L53" s="5"/>
      <c r="M53" s="5"/>
      <c r="N53" s="5"/>
      <c r="O53" s="5"/>
      <c r="P53" s="5">
        <v>7.1250639165800473</v>
      </c>
      <c r="Q53" s="5">
        <v>8.0137378875635363</v>
      </c>
      <c r="R53" s="5">
        <v>6.9705736014311732</v>
      </c>
      <c r="S53" s="5">
        <v>5.592907100251276</v>
      </c>
      <c r="T53" s="5">
        <v>12.86840680578182</v>
      </c>
      <c r="U53" s="5">
        <v>15.985355423036518</v>
      </c>
      <c r="V53" s="5">
        <v>15.159454074214212</v>
      </c>
      <c r="W53" s="5">
        <v>13.942763063628025</v>
      </c>
      <c r="X53" s="5">
        <v>11.100980184522026</v>
      </c>
      <c r="Y53" s="5">
        <v>12.550605327604966</v>
      </c>
      <c r="Z53" s="5">
        <v>18.617170829578292</v>
      </c>
      <c r="AA53" s="5">
        <v>21.676411522289396</v>
      </c>
      <c r="AB53" s="5">
        <v>20.445608656198573</v>
      </c>
      <c r="AC53" s="5">
        <v>18.853692469023873</v>
      </c>
      <c r="AD53" s="5">
        <v>18.355944917264271</v>
      </c>
      <c r="AE53" s="5">
        <v>18.156355705412512</v>
      </c>
      <c r="AF53" s="5">
        <v>12.747849226134761</v>
      </c>
      <c r="AG53" s="5">
        <v>12.470242989526058</v>
      </c>
      <c r="AH53" s="5">
        <v>9.1813457102301328</v>
      </c>
      <c r="AI53" s="5">
        <v>9.7328678581342771</v>
      </c>
      <c r="AJ53" s="5">
        <v>10.691511143138992</v>
      </c>
      <c r="AK53" s="5">
        <v>10.43682796827834</v>
      </c>
      <c r="AL53" s="5">
        <v>8.6648379018778954</v>
      </c>
      <c r="AM53" s="5">
        <v>10.284476266182102</v>
      </c>
      <c r="AN53" s="5">
        <v>8.5125929400520839</v>
      </c>
      <c r="AO53" s="5">
        <v>7.8194193735490334</v>
      </c>
      <c r="AP53" s="5">
        <v>8.5580840187358085</v>
      </c>
      <c r="AQ53" s="5">
        <v>8.3924970011226989</v>
      </c>
      <c r="AR53" s="5">
        <v>6.65397445605036</v>
      </c>
      <c r="AS53" s="5">
        <v>8.750640459575683</v>
      </c>
      <c r="AT53" s="5">
        <v>12.812525970125616</v>
      </c>
      <c r="AU53" s="5">
        <v>12.06282380042884</v>
      </c>
      <c r="AV53" s="5">
        <v>10.942097431768888</v>
      </c>
      <c r="AW53" s="5">
        <v>9.9377043197475601</v>
      </c>
      <c r="AX53" s="5">
        <v>12.018535410275046</v>
      </c>
      <c r="AY53" s="5">
        <v>16.149370772887572</v>
      </c>
      <c r="AZ53" s="5">
        <v>18.080882782740339</v>
      </c>
      <c r="BA53" s="5">
        <v>16.815866486826881</v>
      </c>
      <c r="BB53" s="5">
        <v>19.682499810077712</v>
      </c>
      <c r="BC53" s="5">
        <v>17.571048828943624</v>
      </c>
      <c r="BD53" s="5">
        <v>20.157883530641072</v>
      </c>
      <c r="BE53" s="5">
        <v>25.09583785865027</v>
      </c>
      <c r="BF53" s="5">
        <v>30.177777825492612</v>
      </c>
      <c r="BG53" s="5">
        <v>28.947642081325398</v>
      </c>
      <c r="BH53" s="5">
        <v>20.893888395542003</v>
      </c>
      <c r="BI53" s="5">
        <v>17.432367104435091</v>
      </c>
      <c r="BJ53" s="5">
        <v>14.993162766155551</v>
      </c>
      <c r="BK53" s="5">
        <v>17.430101897663068</v>
      </c>
      <c r="BL53" s="5">
        <v>20.242881612984426</v>
      </c>
      <c r="BM53" s="7"/>
    </row>
    <row r="54" spans="1:65" x14ac:dyDescent="0.25">
      <c r="A54" s="2" t="s">
        <v>185</v>
      </c>
      <c r="B54" s="3" t="s">
        <v>763</v>
      </c>
      <c r="C54" s="3" t="str">
        <f>VLOOKUP(A54, 'Metadata - Countries'!$A$2:$C$264, 3, FALSE)</f>
        <v>Europe &amp; Central Asia</v>
      </c>
      <c r="D54" s="3" t="s">
        <v>401</v>
      </c>
      <c r="E54" s="3" t="s">
        <v>797</v>
      </c>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v>10.886873366548413</v>
      </c>
      <c r="AN54" s="3">
        <v>9.9679056547476694</v>
      </c>
      <c r="AO54" s="3">
        <v>7.8084428352678117</v>
      </c>
      <c r="AP54" s="3">
        <v>8.7140199467166113</v>
      </c>
      <c r="AQ54" s="3">
        <v>8.6493328345368159</v>
      </c>
      <c r="AR54" s="3">
        <v>6.1470952160111896</v>
      </c>
      <c r="AS54" s="3">
        <v>6.5193507924735687</v>
      </c>
      <c r="AT54" s="3">
        <v>9.6015531334289204</v>
      </c>
      <c r="AU54" s="3">
        <v>9.0068478169692234</v>
      </c>
      <c r="AV54" s="3">
        <v>13.562552767121453</v>
      </c>
      <c r="AW54" s="3">
        <v>7.4101693555106403</v>
      </c>
      <c r="AX54" s="3">
        <v>6.5316515379104985</v>
      </c>
      <c r="AY54" s="3">
        <v>6.5113801262043385</v>
      </c>
      <c r="AZ54" s="3">
        <v>8.8902135210931341</v>
      </c>
      <c r="BA54" s="3">
        <v>7.7906414139377835</v>
      </c>
      <c r="BB54" s="3">
        <v>10.310650903697725</v>
      </c>
      <c r="BC54" s="3">
        <v>9.1274250901201022</v>
      </c>
      <c r="BD54" s="3">
        <v>9.4899182466112055</v>
      </c>
      <c r="BE54" s="3">
        <v>10.017932201194501</v>
      </c>
      <c r="BF54" s="3">
        <v>10.313473688281364</v>
      </c>
      <c r="BG54" s="3">
        <v>9.5572891826056541</v>
      </c>
      <c r="BH54" s="3">
        <v>8.1407835676332567</v>
      </c>
      <c r="BI54" s="3">
        <v>6.4926750347671192</v>
      </c>
      <c r="BJ54" s="3">
        <v>4.8568259986090538</v>
      </c>
      <c r="BK54" s="3">
        <v>5.4204208480371214</v>
      </c>
      <c r="BL54" s="3">
        <v>6.0598425524088508</v>
      </c>
      <c r="BM54" s="6"/>
    </row>
    <row r="55" spans="1:65" x14ac:dyDescent="0.25">
      <c r="A55" s="4" t="s">
        <v>545</v>
      </c>
      <c r="B55" s="5" t="s">
        <v>548</v>
      </c>
      <c r="C55" s="5" t="str">
        <f>VLOOKUP(A55, 'Metadata - Countries'!$A$2:$C$264, 3, FALSE)</f>
        <v>Europe &amp; Central Asia</v>
      </c>
      <c r="D55" s="5" t="s">
        <v>401</v>
      </c>
      <c r="E55" s="5" t="s">
        <v>797</v>
      </c>
      <c r="F55" s="5"/>
      <c r="G55" s="5"/>
      <c r="H55" s="5">
        <v>12.622534866564262</v>
      </c>
      <c r="I55" s="5">
        <v>13.470370319243999</v>
      </c>
      <c r="J55" s="5">
        <v>15.120854427060179</v>
      </c>
      <c r="K55" s="5">
        <v>13.117167883235803</v>
      </c>
      <c r="L55" s="5">
        <v>11.967226869472606</v>
      </c>
      <c r="M55" s="5">
        <v>14.507962556248838</v>
      </c>
      <c r="N55" s="5">
        <v>9.413784030834341</v>
      </c>
      <c r="O55" s="5">
        <v>8.1782115035891056</v>
      </c>
      <c r="P55" s="5">
        <v>12.467612407990272</v>
      </c>
      <c r="Q55" s="5">
        <v>16.62054389951216</v>
      </c>
      <c r="R55" s="5">
        <v>14.514053676280289</v>
      </c>
      <c r="S55" s="5">
        <v>17.79683781005016</v>
      </c>
      <c r="T55" s="5">
        <v>28.054214833224854</v>
      </c>
      <c r="U55" s="5">
        <v>25.634715172697359</v>
      </c>
      <c r="V55" s="5">
        <v>25.864087213224579</v>
      </c>
      <c r="W55" s="5">
        <v>17.867573000995172</v>
      </c>
      <c r="X55" s="5">
        <v>16.011377142285987</v>
      </c>
      <c r="Y55" s="5">
        <v>19.344400692576624</v>
      </c>
      <c r="Z55" s="5">
        <v>22.018232443996979</v>
      </c>
      <c r="AA55" s="5">
        <v>23.978362069267611</v>
      </c>
      <c r="AB55" s="5">
        <v>23.150106785428605</v>
      </c>
      <c r="AC55" s="5">
        <v>20.905947071309981</v>
      </c>
      <c r="AD55" s="5">
        <v>20.147792417826562</v>
      </c>
      <c r="AE55" s="5">
        <v>19.527800984421518</v>
      </c>
      <c r="AF55" s="5">
        <v>11.31067633033755</v>
      </c>
      <c r="AG55" s="5">
        <v>9.4824839289652498</v>
      </c>
      <c r="AH55" s="5">
        <v>7.5787587614007323</v>
      </c>
      <c r="AI55" s="5">
        <v>7.5085733587277907</v>
      </c>
      <c r="AJ55" s="5">
        <v>8.249893792668038</v>
      </c>
      <c r="AK55" s="5">
        <v>8.3008754555700595</v>
      </c>
      <c r="AL55" s="5">
        <v>7.4188041571873988</v>
      </c>
      <c r="AM55" s="5">
        <v>7.926301616837292</v>
      </c>
      <c r="AN55" s="5">
        <v>6.9801342098387797</v>
      </c>
      <c r="AO55" s="5">
        <v>6.4882098203689651</v>
      </c>
      <c r="AP55" s="5">
        <v>7.6351333391052973</v>
      </c>
      <c r="AQ55" s="5">
        <v>7.5089226634046558</v>
      </c>
      <c r="AR55" s="5">
        <v>5.5901833852314793</v>
      </c>
      <c r="AS55" s="5">
        <v>5.7670438038900773</v>
      </c>
      <c r="AT55" s="5">
        <v>8.5908947595754981</v>
      </c>
      <c r="AU55" s="5">
        <v>8.7504535204105878</v>
      </c>
      <c r="AV55" s="5">
        <v>8.4012720086841899</v>
      </c>
      <c r="AW55" s="5">
        <v>8.6252777305383574</v>
      </c>
      <c r="AX55" s="5">
        <v>9.1558901585916832</v>
      </c>
      <c r="AY55" s="5">
        <v>11.447697930798993</v>
      </c>
      <c r="AZ55" s="5">
        <v>12.032349579939222</v>
      </c>
      <c r="BA55" s="5">
        <v>10.50997616331907</v>
      </c>
      <c r="BB55" s="5">
        <v>13.948596554780298</v>
      </c>
      <c r="BC55" s="5">
        <v>11.494151744018826</v>
      </c>
      <c r="BD55" s="5">
        <v>11.596022175258161</v>
      </c>
      <c r="BE55" s="5">
        <v>13.484866560888603</v>
      </c>
      <c r="BF55" s="5">
        <v>14.306741721757216</v>
      </c>
      <c r="BG55" s="5">
        <v>14.099104233870111</v>
      </c>
      <c r="BH55" s="5">
        <v>12.132668301182996</v>
      </c>
      <c r="BI55" s="5">
        <v>9.2476845319961143</v>
      </c>
      <c r="BJ55" s="5">
        <v>7.2055774187669854</v>
      </c>
      <c r="BK55" s="5">
        <v>7.6929761733524531</v>
      </c>
      <c r="BL55" s="5">
        <v>8.8546287920978397</v>
      </c>
      <c r="BM55" s="7"/>
    </row>
    <row r="56" spans="1:65" x14ac:dyDescent="0.25">
      <c r="A56" s="2" t="s">
        <v>25</v>
      </c>
      <c r="B56" s="3" t="s">
        <v>258</v>
      </c>
      <c r="C56" s="3" t="str">
        <f>VLOOKUP(A56, 'Metadata - Countries'!$A$2:$C$264, 3, FALSE)</f>
        <v>Middle East &amp; North Africa</v>
      </c>
      <c r="D56" s="3" t="s">
        <v>401</v>
      </c>
      <c r="E56" s="3" t="s">
        <v>797</v>
      </c>
      <c r="F56" s="3"/>
      <c r="G56" s="3"/>
      <c r="H56" s="3">
        <v>0.45760108055544929</v>
      </c>
      <c r="I56" s="3"/>
      <c r="J56" s="3"/>
      <c r="K56" s="3"/>
      <c r="L56" s="3"/>
      <c r="M56" s="3"/>
      <c r="N56" s="3"/>
      <c r="O56" s="3"/>
      <c r="P56" s="3"/>
      <c r="Q56" s="3"/>
      <c r="R56" s="3"/>
      <c r="S56" s="3"/>
      <c r="T56" s="3"/>
      <c r="U56" s="3"/>
      <c r="V56" s="3"/>
      <c r="W56" s="3"/>
      <c r="X56" s="3"/>
      <c r="Y56" s="3"/>
      <c r="Z56" s="3">
        <v>7.9601393609624553</v>
      </c>
      <c r="AA56" s="3">
        <v>8.9447350805816708</v>
      </c>
      <c r="AB56" s="3"/>
      <c r="AC56" s="3">
        <v>9.366261574984911</v>
      </c>
      <c r="AD56" s="3">
        <v>8.3592964734057382</v>
      </c>
      <c r="AE56" s="3">
        <v>9.8314223142834116</v>
      </c>
      <c r="AF56" s="3">
        <v>7.1248694959904117</v>
      </c>
      <c r="AG56" s="3">
        <v>7.1286186655938888</v>
      </c>
      <c r="AH56" s="3">
        <v>7.0216297122548816</v>
      </c>
      <c r="AI56" s="3">
        <v>6.6851456640587017</v>
      </c>
      <c r="AJ56" s="3">
        <v>6.9930294660239838</v>
      </c>
      <c r="AK56" s="3">
        <v>9.1317517762014209</v>
      </c>
      <c r="AL56" s="3"/>
      <c r="AM56" s="3"/>
      <c r="AN56" s="3"/>
      <c r="AO56" s="3"/>
      <c r="AP56" s="3"/>
      <c r="AQ56" s="3"/>
      <c r="AR56" s="3"/>
      <c r="AS56" s="3"/>
      <c r="AT56" s="3"/>
      <c r="AU56" s="3"/>
      <c r="AV56" s="3"/>
      <c r="AW56" s="3"/>
      <c r="AX56" s="3"/>
      <c r="AY56" s="3"/>
      <c r="AZ56" s="3"/>
      <c r="BA56" s="3"/>
      <c r="BB56" s="3"/>
      <c r="BC56" s="3">
        <v>6.4601037965926009</v>
      </c>
      <c r="BD56" s="3"/>
      <c r="BE56" s="3"/>
      <c r="BF56" s="3"/>
      <c r="BG56" s="3"/>
      <c r="BH56" s="3"/>
      <c r="BI56" s="3"/>
      <c r="BJ56" s="3"/>
      <c r="BK56" s="3"/>
      <c r="BL56" s="3"/>
      <c r="BM56" s="6"/>
    </row>
    <row r="57" spans="1:65" x14ac:dyDescent="0.25">
      <c r="A57" s="4" t="s">
        <v>790</v>
      </c>
      <c r="B57" s="5" t="s">
        <v>277</v>
      </c>
      <c r="C57" s="5" t="str">
        <f>VLOOKUP(A57, 'Metadata - Countries'!$A$2:$C$264, 3, FALSE)</f>
        <v>Latin America &amp; Caribbean</v>
      </c>
      <c r="D57" s="5" t="s">
        <v>401</v>
      </c>
      <c r="E57" s="5" t="s">
        <v>797</v>
      </c>
      <c r="F57" s="5"/>
      <c r="G57" s="5"/>
      <c r="H57" s="5"/>
      <c r="I57" s="5"/>
      <c r="J57" s="5"/>
      <c r="K57" s="5"/>
      <c r="L57" s="5"/>
      <c r="M57" s="5"/>
      <c r="N57" s="5"/>
      <c r="O57" s="5"/>
      <c r="P57" s="5"/>
      <c r="Q57" s="5"/>
      <c r="R57" s="5"/>
      <c r="S57" s="5"/>
      <c r="T57" s="5"/>
      <c r="U57" s="5"/>
      <c r="V57" s="5"/>
      <c r="W57" s="5">
        <v>6.6509038755075416</v>
      </c>
      <c r="X57" s="5">
        <v>5.8241347228359786</v>
      </c>
      <c r="Y57" s="5">
        <v>6.2337699295089468</v>
      </c>
      <c r="Z57" s="5">
        <v>8.8137632548738107</v>
      </c>
      <c r="AA57" s="5">
        <v>8.5874658287056835</v>
      </c>
      <c r="AB57" s="5"/>
      <c r="AC57" s="5">
        <v>8.3045282926109394</v>
      </c>
      <c r="AD57" s="5"/>
      <c r="AE57" s="5">
        <v>10.944533354041146</v>
      </c>
      <c r="AF57" s="5">
        <v>7.511322357131732</v>
      </c>
      <c r="AG57" s="5">
        <v>6.5626583838504366</v>
      </c>
      <c r="AH57" s="5">
        <v>5.5823922318454855</v>
      </c>
      <c r="AI57" s="5">
        <v>5.3076114122617932</v>
      </c>
      <c r="AJ57" s="5">
        <v>6.0572932988640114</v>
      </c>
      <c r="AK57" s="5">
        <v>7.8654479894668716</v>
      </c>
      <c r="AL57" s="5"/>
      <c r="AM57" s="5">
        <v>6.3765645772085557</v>
      </c>
      <c r="AN57" s="5">
        <v>6.5865256385475677</v>
      </c>
      <c r="AO57" s="5">
        <v>5.6377252447543578</v>
      </c>
      <c r="AP57" s="5">
        <v>6.5595538162132341</v>
      </c>
      <c r="AQ57" s="5">
        <v>6.8368015279809162</v>
      </c>
      <c r="AR57" s="5"/>
      <c r="AS57" s="5">
        <v>6.363566895975195</v>
      </c>
      <c r="AT57" s="5">
        <v>9.6001972201659136</v>
      </c>
      <c r="AU57" s="5">
        <v>9.8373524747604026</v>
      </c>
      <c r="AV57" s="5">
        <v>9.4750780946186524</v>
      </c>
      <c r="AW57" s="5">
        <v>10.888054298165887</v>
      </c>
      <c r="AX57" s="5">
        <v>11.115437721072775</v>
      </c>
      <c r="AY57" s="5">
        <v>13.27287891864348</v>
      </c>
      <c r="AZ57" s="5">
        <v>15.490276350366253</v>
      </c>
      <c r="BA57" s="5">
        <v>17.207252102686265</v>
      </c>
      <c r="BB57" s="5">
        <v>15.660310810137387</v>
      </c>
      <c r="BC57" s="5">
        <v>15.663178919730708</v>
      </c>
      <c r="BD57" s="5">
        <v>17.320609507608843</v>
      </c>
      <c r="BE57" s="5"/>
      <c r="BF57" s="5">
        <v>22.160927551305008</v>
      </c>
      <c r="BG57" s="5"/>
      <c r="BH57" s="5"/>
      <c r="BI57" s="5"/>
      <c r="BJ57" s="5"/>
      <c r="BK57" s="5"/>
      <c r="BL57" s="5"/>
      <c r="BM57" s="7"/>
    </row>
    <row r="58" spans="1:65" x14ac:dyDescent="0.25">
      <c r="A58" s="2" t="s">
        <v>334</v>
      </c>
      <c r="B58" s="3" t="s">
        <v>596</v>
      </c>
      <c r="C58" s="3" t="str">
        <f>VLOOKUP(A58, 'Metadata - Countries'!$A$2:$C$264, 3, FALSE)</f>
        <v>Europe &amp; Central Asia</v>
      </c>
      <c r="D58" s="3" t="s">
        <v>401</v>
      </c>
      <c r="E58" s="3" t="s">
        <v>797</v>
      </c>
      <c r="F58" s="3"/>
      <c r="G58" s="3"/>
      <c r="H58" s="3">
        <v>12.219129278009747</v>
      </c>
      <c r="I58" s="3">
        <v>12.957725233609423</v>
      </c>
      <c r="J58" s="3">
        <v>11.418850066592711</v>
      </c>
      <c r="K58" s="3">
        <v>10.541682928957027</v>
      </c>
      <c r="L58" s="3">
        <v>10.761017842043564</v>
      </c>
      <c r="M58" s="3">
        <v>10.584679230973828</v>
      </c>
      <c r="N58" s="3">
        <v>11.575636319455372</v>
      </c>
      <c r="O58" s="3">
        <v>10.116521998342797</v>
      </c>
      <c r="P58" s="3">
        <v>10.470896240631706</v>
      </c>
      <c r="Q58" s="3">
        <v>12.144676743209059</v>
      </c>
      <c r="R58" s="3">
        <v>10.915788987482378</v>
      </c>
      <c r="S58" s="3">
        <v>10.646437962762246</v>
      </c>
      <c r="T58" s="3">
        <v>19.167177536321091</v>
      </c>
      <c r="U58" s="3">
        <v>18.596916630902051</v>
      </c>
      <c r="V58" s="3">
        <v>16.432813710088666</v>
      </c>
      <c r="W58" s="3">
        <v>16.836272237650842</v>
      </c>
      <c r="X58" s="3">
        <v>15.582642567745729</v>
      </c>
      <c r="Y58" s="3">
        <v>19.570997222817919</v>
      </c>
      <c r="Z58" s="3">
        <v>22.408358593709245</v>
      </c>
      <c r="AA58" s="3">
        <v>24.063083425013716</v>
      </c>
      <c r="AB58" s="3">
        <v>22.510991395330247</v>
      </c>
      <c r="AC58" s="3">
        <v>19.552844730875183</v>
      </c>
      <c r="AD58" s="3">
        <v>18.133737086050925</v>
      </c>
      <c r="AE58" s="3">
        <v>17.220396993429745</v>
      </c>
      <c r="AF58" s="3">
        <v>8.8408695103625252</v>
      </c>
      <c r="AG58" s="3">
        <v>7.878696417577344</v>
      </c>
      <c r="AH58" s="3">
        <v>6.3209630124225953</v>
      </c>
      <c r="AI58" s="3">
        <v>7.2023914763957784</v>
      </c>
      <c r="AJ58" s="3">
        <v>6.9530081355994229</v>
      </c>
      <c r="AK58" s="3">
        <v>5.2927352607352329</v>
      </c>
      <c r="AL58" s="3">
        <v>4.7795390865143608</v>
      </c>
      <c r="AM58" s="3">
        <v>5.0552562500524161</v>
      </c>
      <c r="AN58" s="3">
        <v>4.1813420235324914</v>
      </c>
      <c r="AO58" s="3">
        <v>3.3586933442006064</v>
      </c>
      <c r="AP58" s="3">
        <v>3.853170361649457</v>
      </c>
      <c r="AQ58" s="3">
        <v>3.8662856066181734</v>
      </c>
      <c r="AR58" s="3">
        <v>2.8860680175389724</v>
      </c>
      <c r="AS58" s="3">
        <v>3.1249763785030829</v>
      </c>
      <c r="AT58" s="3">
        <v>5.7251170182546653</v>
      </c>
      <c r="AU58" s="3">
        <v>4.1451937335196787</v>
      </c>
      <c r="AV58" s="3">
        <v>4.435144171398786</v>
      </c>
      <c r="AW58" s="3">
        <v>4.774717328215897</v>
      </c>
      <c r="AX58" s="3">
        <v>5.3739574123134375</v>
      </c>
      <c r="AY58" s="3">
        <v>6.8952131210844758</v>
      </c>
      <c r="AZ58" s="3">
        <v>6.0048353697022998</v>
      </c>
      <c r="BA58" s="3">
        <v>5.0563333414426443</v>
      </c>
      <c r="BB58" s="3">
        <v>7.5502441227153581</v>
      </c>
      <c r="BC58" s="3">
        <v>6.2639380807735758</v>
      </c>
      <c r="BD58" s="3">
        <v>7.3273255854148562</v>
      </c>
      <c r="BE58" s="3">
        <v>9.052728172162297</v>
      </c>
      <c r="BF58" s="3">
        <v>10.057385646172223</v>
      </c>
      <c r="BG58" s="3">
        <v>10.56823817263448</v>
      </c>
      <c r="BH58" s="3">
        <v>8.4762585497736929</v>
      </c>
      <c r="BI58" s="3">
        <v>6.4666226891442902</v>
      </c>
      <c r="BJ58" s="3">
        <v>5.1627255911524319</v>
      </c>
      <c r="BK58" s="3">
        <v>5.5342429590411442</v>
      </c>
      <c r="BL58" s="3">
        <v>6.3993760617323563</v>
      </c>
      <c r="BM58" s="6"/>
    </row>
    <row r="59" spans="1:65" x14ac:dyDescent="0.25">
      <c r="A59" s="4" t="s">
        <v>472</v>
      </c>
      <c r="B59" s="5" t="s">
        <v>812</v>
      </c>
      <c r="C59" s="5" t="str">
        <f>VLOOKUP(A59, 'Metadata - Countries'!$A$2:$C$264, 3, FALSE)</f>
        <v>Latin America &amp; Caribbean</v>
      </c>
      <c r="D59" s="5" t="s">
        <v>401</v>
      </c>
      <c r="E59" s="5" t="s">
        <v>797</v>
      </c>
      <c r="F59" s="5"/>
      <c r="G59" s="5"/>
      <c r="H59" s="5"/>
      <c r="I59" s="5"/>
      <c r="J59" s="5"/>
      <c r="K59" s="5"/>
      <c r="L59" s="5"/>
      <c r="M59" s="5"/>
      <c r="N59" s="5"/>
      <c r="O59" s="5"/>
      <c r="P59" s="5"/>
      <c r="Q59" s="5"/>
      <c r="R59" s="5">
        <v>10.365392710125549</v>
      </c>
      <c r="S59" s="5">
        <v>11.996021730695938</v>
      </c>
      <c r="T59" s="5">
        <v>16.581922392026652</v>
      </c>
      <c r="U59" s="5">
        <v>22.584112407601108</v>
      </c>
      <c r="V59" s="5">
        <v>1.5920211128975064</v>
      </c>
      <c r="W59" s="5">
        <v>20.784785507341123</v>
      </c>
      <c r="X59" s="5">
        <v>22.584207557408519</v>
      </c>
      <c r="Y59" s="5">
        <v>26.500819513748709</v>
      </c>
      <c r="Z59" s="5">
        <v>25.389198930409108</v>
      </c>
      <c r="AA59" s="5">
        <v>32.859448619739545</v>
      </c>
      <c r="AB59" s="5">
        <v>34.112485197800602</v>
      </c>
      <c r="AC59" s="5">
        <v>36.233563511721584</v>
      </c>
      <c r="AD59" s="5">
        <v>40.507176788324323</v>
      </c>
      <c r="AE59" s="5">
        <v>35.230897571041595</v>
      </c>
      <c r="AF59" s="5"/>
      <c r="AG59" s="5"/>
      <c r="AH59" s="5"/>
      <c r="AI59" s="5"/>
      <c r="AJ59" s="5"/>
      <c r="AK59" s="5"/>
      <c r="AL59" s="5"/>
      <c r="AM59" s="5"/>
      <c r="AN59" s="5"/>
      <c r="AO59" s="5"/>
      <c r="AP59" s="5"/>
      <c r="AQ59" s="5"/>
      <c r="AR59" s="5"/>
      <c r="AS59" s="5"/>
      <c r="AT59" s="5"/>
      <c r="AU59" s="5">
        <v>22.564794257136011</v>
      </c>
      <c r="AV59" s="5">
        <v>0.99322009989680893</v>
      </c>
      <c r="AW59" s="5">
        <v>1.4817254809203779</v>
      </c>
      <c r="AX59" s="5">
        <v>1.6294520256391547</v>
      </c>
      <c r="AY59" s="5">
        <v>1.3510902916307028</v>
      </c>
      <c r="AZ59" s="5">
        <v>1.5405207553745059</v>
      </c>
      <c r="BA59" s="5">
        <v>1.6185184911203723</v>
      </c>
      <c r="BB59" s="5">
        <v>1.541391114568766</v>
      </c>
      <c r="BC59" s="5">
        <v>21.075440169802427</v>
      </c>
      <c r="BD59" s="5">
        <v>24.635562159295379</v>
      </c>
      <c r="BE59" s="5">
        <v>25.294093824225882</v>
      </c>
      <c r="BF59" s="5">
        <v>25.447587696520436</v>
      </c>
      <c r="BG59" s="5">
        <v>28.198287596372136</v>
      </c>
      <c r="BH59" s="5">
        <v>22.840508996527348</v>
      </c>
      <c r="BI59" s="5">
        <v>15.641827780829592</v>
      </c>
      <c r="BJ59" s="5">
        <v>13.702746709040428</v>
      </c>
      <c r="BK59" s="5">
        <v>16.630079977279593</v>
      </c>
      <c r="BL59" s="5"/>
      <c r="BM59" s="7"/>
    </row>
    <row r="60" spans="1:65" x14ac:dyDescent="0.25">
      <c r="A60" s="2" t="s">
        <v>788</v>
      </c>
      <c r="B60" s="3" t="s">
        <v>33</v>
      </c>
      <c r="C60" s="3" t="str">
        <f>VLOOKUP(A60, 'Metadata - Countries'!$A$2:$C$264, 3, FALSE)</f>
        <v>Middle East &amp; North Africa</v>
      </c>
      <c r="D60" s="3" t="s">
        <v>401</v>
      </c>
      <c r="E60" s="3" t="s">
        <v>797</v>
      </c>
      <c r="F60" s="3"/>
      <c r="G60" s="3"/>
      <c r="H60" s="3"/>
      <c r="I60" s="3"/>
      <c r="J60" s="3"/>
      <c r="K60" s="3"/>
      <c r="L60" s="3">
        <v>1.0504096557399079</v>
      </c>
      <c r="M60" s="3"/>
      <c r="N60" s="3">
        <v>1.5577632604363953</v>
      </c>
      <c r="O60" s="3">
        <v>1.5691050126161181</v>
      </c>
      <c r="P60" s="3">
        <v>2.1182553276954632</v>
      </c>
      <c r="Q60" s="3">
        <v>3.4873138339587886</v>
      </c>
      <c r="R60" s="3"/>
      <c r="S60" s="3">
        <v>1.6104312209337315</v>
      </c>
      <c r="T60" s="3">
        <v>1.4778845562790328</v>
      </c>
      <c r="U60" s="3">
        <v>1.6987232543565989</v>
      </c>
      <c r="V60" s="3">
        <v>1.5991848624829532</v>
      </c>
      <c r="W60" s="3">
        <v>1.3605933802833452</v>
      </c>
      <c r="X60" s="3">
        <v>1.4946498827623222</v>
      </c>
      <c r="Y60" s="3">
        <v>1.9555129894449952</v>
      </c>
      <c r="Z60" s="3">
        <v>2.4564561629041166</v>
      </c>
      <c r="AA60" s="3">
        <v>2.037578641922849</v>
      </c>
      <c r="AB60" s="3">
        <v>1.5450700926245458</v>
      </c>
      <c r="AC60" s="3">
        <v>2.073754851097557</v>
      </c>
      <c r="AD60" s="3">
        <v>2.0589190597221565</v>
      </c>
      <c r="AE60" s="3">
        <v>1.8772580285081257</v>
      </c>
      <c r="AF60" s="3">
        <v>2.9704910653197616</v>
      </c>
      <c r="AG60" s="3">
        <v>2.282213077543767</v>
      </c>
      <c r="AH60" s="3">
        <v>2.3062839121143859</v>
      </c>
      <c r="AI60" s="3">
        <v>1.3839162266753127</v>
      </c>
      <c r="AJ60" s="3">
        <v>1.1233811377366116</v>
      </c>
      <c r="AK60" s="3">
        <v>3.2405949080856664</v>
      </c>
      <c r="AL60" s="3">
        <v>1.4326202739461467</v>
      </c>
      <c r="AM60" s="3">
        <v>1.4386424886751352</v>
      </c>
      <c r="AN60" s="3">
        <v>0.60426299164929886</v>
      </c>
      <c r="AO60" s="3">
        <v>1.0962664970211888</v>
      </c>
      <c r="AP60" s="3">
        <v>1.2253772292159697</v>
      </c>
      <c r="AQ60" s="3">
        <v>1.5352382204140831</v>
      </c>
      <c r="AR60" s="3">
        <v>1.3427608011450685</v>
      </c>
      <c r="AS60" s="3">
        <v>1.6752657268492379</v>
      </c>
      <c r="AT60" s="3">
        <v>1.4262916091601971</v>
      </c>
      <c r="AU60" s="3">
        <v>1.3823215101509747</v>
      </c>
      <c r="AV60" s="3">
        <v>1.191983688982645</v>
      </c>
      <c r="AW60" s="3">
        <v>0.82771179503954384</v>
      </c>
      <c r="AX60" s="3">
        <v>0.93830099008226642</v>
      </c>
      <c r="AY60" s="3">
        <v>0.99157386469235287</v>
      </c>
      <c r="AZ60" s="3">
        <v>1.1283082406230103</v>
      </c>
      <c r="BA60" s="3">
        <v>1.1211662749196518</v>
      </c>
      <c r="BB60" s="3">
        <v>1.3760976050718989</v>
      </c>
      <c r="BC60" s="3">
        <v>1.0669500580220255</v>
      </c>
      <c r="BD60" s="3">
        <v>2.1317962785521409</v>
      </c>
      <c r="BE60" s="3">
        <v>2.2919090758629612</v>
      </c>
      <c r="BF60" s="3">
        <v>9.700073786749055</v>
      </c>
      <c r="BG60" s="3">
        <v>7.8493715528533015</v>
      </c>
      <c r="BH60" s="3">
        <v>4.9140996647917792</v>
      </c>
      <c r="BI60" s="3">
        <v>4.5913459012832583</v>
      </c>
      <c r="BJ60" s="3">
        <v>3.4233141308571864</v>
      </c>
      <c r="BK60" s="3">
        <v>4.2277028295562271</v>
      </c>
      <c r="BL60" s="3"/>
      <c r="BM60" s="6"/>
    </row>
    <row r="61" spans="1:65" x14ac:dyDescent="0.25">
      <c r="A61" s="4" t="s">
        <v>219</v>
      </c>
      <c r="B61" s="5" t="s">
        <v>249</v>
      </c>
      <c r="C61" s="5">
        <f>VLOOKUP(A61, 'Metadata - Countries'!$A$2:$C$264, 3, FALSE)</f>
        <v>0</v>
      </c>
      <c r="D61" s="5" t="s">
        <v>401</v>
      </c>
      <c r="E61" s="5" t="s">
        <v>797</v>
      </c>
      <c r="F61" s="5"/>
      <c r="G61" s="5"/>
      <c r="H61" s="5"/>
      <c r="I61" s="5"/>
      <c r="J61" s="5"/>
      <c r="K61" s="5"/>
      <c r="L61" s="5"/>
      <c r="M61" s="5"/>
      <c r="N61" s="5"/>
      <c r="O61" s="5"/>
      <c r="P61" s="5"/>
      <c r="Q61" s="5"/>
      <c r="R61" s="5"/>
      <c r="S61" s="5"/>
      <c r="T61" s="5"/>
      <c r="U61" s="5"/>
      <c r="V61" s="5"/>
      <c r="W61" s="5"/>
      <c r="X61" s="5"/>
      <c r="Y61" s="5"/>
      <c r="Z61" s="5"/>
      <c r="AA61" s="5"/>
      <c r="AB61" s="5"/>
      <c r="AC61" s="5"/>
      <c r="AD61" s="5">
        <v>5.6539719420687842</v>
      </c>
      <c r="AE61" s="5">
        <v>5.2175042131610843</v>
      </c>
      <c r="AF61" s="5">
        <v>4.0953809316452867</v>
      </c>
      <c r="AG61" s="5">
        <v>3.9731516570731613</v>
      </c>
      <c r="AH61" s="5">
        <v>3.1213930712571196</v>
      </c>
      <c r="AI61" s="5">
        <v>4.2426504333225754</v>
      </c>
      <c r="AJ61" s="5">
        <v>4.1393153561504574</v>
      </c>
      <c r="AK61" s="5">
        <v>4.7261830240852927</v>
      </c>
      <c r="AL61" s="5">
        <v>5.3307138099626838</v>
      </c>
      <c r="AM61" s="5">
        <v>5.9759456140891576</v>
      </c>
      <c r="AN61" s="5">
        <v>4.2448227419681457</v>
      </c>
      <c r="AO61" s="5">
        <v>4.4497010829482821</v>
      </c>
      <c r="AP61" s="5">
        <v>5.557797217659143</v>
      </c>
      <c r="AQ61" s="5">
        <v>7.4453052699148436</v>
      </c>
      <c r="AR61" s="5">
        <v>5.56851011204897</v>
      </c>
      <c r="AS61" s="5">
        <v>6.546655031150439</v>
      </c>
      <c r="AT61" s="5">
        <v>10.235457436506449</v>
      </c>
      <c r="AU61" s="5">
        <v>8.8181808962240353</v>
      </c>
      <c r="AV61" s="5">
        <v>8.4541879930972659</v>
      </c>
      <c r="AW61" s="5">
        <v>9.1011764386202287</v>
      </c>
      <c r="AX61" s="5">
        <v>10.707198805433597</v>
      </c>
      <c r="AY61" s="5">
        <v>12.661770290308622</v>
      </c>
      <c r="AZ61" s="5">
        <v>14.332122637253184</v>
      </c>
      <c r="BA61" s="5">
        <v>13.764453147187101</v>
      </c>
      <c r="BB61" s="5">
        <v>16.926054541707149</v>
      </c>
      <c r="BC61" s="5">
        <v>13.948252297299751</v>
      </c>
      <c r="BD61" s="5">
        <v>14.767705774809906</v>
      </c>
      <c r="BE61" s="5">
        <v>17.060095957667283</v>
      </c>
      <c r="BF61" s="5">
        <v>18.279841926822293</v>
      </c>
      <c r="BG61" s="5">
        <v>17.912015782369824</v>
      </c>
      <c r="BH61" s="5">
        <v>17.732899555128203</v>
      </c>
      <c r="BI61" s="5">
        <v>13.716673436585806</v>
      </c>
      <c r="BJ61" s="5">
        <v>11.140727742423236</v>
      </c>
      <c r="BK61" s="5">
        <v>14.099453576327226</v>
      </c>
      <c r="BL61" s="5">
        <v>17.072326338558533</v>
      </c>
      <c r="BM61" s="7"/>
    </row>
    <row r="62" spans="1:65" x14ac:dyDescent="0.25">
      <c r="A62" s="2" t="s">
        <v>793</v>
      </c>
      <c r="B62" s="3" t="s">
        <v>394</v>
      </c>
      <c r="C62" s="3">
        <f>VLOOKUP(A62, 'Metadata - Countries'!$A$2:$C$264, 3, FALSE)</f>
        <v>0</v>
      </c>
      <c r="D62" s="3" t="s">
        <v>401</v>
      </c>
      <c r="E62" s="3" t="s">
        <v>797</v>
      </c>
      <c r="F62" s="3"/>
      <c r="G62" s="3"/>
      <c r="H62" s="3"/>
      <c r="I62" s="3">
        <v>6.8372145937350979</v>
      </c>
      <c r="J62" s="3">
        <v>6.3053003309511535</v>
      </c>
      <c r="K62" s="3">
        <v>5.5430010232309943</v>
      </c>
      <c r="L62" s="3">
        <v>5.2435685669439644</v>
      </c>
      <c r="M62" s="3">
        <v>4.8311008877977359</v>
      </c>
      <c r="N62" s="3">
        <v>4.4852569817778001</v>
      </c>
      <c r="O62" s="3">
        <v>4.6474657834928665</v>
      </c>
      <c r="P62" s="3">
        <v>5.432869754105579</v>
      </c>
      <c r="Q62" s="3">
        <v>7.1439024972676153</v>
      </c>
      <c r="R62" s="3">
        <v>7.6374045465385159</v>
      </c>
      <c r="S62" s="3">
        <v>8.4383528839478465</v>
      </c>
      <c r="T62" s="3">
        <v>13.107224637594054</v>
      </c>
      <c r="U62" s="3">
        <v>8.0691277939125907</v>
      </c>
      <c r="V62" s="3">
        <v>12.956506398711751</v>
      </c>
      <c r="W62" s="3">
        <v>13.321628014993085</v>
      </c>
      <c r="X62" s="3">
        <v>13.650501834152783</v>
      </c>
      <c r="Y62" s="3">
        <v>15.804174827174368</v>
      </c>
      <c r="Z62" s="3">
        <v>20.294919592199644</v>
      </c>
      <c r="AA62" s="3">
        <v>20.147789571815277</v>
      </c>
      <c r="AB62" s="3">
        <v>15.182197613901334</v>
      </c>
      <c r="AC62" s="3">
        <v>17.707838806703876</v>
      </c>
      <c r="AD62" s="3">
        <v>17.060122853468819</v>
      </c>
      <c r="AE62" s="3">
        <v>15.400317855152279</v>
      </c>
      <c r="AF62" s="3">
        <v>10.146631486687538</v>
      </c>
      <c r="AG62" s="3">
        <v>11.432691128508536</v>
      </c>
      <c r="AH62" s="3">
        <v>9.9186261757444925</v>
      </c>
      <c r="AI62" s="3">
        <v>10.723459520908611</v>
      </c>
      <c r="AJ62" s="3">
        <v>12.924584236046101</v>
      </c>
      <c r="AK62" s="3">
        <v>12.823102823308915</v>
      </c>
      <c r="AL62" s="3">
        <v>11.43487888155329</v>
      </c>
      <c r="AM62" s="3">
        <v>10.401366829428973</v>
      </c>
      <c r="AN62" s="3">
        <v>9.7350104606257304</v>
      </c>
      <c r="AO62" s="3">
        <v>9.9774860844447062</v>
      </c>
      <c r="AP62" s="3">
        <v>11.211033977846375</v>
      </c>
      <c r="AQ62" s="3">
        <v>10.946938541060799</v>
      </c>
      <c r="AR62" s="3">
        <v>8.6157381824421222</v>
      </c>
      <c r="AS62" s="3">
        <v>11.907711995504824</v>
      </c>
      <c r="AT62" s="3">
        <v>14.830113081513073</v>
      </c>
      <c r="AU62" s="3">
        <v>14.176276055408882</v>
      </c>
      <c r="AV62" s="3">
        <v>13.365339345541779</v>
      </c>
      <c r="AW62" s="3">
        <v>13.661391176682912</v>
      </c>
      <c r="AX62" s="3">
        <v>14.587976794565023</v>
      </c>
      <c r="AY62" s="3">
        <v>16.395374297602842</v>
      </c>
      <c r="AZ62" s="3">
        <v>17.578891089321825</v>
      </c>
      <c r="BA62" s="3">
        <v>17.70660225643336</v>
      </c>
      <c r="BB62" s="3">
        <v>18.096470785863051</v>
      </c>
      <c r="BC62" s="3">
        <v>15.689874461521152</v>
      </c>
      <c r="BD62" s="3">
        <v>15.995267242377533</v>
      </c>
      <c r="BE62" s="3">
        <v>17.918692168863885</v>
      </c>
      <c r="BF62" s="3">
        <v>19.652474097332714</v>
      </c>
      <c r="BG62" s="3">
        <v>18.809023171635395</v>
      </c>
      <c r="BH62" s="3">
        <v>18.891347193862675</v>
      </c>
      <c r="BI62" s="3">
        <v>14.234346373158077</v>
      </c>
      <c r="BJ62" s="3">
        <v>12.257783435368514</v>
      </c>
      <c r="BK62" s="3">
        <v>14.414825371124376</v>
      </c>
      <c r="BL62" s="3">
        <v>17.466138538109245</v>
      </c>
      <c r="BM62" s="6"/>
    </row>
    <row r="63" spans="1:65" x14ac:dyDescent="0.25">
      <c r="A63" s="4" t="s">
        <v>549</v>
      </c>
      <c r="B63" s="5" t="s">
        <v>668</v>
      </c>
      <c r="C63" s="5">
        <f>VLOOKUP(A63, 'Metadata - Countries'!$A$2:$C$264, 3, FALSE)</f>
        <v>0</v>
      </c>
      <c r="D63" s="5" t="s">
        <v>401</v>
      </c>
      <c r="E63" s="5" t="s">
        <v>797</v>
      </c>
      <c r="F63" s="5"/>
      <c r="G63" s="5"/>
      <c r="H63" s="5"/>
      <c r="I63" s="5"/>
      <c r="J63" s="5"/>
      <c r="K63" s="5"/>
      <c r="L63" s="5"/>
      <c r="M63" s="5"/>
      <c r="N63" s="5"/>
      <c r="O63" s="5"/>
      <c r="P63" s="5"/>
      <c r="Q63" s="5"/>
      <c r="R63" s="5"/>
      <c r="S63" s="5"/>
      <c r="T63" s="5"/>
      <c r="U63" s="5"/>
      <c r="V63" s="5"/>
      <c r="W63" s="5"/>
      <c r="X63" s="5"/>
      <c r="Y63" s="5"/>
      <c r="Z63" s="5"/>
      <c r="AA63" s="5"/>
      <c r="AB63" s="5"/>
      <c r="AC63" s="5"/>
      <c r="AD63" s="5">
        <v>16.176609659401983</v>
      </c>
      <c r="AE63" s="5">
        <v>15.668308620929871</v>
      </c>
      <c r="AF63" s="5">
        <v>11.092792342165493</v>
      </c>
      <c r="AG63" s="5">
        <v>10.001797866007713</v>
      </c>
      <c r="AH63" s="5">
        <v>7.8261947771469664</v>
      </c>
      <c r="AI63" s="5">
        <v>8.5324055623463924</v>
      </c>
      <c r="AJ63" s="5">
        <v>9.7042563363050185</v>
      </c>
      <c r="AK63" s="5">
        <v>9.5796487943084152</v>
      </c>
      <c r="AL63" s="5">
        <v>9.7933168329355613</v>
      </c>
      <c r="AM63" s="5">
        <v>9.562765018212902</v>
      </c>
      <c r="AN63" s="5">
        <v>7.7793642961808835</v>
      </c>
      <c r="AO63" s="5">
        <v>7.5062051289189311</v>
      </c>
      <c r="AP63" s="5">
        <v>8.718666087405941</v>
      </c>
      <c r="AQ63" s="5">
        <v>9.9492204112850491</v>
      </c>
      <c r="AR63" s="5">
        <v>8.3797136497096112</v>
      </c>
      <c r="AS63" s="5">
        <v>9.0658763184097975</v>
      </c>
      <c r="AT63" s="5">
        <v>12.344183789113371</v>
      </c>
      <c r="AU63" s="5">
        <v>11.817509971001611</v>
      </c>
      <c r="AV63" s="5">
        <v>11.191722206057477</v>
      </c>
      <c r="AW63" s="5">
        <v>11.942583365951673</v>
      </c>
      <c r="AX63" s="5">
        <v>13.099554739985793</v>
      </c>
      <c r="AY63" s="5">
        <v>15.418538459550057</v>
      </c>
      <c r="AZ63" s="5">
        <v>17.10170325407373</v>
      </c>
      <c r="BA63" s="5">
        <v>16.89463801367361</v>
      </c>
      <c r="BB63" s="5">
        <v>21.177780262985198</v>
      </c>
      <c r="BC63" s="5">
        <v>17.527532105738249</v>
      </c>
      <c r="BD63" s="5">
        <v>18.153013327337895</v>
      </c>
      <c r="BE63" s="5">
        <v>20.966517332233273</v>
      </c>
      <c r="BF63" s="5">
        <v>22.156579549412438</v>
      </c>
      <c r="BG63" s="5">
        <v>21.741647968944257</v>
      </c>
      <c r="BH63" s="5">
        <v>21.056586813229462</v>
      </c>
      <c r="BI63" s="5">
        <v>15.125453888528197</v>
      </c>
      <c r="BJ63" s="5">
        <v>12.68413038250107</v>
      </c>
      <c r="BK63" s="5">
        <v>15.366897366976303</v>
      </c>
      <c r="BL63" s="5">
        <v>18.005453678948573</v>
      </c>
      <c r="BM63" s="7"/>
    </row>
    <row r="64" spans="1:65" x14ac:dyDescent="0.25">
      <c r="A64" s="2" t="s">
        <v>289</v>
      </c>
      <c r="B64" s="3" t="s">
        <v>352</v>
      </c>
      <c r="C64" s="3">
        <f>VLOOKUP(A64, 'Metadata - Countries'!$A$2:$C$264, 3, FALSE)</f>
        <v>0</v>
      </c>
      <c r="D64" s="3" t="s">
        <v>401</v>
      </c>
      <c r="E64" s="3" t="s">
        <v>797</v>
      </c>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v>14.689725440281155</v>
      </c>
      <c r="AQ64" s="3">
        <v>13.594923757701258</v>
      </c>
      <c r="AR64" s="3">
        <v>12.131651141683221</v>
      </c>
      <c r="AS64" s="3">
        <v>12.40865504350174</v>
      </c>
      <c r="AT64" s="3">
        <v>13.284994915686378</v>
      </c>
      <c r="AU64" s="3">
        <v>12.966190262133869</v>
      </c>
      <c r="AV64" s="3">
        <v>12.237832289234904</v>
      </c>
      <c r="AW64" s="3">
        <v>10.984825468371103</v>
      </c>
      <c r="AX64" s="3">
        <v>10.963346230836958</v>
      </c>
      <c r="AY64" s="3">
        <v>11.861925628455579</v>
      </c>
      <c r="AZ64" s="3">
        <v>12.004615450972343</v>
      </c>
      <c r="BA64" s="3">
        <v>11.814231320390833</v>
      </c>
      <c r="BB64" s="3">
        <v>10.349141632770269</v>
      </c>
      <c r="BC64" s="3">
        <v>10.459904962763767</v>
      </c>
      <c r="BD64" s="3">
        <v>10.487311481601861</v>
      </c>
      <c r="BE64" s="3">
        <v>11.538543936804325</v>
      </c>
      <c r="BF64" s="3">
        <v>11.189682331328834</v>
      </c>
      <c r="BG64" s="3">
        <v>9.9338724658047752</v>
      </c>
      <c r="BH64" s="3">
        <v>9.4775439869884224</v>
      </c>
      <c r="BI64" s="3">
        <v>8.7936187239600425</v>
      </c>
      <c r="BJ64" s="3">
        <v>6.9857246056002928</v>
      </c>
      <c r="BK64" s="3">
        <v>7.8949093911925941</v>
      </c>
      <c r="BL64" s="3">
        <v>8.6140011570214625</v>
      </c>
      <c r="BM64" s="6"/>
    </row>
    <row r="65" spans="1:65" x14ac:dyDescent="0.25">
      <c r="A65" s="4" t="s">
        <v>441</v>
      </c>
      <c r="B65" s="5" t="s">
        <v>666</v>
      </c>
      <c r="C65" s="5">
        <f>VLOOKUP(A65, 'Metadata - Countries'!$A$2:$C$264, 3, FALSE)</f>
        <v>0</v>
      </c>
      <c r="D65" s="5" t="s">
        <v>401</v>
      </c>
      <c r="E65" s="5" t="s">
        <v>797</v>
      </c>
      <c r="F65" s="5"/>
      <c r="G65" s="5"/>
      <c r="H65" s="5">
        <v>13.987057380817518</v>
      </c>
      <c r="I65" s="5">
        <v>12.431255912400887</v>
      </c>
      <c r="J65" s="5">
        <v>12.163735460965023</v>
      </c>
      <c r="K65" s="5">
        <v>11.43232787241555</v>
      </c>
      <c r="L65" s="5">
        <v>10.644034502876249</v>
      </c>
      <c r="M65" s="5">
        <v>11.799278591938529</v>
      </c>
      <c r="N65" s="5">
        <v>10.967485559616764</v>
      </c>
      <c r="O65" s="5">
        <v>9.7958882320425307</v>
      </c>
      <c r="P65" s="5">
        <v>10.820315280097256</v>
      </c>
      <c r="Q65" s="5">
        <v>13.110048154642016</v>
      </c>
      <c r="R65" s="5">
        <v>11.99996874907448</v>
      </c>
      <c r="S65" s="5">
        <v>12.38210548128999</v>
      </c>
      <c r="T65" s="5">
        <v>20.999868595175915</v>
      </c>
      <c r="U65" s="5">
        <v>20.196844219524987</v>
      </c>
      <c r="V65" s="5">
        <v>20.941193272269746</v>
      </c>
      <c r="W65" s="5">
        <v>18.54102615662466</v>
      </c>
      <c r="X65" s="5">
        <v>17.255204928582373</v>
      </c>
      <c r="Y65" s="5">
        <v>19.66280774116002</v>
      </c>
      <c r="Z65" s="5">
        <v>23.351482147373158</v>
      </c>
      <c r="AA65" s="5">
        <v>25.412968494628313</v>
      </c>
      <c r="AB65" s="5">
        <v>24.458633482573838</v>
      </c>
      <c r="AC65" s="5">
        <v>22.835387569318495</v>
      </c>
      <c r="AD65" s="5">
        <v>22.062234090207138</v>
      </c>
      <c r="AE65" s="5">
        <v>20.837407118761078</v>
      </c>
      <c r="AF65" s="5">
        <v>12.354600284078272</v>
      </c>
      <c r="AG65" s="5">
        <v>10.953119875336935</v>
      </c>
      <c r="AH65" s="5">
        <v>8.3534692102151151</v>
      </c>
      <c r="AI65" s="5">
        <v>9.0882956305486058</v>
      </c>
      <c r="AJ65" s="5">
        <v>9.9806741633277429</v>
      </c>
      <c r="AK65" s="5">
        <v>9.6368112556777916</v>
      </c>
      <c r="AL65" s="5">
        <v>8.9200683520778785</v>
      </c>
      <c r="AM65" s="5">
        <v>8.6483640632569152</v>
      </c>
      <c r="AN65" s="5">
        <v>8.010649817542804</v>
      </c>
      <c r="AO65" s="5">
        <v>7.1178183645251467</v>
      </c>
      <c r="AP65" s="5">
        <v>8.3596438268171731</v>
      </c>
      <c r="AQ65" s="5">
        <v>7.9695410145112344</v>
      </c>
      <c r="AR65" s="5">
        <v>6.1124166655290617</v>
      </c>
      <c r="AS65" s="5">
        <v>6.605275109627784</v>
      </c>
      <c r="AT65" s="5">
        <v>9.2258662101878723</v>
      </c>
      <c r="AU65" s="5">
        <v>8.9752530676843669</v>
      </c>
      <c r="AV65" s="5">
        <v>8.7773292559224227</v>
      </c>
      <c r="AW65" s="5">
        <v>8.7306843138928869</v>
      </c>
      <c r="AX65" s="5">
        <v>9.333574064079297</v>
      </c>
      <c r="AY65" s="5">
        <v>11.633643256705</v>
      </c>
      <c r="AZ65" s="5">
        <v>12.433462282391776</v>
      </c>
      <c r="BA65" s="5">
        <v>11.200503889071426</v>
      </c>
      <c r="BB65" s="5">
        <v>13.721729530668087</v>
      </c>
      <c r="BC65" s="5">
        <v>12.015693559792412</v>
      </c>
      <c r="BD65" s="5">
        <v>13.078388884406365</v>
      </c>
      <c r="BE65" s="5">
        <v>15.217953246600016</v>
      </c>
      <c r="BF65" s="5">
        <v>16.453559588849878</v>
      </c>
      <c r="BG65" s="5">
        <v>15.861746731524928</v>
      </c>
      <c r="BH65" s="5">
        <v>13.875521743494859</v>
      </c>
      <c r="BI65" s="5">
        <v>10.442580152354363</v>
      </c>
      <c r="BJ65" s="5">
        <v>8.3987827451017392</v>
      </c>
      <c r="BK65" s="5">
        <v>9.5495818517625093</v>
      </c>
      <c r="BL65" s="5">
        <v>10.911872581582278</v>
      </c>
      <c r="BM65" s="7"/>
    </row>
    <row r="66" spans="1:65" x14ac:dyDescent="0.25">
      <c r="A66" s="2" t="s">
        <v>259</v>
      </c>
      <c r="B66" s="3" t="s">
        <v>115</v>
      </c>
      <c r="C66" s="3" t="str">
        <f>VLOOKUP(A66, 'Metadata - Countries'!$A$2:$C$264, 3, FALSE)</f>
        <v>Latin America &amp; Caribbean</v>
      </c>
      <c r="D66" s="3" t="s">
        <v>401</v>
      </c>
      <c r="E66" s="3" t="s">
        <v>797</v>
      </c>
      <c r="F66" s="3"/>
      <c r="G66" s="3"/>
      <c r="H66" s="3">
        <v>2.3339354170399713</v>
      </c>
      <c r="I66" s="3">
        <v>13.127475870687983</v>
      </c>
      <c r="J66" s="3">
        <v>3.2966540833530527</v>
      </c>
      <c r="K66" s="3">
        <v>8.5941448241557179</v>
      </c>
      <c r="L66" s="3">
        <v>3.1226547956907735</v>
      </c>
      <c r="M66" s="3">
        <v>10.129416847238835</v>
      </c>
      <c r="N66" s="3">
        <v>3.977719998987201</v>
      </c>
      <c r="O66" s="3">
        <v>6.9118575954723118</v>
      </c>
      <c r="P66" s="3">
        <v>6.2502051877080609</v>
      </c>
      <c r="Q66" s="3">
        <v>8.3958897116345916</v>
      </c>
      <c r="R66" s="3">
        <v>6.5855081832585132</v>
      </c>
      <c r="S66" s="3">
        <v>3.059668870997367</v>
      </c>
      <c r="T66" s="3">
        <v>17.608833958470552</v>
      </c>
      <c r="U66" s="3">
        <v>2.0833700993894153</v>
      </c>
      <c r="V66" s="3">
        <v>1.1896818482454443</v>
      </c>
      <c r="W66" s="3">
        <v>0.8898260800264034</v>
      </c>
      <c r="X66" s="3">
        <v>0.91025470676042741</v>
      </c>
      <c r="Y66" s="3"/>
      <c r="Z66" s="3">
        <v>1.2768541320622722</v>
      </c>
      <c r="AA66" s="3">
        <v>13.145944039138502</v>
      </c>
      <c r="AB66" s="3">
        <v>1.6185238152726058</v>
      </c>
      <c r="AC66" s="3">
        <v>1.634483289211073</v>
      </c>
      <c r="AD66" s="3">
        <v>1.5666793659457483</v>
      </c>
      <c r="AE66" s="3">
        <v>5.7026546163512455</v>
      </c>
      <c r="AF66" s="3">
        <v>4.1783326686287854</v>
      </c>
      <c r="AG66" s="3">
        <v>1.6763729329178672</v>
      </c>
      <c r="AH66" s="3">
        <v>3.6033274195807459</v>
      </c>
      <c r="AI66" s="3">
        <v>4.3175143050025042</v>
      </c>
      <c r="AJ66" s="3">
        <v>2.11972055155691</v>
      </c>
      <c r="AK66" s="3">
        <v>1.1029121976333365</v>
      </c>
      <c r="AL66" s="3">
        <v>3.9991354378300752</v>
      </c>
      <c r="AM66" s="3">
        <v>1.6731173598674303</v>
      </c>
      <c r="AN66" s="3">
        <v>2.9879729148122562</v>
      </c>
      <c r="AO66" s="3">
        <v>5.939384557932228</v>
      </c>
      <c r="AP66" s="3">
        <v>4.4279758710213475</v>
      </c>
      <c r="AQ66" s="3">
        <v>7.7580037242595044</v>
      </c>
      <c r="AR66" s="3">
        <v>4.9676665990782256</v>
      </c>
      <c r="AS66" s="3">
        <v>6.9155031587980087</v>
      </c>
      <c r="AT66" s="3">
        <v>7.4133942983795054</v>
      </c>
      <c r="AU66" s="3">
        <v>4.446918156390999</v>
      </c>
      <c r="AV66" s="3">
        <v>3.5576374997461753</v>
      </c>
      <c r="AW66" s="3">
        <v>6.5099326214427586</v>
      </c>
      <c r="AX66" s="3">
        <v>7.266995919968898</v>
      </c>
      <c r="AY66" s="3">
        <v>7.6812933317056675</v>
      </c>
      <c r="AZ66" s="3">
        <v>16.714331095336306</v>
      </c>
      <c r="BA66" s="3">
        <v>14.866630639142697</v>
      </c>
      <c r="BB66" s="3">
        <v>14.756923333708372</v>
      </c>
      <c r="BC66" s="3">
        <v>12.810712525535688</v>
      </c>
      <c r="BD66" s="3">
        <v>16.602962573714418</v>
      </c>
      <c r="BE66" s="3">
        <v>15.967956503659348</v>
      </c>
      <c r="BF66" s="3">
        <v>14.282333016258455</v>
      </c>
      <c r="BG66" s="3">
        <v>15.511422579042558</v>
      </c>
      <c r="BH66" s="3">
        <v>15.372926993875849</v>
      </c>
      <c r="BI66" s="3">
        <v>12.165174523109169</v>
      </c>
      <c r="BJ66" s="3">
        <v>10.40729388148616</v>
      </c>
      <c r="BK66" s="3">
        <v>11.182707674082216</v>
      </c>
      <c r="BL66" s="3">
        <v>12.98657071776671</v>
      </c>
      <c r="BM66" s="6"/>
    </row>
    <row r="67" spans="1:65" x14ac:dyDescent="0.25">
      <c r="A67" s="4" t="s">
        <v>275</v>
      </c>
      <c r="B67" s="5" t="s">
        <v>767</v>
      </c>
      <c r="C67" s="5" t="str">
        <f>VLOOKUP(A67, 'Metadata - Countries'!$A$2:$C$264, 3, FALSE)</f>
        <v>Middle East &amp; North Africa</v>
      </c>
      <c r="D67" s="5" t="s">
        <v>401</v>
      </c>
      <c r="E67" s="5" t="s">
        <v>797</v>
      </c>
      <c r="F67" s="5"/>
      <c r="G67" s="5"/>
      <c r="H67" s="5"/>
      <c r="I67" s="5"/>
      <c r="J67" s="5"/>
      <c r="K67" s="5">
        <v>7.3525204130319199</v>
      </c>
      <c r="L67" s="5">
        <v>6.8760682197004961</v>
      </c>
      <c r="M67" s="5">
        <v>7.1126293994604417</v>
      </c>
      <c r="N67" s="5">
        <v>7.8366210447228761</v>
      </c>
      <c r="O67" s="5">
        <v>8.8590324934495683</v>
      </c>
      <c r="P67" s="5">
        <v>9.3901257712366046</v>
      </c>
      <c r="Q67" s="5">
        <v>7.6823880607400623</v>
      </c>
      <c r="R67" s="5">
        <v>6.6525350909667642</v>
      </c>
      <c r="S67" s="5">
        <v>2.6024387428496958</v>
      </c>
      <c r="T67" s="5">
        <v>2.79047644186375</v>
      </c>
      <c r="U67" s="5">
        <v>6.9251410555161224</v>
      </c>
      <c r="V67" s="5">
        <v>5.7346672090642308</v>
      </c>
      <c r="W67" s="5">
        <v>2.2662973269815656</v>
      </c>
      <c r="X67" s="5">
        <v>1.4988443981291157</v>
      </c>
      <c r="Y67" s="5">
        <v>0.80995441441975136</v>
      </c>
      <c r="Z67" s="5">
        <v>1.0852087592118282</v>
      </c>
      <c r="AA67" s="5">
        <v>2.998563676940694</v>
      </c>
      <c r="AB67" s="5">
        <v>4.0920372598187518</v>
      </c>
      <c r="AC67" s="5">
        <v>5.6848226279976402</v>
      </c>
      <c r="AD67" s="5">
        <v>4.4955303911713838</v>
      </c>
      <c r="AE67" s="5">
        <v>3.778558665934971</v>
      </c>
      <c r="AF67" s="5">
        <v>3.4136997142802201</v>
      </c>
      <c r="AG67" s="5">
        <v>2.7723648435194117</v>
      </c>
      <c r="AH67" s="5">
        <v>2.5437397168686529</v>
      </c>
      <c r="AI67" s="5">
        <v>2.3025433491260259</v>
      </c>
      <c r="AJ67" s="5">
        <v>2.6492504875273668</v>
      </c>
      <c r="AK67" s="5">
        <v>2.2123665231898912</v>
      </c>
      <c r="AL67" s="5">
        <v>1.3794091582474328</v>
      </c>
      <c r="AM67" s="5">
        <v>1.6683155109769965</v>
      </c>
      <c r="AN67" s="5">
        <v>1.4382240932671544</v>
      </c>
      <c r="AO67" s="5">
        <v>1.2282834660295989</v>
      </c>
      <c r="AP67" s="5">
        <v>1.4301754899195671</v>
      </c>
      <c r="AQ67" s="5">
        <v>1.800678379513277</v>
      </c>
      <c r="AR67" s="5">
        <v>4.8225753551453279</v>
      </c>
      <c r="AS67" s="5">
        <v>6.1306312370048994</v>
      </c>
      <c r="AT67" s="5">
        <v>7.652126558094098</v>
      </c>
      <c r="AU67" s="5">
        <v>4.9319427905225695</v>
      </c>
      <c r="AV67" s="5">
        <v>4.0162961060778244</v>
      </c>
      <c r="AW67" s="5">
        <v>5.1811511497402352</v>
      </c>
      <c r="AX67" s="5">
        <v>8.5969834476179336</v>
      </c>
      <c r="AY67" s="5">
        <v>13.531188383368969</v>
      </c>
      <c r="AZ67" s="5">
        <v>16.358532929564518</v>
      </c>
      <c r="BA67" s="5">
        <v>14.758987213605684</v>
      </c>
      <c r="BB67" s="5">
        <v>11.123382909453678</v>
      </c>
      <c r="BC67" s="5">
        <v>9.8960549674447638</v>
      </c>
      <c r="BD67" s="5">
        <v>13.443051864068275</v>
      </c>
      <c r="BE67" s="5">
        <v>14.91097212689988</v>
      </c>
      <c r="BF67" s="5">
        <v>18.741346745754168</v>
      </c>
      <c r="BG67" s="5">
        <v>14.178508849608251</v>
      </c>
      <c r="BH67" s="5">
        <v>13.962071371884313</v>
      </c>
      <c r="BI67" s="5">
        <v>15.748728467015441</v>
      </c>
      <c r="BJ67" s="5">
        <v>14.165757630892136</v>
      </c>
      <c r="BK67" s="5">
        <v>17.49678899143294</v>
      </c>
      <c r="BL67" s="5">
        <v>17.533973758397778</v>
      </c>
      <c r="BM67" s="7"/>
    </row>
    <row r="68" spans="1:65" x14ac:dyDescent="0.25">
      <c r="A68" s="2" t="s">
        <v>151</v>
      </c>
      <c r="B68" s="3" t="s">
        <v>455</v>
      </c>
      <c r="C68" s="3">
        <f>VLOOKUP(A68, 'Metadata - Countries'!$A$2:$C$264, 3, FALSE)</f>
        <v>0</v>
      </c>
      <c r="D68" s="3" t="s">
        <v>401</v>
      </c>
      <c r="E68" s="3" t="s">
        <v>797</v>
      </c>
      <c r="F68" s="3"/>
      <c r="G68" s="3"/>
      <c r="H68" s="3">
        <v>14.964999358360849</v>
      </c>
      <c r="I68" s="3">
        <v>12.897458661601009</v>
      </c>
      <c r="J68" s="3">
        <v>13.005176604139276</v>
      </c>
      <c r="K68" s="3">
        <v>12.228187374259043</v>
      </c>
      <c r="L68" s="3">
        <v>11.182292001593391</v>
      </c>
      <c r="M68" s="3">
        <v>12.722205589228766</v>
      </c>
      <c r="N68" s="3">
        <v>11.514290255503683</v>
      </c>
      <c r="O68" s="3">
        <v>10.174192408163808</v>
      </c>
      <c r="P68" s="3">
        <v>11.677667337481379</v>
      </c>
      <c r="Q68" s="3">
        <v>14.101934540143489</v>
      </c>
      <c r="R68" s="3">
        <v>13.02858888836491</v>
      </c>
      <c r="S68" s="3">
        <v>13.444938495688771</v>
      </c>
      <c r="T68" s="3">
        <v>22.626790925468651</v>
      </c>
      <c r="U68" s="3">
        <v>22.053722691764403</v>
      </c>
      <c r="V68" s="3">
        <v>22.385318610695048</v>
      </c>
      <c r="W68" s="3">
        <v>19.616797507013544</v>
      </c>
      <c r="X68" s="3">
        <v>18.07314875824564</v>
      </c>
      <c r="Y68" s="3">
        <v>20.531038348491961</v>
      </c>
      <c r="Z68" s="3">
        <v>24.476980572343138</v>
      </c>
      <c r="AA68" s="3">
        <v>27.321187418616969</v>
      </c>
      <c r="AB68" s="3">
        <v>26.229090166261265</v>
      </c>
      <c r="AC68" s="3">
        <v>24.527833469081397</v>
      </c>
      <c r="AD68" s="3">
        <v>23.624485677780051</v>
      </c>
      <c r="AE68" s="3">
        <v>22.381410501323149</v>
      </c>
      <c r="AF68" s="3">
        <v>13.005386719454203</v>
      </c>
      <c r="AG68" s="3">
        <v>11.031792973832735</v>
      </c>
      <c r="AH68" s="3">
        <v>8.212705468239939</v>
      </c>
      <c r="AI68" s="3">
        <v>8.71817890166915</v>
      </c>
      <c r="AJ68" s="3">
        <v>9.29362912622104</v>
      </c>
      <c r="AK68" s="3">
        <v>9.0347710103182965</v>
      </c>
      <c r="AL68" s="3">
        <v>8.4037868419282269</v>
      </c>
      <c r="AM68" s="3">
        <v>8.6891743934345964</v>
      </c>
      <c r="AN68" s="3">
        <v>8.0061935660062069</v>
      </c>
      <c r="AO68" s="3">
        <v>7.0974713009356902</v>
      </c>
      <c r="AP68" s="3">
        <v>8.2056821811008707</v>
      </c>
      <c r="AQ68" s="3">
        <v>7.9507816731701713</v>
      </c>
      <c r="AR68" s="3">
        <v>5.8713365141666678</v>
      </c>
      <c r="AS68" s="3">
        <v>6.4542856966893378</v>
      </c>
      <c r="AT68" s="3">
        <v>9.640180073950452</v>
      </c>
      <c r="AU68" s="3">
        <v>9.3791629673102186</v>
      </c>
      <c r="AV68" s="3">
        <v>9.0545673866237077</v>
      </c>
      <c r="AW68" s="3">
        <v>9.3353157500087178</v>
      </c>
      <c r="AX68" s="3">
        <v>9.9861244510959555</v>
      </c>
      <c r="AY68" s="3">
        <v>12.672492470719998</v>
      </c>
      <c r="AZ68" s="3">
        <v>13.71456659724779</v>
      </c>
      <c r="BA68" s="3">
        <v>12.114880556060015</v>
      </c>
      <c r="BB68" s="3">
        <v>15.35385622751919</v>
      </c>
      <c r="BC68" s="3">
        <v>13.455225013583446</v>
      </c>
      <c r="BD68" s="3">
        <v>14.676117298876438</v>
      </c>
      <c r="BE68" s="3">
        <v>17.155897427017109</v>
      </c>
      <c r="BF68" s="3">
        <v>18.761467395922267</v>
      </c>
      <c r="BG68" s="3">
        <v>18.331319867393976</v>
      </c>
      <c r="BH68" s="3">
        <v>15.87183647831317</v>
      </c>
      <c r="BI68" s="3">
        <v>11.752769471168127</v>
      </c>
      <c r="BJ68" s="3">
        <v>9.4513001983277132</v>
      </c>
      <c r="BK68" s="3">
        <v>10.646626707330416</v>
      </c>
      <c r="BL68" s="3">
        <v>12.121385357951004</v>
      </c>
      <c r="BM68" s="6"/>
    </row>
    <row r="69" spans="1:65" x14ac:dyDescent="0.25">
      <c r="A69" s="4" t="s">
        <v>825</v>
      </c>
      <c r="B69" s="5" t="s">
        <v>176</v>
      </c>
      <c r="C69" s="5" t="str">
        <f>VLOOKUP(A69, 'Metadata - Countries'!$A$2:$C$264, 3, FALSE)</f>
        <v>Sub-Saharan Africa</v>
      </c>
      <c r="D69" s="5" t="s">
        <v>401</v>
      </c>
      <c r="E69" s="5" t="s">
        <v>797</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v>1.5264016597586516</v>
      </c>
      <c r="AU69" s="5">
        <v>0.86044562562859939</v>
      </c>
      <c r="AV69" s="5"/>
      <c r="AW69" s="5">
        <v>0.84220520211311101</v>
      </c>
      <c r="AX69" s="5"/>
      <c r="AY69" s="5"/>
      <c r="AZ69" s="5"/>
      <c r="BA69" s="5"/>
      <c r="BB69" s="5"/>
      <c r="BC69" s="5"/>
      <c r="BD69" s="5"/>
      <c r="BE69" s="5"/>
      <c r="BF69" s="5"/>
      <c r="BG69" s="5"/>
      <c r="BH69" s="5"/>
      <c r="BI69" s="5"/>
      <c r="BJ69" s="5"/>
      <c r="BK69" s="5"/>
      <c r="BL69" s="5"/>
      <c r="BM69" s="7"/>
    </row>
    <row r="70" spans="1:65" x14ac:dyDescent="0.25">
      <c r="A70" s="2" t="s">
        <v>81</v>
      </c>
      <c r="B70" s="3" t="s">
        <v>266</v>
      </c>
      <c r="C70" s="3" t="str">
        <f>VLOOKUP(A70, 'Metadata - Countries'!$A$2:$C$264, 3, FALSE)</f>
        <v>Europe &amp; Central Asia</v>
      </c>
      <c r="D70" s="3" t="s">
        <v>401</v>
      </c>
      <c r="E70" s="3" t="s">
        <v>797</v>
      </c>
      <c r="F70" s="3"/>
      <c r="G70" s="3"/>
      <c r="H70" s="3">
        <v>15.67363232594322</v>
      </c>
      <c r="I70" s="3">
        <v>12.635304036060694</v>
      </c>
      <c r="J70" s="3">
        <v>12.723470951300458</v>
      </c>
      <c r="K70" s="3">
        <v>10.032898732277209</v>
      </c>
      <c r="L70" s="3">
        <v>9.6374769994381939</v>
      </c>
      <c r="M70" s="3">
        <v>12.37095292316673</v>
      </c>
      <c r="N70" s="3">
        <v>15.458925968477244</v>
      </c>
      <c r="O70" s="3">
        <v>12.602409648464446</v>
      </c>
      <c r="P70" s="3">
        <v>13.307631497865987</v>
      </c>
      <c r="Q70" s="3">
        <v>16.44543403228738</v>
      </c>
      <c r="R70" s="3">
        <v>14.442610413557341</v>
      </c>
      <c r="S70" s="3">
        <v>13.03593976827227</v>
      </c>
      <c r="T70" s="3">
        <v>25.44894630765695</v>
      </c>
      <c r="U70" s="3">
        <v>26.028025340620804</v>
      </c>
      <c r="V70" s="3">
        <v>29.458417612245057</v>
      </c>
      <c r="W70" s="3">
        <v>28.61721943284169</v>
      </c>
      <c r="X70" s="3">
        <v>28.658885660123882</v>
      </c>
      <c r="Y70" s="3">
        <v>30.502178589381185</v>
      </c>
      <c r="Z70" s="3">
        <v>38.690142055010604</v>
      </c>
      <c r="AA70" s="3">
        <v>42.52097474093781</v>
      </c>
      <c r="AB70" s="3">
        <v>39.87576287247667</v>
      </c>
      <c r="AC70" s="3">
        <v>40.348160181933842</v>
      </c>
      <c r="AD70" s="3">
        <v>37.84461245287649</v>
      </c>
      <c r="AE70" s="3">
        <v>36.134792098988449</v>
      </c>
      <c r="AF70" s="3">
        <v>18.911228832235597</v>
      </c>
      <c r="AG70" s="3">
        <v>16.308444095055723</v>
      </c>
      <c r="AH70" s="3">
        <v>11.386291228105609</v>
      </c>
      <c r="AI70" s="3">
        <v>11.795532219128914</v>
      </c>
      <c r="AJ70" s="3">
        <v>11.659443011168317</v>
      </c>
      <c r="AK70" s="3">
        <v>10.886859760267132</v>
      </c>
      <c r="AL70" s="3">
        <v>10.103939632692036</v>
      </c>
      <c r="AM70" s="3">
        <v>10.924289263501738</v>
      </c>
      <c r="AN70" s="3">
        <v>9.4373053522980257</v>
      </c>
      <c r="AO70" s="3">
        <v>8.3550823787664008</v>
      </c>
      <c r="AP70" s="3">
        <v>9.3720021862845986</v>
      </c>
      <c r="AQ70" s="3">
        <v>8.9711467761730841</v>
      </c>
      <c r="AR70" s="3">
        <v>6.4031812493290428</v>
      </c>
      <c r="AS70" s="3">
        <v>7.1882501755293839</v>
      </c>
      <c r="AT70" s="3">
        <v>12.177391810184263</v>
      </c>
      <c r="AU70" s="3">
        <v>11.232641043895475</v>
      </c>
      <c r="AV70" s="3">
        <v>10.852264089988314</v>
      </c>
      <c r="AW70" s="3">
        <v>10.422709752431475</v>
      </c>
      <c r="AX70" s="3">
        <v>11.220346308220345</v>
      </c>
      <c r="AY70" s="3">
        <v>14.074771581888312</v>
      </c>
      <c r="AZ70" s="3">
        <v>15.726459387790579</v>
      </c>
      <c r="BA70" s="3">
        <v>14.940171422517931</v>
      </c>
      <c r="BB70" s="3">
        <v>19.439642237491487</v>
      </c>
      <c r="BC70" s="3">
        <v>16.49115784236372</v>
      </c>
      <c r="BD70" s="3">
        <v>18.480049538190553</v>
      </c>
      <c r="BE70" s="3">
        <v>21.464879228845717</v>
      </c>
      <c r="BF70" s="3">
        <v>24.527678435310971</v>
      </c>
      <c r="BG70" s="3">
        <v>22.886773489416306</v>
      </c>
      <c r="BH70" s="3">
        <v>20.935363482735845</v>
      </c>
      <c r="BI70" s="3">
        <v>14.058437931047083</v>
      </c>
      <c r="BJ70" s="3">
        <v>10.840436237992673</v>
      </c>
      <c r="BK70" s="3">
        <v>12.98655473580355</v>
      </c>
      <c r="BL70" s="3">
        <v>14.978176737755927</v>
      </c>
      <c r="BM70" s="6"/>
    </row>
    <row r="71" spans="1:65" x14ac:dyDescent="0.25">
      <c r="A71" s="4" t="s">
        <v>577</v>
      </c>
      <c r="B71" s="5" t="s">
        <v>752</v>
      </c>
      <c r="C71" s="5" t="str">
        <f>VLOOKUP(A71, 'Metadata - Countries'!$A$2:$C$264, 3, FALSE)</f>
        <v>Europe &amp; Central Asia</v>
      </c>
      <c r="D71" s="5" t="s">
        <v>401</v>
      </c>
      <c r="E71" s="5" t="s">
        <v>797</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v>10.904974647814214</v>
      </c>
      <c r="AP71" s="5">
        <v>9.2955478602206334</v>
      </c>
      <c r="AQ71" s="5">
        <v>8.0283362522477528</v>
      </c>
      <c r="AR71" s="5">
        <v>5.6213328994985261</v>
      </c>
      <c r="AS71" s="5">
        <v>6.9195139363922813</v>
      </c>
      <c r="AT71" s="5">
        <v>7.2242136835866999</v>
      </c>
      <c r="AU71" s="5">
        <v>6.6993629262480887</v>
      </c>
      <c r="AV71" s="5">
        <v>7.2151840903225972</v>
      </c>
      <c r="AW71" s="5">
        <v>5.9975081626587716</v>
      </c>
      <c r="AX71" s="5">
        <v>7.4525989279180411</v>
      </c>
      <c r="AY71" s="5">
        <v>10.280907225641242</v>
      </c>
      <c r="AZ71" s="5">
        <v>17.832671669561059</v>
      </c>
      <c r="BA71" s="5">
        <v>14.386772027435857</v>
      </c>
      <c r="BB71" s="5">
        <v>15.862021529102707</v>
      </c>
      <c r="BC71" s="5">
        <v>18.674439941933972</v>
      </c>
      <c r="BD71" s="5">
        <v>16.414096532042102</v>
      </c>
      <c r="BE71" s="5">
        <v>17.585775689521686</v>
      </c>
      <c r="BF71" s="5">
        <v>17.370530954708517</v>
      </c>
      <c r="BG71" s="5">
        <v>13.703826665540175</v>
      </c>
      <c r="BH71" s="5">
        <v>14.795330902837744</v>
      </c>
      <c r="BI71" s="5">
        <v>12.610690897797912</v>
      </c>
      <c r="BJ71" s="5">
        <v>9.0651895247429639</v>
      </c>
      <c r="BK71" s="5">
        <v>9.2376694768057348</v>
      </c>
      <c r="BL71" s="5">
        <v>11.208708234586254</v>
      </c>
      <c r="BM71" s="7"/>
    </row>
    <row r="72" spans="1:65" x14ac:dyDescent="0.25">
      <c r="A72" s="2" t="s">
        <v>165</v>
      </c>
      <c r="B72" s="3" t="s">
        <v>106</v>
      </c>
      <c r="C72" s="3" t="str">
        <f>VLOOKUP(A72, 'Metadata - Countries'!$A$2:$C$264, 3, FALSE)</f>
        <v>Sub-Saharan Africa</v>
      </c>
      <c r="D72" s="3" t="s">
        <v>401</v>
      </c>
      <c r="E72" s="3" t="s">
        <v>797</v>
      </c>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v>21.558763532043717</v>
      </c>
      <c r="AN72" s="3"/>
      <c r="AO72" s="3">
        <v>11.082864009532798</v>
      </c>
      <c r="AP72" s="3"/>
      <c r="AQ72" s="3">
        <v>10.213298834408032</v>
      </c>
      <c r="AR72" s="3">
        <v>24.654184513492979</v>
      </c>
      <c r="AS72" s="3">
        <v>11.106965565890862</v>
      </c>
      <c r="AT72" s="3">
        <v>20.099286743791563</v>
      </c>
      <c r="AU72" s="3">
        <v>17.500123121613036</v>
      </c>
      <c r="AV72" s="3">
        <v>12.408782303161772</v>
      </c>
      <c r="AW72" s="3">
        <v>11.969359038202983</v>
      </c>
      <c r="AX72" s="3">
        <v>14.874745230450518</v>
      </c>
      <c r="AY72" s="3">
        <v>15.122432321709134</v>
      </c>
      <c r="AZ72" s="3">
        <v>19.904186485901054</v>
      </c>
      <c r="BA72" s="3">
        <v>13.33337423785386</v>
      </c>
      <c r="BB72" s="3">
        <v>23.174164157515214</v>
      </c>
      <c r="BC72" s="3">
        <v>15.859499497607224</v>
      </c>
      <c r="BD72" s="3">
        <v>18.552796150284433</v>
      </c>
      <c r="BE72" s="3">
        <v>17.772765870918935</v>
      </c>
      <c r="BF72" s="3">
        <v>20.492858882855021</v>
      </c>
      <c r="BG72" s="3">
        <v>12.148296512677026</v>
      </c>
      <c r="BH72" s="3">
        <v>17.314796416984755</v>
      </c>
      <c r="BI72" s="3">
        <v>9.6670104884293853</v>
      </c>
      <c r="BJ72" s="3">
        <v>10.895808127111616</v>
      </c>
      <c r="BK72" s="3"/>
      <c r="BL72" s="3"/>
      <c r="BM72" s="6"/>
    </row>
    <row r="73" spans="1:65" x14ac:dyDescent="0.25">
      <c r="A73" s="4" t="s">
        <v>44</v>
      </c>
      <c r="B73" s="5" t="s">
        <v>804</v>
      </c>
      <c r="C73" s="5">
        <f>VLOOKUP(A73, 'Metadata - Countries'!$A$2:$C$264, 3, FALSE)</f>
        <v>0</v>
      </c>
      <c r="D73" s="5" t="s">
        <v>401</v>
      </c>
      <c r="E73" s="5" t="s">
        <v>797</v>
      </c>
      <c r="F73" s="5"/>
      <c r="G73" s="5"/>
      <c r="H73" s="5">
        <v>14.442113260178697</v>
      </c>
      <c r="I73" s="5">
        <v>12.762009595993099</v>
      </c>
      <c r="J73" s="5">
        <v>12.425984273975933</v>
      </c>
      <c r="K73" s="5">
        <v>11.743041245414018</v>
      </c>
      <c r="L73" s="5">
        <v>10.902979791463704</v>
      </c>
      <c r="M73" s="5">
        <v>12.231953661869278</v>
      </c>
      <c r="N73" s="5">
        <v>11.322456510033254</v>
      </c>
      <c r="O73" s="5">
        <v>10.09470977875195</v>
      </c>
      <c r="P73" s="5">
        <v>11.257123186199184</v>
      </c>
      <c r="Q73" s="5">
        <v>13.575215156255522</v>
      </c>
      <c r="R73" s="5">
        <v>12.43808714877672</v>
      </c>
      <c r="S73" s="5">
        <v>12.766104406935751</v>
      </c>
      <c r="T73" s="5">
        <v>21.676543296659318</v>
      </c>
      <c r="U73" s="5">
        <v>20.924814675536236</v>
      </c>
      <c r="V73" s="5">
        <v>21.414941458871745</v>
      </c>
      <c r="W73" s="5">
        <v>18.708046306970367</v>
      </c>
      <c r="X73" s="5">
        <v>17.097063359517236</v>
      </c>
      <c r="Y73" s="5">
        <v>19.396203443713027</v>
      </c>
      <c r="Z73" s="5">
        <v>22.909515685798905</v>
      </c>
      <c r="AA73" s="5">
        <v>25.34261331310206</v>
      </c>
      <c r="AB73" s="5">
        <v>24.360552590998179</v>
      </c>
      <c r="AC73" s="5">
        <v>22.641614487783514</v>
      </c>
      <c r="AD73" s="5">
        <v>22.157919932377755</v>
      </c>
      <c r="AE73" s="5">
        <v>20.945304080913665</v>
      </c>
      <c r="AF73" s="5">
        <v>12.305272208977046</v>
      </c>
      <c r="AG73" s="5">
        <v>10.756514792735434</v>
      </c>
      <c r="AH73" s="5">
        <v>8.103724759502418</v>
      </c>
      <c r="AI73" s="5">
        <v>8.9243356935474321</v>
      </c>
      <c r="AJ73" s="5">
        <v>9.850353545776553</v>
      </c>
      <c r="AK73" s="5">
        <v>9.5821900217949914</v>
      </c>
      <c r="AL73" s="5">
        <v>8.8356074318428295</v>
      </c>
      <c r="AM73" s="5">
        <v>8.7122631176847936</v>
      </c>
      <c r="AN73" s="5">
        <v>7.8962610189792617</v>
      </c>
      <c r="AO73" s="5">
        <v>6.9558236057739924</v>
      </c>
      <c r="AP73" s="5">
        <v>8.0548221551778312</v>
      </c>
      <c r="AQ73" s="5">
        <v>7.6790277781408109</v>
      </c>
      <c r="AR73" s="5">
        <v>5.6156574144540334</v>
      </c>
      <c r="AS73" s="5">
        <v>6.1133951926108487</v>
      </c>
      <c r="AT73" s="5">
        <v>8.9324270611005563</v>
      </c>
      <c r="AU73" s="5">
        <v>8.6895955198862289</v>
      </c>
      <c r="AV73" s="5">
        <v>8.5223266211054156</v>
      </c>
      <c r="AW73" s="5">
        <v>8.6194460307260776</v>
      </c>
      <c r="AX73" s="5">
        <v>9.3181914492932574</v>
      </c>
      <c r="AY73" s="5">
        <v>11.854305695696446</v>
      </c>
      <c r="AZ73" s="5">
        <v>12.727361314398578</v>
      </c>
      <c r="BA73" s="5">
        <v>11.396802693558802</v>
      </c>
      <c r="BB73" s="5">
        <v>14.473761301619081</v>
      </c>
      <c r="BC73" s="5">
        <v>12.481927925685783</v>
      </c>
      <c r="BD73" s="5">
        <v>13.712719441339861</v>
      </c>
      <c r="BE73" s="5">
        <v>16.055894184303444</v>
      </c>
      <c r="BF73" s="5">
        <v>17.533829288400284</v>
      </c>
      <c r="BG73" s="5">
        <v>17.010500540886451</v>
      </c>
      <c r="BH73" s="5">
        <v>14.809214228218627</v>
      </c>
      <c r="BI73" s="5">
        <v>10.924434055627081</v>
      </c>
      <c r="BJ73" s="5">
        <v>8.8062104678379622</v>
      </c>
      <c r="BK73" s="5">
        <v>10.019353982402794</v>
      </c>
      <c r="BL73" s="5">
        <v>11.480861459956117</v>
      </c>
      <c r="BM73" s="7"/>
    </row>
    <row r="74" spans="1:65" x14ac:dyDescent="0.25">
      <c r="A74" s="2" t="s">
        <v>229</v>
      </c>
      <c r="B74" s="3" t="s">
        <v>390</v>
      </c>
      <c r="C74" s="3">
        <f>VLOOKUP(A74, 'Metadata - Countries'!$A$2:$C$264, 3, FALSE)</f>
        <v>0</v>
      </c>
      <c r="D74" s="3" t="s">
        <v>401</v>
      </c>
      <c r="E74" s="3" t="s">
        <v>797</v>
      </c>
      <c r="F74" s="3"/>
      <c r="G74" s="3"/>
      <c r="H74" s="3"/>
      <c r="I74" s="3"/>
      <c r="J74" s="3"/>
      <c r="K74" s="3"/>
      <c r="L74" s="3"/>
      <c r="M74" s="3"/>
      <c r="N74" s="3"/>
      <c r="O74" s="3"/>
      <c r="P74" s="3"/>
      <c r="Q74" s="3"/>
      <c r="R74" s="3">
        <v>3.9139358209163793</v>
      </c>
      <c r="S74" s="3">
        <v>3.3344978004053072</v>
      </c>
      <c r="T74" s="3">
        <v>5.2871236821313108</v>
      </c>
      <c r="U74" s="3">
        <v>4.8218537739804166</v>
      </c>
      <c r="V74" s="3">
        <v>5.2830672711661171</v>
      </c>
      <c r="W74" s="3"/>
      <c r="X74" s="3"/>
      <c r="Y74" s="3"/>
      <c r="Z74" s="3"/>
      <c r="AA74" s="3"/>
      <c r="AB74" s="3"/>
      <c r="AC74" s="3"/>
      <c r="AD74" s="3"/>
      <c r="AE74" s="3"/>
      <c r="AF74" s="3"/>
      <c r="AG74" s="3"/>
      <c r="AH74" s="3"/>
      <c r="AI74" s="3"/>
      <c r="AJ74" s="3"/>
      <c r="AK74" s="3"/>
      <c r="AL74" s="3"/>
      <c r="AM74" s="3"/>
      <c r="AN74" s="3"/>
      <c r="AO74" s="3"/>
      <c r="AP74" s="3"/>
      <c r="AQ74" s="3"/>
      <c r="AR74" s="3"/>
      <c r="AS74" s="3"/>
      <c r="AT74" s="3">
        <v>9.3963820223739809</v>
      </c>
      <c r="AU74" s="3">
        <v>9.5201508595720412</v>
      </c>
      <c r="AV74" s="3">
        <v>7.5540317531148276</v>
      </c>
      <c r="AW74" s="3"/>
      <c r="AX74" s="3"/>
      <c r="AY74" s="3"/>
      <c r="AZ74" s="3"/>
      <c r="BA74" s="3">
        <v>22.155116089010694</v>
      </c>
      <c r="BB74" s="3">
        <v>32.449476798193771</v>
      </c>
      <c r="BC74" s="3"/>
      <c r="BD74" s="3"/>
      <c r="BE74" s="3"/>
      <c r="BF74" s="3"/>
      <c r="BG74" s="3"/>
      <c r="BH74" s="3"/>
      <c r="BI74" s="3"/>
      <c r="BJ74" s="3"/>
      <c r="BK74" s="3"/>
      <c r="BL74" s="3"/>
      <c r="BM74" s="6"/>
    </row>
    <row r="75" spans="1:65" x14ac:dyDescent="0.25">
      <c r="A75" s="4" t="s">
        <v>55</v>
      </c>
      <c r="B75" s="5" t="s">
        <v>30</v>
      </c>
      <c r="C75" s="5" t="str">
        <f>VLOOKUP(A75, 'Metadata - Countries'!$A$2:$C$264, 3, FALSE)</f>
        <v>Europe &amp; Central Asia</v>
      </c>
      <c r="D75" s="5" t="s">
        <v>401</v>
      </c>
      <c r="E75" s="5" t="s">
        <v>797</v>
      </c>
      <c r="F75" s="5"/>
      <c r="G75" s="5"/>
      <c r="H75" s="5"/>
      <c r="I75" s="5">
        <v>9.9934799803273933</v>
      </c>
      <c r="J75" s="5">
        <v>10.597281404422167</v>
      </c>
      <c r="K75" s="5">
        <v>9.6789664075090158</v>
      </c>
      <c r="L75" s="5">
        <v>10.424717351829141</v>
      </c>
      <c r="M75" s="5">
        <v>11.251075322034966</v>
      </c>
      <c r="N75" s="5">
        <v>13.033107741016185</v>
      </c>
      <c r="O75" s="5">
        <v>11.326382300258606</v>
      </c>
      <c r="P75" s="5">
        <v>11.463223718810006</v>
      </c>
      <c r="Q75" s="5">
        <v>13.71098514304799</v>
      </c>
      <c r="R75" s="5">
        <v>13.134552326927651</v>
      </c>
      <c r="S75" s="5">
        <v>12.524916288931529</v>
      </c>
      <c r="T75" s="5">
        <v>21.95860895918814</v>
      </c>
      <c r="U75" s="5">
        <v>19.042805279474106</v>
      </c>
      <c r="V75" s="5">
        <v>21.451571787249268</v>
      </c>
      <c r="W75" s="5">
        <v>23.575934555775902</v>
      </c>
      <c r="X75" s="5">
        <v>22.206437562929768</v>
      </c>
      <c r="Y75" s="5">
        <v>26.494055218629519</v>
      </c>
      <c r="Z75" s="5">
        <v>29.078277319896923</v>
      </c>
      <c r="AA75" s="5">
        <v>30.703820362426303</v>
      </c>
      <c r="AB75" s="5">
        <v>27.307754121809484</v>
      </c>
      <c r="AC75" s="5">
        <v>26.884817989261773</v>
      </c>
      <c r="AD75" s="5">
        <v>24.939066125533621</v>
      </c>
      <c r="AE75" s="5">
        <v>24.333694128522833</v>
      </c>
      <c r="AF75" s="5">
        <v>15.299689021910126</v>
      </c>
      <c r="AG75" s="5">
        <v>13.452230113492814</v>
      </c>
      <c r="AH75" s="5">
        <v>9.6264765092324129</v>
      </c>
      <c r="AI75" s="5">
        <v>9.8859418925108926</v>
      </c>
      <c r="AJ75" s="5">
        <v>11.747400259479022</v>
      </c>
      <c r="AK75" s="5">
        <v>13.372047372559582</v>
      </c>
      <c r="AL75" s="5">
        <v>12.922247275384006</v>
      </c>
      <c r="AM75" s="5">
        <v>12.786548089088608</v>
      </c>
      <c r="AN75" s="5">
        <v>11.585192108494994</v>
      </c>
      <c r="AO75" s="5">
        <v>8.8306613753566001</v>
      </c>
      <c r="AP75" s="5">
        <v>10.597841653411455</v>
      </c>
      <c r="AQ75" s="5">
        <v>9.688243165381385</v>
      </c>
      <c r="AR75" s="5">
        <v>7.4334988666320561</v>
      </c>
      <c r="AS75" s="5">
        <v>8.5263013616029948</v>
      </c>
      <c r="AT75" s="5">
        <v>11.914743805950868</v>
      </c>
      <c r="AU75" s="5">
        <v>11.635363745312469</v>
      </c>
      <c r="AV75" s="5">
        <v>11.597162371023723</v>
      </c>
      <c r="AW75" s="5">
        <v>12.254089345248895</v>
      </c>
      <c r="AX75" s="5">
        <v>12.251085875866339</v>
      </c>
      <c r="AY75" s="5">
        <v>13.762570340317998</v>
      </c>
      <c r="AZ75" s="5">
        <v>15.393675711285336</v>
      </c>
      <c r="BA75" s="5">
        <v>13.819497818377471</v>
      </c>
      <c r="BB75" s="5">
        <v>17.660954285087801</v>
      </c>
      <c r="BC75" s="5">
        <v>14.887890410324145</v>
      </c>
      <c r="BD75" s="5">
        <v>18.380050700611182</v>
      </c>
      <c r="BE75" s="5">
        <v>21.767176719260124</v>
      </c>
      <c r="BF75" s="5">
        <v>22.035449665975797</v>
      </c>
      <c r="BG75" s="5">
        <v>22.900613881872818</v>
      </c>
      <c r="BH75" s="5">
        <v>19.25957626825311</v>
      </c>
      <c r="BI75" s="5">
        <v>12.856526727790124</v>
      </c>
      <c r="BJ75" s="5">
        <v>12.164324386874528</v>
      </c>
      <c r="BK75" s="5">
        <v>12.703649339256465</v>
      </c>
      <c r="BL75" s="5">
        <v>14.497915241298271</v>
      </c>
      <c r="BM75" s="7"/>
    </row>
    <row r="76" spans="1:65" x14ac:dyDescent="0.25">
      <c r="A76" s="2" t="s">
        <v>156</v>
      </c>
      <c r="B76" s="3" t="s">
        <v>433</v>
      </c>
      <c r="C76" s="3" t="str">
        <f>VLOOKUP(A76, 'Metadata - Countries'!$A$2:$C$264, 3, FALSE)</f>
        <v>East Asia &amp; Pacific</v>
      </c>
      <c r="D76" s="3" t="s">
        <v>401</v>
      </c>
      <c r="E76" s="3" t="s">
        <v>797</v>
      </c>
      <c r="F76" s="3"/>
      <c r="G76" s="3"/>
      <c r="H76" s="3"/>
      <c r="I76" s="3"/>
      <c r="J76" s="3"/>
      <c r="K76" s="3"/>
      <c r="L76" s="3"/>
      <c r="M76" s="3">
        <v>11.01767893179205</v>
      </c>
      <c r="N76" s="3">
        <v>10.715846720508654</v>
      </c>
      <c r="O76" s="3">
        <v>10.752023641746439</v>
      </c>
      <c r="P76" s="3">
        <v>11.022007813804059</v>
      </c>
      <c r="Q76" s="3">
        <v>10.478933552473089</v>
      </c>
      <c r="R76" s="3">
        <v>9.9351478683637904</v>
      </c>
      <c r="S76" s="3">
        <v>8.9440725422967962</v>
      </c>
      <c r="T76" s="3">
        <v>15.709256810624883</v>
      </c>
      <c r="U76" s="3">
        <v>17.422930238142175</v>
      </c>
      <c r="V76" s="3">
        <v>16.052875100170386</v>
      </c>
      <c r="W76" s="3">
        <v>19.278174505848703</v>
      </c>
      <c r="X76" s="3">
        <v>17.446346947885136</v>
      </c>
      <c r="Y76" s="3">
        <v>18.436468844474856</v>
      </c>
      <c r="Z76" s="3">
        <v>23.066909886053914</v>
      </c>
      <c r="AA76" s="3">
        <v>25.673637125805467</v>
      </c>
      <c r="AB76" s="3">
        <v>28.5577151405923</v>
      </c>
      <c r="AC76" s="3">
        <v>23.225052685386693</v>
      </c>
      <c r="AD76" s="3">
        <v>22.012102637105354</v>
      </c>
      <c r="AE76" s="3">
        <v>22.738217181117509</v>
      </c>
      <c r="AF76" s="3">
        <v>16.658737756282221</v>
      </c>
      <c r="AG76" s="3">
        <v>16.347386412040926</v>
      </c>
      <c r="AH76" s="3">
        <v>13.482198666822256</v>
      </c>
      <c r="AI76" s="3">
        <v>12.801696486579134</v>
      </c>
      <c r="AJ76" s="3">
        <v>14.143741687946939</v>
      </c>
      <c r="AK76" s="3">
        <v>15.03192394332771</v>
      </c>
      <c r="AL76" s="3">
        <v>14.094757289479185</v>
      </c>
      <c r="AM76" s="3">
        <v>13.619023004931799</v>
      </c>
      <c r="AN76" s="3">
        <v>11.258692388824711</v>
      </c>
      <c r="AO76" s="3"/>
      <c r="AP76" s="3"/>
      <c r="AQ76" s="3"/>
      <c r="AR76" s="3"/>
      <c r="AS76" s="3"/>
      <c r="AT76" s="3">
        <v>6.7870252067303154</v>
      </c>
      <c r="AU76" s="3">
        <v>11.119371287408935</v>
      </c>
      <c r="AV76" s="3">
        <v>12.665427412747988</v>
      </c>
      <c r="AW76" s="3">
        <v>12.17783493011836</v>
      </c>
      <c r="AX76" s="3">
        <v>14.55437099551312</v>
      </c>
      <c r="AY76" s="3">
        <v>28.814076739740653</v>
      </c>
      <c r="AZ76" s="3">
        <v>32.757314956303489</v>
      </c>
      <c r="BA76" s="3">
        <v>33.158752987578062</v>
      </c>
      <c r="BB76" s="3">
        <v>33.943732612336952</v>
      </c>
      <c r="BC76" s="3">
        <v>25.708083115499353</v>
      </c>
      <c r="BD76" s="3">
        <v>31.787364503923556</v>
      </c>
      <c r="BE76" s="3">
        <v>29.838450321324274</v>
      </c>
      <c r="BF76" s="3">
        <v>30.101329829609703</v>
      </c>
      <c r="BG76" s="3">
        <v>23.398962893945736</v>
      </c>
      <c r="BH76" s="3">
        <v>24.240148742452117</v>
      </c>
      <c r="BI76" s="3">
        <v>22.857535420663169</v>
      </c>
      <c r="BJ76" s="3">
        <v>15.003423492419889</v>
      </c>
      <c r="BK76" s="3">
        <v>18.718603905204944</v>
      </c>
      <c r="BL76" s="3">
        <v>20.459370100984575</v>
      </c>
      <c r="BM76" s="6"/>
    </row>
    <row r="77" spans="1:65" x14ac:dyDescent="0.25">
      <c r="A77" s="4" t="s">
        <v>421</v>
      </c>
      <c r="B77" s="5" t="s">
        <v>716</v>
      </c>
      <c r="C77" s="5" t="str">
        <f>VLOOKUP(A77, 'Metadata - Countries'!$A$2:$C$264, 3, FALSE)</f>
        <v>Europe &amp; Central Asia</v>
      </c>
      <c r="D77" s="5" t="s">
        <v>401</v>
      </c>
      <c r="E77" s="5" t="s">
        <v>797</v>
      </c>
      <c r="F77" s="5"/>
      <c r="G77" s="5"/>
      <c r="H77" s="5">
        <v>15.422276407103269</v>
      </c>
      <c r="I77" s="5">
        <v>16.537951940085733</v>
      </c>
      <c r="J77" s="5">
        <v>15.143420223332029</v>
      </c>
      <c r="K77" s="5">
        <v>15.477137148871122</v>
      </c>
      <c r="L77" s="5">
        <v>13.548140225069879</v>
      </c>
      <c r="M77" s="5">
        <v>14.507528403438402</v>
      </c>
      <c r="N77" s="5">
        <v>13.658018855785301</v>
      </c>
      <c r="O77" s="5">
        <v>11.404001858057137</v>
      </c>
      <c r="P77" s="5">
        <v>12.10912792814478</v>
      </c>
      <c r="Q77" s="5">
        <v>13.876727446426512</v>
      </c>
      <c r="R77" s="5">
        <v>13.226302985096366</v>
      </c>
      <c r="S77" s="5">
        <v>12.361693886558893</v>
      </c>
      <c r="T77" s="5">
        <v>22.893936154937339</v>
      </c>
      <c r="U77" s="5">
        <v>22.87016637887119</v>
      </c>
      <c r="V77" s="5">
        <v>22.446547783508805</v>
      </c>
      <c r="W77" s="5">
        <v>21.471280348532964</v>
      </c>
      <c r="X77" s="5">
        <v>19.467258206725209</v>
      </c>
      <c r="Y77" s="5">
        <v>21.505353231111499</v>
      </c>
      <c r="Z77" s="5">
        <v>26.596058493837589</v>
      </c>
      <c r="AA77" s="5">
        <v>28.825773547723543</v>
      </c>
      <c r="AB77" s="5">
        <v>26.70090450387243</v>
      </c>
      <c r="AC77" s="5">
        <v>24.461185085820752</v>
      </c>
      <c r="AD77" s="5">
        <v>24.036682606424804</v>
      </c>
      <c r="AE77" s="5">
        <v>22.257114199373319</v>
      </c>
      <c r="AF77" s="5">
        <v>12.627103432133858</v>
      </c>
      <c r="AG77" s="5">
        <v>10.749810156178979</v>
      </c>
      <c r="AH77" s="5">
        <v>8.2407610707828827</v>
      </c>
      <c r="AI77" s="5">
        <v>8.8511042191339726</v>
      </c>
      <c r="AJ77" s="5">
        <v>9.5808607855483192</v>
      </c>
      <c r="AK77" s="5">
        <v>9.6856242612316272</v>
      </c>
      <c r="AL77" s="5">
        <v>8.623268372098746</v>
      </c>
      <c r="AM77" s="5">
        <v>8.9000897321695138</v>
      </c>
      <c r="AN77" s="5">
        <v>7.6933095614168501</v>
      </c>
      <c r="AO77" s="5">
        <v>6.7980928372669904</v>
      </c>
      <c r="AP77" s="5">
        <v>8.3018152695156111</v>
      </c>
      <c r="AQ77" s="5">
        <v>8.1839966454491648</v>
      </c>
      <c r="AR77" s="5">
        <v>5.8575517818162046</v>
      </c>
      <c r="AS77" s="5">
        <v>6.6041279731506126</v>
      </c>
      <c r="AT77" s="5">
        <v>10.007783995980175</v>
      </c>
      <c r="AU77" s="5">
        <v>9.6210341320649917</v>
      </c>
      <c r="AV77" s="5">
        <v>9.289379798973771</v>
      </c>
      <c r="AW77" s="5">
        <v>9.7457468647267085</v>
      </c>
      <c r="AX77" s="5">
        <v>10.927497265699463</v>
      </c>
      <c r="AY77" s="5">
        <v>13.552247464887374</v>
      </c>
      <c r="AZ77" s="5">
        <v>14.856583291717515</v>
      </c>
      <c r="BA77" s="5">
        <v>13.549754248973169</v>
      </c>
      <c r="BB77" s="5">
        <v>17.082649812577007</v>
      </c>
      <c r="BC77" s="5">
        <v>13.494788652105228</v>
      </c>
      <c r="BD77" s="5">
        <v>13.983586438729038</v>
      </c>
      <c r="BE77" s="5">
        <v>16.231972383610422</v>
      </c>
      <c r="BF77" s="5">
        <v>17.427417878543398</v>
      </c>
      <c r="BG77" s="5">
        <v>16.623351969841238</v>
      </c>
      <c r="BH77" s="5">
        <v>14.686994356592207</v>
      </c>
      <c r="BI77" s="5">
        <v>10.660718220554031</v>
      </c>
      <c r="BJ77" s="5">
        <v>8.4101427330224343</v>
      </c>
      <c r="BK77" s="5">
        <v>9.8213321840624204</v>
      </c>
      <c r="BL77" s="5">
        <v>11.282424324724381</v>
      </c>
      <c r="BM77" s="7"/>
    </row>
    <row r="78" spans="1:65" x14ac:dyDescent="0.25">
      <c r="A78" s="2" t="s">
        <v>372</v>
      </c>
      <c r="B78" s="3" t="s">
        <v>533</v>
      </c>
      <c r="C78" s="3" t="str">
        <f>VLOOKUP(A78, 'Metadata - Countries'!$A$2:$C$264, 3, FALSE)</f>
        <v>Europe &amp; Central Asia</v>
      </c>
      <c r="D78" s="3" t="s">
        <v>401</v>
      </c>
      <c r="E78" s="3" t="s">
        <v>797</v>
      </c>
      <c r="F78" s="3"/>
      <c r="G78" s="3"/>
      <c r="H78" s="3"/>
      <c r="I78" s="3"/>
      <c r="J78" s="3"/>
      <c r="K78" s="3"/>
      <c r="L78" s="3"/>
      <c r="M78" s="3"/>
      <c r="N78" s="3"/>
      <c r="O78" s="3"/>
      <c r="P78" s="3"/>
      <c r="Q78" s="3"/>
      <c r="R78" s="3"/>
      <c r="S78" s="3"/>
      <c r="T78" s="3"/>
      <c r="U78" s="3"/>
      <c r="V78" s="3">
        <v>14.113624993815316</v>
      </c>
      <c r="W78" s="3">
        <v>15.412494299968552</v>
      </c>
      <c r="X78" s="3">
        <v>13.961297308262905</v>
      </c>
      <c r="Y78" s="3">
        <v>16.726726251829387</v>
      </c>
      <c r="Z78" s="3">
        <v>21.675908962703456</v>
      </c>
      <c r="AA78" s="3">
        <v>23.393480713312435</v>
      </c>
      <c r="AB78" s="3">
        <v>24.791027180708731</v>
      </c>
      <c r="AC78" s="3">
        <v>19.167329481328327</v>
      </c>
      <c r="AD78" s="3">
        <v>16.705931200651104</v>
      </c>
      <c r="AE78" s="3">
        <v>17.725988655026796</v>
      </c>
      <c r="AF78" s="3">
        <v>9.6512969228462939</v>
      </c>
      <c r="AG78" s="3">
        <v>6.3281853845749554</v>
      </c>
      <c r="AH78" s="3">
        <v>5.814927284236215</v>
      </c>
      <c r="AI78" s="3">
        <v>10.002789596726625</v>
      </c>
      <c r="AJ78" s="3">
        <v>12.0659506467748</v>
      </c>
      <c r="AK78" s="3">
        <v>12.860208442433352</v>
      </c>
      <c r="AL78" s="3">
        <v>12.526070074633802</v>
      </c>
      <c r="AM78" s="3">
        <v>15.47164087124121</v>
      </c>
      <c r="AN78" s="3">
        <v>11.854567729948089</v>
      </c>
      <c r="AO78" s="3"/>
      <c r="AP78" s="3">
        <v>11.681573200822227</v>
      </c>
      <c r="AQ78" s="3">
        <v>10.800331744012217</v>
      </c>
      <c r="AR78" s="3">
        <v>7.2446340974047949</v>
      </c>
      <c r="AS78" s="3">
        <v>8.1163946355413223</v>
      </c>
      <c r="AT78" s="3">
        <v>11.814997451074131</v>
      </c>
      <c r="AU78" s="3">
        <v>11.764549878190605</v>
      </c>
      <c r="AV78" s="3">
        <v>10.65962381848521</v>
      </c>
      <c r="AW78" s="3">
        <v>9.1722345308694422</v>
      </c>
      <c r="AX78" s="3">
        <v>14.133759828213954</v>
      </c>
      <c r="AY78" s="3">
        <v>16.254739940549147</v>
      </c>
      <c r="AZ78" s="3">
        <v>18.793663979423716</v>
      </c>
      <c r="BA78" s="3">
        <v>15.829653457432682</v>
      </c>
      <c r="BB78" s="3">
        <v>20.981817261268866</v>
      </c>
      <c r="BC78" s="3">
        <v>15.769261937354889</v>
      </c>
      <c r="BD78" s="3"/>
      <c r="BE78" s="3"/>
      <c r="BF78" s="3"/>
      <c r="BG78" s="3"/>
      <c r="BH78" s="3"/>
      <c r="BI78" s="3"/>
      <c r="BJ78" s="3"/>
      <c r="BK78" s="3"/>
      <c r="BL78" s="3"/>
      <c r="BM78" s="6"/>
    </row>
    <row r="79" spans="1:65" x14ac:dyDescent="0.25">
      <c r="A79" s="4" t="s">
        <v>430</v>
      </c>
      <c r="B79" s="5" t="s">
        <v>296</v>
      </c>
      <c r="C79" s="5" t="str">
        <f>VLOOKUP(A79, 'Metadata - Countries'!$A$2:$C$264, 3, FALSE)</f>
        <v>East Asia &amp; Pacific</v>
      </c>
      <c r="D79" s="5" t="s">
        <v>401</v>
      </c>
      <c r="E79" s="5" t="s">
        <v>797</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7"/>
    </row>
    <row r="80" spans="1:65" x14ac:dyDescent="0.25">
      <c r="A80" s="2" t="s">
        <v>561</v>
      </c>
      <c r="B80" s="3" t="s">
        <v>409</v>
      </c>
      <c r="C80" s="3" t="str">
        <f>VLOOKUP(A80, 'Metadata - Countries'!$A$2:$C$264, 3, FALSE)</f>
        <v>Sub-Saharan Africa</v>
      </c>
      <c r="D80" s="3" t="s">
        <v>401</v>
      </c>
      <c r="E80" s="3" t="s">
        <v>797</v>
      </c>
      <c r="F80" s="3"/>
      <c r="G80" s="3"/>
      <c r="H80" s="3">
        <v>5.3476512600740076</v>
      </c>
      <c r="I80" s="3">
        <v>5.577205198962397</v>
      </c>
      <c r="J80" s="3">
        <v>5.4520932436421932</v>
      </c>
      <c r="K80" s="3">
        <v>4.9944500377483108</v>
      </c>
      <c r="L80" s="3">
        <v>5.508713193156936</v>
      </c>
      <c r="M80" s="3">
        <v>6.0544422769889099</v>
      </c>
      <c r="N80" s="3">
        <v>1.7579872746012661</v>
      </c>
      <c r="O80" s="3">
        <v>1.5060005984849556</v>
      </c>
      <c r="P80" s="3">
        <v>1.3369904546403135</v>
      </c>
      <c r="Q80" s="3">
        <v>1.2225261826072511</v>
      </c>
      <c r="R80" s="3"/>
      <c r="S80" s="3"/>
      <c r="T80" s="3"/>
      <c r="U80" s="3">
        <v>1.2725159224958684</v>
      </c>
      <c r="V80" s="3">
        <v>0.77180870738238094</v>
      </c>
      <c r="W80" s="3">
        <v>1.0881363367275041</v>
      </c>
      <c r="X80" s="3">
        <v>1.226736646065443</v>
      </c>
      <c r="Y80" s="3">
        <v>1.5121193272758362</v>
      </c>
      <c r="Z80" s="3">
        <v>1.3713536775681232</v>
      </c>
      <c r="AA80" s="3">
        <v>2.6665285694355294</v>
      </c>
      <c r="AB80" s="3">
        <v>1.0311832097121063</v>
      </c>
      <c r="AC80" s="3">
        <v>1.7680685478838116</v>
      </c>
      <c r="AD80" s="3"/>
      <c r="AE80" s="3"/>
      <c r="AF80" s="3"/>
      <c r="AG80" s="3"/>
      <c r="AH80" s="3"/>
      <c r="AI80" s="3"/>
      <c r="AJ80" s="3"/>
      <c r="AK80" s="3"/>
      <c r="AL80" s="3"/>
      <c r="AM80" s="3">
        <v>1.8682105755311844</v>
      </c>
      <c r="AN80" s="3">
        <v>2.4127737393658313</v>
      </c>
      <c r="AO80" s="3"/>
      <c r="AP80" s="3">
        <v>3.5100147828745265</v>
      </c>
      <c r="AQ80" s="3">
        <v>2.3673266431175968</v>
      </c>
      <c r="AR80" s="3">
        <v>2.6447751432716462</v>
      </c>
      <c r="AS80" s="3">
        <v>2.1479786215686936</v>
      </c>
      <c r="AT80" s="3">
        <v>4.1782094066630204</v>
      </c>
      <c r="AU80" s="3">
        <v>6.1503876906926225</v>
      </c>
      <c r="AV80" s="3">
        <v>1.9023506748256362</v>
      </c>
      <c r="AW80" s="3">
        <v>2.660095845731425</v>
      </c>
      <c r="AX80" s="3">
        <v>3.2348709176443222</v>
      </c>
      <c r="AY80" s="3">
        <v>3.6913416271594861</v>
      </c>
      <c r="AZ80" s="3">
        <v>3.9632431932653311</v>
      </c>
      <c r="BA80" s="3">
        <v>4.9265269819045843</v>
      </c>
      <c r="BB80" s="3">
        <v>4.7767947837787288</v>
      </c>
      <c r="BC80" s="3">
        <v>7.3364118286257423</v>
      </c>
      <c r="BD80" s="3"/>
      <c r="BE80" s="3"/>
      <c r="BF80" s="3"/>
      <c r="BG80" s="3"/>
      <c r="BH80" s="3"/>
      <c r="BI80" s="3"/>
      <c r="BJ80" s="3"/>
      <c r="BK80" s="3"/>
      <c r="BL80" s="3"/>
      <c r="BM80" s="6"/>
    </row>
    <row r="81" spans="1:65" x14ac:dyDescent="0.25">
      <c r="A81" s="4" t="s">
        <v>764</v>
      </c>
      <c r="B81" s="5" t="s">
        <v>670</v>
      </c>
      <c r="C81" s="5" t="str">
        <f>VLOOKUP(A81, 'Metadata - Countries'!$A$2:$C$264, 3, FALSE)</f>
        <v>Europe &amp; Central Asia</v>
      </c>
      <c r="D81" s="5" t="s">
        <v>401</v>
      </c>
      <c r="E81" s="5" t="s">
        <v>797</v>
      </c>
      <c r="F81" s="5"/>
      <c r="G81" s="5"/>
      <c r="H81" s="5">
        <v>11.888600276052181</v>
      </c>
      <c r="I81" s="5">
        <v>11.667246277867999</v>
      </c>
      <c r="J81" s="5">
        <v>10.609866178929424</v>
      </c>
      <c r="K81" s="5">
        <v>10.702211510828709</v>
      </c>
      <c r="L81" s="5">
        <v>10.530894290665751</v>
      </c>
      <c r="M81" s="5">
        <v>11.352809260195084</v>
      </c>
      <c r="N81" s="5">
        <v>11.460567436564702</v>
      </c>
      <c r="O81" s="5">
        <v>10.947095675850637</v>
      </c>
      <c r="P81" s="5">
        <v>10.448414963258191</v>
      </c>
      <c r="Q81" s="5">
        <v>12.7047577266292</v>
      </c>
      <c r="R81" s="5">
        <v>11.154247753704178</v>
      </c>
      <c r="S81" s="5">
        <v>10.894781829932661</v>
      </c>
      <c r="T81" s="5">
        <v>20.02023173397</v>
      </c>
      <c r="U81" s="5">
        <v>17.924900396403263</v>
      </c>
      <c r="V81" s="5">
        <v>18.117830650363157</v>
      </c>
      <c r="W81" s="5">
        <v>14.34615733986773</v>
      </c>
      <c r="X81" s="5">
        <v>11.705484651844008</v>
      </c>
      <c r="Y81" s="5">
        <v>11.880900142269713</v>
      </c>
      <c r="Z81" s="5">
        <v>13.468414951733724</v>
      </c>
      <c r="AA81" s="5">
        <v>14.117543294930677</v>
      </c>
      <c r="AB81" s="5">
        <v>12.998002275045861</v>
      </c>
      <c r="AC81" s="5">
        <v>10.735314402871897</v>
      </c>
      <c r="AD81" s="5">
        <v>13.054641464559749</v>
      </c>
      <c r="AE81" s="5">
        <v>12.506959610113904</v>
      </c>
      <c r="AF81" s="5">
        <v>7.4367919731986101</v>
      </c>
      <c r="AG81" s="5">
        <v>6.4664682925065344</v>
      </c>
      <c r="AH81" s="5">
        <v>4.7155834445800435</v>
      </c>
      <c r="AI81" s="5">
        <v>5.1157407255090881</v>
      </c>
      <c r="AJ81" s="5">
        <v>6.2222601117883327</v>
      </c>
      <c r="AK81" s="5">
        <v>6.5233237171913556</v>
      </c>
      <c r="AL81" s="5">
        <v>5.5547540267219127</v>
      </c>
      <c r="AM81" s="5">
        <v>4.9809838524961174</v>
      </c>
      <c r="AN81" s="5">
        <v>4.2008860138174651</v>
      </c>
      <c r="AO81" s="5">
        <v>3.5452988945756574</v>
      </c>
      <c r="AP81" s="5">
        <v>3.8796406281982962</v>
      </c>
      <c r="AQ81" s="5">
        <v>3.5197080787941655</v>
      </c>
      <c r="AR81" s="5">
        <v>2.4923730853841244</v>
      </c>
      <c r="AS81" s="5">
        <v>2.7015495572996491</v>
      </c>
      <c r="AT81" s="5">
        <v>4.0769296068499656</v>
      </c>
      <c r="AU81" s="5">
        <v>4.1930879057813799</v>
      </c>
      <c r="AV81" s="5">
        <v>4.1169246746464987</v>
      </c>
      <c r="AW81" s="5">
        <v>4.4496057536370106</v>
      </c>
      <c r="AX81" s="5">
        <v>6.0236590252447382</v>
      </c>
      <c r="AY81" s="5">
        <v>8.5116496428478641</v>
      </c>
      <c r="AZ81" s="5">
        <v>9.4892091038710831</v>
      </c>
      <c r="BA81" s="5">
        <v>8.5515632689940873</v>
      </c>
      <c r="BB81" s="5">
        <v>11.964239913674595</v>
      </c>
      <c r="BC81" s="5">
        <v>9.1896874043552259</v>
      </c>
      <c r="BD81" s="5">
        <v>10.1962393371383</v>
      </c>
      <c r="BE81" s="5">
        <v>12.892689356333213</v>
      </c>
      <c r="BF81" s="5">
        <v>14.063508058126345</v>
      </c>
      <c r="BG81" s="5">
        <v>13.853994824060772</v>
      </c>
      <c r="BH81" s="5">
        <v>12.126297497571269</v>
      </c>
      <c r="BI81" s="5">
        <v>8.3497081391692163</v>
      </c>
      <c r="BJ81" s="5">
        <v>6.9314186334856416</v>
      </c>
      <c r="BK81" s="5">
        <v>8.5707552282999</v>
      </c>
      <c r="BL81" s="5">
        <v>10.485067333582068</v>
      </c>
      <c r="BM81" s="7"/>
    </row>
    <row r="82" spans="1:65" x14ac:dyDescent="0.25">
      <c r="A82" s="2" t="s">
        <v>708</v>
      </c>
      <c r="B82" s="3" t="s">
        <v>525</v>
      </c>
      <c r="C82" s="3" t="str">
        <f>VLOOKUP(A82, 'Metadata - Countries'!$A$2:$C$264, 3, FALSE)</f>
        <v>Europe &amp; Central Asia</v>
      </c>
      <c r="D82" s="3" t="s">
        <v>401</v>
      </c>
      <c r="E82" s="3" t="s">
        <v>797</v>
      </c>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v>38.786865225729613</v>
      </c>
      <c r="AQ82" s="3">
        <v>27.412275589765077</v>
      </c>
      <c r="AR82" s="3">
        <v>24.301167451854624</v>
      </c>
      <c r="AS82" s="3">
        <v>23.004187725555152</v>
      </c>
      <c r="AT82" s="3">
        <v>19.579171205995117</v>
      </c>
      <c r="AU82" s="3">
        <v>20.846949921926033</v>
      </c>
      <c r="AV82" s="3">
        <v>20.77088488613915</v>
      </c>
      <c r="AW82" s="3">
        <v>18.049317171425209</v>
      </c>
      <c r="AX82" s="3">
        <v>17.254023874203568</v>
      </c>
      <c r="AY82" s="3">
        <v>19.934486174130832</v>
      </c>
      <c r="AZ82" s="3">
        <v>19.443314242850743</v>
      </c>
      <c r="BA82" s="3">
        <v>17.593536060750498</v>
      </c>
      <c r="BB82" s="3">
        <v>18.055373293555665</v>
      </c>
      <c r="BC82" s="3">
        <v>18.099324744914856</v>
      </c>
      <c r="BD82" s="3">
        <v>18.343641058651091</v>
      </c>
      <c r="BE82" s="3">
        <v>17.860545990354147</v>
      </c>
      <c r="BF82" s="3">
        <v>17.392681998734432</v>
      </c>
      <c r="BG82" s="3">
        <v>17.385797068239086</v>
      </c>
      <c r="BH82" s="3">
        <v>16.70004266241768</v>
      </c>
      <c r="BI82" s="3">
        <v>17.104678457941848</v>
      </c>
      <c r="BJ82" s="3">
        <v>14.389056182239967</v>
      </c>
      <c r="BK82" s="3">
        <v>14.906529032241187</v>
      </c>
      <c r="BL82" s="3">
        <v>14.733429585223886</v>
      </c>
      <c r="BM82" s="6"/>
    </row>
    <row r="83" spans="1:65" x14ac:dyDescent="0.25">
      <c r="A83" s="4" t="s">
        <v>174</v>
      </c>
      <c r="B83" s="5" t="s">
        <v>622</v>
      </c>
      <c r="C83" s="5" t="str">
        <f>VLOOKUP(A83, 'Metadata - Countries'!$A$2:$C$264, 3, FALSE)</f>
        <v>Sub-Saharan Africa</v>
      </c>
      <c r="D83" s="5" t="s">
        <v>401</v>
      </c>
      <c r="E83" s="5" t="s">
        <v>797</v>
      </c>
      <c r="F83" s="5"/>
      <c r="G83" s="5"/>
      <c r="H83" s="5">
        <v>6.1482062807597524</v>
      </c>
      <c r="I83" s="5">
        <v>5.8602136271170382</v>
      </c>
      <c r="J83" s="5">
        <v>5.8234758390225165</v>
      </c>
      <c r="K83" s="5">
        <v>4.1394777134616794</v>
      </c>
      <c r="L83" s="5">
        <v>4.2099780890242027</v>
      </c>
      <c r="M83" s="5">
        <v>5.9792350631891411</v>
      </c>
      <c r="N83" s="5">
        <v>6.8448592205971295</v>
      </c>
      <c r="O83" s="5">
        <v>6.4536554861177278</v>
      </c>
      <c r="P83" s="5">
        <v>5.8231484893714693</v>
      </c>
      <c r="Q83" s="5">
        <v>6.1087332169392443</v>
      </c>
      <c r="R83" s="5">
        <v>11.530897184264829</v>
      </c>
      <c r="S83" s="5">
        <v>8.9478570945009608</v>
      </c>
      <c r="T83" s="5">
        <v>16.592093187986372</v>
      </c>
      <c r="U83" s="5">
        <v>16.649221290556717</v>
      </c>
      <c r="V83" s="5">
        <v>14.92545365184024</v>
      </c>
      <c r="W83" s="5">
        <v>15.696491034432114</v>
      </c>
      <c r="X83" s="5">
        <v>13.827125372172214</v>
      </c>
      <c r="Y83" s="5">
        <v>20.624485097552249</v>
      </c>
      <c r="Z83" s="5">
        <v>26.660431908111722</v>
      </c>
      <c r="AA83" s="5">
        <v>30.652051818418602</v>
      </c>
      <c r="AB83" s="5">
        <v>35.442825608342773</v>
      </c>
      <c r="AC83" s="5">
        <v>10.132743941680124</v>
      </c>
      <c r="AD83" s="5">
        <v>34.740235372351172</v>
      </c>
      <c r="AE83" s="5"/>
      <c r="AF83" s="5"/>
      <c r="AG83" s="5"/>
      <c r="AH83" s="5"/>
      <c r="AI83" s="5"/>
      <c r="AJ83" s="5"/>
      <c r="AK83" s="5"/>
      <c r="AL83" s="5">
        <v>17.445131441236299</v>
      </c>
      <c r="AM83" s="5"/>
      <c r="AN83" s="5"/>
      <c r="AO83" s="5"/>
      <c r="AP83" s="5">
        <v>5.8353919310742368</v>
      </c>
      <c r="AQ83" s="5">
        <v>23.230391699435177</v>
      </c>
      <c r="AR83" s="5">
        <v>18.373398599888361</v>
      </c>
      <c r="AS83" s="5">
        <v>17.72635431412639</v>
      </c>
      <c r="AT83" s="5">
        <v>21.447743848731314</v>
      </c>
      <c r="AU83" s="5">
        <v>22.692547446406273</v>
      </c>
      <c r="AV83" s="5">
        <v>8.5816551776185683</v>
      </c>
      <c r="AW83" s="5">
        <v>18.596178310423607</v>
      </c>
      <c r="AX83" s="5"/>
      <c r="AY83" s="5">
        <v>13.643091044615591</v>
      </c>
      <c r="AZ83" s="5">
        <v>13.763306091897798</v>
      </c>
      <c r="BA83" s="5">
        <v>12.425078917128001</v>
      </c>
      <c r="BB83" s="5">
        <v>13.837880745040538</v>
      </c>
      <c r="BC83" s="5">
        <v>3.0468291198916475</v>
      </c>
      <c r="BD83" s="5">
        <v>0.97453135738503371</v>
      </c>
      <c r="BE83" s="5">
        <v>7.1963876060659988</v>
      </c>
      <c r="BF83" s="5">
        <v>4.0747206147509862</v>
      </c>
      <c r="BG83" s="5">
        <v>3.6873083543176026</v>
      </c>
      <c r="BH83" s="5"/>
      <c r="BI83" s="5"/>
      <c r="BJ83" s="5">
        <v>1.7808681167744458</v>
      </c>
      <c r="BK83" s="5">
        <v>2.3877238626493993</v>
      </c>
      <c r="BL83" s="5">
        <v>2.0618648157146455</v>
      </c>
      <c r="BM83" s="7"/>
    </row>
    <row r="84" spans="1:65" x14ac:dyDescent="0.25">
      <c r="A84" s="2" t="s">
        <v>136</v>
      </c>
      <c r="B84" s="3" t="s">
        <v>779</v>
      </c>
      <c r="C84" s="3" t="str">
        <f>VLOOKUP(A84, 'Metadata - Countries'!$A$2:$C$264, 3, FALSE)</f>
        <v>Europe &amp; Central Asia</v>
      </c>
      <c r="D84" s="3" t="s">
        <v>401</v>
      </c>
      <c r="E84" s="3" t="s">
        <v>797</v>
      </c>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6"/>
    </row>
    <row r="85" spans="1:65" x14ac:dyDescent="0.25">
      <c r="A85" s="4" t="s">
        <v>652</v>
      </c>
      <c r="B85" s="5" t="s">
        <v>647</v>
      </c>
      <c r="C85" s="5" t="str">
        <f>VLOOKUP(A85, 'Metadata - Countries'!$A$2:$C$264, 3, FALSE)</f>
        <v>Sub-Saharan Africa</v>
      </c>
      <c r="D85" s="5" t="s">
        <v>401</v>
      </c>
      <c r="E85" s="5" t="s">
        <v>797</v>
      </c>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v>19.047053466066203</v>
      </c>
      <c r="AP85" s="5">
        <v>26.540934280698053</v>
      </c>
      <c r="AQ85" s="5">
        <v>10.23299787944687</v>
      </c>
      <c r="AR85" s="5">
        <v>9.3607445123193411</v>
      </c>
      <c r="AS85" s="5">
        <v>7.9945542575129851</v>
      </c>
      <c r="AT85" s="5">
        <v>24.948693680221272</v>
      </c>
      <c r="AU85" s="5">
        <v>18.645680107821484</v>
      </c>
      <c r="AV85" s="5">
        <v>21.657270226621741</v>
      </c>
      <c r="AW85" s="5"/>
      <c r="AX85" s="5">
        <v>24.708341845329084</v>
      </c>
      <c r="AY85" s="5">
        <v>1.9324874064225079</v>
      </c>
      <c r="AZ85" s="5">
        <v>24.579742585262814</v>
      </c>
      <c r="BA85" s="5">
        <v>26.124125359089128</v>
      </c>
      <c r="BB85" s="5">
        <v>32.965274346875553</v>
      </c>
      <c r="BC85" s="5"/>
      <c r="BD85" s="5"/>
      <c r="BE85" s="5"/>
      <c r="BF85" s="5"/>
      <c r="BG85" s="5">
        <v>30.49080587364697</v>
      </c>
      <c r="BH85" s="5">
        <v>31.61988446126502</v>
      </c>
      <c r="BI85" s="5">
        <v>15.102273785200124</v>
      </c>
      <c r="BJ85" s="5"/>
      <c r="BK85" s="5"/>
      <c r="BL85" s="5"/>
      <c r="BM85" s="7"/>
    </row>
    <row r="86" spans="1:65" x14ac:dyDescent="0.25">
      <c r="A86" s="2" t="s">
        <v>29</v>
      </c>
      <c r="B86" s="3" t="s">
        <v>84</v>
      </c>
      <c r="C86" s="3" t="str">
        <f>VLOOKUP(A86, 'Metadata - Countries'!$A$2:$C$264, 3, FALSE)</f>
        <v>Sub-Saharan Africa</v>
      </c>
      <c r="D86" s="3" t="s">
        <v>401</v>
      </c>
      <c r="E86" s="3" t="s">
        <v>797</v>
      </c>
      <c r="F86" s="3"/>
      <c r="G86" s="3"/>
      <c r="H86" s="3"/>
      <c r="I86" s="3"/>
      <c r="J86" s="3">
        <v>3.5761533868795157</v>
      </c>
      <c r="K86" s="3"/>
      <c r="L86" s="3"/>
      <c r="M86" s="3"/>
      <c r="N86" s="3"/>
      <c r="O86" s="3"/>
      <c r="P86" s="3">
        <v>3.6186469648021138</v>
      </c>
      <c r="Q86" s="3">
        <v>3.1349311299718639</v>
      </c>
      <c r="R86" s="3">
        <v>3.5079115265775576</v>
      </c>
      <c r="S86" s="3">
        <v>4.5734575371962389</v>
      </c>
      <c r="T86" s="3">
        <v>5.2626324561915405</v>
      </c>
      <c r="U86" s="3">
        <v>8.9275584246494617</v>
      </c>
      <c r="V86" s="3">
        <v>6.33570272356536</v>
      </c>
      <c r="W86" s="3">
        <v>6.6682087422739746</v>
      </c>
      <c r="X86" s="3">
        <v>9.2504474572843876</v>
      </c>
      <c r="Y86" s="3">
        <v>9.3115300810527248</v>
      </c>
      <c r="Z86" s="3">
        <v>8.7297068180011106</v>
      </c>
      <c r="AA86" s="3"/>
      <c r="AB86" s="3"/>
      <c r="AC86" s="3"/>
      <c r="AD86" s="3"/>
      <c r="AE86" s="3"/>
      <c r="AF86" s="3"/>
      <c r="AG86" s="3"/>
      <c r="AH86" s="3"/>
      <c r="AI86" s="3"/>
      <c r="AJ86" s="3"/>
      <c r="AK86" s="3"/>
      <c r="AL86" s="3"/>
      <c r="AM86" s="3"/>
      <c r="AN86" s="3"/>
      <c r="AO86" s="3">
        <v>14.146037369473857</v>
      </c>
      <c r="AP86" s="3">
        <v>9.9521800066707744</v>
      </c>
      <c r="AQ86" s="3">
        <v>10.658866445219013</v>
      </c>
      <c r="AR86" s="3">
        <v>6.3066984721106483</v>
      </c>
      <c r="AS86" s="3">
        <v>5.1118964908541047</v>
      </c>
      <c r="AT86" s="3">
        <v>11.943855622145541</v>
      </c>
      <c r="AU86" s="3">
        <v>7.0677987992425066</v>
      </c>
      <c r="AV86" s="3">
        <v>10.589874639554701</v>
      </c>
      <c r="AW86" s="3">
        <v>10.585048133831055</v>
      </c>
      <c r="AX86" s="3">
        <v>14.301416148488991</v>
      </c>
      <c r="AY86" s="3">
        <v>16.050733926121058</v>
      </c>
      <c r="AZ86" s="3">
        <v>17.382283074076131</v>
      </c>
      <c r="BA86" s="3">
        <v>16.894634888489136</v>
      </c>
      <c r="BB86" s="3">
        <v>19.917441369265251</v>
      </c>
      <c r="BC86" s="3">
        <v>15.614903279226397</v>
      </c>
      <c r="BD86" s="3">
        <v>20.532305307675923</v>
      </c>
      <c r="BE86" s="3">
        <v>22.246017497918199</v>
      </c>
      <c r="BF86" s="3">
        <v>27.023190255288799</v>
      </c>
      <c r="BG86" s="3">
        <v>23.590189512352282</v>
      </c>
      <c r="BH86" s="3">
        <v>21.270130884520523</v>
      </c>
      <c r="BI86" s="3">
        <v>18.803706536737714</v>
      </c>
      <c r="BJ86" s="3">
        <v>17.366339744479319</v>
      </c>
      <c r="BK86" s="3">
        <v>29.758549568515335</v>
      </c>
      <c r="BL86" s="3">
        <v>46.936954141859424</v>
      </c>
      <c r="BM86" s="6"/>
    </row>
    <row r="87" spans="1:65" x14ac:dyDescent="0.25">
      <c r="A87" s="4" t="s">
        <v>663</v>
      </c>
      <c r="B87" s="5" t="s">
        <v>168</v>
      </c>
      <c r="C87" s="5" t="str">
        <f>VLOOKUP(A87, 'Metadata - Countries'!$A$2:$C$264, 3, FALSE)</f>
        <v>Sub-Saharan Africa</v>
      </c>
      <c r="D87" s="5" t="s">
        <v>401</v>
      </c>
      <c r="E87" s="5" t="s">
        <v>797</v>
      </c>
      <c r="F87" s="5"/>
      <c r="G87" s="5"/>
      <c r="H87" s="5"/>
      <c r="I87" s="5"/>
      <c r="J87" s="5"/>
      <c r="K87" s="5"/>
      <c r="L87" s="5"/>
      <c r="M87" s="5"/>
      <c r="N87" s="5"/>
      <c r="O87" s="5"/>
      <c r="P87" s="5">
        <v>6.9198807103678135</v>
      </c>
      <c r="Q87" s="5">
        <v>6.6530350625238652</v>
      </c>
      <c r="R87" s="5">
        <v>5.096143933739131</v>
      </c>
      <c r="S87" s="5"/>
      <c r="T87" s="5"/>
      <c r="U87" s="5">
        <v>17.201908637583212</v>
      </c>
      <c r="V87" s="5">
        <v>9.4381851014888021</v>
      </c>
      <c r="W87" s="5"/>
      <c r="X87" s="5"/>
      <c r="Y87" s="5"/>
      <c r="Z87" s="5"/>
      <c r="AA87" s="5"/>
      <c r="AB87" s="5"/>
      <c r="AC87" s="5"/>
      <c r="AD87" s="5"/>
      <c r="AE87" s="5"/>
      <c r="AF87" s="5"/>
      <c r="AG87" s="5"/>
      <c r="AH87" s="5"/>
      <c r="AI87" s="5"/>
      <c r="AJ87" s="5"/>
      <c r="AK87" s="5"/>
      <c r="AL87" s="5"/>
      <c r="AM87" s="5"/>
      <c r="AN87" s="5"/>
      <c r="AO87" s="5">
        <v>16.161597395542476</v>
      </c>
      <c r="AP87" s="5"/>
      <c r="AQ87" s="5"/>
      <c r="AR87" s="5"/>
      <c r="AS87" s="5"/>
      <c r="AT87" s="5"/>
      <c r="AU87" s="5"/>
      <c r="AV87" s="5"/>
      <c r="AW87" s="5">
        <v>1.2415800513821689</v>
      </c>
      <c r="AX87" s="5">
        <v>11.844403573015652</v>
      </c>
      <c r="AY87" s="5">
        <v>16.648233393169281</v>
      </c>
      <c r="AZ87" s="5"/>
      <c r="BA87" s="5"/>
      <c r="BB87" s="5"/>
      <c r="BC87" s="5"/>
      <c r="BD87" s="5"/>
      <c r="BE87" s="5"/>
      <c r="BF87" s="5"/>
      <c r="BG87" s="5"/>
      <c r="BH87" s="5"/>
      <c r="BI87" s="5"/>
      <c r="BJ87" s="5"/>
      <c r="BK87" s="5"/>
      <c r="BL87" s="5"/>
      <c r="BM87" s="7"/>
    </row>
    <row r="88" spans="1:65" x14ac:dyDescent="0.25">
      <c r="A88" s="2" t="s">
        <v>734</v>
      </c>
      <c r="B88" s="3" t="s">
        <v>243</v>
      </c>
      <c r="C88" s="3" t="str">
        <f>VLOOKUP(A88, 'Metadata - Countries'!$A$2:$C$264, 3, FALSE)</f>
        <v>Sub-Saharan Africa</v>
      </c>
      <c r="D88" s="3" t="s">
        <v>401</v>
      </c>
      <c r="E88" s="3" t="s">
        <v>797</v>
      </c>
      <c r="F88" s="3"/>
      <c r="G88" s="3"/>
      <c r="H88" s="3"/>
      <c r="I88" s="3"/>
      <c r="J88" s="3"/>
      <c r="K88" s="3"/>
      <c r="L88" s="3"/>
      <c r="M88" s="3"/>
      <c r="N88" s="3"/>
      <c r="O88" s="3"/>
      <c r="P88" s="3"/>
      <c r="Q88" s="3"/>
      <c r="R88" s="3"/>
      <c r="S88" s="3"/>
      <c r="T88" s="3"/>
      <c r="U88" s="3"/>
      <c r="V88" s="3"/>
      <c r="W88" s="3"/>
      <c r="X88" s="3"/>
      <c r="Y88" s="3">
        <v>7.8594350980543973E-2</v>
      </c>
      <c r="Z88" s="3">
        <v>5.8926841234904037</v>
      </c>
      <c r="AA88" s="3">
        <v>8.37549897199216</v>
      </c>
      <c r="AB88" s="3">
        <v>10.429075943461811</v>
      </c>
      <c r="AC88" s="3">
        <v>2.7482922036515487</v>
      </c>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6"/>
    </row>
    <row r="89" spans="1:65" x14ac:dyDescent="0.25">
      <c r="A89" s="4" t="s">
        <v>792</v>
      </c>
      <c r="B89" s="5" t="s">
        <v>613</v>
      </c>
      <c r="C89" s="5" t="str">
        <f>VLOOKUP(A89, 'Metadata - Countries'!$A$2:$C$264, 3, FALSE)</f>
        <v>Europe &amp; Central Asia</v>
      </c>
      <c r="D89" s="5" t="s">
        <v>401</v>
      </c>
      <c r="E89" s="5" t="s">
        <v>797</v>
      </c>
      <c r="F89" s="5"/>
      <c r="G89" s="5"/>
      <c r="H89" s="5">
        <v>7.2957428624544507</v>
      </c>
      <c r="I89" s="5">
        <v>8.7440729906295385</v>
      </c>
      <c r="J89" s="5">
        <v>6.958027353323927</v>
      </c>
      <c r="K89" s="5">
        <v>8.4210442456854473</v>
      </c>
      <c r="L89" s="5">
        <v>7.3802154214045128</v>
      </c>
      <c r="M89" s="5">
        <v>7.9359079132772088</v>
      </c>
      <c r="N89" s="5">
        <v>7.2138245967943844</v>
      </c>
      <c r="O89" s="5">
        <v>7.440015937430271</v>
      </c>
      <c r="P89" s="5">
        <v>6.8759385912921216</v>
      </c>
      <c r="Q89" s="5">
        <v>7.3131154984962432</v>
      </c>
      <c r="R89" s="5">
        <v>9.8547768361245893</v>
      </c>
      <c r="S89" s="5">
        <v>12.293737534620016</v>
      </c>
      <c r="T89" s="5">
        <v>22.219678378796178</v>
      </c>
      <c r="U89" s="5">
        <v>22.137904774183738</v>
      </c>
      <c r="V89" s="5">
        <v>20.389417038810542</v>
      </c>
      <c r="W89" s="5">
        <v>15.193470044174717</v>
      </c>
      <c r="X89" s="5">
        <v>18.670783816808679</v>
      </c>
      <c r="Y89" s="5">
        <v>21.219089048111911</v>
      </c>
      <c r="Z89" s="5">
        <v>23.39324878768597</v>
      </c>
      <c r="AA89" s="5">
        <v>22.019731215944695</v>
      </c>
      <c r="AB89" s="5">
        <v>28.675561691168095</v>
      </c>
      <c r="AC89" s="5">
        <v>27.433230123991343</v>
      </c>
      <c r="AD89" s="5">
        <v>27.327450757484144</v>
      </c>
      <c r="AE89" s="5">
        <v>29.527144072110801</v>
      </c>
      <c r="AF89" s="5">
        <v>17.430308151462</v>
      </c>
      <c r="AG89" s="5">
        <v>13.835138353356866</v>
      </c>
      <c r="AH89" s="5">
        <v>5.1032735300701004</v>
      </c>
      <c r="AI89" s="5">
        <v>6.4321267630855381</v>
      </c>
      <c r="AJ89" s="5">
        <v>7.7333934147191306</v>
      </c>
      <c r="AK89" s="5">
        <v>9.67091820832505</v>
      </c>
      <c r="AL89" s="5">
        <v>9.8145748321210977</v>
      </c>
      <c r="AM89" s="5">
        <v>10.669893344147775</v>
      </c>
      <c r="AN89" s="5">
        <v>9.8479246842796524</v>
      </c>
      <c r="AO89" s="5">
        <v>7.2903676281608973</v>
      </c>
      <c r="AP89" s="5">
        <v>8.789770014553941</v>
      </c>
      <c r="AQ89" s="5">
        <v>7.846111110520078</v>
      </c>
      <c r="AR89" s="5">
        <v>7.3616873887386314</v>
      </c>
      <c r="AS89" s="5">
        <v>5.5590672392271197</v>
      </c>
      <c r="AT89" s="5">
        <v>13.452927398650605</v>
      </c>
      <c r="AU89" s="5">
        <v>15.229138907572025</v>
      </c>
      <c r="AV89" s="5">
        <v>13.914493051996994</v>
      </c>
      <c r="AW89" s="5">
        <v>13.769041859444231</v>
      </c>
      <c r="AX89" s="5">
        <v>12.708483469618182</v>
      </c>
      <c r="AY89" s="5">
        <v>17.921441635911144</v>
      </c>
      <c r="AZ89" s="5">
        <v>19.178044581150029</v>
      </c>
      <c r="BA89" s="5">
        <v>15.238583449350084</v>
      </c>
      <c r="BB89" s="5">
        <v>21.628842143805027</v>
      </c>
      <c r="BC89" s="5">
        <v>17.204726938037503</v>
      </c>
      <c r="BD89" s="5">
        <v>24.544263512346845</v>
      </c>
      <c r="BE89" s="5">
        <v>30.927574470367503</v>
      </c>
      <c r="BF89" s="5">
        <v>37.613403195819423</v>
      </c>
      <c r="BG89" s="5">
        <v>37.304683295574101</v>
      </c>
      <c r="BH89" s="5">
        <v>34.37318451236051</v>
      </c>
      <c r="BI89" s="5">
        <v>26.693770454358202</v>
      </c>
      <c r="BJ89" s="5">
        <v>22.68584777171036</v>
      </c>
      <c r="BK89" s="5">
        <v>25.009662498545588</v>
      </c>
      <c r="BL89" s="5">
        <v>28.978595269962526</v>
      </c>
      <c r="BM89" s="7"/>
    </row>
    <row r="90" spans="1:65" x14ac:dyDescent="0.25">
      <c r="A90" s="2" t="s">
        <v>77</v>
      </c>
      <c r="B90" s="3" t="s">
        <v>687</v>
      </c>
      <c r="C90" s="3" t="str">
        <f>VLOOKUP(A90, 'Metadata - Countries'!$A$2:$C$264, 3, FALSE)</f>
        <v>Latin America &amp; Caribbean</v>
      </c>
      <c r="D90" s="3" t="s">
        <v>401</v>
      </c>
      <c r="E90" s="3" t="s">
        <v>797</v>
      </c>
      <c r="F90" s="3"/>
      <c r="G90" s="3"/>
      <c r="H90" s="3"/>
      <c r="I90" s="3"/>
      <c r="J90" s="3"/>
      <c r="K90" s="3"/>
      <c r="L90" s="3"/>
      <c r="M90" s="3"/>
      <c r="N90" s="3"/>
      <c r="O90" s="3"/>
      <c r="P90" s="3"/>
      <c r="Q90" s="3"/>
      <c r="R90" s="3"/>
      <c r="S90" s="3"/>
      <c r="T90" s="3"/>
      <c r="U90" s="3"/>
      <c r="V90" s="3"/>
      <c r="W90" s="3">
        <v>8.0147464070381051</v>
      </c>
      <c r="X90" s="3">
        <v>7.593616178817852</v>
      </c>
      <c r="Y90" s="3">
        <v>9.5984331924580939</v>
      </c>
      <c r="Z90" s="3">
        <v>12.779298210617753</v>
      </c>
      <c r="AA90" s="3"/>
      <c r="AB90" s="3"/>
      <c r="AC90" s="3"/>
      <c r="AD90" s="3">
        <v>11.559949975031834</v>
      </c>
      <c r="AE90" s="3">
        <v>9.6847105694997975</v>
      </c>
      <c r="AF90" s="3">
        <v>7.7238642361077208</v>
      </c>
      <c r="AG90" s="3">
        <v>5.8458163820348172</v>
      </c>
      <c r="AH90" s="3">
        <v>5.5052959301802247</v>
      </c>
      <c r="AI90" s="3">
        <v>5.8287073499174111</v>
      </c>
      <c r="AJ90" s="3">
        <v>6.8427330008829026</v>
      </c>
      <c r="AK90" s="3">
        <v>7.3729657592291025</v>
      </c>
      <c r="AL90" s="3"/>
      <c r="AM90" s="3">
        <v>12.050127504174382</v>
      </c>
      <c r="AN90" s="3">
        <v>7.6823487048932462</v>
      </c>
      <c r="AO90" s="3">
        <v>7.814699674064876</v>
      </c>
      <c r="AP90" s="3">
        <v>9.7372318079440543</v>
      </c>
      <c r="AQ90" s="3">
        <v>8.0011020800777093</v>
      </c>
      <c r="AR90" s="3">
        <v>5.4178402932399106</v>
      </c>
      <c r="AS90" s="3">
        <v>9.0750481165458616</v>
      </c>
      <c r="AT90" s="3">
        <v>8.7750378065858055</v>
      </c>
      <c r="AU90" s="3">
        <v>8.8183237201533853</v>
      </c>
      <c r="AV90" s="3">
        <v>10.0131186948823</v>
      </c>
      <c r="AW90" s="3">
        <v>7.3506311390868122</v>
      </c>
      <c r="AX90" s="3">
        <v>6.153837609851073</v>
      </c>
      <c r="AY90" s="3">
        <v>7.1715674862502574</v>
      </c>
      <c r="AZ90" s="3">
        <v>5.9053542293189807</v>
      </c>
      <c r="BA90" s="3">
        <v>16.675670663123174</v>
      </c>
      <c r="BB90" s="3">
        <v>19.331105238936015</v>
      </c>
      <c r="BC90" s="3">
        <v>14.518799311916084</v>
      </c>
      <c r="BD90" s="3"/>
      <c r="BE90" s="3"/>
      <c r="BF90" s="3"/>
      <c r="BG90" s="3"/>
      <c r="BH90" s="3"/>
      <c r="BI90" s="3"/>
      <c r="BJ90" s="3"/>
      <c r="BK90" s="3"/>
      <c r="BL90" s="3"/>
      <c r="BM90" s="6"/>
    </row>
    <row r="91" spans="1:65" x14ac:dyDescent="0.25">
      <c r="A91" s="4" t="s">
        <v>589</v>
      </c>
      <c r="B91" s="5" t="s">
        <v>758</v>
      </c>
      <c r="C91" s="5" t="str">
        <f>VLOOKUP(A91, 'Metadata - Countries'!$A$2:$C$264, 3, FALSE)</f>
        <v>Europe &amp; Central Asia</v>
      </c>
      <c r="D91" s="5" t="s">
        <v>401</v>
      </c>
      <c r="E91" s="5" t="s">
        <v>797</v>
      </c>
      <c r="F91" s="5"/>
      <c r="G91" s="5"/>
      <c r="H91" s="5"/>
      <c r="I91" s="5"/>
      <c r="J91" s="5"/>
      <c r="K91" s="5"/>
      <c r="L91" s="5"/>
      <c r="M91" s="5"/>
      <c r="N91" s="5"/>
      <c r="O91" s="5"/>
      <c r="P91" s="5"/>
      <c r="Q91" s="5"/>
      <c r="R91" s="5"/>
      <c r="S91" s="5"/>
      <c r="T91" s="5"/>
      <c r="U91" s="5"/>
      <c r="V91" s="5">
        <v>10.661047723985746</v>
      </c>
      <c r="W91" s="5">
        <v>21.789541769663103</v>
      </c>
      <c r="X91" s="5">
        <v>11.943728830500524</v>
      </c>
      <c r="Y91" s="5">
        <v>18.68319403055332</v>
      </c>
      <c r="Z91" s="5">
        <v>20.357232076553679</v>
      </c>
      <c r="AA91" s="5">
        <v>21.251367436521729</v>
      </c>
      <c r="AB91" s="5">
        <v>21.156964059665274</v>
      </c>
      <c r="AC91" s="5">
        <v>19.944570970995954</v>
      </c>
      <c r="AD91" s="5">
        <v>19.472454030244148</v>
      </c>
      <c r="AE91" s="5">
        <v>16.84253695280486</v>
      </c>
      <c r="AF91" s="5">
        <v>6.8883745743244154</v>
      </c>
      <c r="AG91" s="5">
        <v>3.7081316766916035</v>
      </c>
      <c r="AH91" s="5">
        <v>7.5527595645342744</v>
      </c>
      <c r="AI91" s="5">
        <v>9.6340828464238353</v>
      </c>
      <c r="AJ91" s="5">
        <v>12.02778028072666</v>
      </c>
      <c r="AK91" s="5">
        <v>11.967101637715764</v>
      </c>
      <c r="AL91" s="5">
        <v>9.9195424687918656</v>
      </c>
      <c r="AM91" s="5">
        <v>11.246119112667911</v>
      </c>
      <c r="AN91" s="5"/>
      <c r="AO91" s="5">
        <v>5.7865172136134353</v>
      </c>
      <c r="AP91" s="5">
        <v>9.9962927054779129</v>
      </c>
      <c r="AQ91" s="5">
        <v>9.6844325942573786</v>
      </c>
      <c r="AR91" s="5">
        <v>8.7705136878730041</v>
      </c>
      <c r="AS91" s="5">
        <v>8.9473520806054534</v>
      </c>
      <c r="AT91" s="5">
        <v>18.745268665114665</v>
      </c>
      <c r="AU91" s="5">
        <v>15.453070719958259</v>
      </c>
      <c r="AV91" s="5">
        <v>11.257211046378574</v>
      </c>
      <c r="AW91" s="5">
        <v>12.326536736651203</v>
      </c>
      <c r="AX91" s="5">
        <v>13.999554147189148</v>
      </c>
      <c r="AY91" s="5">
        <v>16.983909413451322</v>
      </c>
      <c r="AZ91" s="5">
        <v>20.773973199461153</v>
      </c>
      <c r="BA91" s="5">
        <v>21.209600773783393</v>
      </c>
      <c r="BB91" s="5">
        <v>25.431223344163499</v>
      </c>
      <c r="BC91" s="5">
        <v>16.380953650433849</v>
      </c>
      <c r="BD91" s="5">
        <v>20.664593934411684</v>
      </c>
      <c r="BE91" s="5">
        <v>22.864274323384198</v>
      </c>
      <c r="BF91" s="5">
        <v>25.42726460775539</v>
      </c>
      <c r="BG91" s="5">
        <v>20.659617006687313</v>
      </c>
      <c r="BH91" s="5">
        <v>17.700945508749644</v>
      </c>
      <c r="BI91" s="5">
        <v>15.689890019353312</v>
      </c>
      <c r="BJ91" s="5">
        <v>8.2382325381165558</v>
      </c>
      <c r="BK91" s="5">
        <v>15.248059671993245</v>
      </c>
      <c r="BL91" s="5">
        <v>16.42893456543613</v>
      </c>
      <c r="BM91" s="7"/>
    </row>
    <row r="92" spans="1:65" x14ac:dyDescent="0.25">
      <c r="A92" s="2" t="s">
        <v>279</v>
      </c>
      <c r="B92" s="3" t="s">
        <v>147</v>
      </c>
      <c r="C92" s="3" t="str">
        <f>VLOOKUP(A92, 'Metadata - Countries'!$A$2:$C$264, 3, FALSE)</f>
        <v>Latin America &amp; Caribbean</v>
      </c>
      <c r="D92" s="3" t="s">
        <v>401</v>
      </c>
      <c r="E92" s="3" t="s">
        <v>797</v>
      </c>
      <c r="F92" s="3"/>
      <c r="G92" s="3"/>
      <c r="H92" s="3"/>
      <c r="I92" s="3"/>
      <c r="J92" s="3"/>
      <c r="K92" s="3">
        <v>6.9313875625099923</v>
      </c>
      <c r="L92" s="3">
        <v>5.3125718636258057</v>
      </c>
      <c r="M92" s="3">
        <v>3.8099728032616658</v>
      </c>
      <c r="N92" s="3">
        <v>2.3998094526008331</v>
      </c>
      <c r="O92" s="3">
        <v>2.1335944445510422</v>
      </c>
      <c r="P92" s="3">
        <v>2.1741454314380819</v>
      </c>
      <c r="Q92" s="3">
        <v>5.0429371079720449</v>
      </c>
      <c r="R92" s="3">
        <v>7.6417096648364078</v>
      </c>
      <c r="S92" s="3">
        <v>7.3651028716868892</v>
      </c>
      <c r="T92" s="3">
        <v>13.418020493220626</v>
      </c>
      <c r="U92" s="3">
        <v>14.100864809104607</v>
      </c>
      <c r="V92" s="3">
        <v>12.640589068406541</v>
      </c>
      <c r="W92" s="3">
        <v>14.102503295153577</v>
      </c>
      <c r="X92" s="3">
        <v>12.747699484611449</v>
      </c>
      <c r="Y92" s="3">
        <v>10.715005292009911</v>
      </c>
      <c r="Z92" s="3">
        <v>24.20671194353973</v>
      </c>
      <c r="AA92" s="3">
        <v>37.829068974310772</v>
      </c>
      <c r="AB92" s="3">
        <v>19.252139933212025</v>
      </c>
      <c r="AC92" s="3">
        <v>16.913424900177496</v>
      </c>
      <c r="AD92" s="3">
        <v>32.993405196339069</v>
      </c>
      <c r="AE92" s="3">
        <v>35.75350586986675</v>
      </c>
      <c r="AF92" s="3">
        <v>16.795312271017046</v>
      </c>
      <c r="AG92" s="3">
        <v>12.784490262388488</v>
      </c>
      <c r="AH92" s="3">
        <v>5.21783688311492</v>
      </c>
      <c r="AI92" s="3">
        <v>4.8820065609533438</v>
      </c>
      <c r="AJ92" s="3">
        <v>16.847866084710709</v>
      </c>
      <c r="AK92" s="3">
        <v>16.721485099586957</v>
      </c>
      <c r="AL92" s="3">
        <v>13.827505933340428</v>
      </c>
      <c r="AM92" s="3">
        <v>12.087917637604463</v>
      </c>
      <c r="AN92" s="3">
        <v>11.525987134738074</v>
      </c>
      <c r="AO92" s="3">
        <v>12.462382071721482</v>
      </c>
      <c r="AP92" s="3">
        <v>14.828176069964904</v>
      </c>
      <c r="AQ92" s="3">
        <v>10.708880822960417</v>
      </c>
      <c r="AR92" s="3">
        <v>8.2917315864003172</v>
      </c>
      <c r="AS92" s="3">
        <v>9.8494871029487427</v>
      </c>
      <c r="AT92" s="3">
        <v>14.397450082314933</v>
      </c>
      <c r="AU92" s="3">
        <v>13.652798878345868</v>
      </c>
      <c r="AV92" s="3">
        <v>12.157475587269474</v>
      </c>
      <c r="AW92" s="3">
        <v>13.728562409437933</v>
      </c>
      <c r="AX92" s="3">
        <v>14.399680908968007</v>
      </c>
      <c r="AY92" s="3">
        <v>15.546204879734518</v>
      </c>
      <c r="AZ92" s="3">
        <v>19.526866349326557</v>
      </c>
      <c r="BA92" s="3">
        <v>18.093176120950091</v>
      </c>
      <c r="BB92" s="3">
        <v>19.608995795722109</v>
      </c>
      <c r="BC92" s="3">
        <v>19.362468157518393</v>
      </c>
      <c r="BD92" s="3">
        <v>18.14754317009535</v>
      </c>
      <c r="BE92" s="3">
        <v>19.994232630056764</v>
      </c>
      <c r="BF92" s="3">
        <v>19.705625572121917</v>
      </c>
      <c r="BG92" s="3">
        <v>19.119661925593313</v>
      </c>
      <c r="BH92" s="3">
        <v>19.566627707019219</v>
      </c>
      <c r="BI92" s="3">
        <v>14.302838287632644</v>
      </c>
      <c r="BJ92" s="3">
        <v>13.667748825866758</v>
      </c>
      <c r="BK92" s="3">
        <v>15.363848387790915</v>
      </c>
      <c r="BL92" s="3"/>
      <c r="BM92" s="6"/>
    </row>
    <row r="93" spans="1:65" x14ac:dyDescent="0.25">
      <c r="A93" s="4" t="s">
        <v>836</v>
      </c>
      <c r="B93" s="5" t="s">
        <v>43</v>
      </c>
      <c r="C93" s="5" t="str">
        <f>VLOOKUP(A93, 'Metadata - Countries'!$A$2:$C$264, 3, FALSE)</f>
        <v>East Asia &amp; Pacific</v>
      </c>
      <c r="D93" s="5" t="s">
        <v>401</v>
      </c>
      <c r="E93" s="5" t="s">
        <v>797</v>
      </c>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7"/>
    </row>
    <row r="94" spans="1:65" x14ac:dyDescent="0.25">
      <c r="A94" s="2" t="s">
        <v>397</v>
      </c>
      <c r="B94" s="3" t="s">
        <v>597</v>
      </c>
      <c r="C94" s="3" t="str">
        <f>VLOOKUP(A94, 'Metadata - Countries'!$A$2:$C$264, 3, FALSE)</f>
        <v>Latin America &amp; Caribbean</v>
      </c>
      <c r="D94" s="3" t="s">
        <v>401</v>
      </c>
      <c r="E94" s="3" t="s">
        <v>797</v>
      </c>
      <c r="F94" s="3"/>
      <c r="G94" s="3"/>
      <c r="H94" s="3"/>
      <c r="I94" s="3"/>
      <c r="J94" s="3"/>
      <c r="K94" s="3"/>
      <c r="L94" s="3"/>
      <c r="M94" s="3"/>
      <c r="N94" s="3"/>
      <c r="O94" s="3"/>
      <c r="P94" s="3">
        <v>8.5945574999009366</v>
      </c>
      <c r="Q94" s="3">
        <v>8.809119286929306</v>
      </c>
      <c r="R94" s="3">
        <v>9.4323576490260095</v>
      </c>
      <c r="S94" s="3">
        <v>13.005994604819124</v>
      </c>
      <c r="T94" s="3">
        <v>18.251122586488485</v>
      </c>
      <c r="U94" s="3">
        <v>16.66086143618541</v>
      </c>
      <c r="V94" s="3">
        <v>14.885728654472521</v>
      </c>
      <c r="W94" s="3">
        <v>20.025532969076398</v>
      </c>
      <c r="X94" s="3">
        <v>24.639287689037065</v>
      </c>
      <c r="Y94" s="3">
        <v>21.759456267838516</v>
      </c>
      <c r="Z94" s="3"/>
      <c r="AA94" s="3">
        <v>37.461893199320976</v>
      </c>
      <c r="AB94" s="3"/>
      <c r="AC94" s="3"/>
      <c r="AD94" s="3"/>
      <c r="AE94" s="3"/>
      <c r="AF94" s="3"/>
      <c r="AG94" s="3"/>
      <c r="AH94" s="3"/>
      <c r="AI94" s="3"/>
      <c r="AJ94" s="3"/>
      <c r="AK94" s="3">
        <v>16.238039621472847</v>
      </c>
      <c r="AL94" s="3">
        <v>10.753295752436323</v>
      </c>
      <c r="AM94" s="3"/>
      <c r="AN94" s="3"/>
      <c r="AO94" s="3"/>
      <c r="AP94" s="3"/>
      <c r="AQ94" s="3">
        <v>16.208229293948893</v>
      </c>
      <c r="AR94" s="3">
        <v>14.005294524113426</v>
      </c>
      <c r="AS94" s="3">
        <v>18.539901002688332</v>
      </c>
      <c r="AT94" s="3">
        <v>22.280987744766463</v>
      </c>
      <c r="AU94" s="3">
        <v>22.227143772091164</v>
      </c>
      <c r="AV94" s="3">
        <v>22.258280303244085</v>
      </c>
      <c r="AW94" s="3">
        <v>24.482087858778716</v>
      </c>
      <c r="AX94" s="3">
        <v>27.531622030070963</v>
      </c>
      <c r="AY94" s="3">
        <v>29.415025167891912</v>
      </c>
      <c r="AZ94" s="3">
        <v>30.309093146410209</v>
      </c>
      <c r="BA94" s="3">
        <v>23.990675098893981</v>
      </c>
      <c r="BB94" s="3">
        <v>32.543700966582904</v>
      </c>
      <c r="BC94" s="3">
        <v>25.719029386608639</v>
      </c>
      <c r="BD94" s="3">
        <v>29.854313646418085</v>
      </c>
      <c r="BE94" s="3">
        <v>32.914376254723365</v>
      </c>
      <c r="BF94" s="3">
        <v>32.307223830731999</v>
      </c>
      <c r="BG94" s="3">
        <v>31.970292488752783</v>
      </c>
      <c r="BH94" s="3">
        <v>32.642502670511625</v>
      </c>
      <c r="BI94" s="3">
        <v>25.06902228881308</v>
      </c>
      <c r="BJ94" s="3">
        <v>20.342358403791554</v>
      </c>
      <c r="BK94" s="3">
        <v>21.435260288524209</v>
      </c>
      <c r="BL94" s="3">
        <v>11.865698137917621</v>
      </c>
      <c r="BM94" s="6"/>
    </row>
    <row r="95" spans="1:65" x14ac:dyDescent="0.25">
      <c r="A95" s="4" t="s">
        <v>381</v>
      </c>
      <c r="B95" s="5" t="s">
        <v>598</v>
      </c>
      <c r="C95" s="5">
        <f>VLOOKUP(A95, 'Metadata - Countries'!$A$2:$C$264, 3, FALSE)</f>
        <v>0</v>
      </c>
      <c r="D95" s="5" t="s">
        <v>401</v>
      </c>
      <c r="E95" s="5" t="s">
        <v>797</v>
      </c>
      <c r="F95" s="5"/>
      <c r="G95" s="5"/>
      <c r="H95" s="5">
        <v>12.508446409563378</v>
      </c>
      <c r="I95" s="5">
        <v>11.561218971874851</v>
      </c>
      <c r="J95" s="5">
        <v>11.310696474569667</v>
      </c>
      <c r="K95" s="5">
        <v>10.881876928282567</v>
      </c>
      <c r="L95" s="5">
        <v>10.160948101717272</v>
      </c>
      <c r="M95" s="5">
        <v>10.771764853049794</v>
      </c>
      <c r="N95" s="5">
        <v>10.246167246631142</v>
      </c>
      <c r="O95" s="5">
        <v>9.4354778669130042</v>
      </c>
      <c r="P95" s="5">
        <v>9.958506323217625</v>
      </c>
      <c r="Q95" s="5">
        <v>11.556455743840694</v>
      </c>
      <c r="R95" s="5">
        <v>11.285296319413368</v>
      </c>
      <c r="S95" s="5">
        <v>11.791433295208547</v>
      </c>
      <c r="T95" s="5">
        <v>21.387795156802788</v>
      </c>
      <c r="U95" s="5">
        <v>22.000844226797341</v>
      </c>
      <c r="V95" s="5">
        <v>22.399581047650866</v>
      </c>
      <c r="W95" s="5">
        <v>21.435714088386998</v>
      </c>
      <c r="X95" s="5">
        <v>18.630479058337386</v>
      </c>
      <c r="Y95" s="5">
        <v>21.159238537061707</v>
      </c>
      <c r="Z95" s="5">
        <v>25.031647748866657</v>
      </c>
      <c r="AA95" s="5">
        <v>26.165668477052716</v>
      </c>
      <c r="AB95" s="5">
        <v>24.625863623440186</v>
      </c>
      <c r="AC95" s="5">
        <v>22.145989143847125</v>
      </c>
      <c r="AD95" s="5">
        <v>20.888787810235911</v>
      </c>
      <c r="AE95" s="5">
        <v>19.525500453976608</v>
      </c>
      <c r="AF95" s="5">
        <v>12.434118760863589</v>
      </c>
      <c r="AG95" s="5">
        <v>11.345277814312167</v>
      </c>
      <c r="AH95" s="5">
        <v>8.8959094736312636</v>
      </c>
      <c r="AI95" s="5">
        <v>9.3784853345225745</v>
      </c>
      <c r="AJ95" s="5">
        <v>10.969747867874583</v>
      </c>
      <c r="AK95" s="5">
        <v>10.178317248849837</v>
      </c>
      <c r="AL95" s="5">
        <v>9.5391024270769016</v>
      </c>
      <c r="AM95" s="5">
        <v>9.1699606891020764</v>
      </c>
      <c r="AN95" s="5">
        <v>8.219806000782599</v>
      </c>
      <c r="AO95" s="5">
        <v>7.5072603605998811</v>
      </c>
      <c r="AP95" s="5">
        <v>8.5584732517253119</v>
      </c>
      <c r="AQ95" s="5">
        <v>8.6412611126141474</v>
      </c>
      <c r="AR95" s="5">
        <v>6.6825135490512269</v>
      </c>
      <c r="AS95" s="5">
        <v>7.1580581741689278</v>
      </c>
      <c r="AT95" s="5">
        <v>10.053895969683531</v>
      </c>
      <c r="AU95" s="5">
        <v>9.9549316813967934</v>
      </c>
      <c r="AV95" s="5">
        <v>9.6815816850000687</v>
      </c>
      <c r="AW95" s="5">
        <v>10.504340095468672</v>
      </c>
      <c r="AX95" s="5">
        <v>11.358017631961323</v>
      </c>
      <c r="AY95" s="5">
        <v>13.77877240487855</v>
      </c>
      <c r="AZ95" s="5">
        <v>14.867772865738036</v>
      </c>
      <c r="BA95" s="5">
        <v>14.112589382318276</v>
      </c>
      <c r="BB95" s="5">
        <v>17.840369841550213</v>
      </c>
      <c r="BC95" s="5">
        <v>14.985363718728305</v>
      </c>
      <c r="BD95" s="5">
        <v>15.823541234928845</v>
      </c>
      <c r="BE95" s="5">
        <v>18.244734145602845</v>
      </c>
      <c r="BF95" s="5">
        <v>18.674675059578394</v>
      </c>
      <c r="BG95" s="5">
        <v>17.861921321144308</v>
      </c>
      <c r="BH95" s="5">
        <v>16.04235418938557</v>
      </c>
      <c r="BI95" s="5">
        <v>11.075431565762823</v>
      </c>
      <c r="BJ95" s="5">
        <v>9.2031594701735777</v>
      </c>
      <c r="BK95" s="5">
        <v>10.6555690451972</v>
      </c>
      <c r="BL95" s="5">
        <v>12.139055646013285</v>
      </c>
      <c r="BM95" s="7"/>
    </row>
    <row r="96" spans="1:65" x14ac:dyDescent="0.25">
      <c r="A96" s="2" t="s">
        <v>284</v>
      </c>
      <c r="B96" s="3" t="s">
        <v>368</v>
      </c>
      <c r="C96" s="3" t="str">
        <f>VLOOKUP(A96, 'Metadata - Countries'!$A$2:$C$264, 3, FALSE)</f>
        <v>East Asia &amp; Pacific</v>
      </c>
      <c r="D96" s="3" t="s">
        <v>401</v>
      </c>
      <c r="E96" s="3" t="s">
        <v>797</v>
      </c>
      <c r="F96" s="3"/>
      <c r="G96" s="3"/>
      <c r="H96" s="3">
        <v>3.5965149134560259</v>
      </c>
      <c r="I96" s="3">
        <v>3.5274933357069829</v>
      </c>
      <c r="J96" s="3">
        <v>3.0638439594332949</v>
      </c>
      <c r="K96" s="3">
        <v>3.2495372584979503</v>
      </c>
      <c r="L96" s="3">
        <v>3.3337277696729379</v>
      </c>
      <c r="M96" s="3">
        <v>3.6513052072596643</v>
      </c>
      <c r="N96" s="3">
        <v>3.4360596468064797</v>
      </c>
      <c r="O96" s="3">
        <v>3.2261909108837097</v>
      </c>
      <c r="P96" s="3">
        <v>2.9257376570511009</v>
      </c>
      <c r="Q96" s="3">
        <v>3.2227521733412541</v>
      </c>
      <c r="R96" s="3">
        <v>3.0711523366680646</v>
      </c>
      <c r="S96" s="3">
        <v>2.7257746090254265</v>
      </c>
      <c r="T96" s="3">
        <v>6.2504468543741174</v>
      </c>
      <c r="U96" s="3">
        <v>6.3509701760009207</v>
      </c>
      <c r="V96" s="3">
        <v>6.1908121898009902</v>
      </c>
      <c r="W96" s="3">
        <v>6.1499860364790617</v>
      </c>
      <c r="X96" s="3">
        <v>4.9516134447038906</v>
      </c>
      <c r="Y96" s="3">
        <v>5.7152860933744911</v>
      </c>
      <c r="Z96" s="3">
        <v>5.5249899375182414</v>
      </c>
      <c r="AA96" s="3">
        <v>7.9235506129329112</v>
      </c>
      <c r="AB96" s="3">
        <v>8.031902057305162</v>
      </c>
      <c r="AC96" s="3">
        <v>6.6442867906464071</v>
      </c>
      <c r="AD96" s="3">
        <v>5.4899384021037427</v>
      </c>
      <c r="AE96" s="3">
        <v>4.6778731470209323</v>
      </c>
      <c r="AF96" s="3">
        <v>3.2105776419348504</v>
      </c>
      <c r="AG96" s="3">
        <v>2.5062479255811567</v>
      </c>
      <c r="AH96" s="3">
        <v>1.9084662644175572</v>
      </c>
      <c r="AI96" s="3">
        <v>2.3954621549158333</v>
      </c>
      <c r="AJ96" s="3">
        <v>2.4360692605756635</v>
      </c>
      <c r="AK96" s="3">
        <v>2.1061560392477459</v>
      </c>
      <c r="AL96" s="3">
        <v>1.9920500749872081</v>
      </c>
      <c r="AM96" s="3">
        <v>1.8239109452151978</v>
      </c>
      <c r="AN96" s="3">
        <v>1.9564648305704653</v>
      </c>
      <c r="AO96" s="3">
        <v>1.9289210434225605</v>
      </c>
      <c r="AP96" s="3">
        <v>2.2649836573840378</v>
      </c>
      <c r="AQ96" s="3">
        <v>1.9796462175778164</v>
      </c>
      <c r="AR96" s="3">
        <v>1.7448928055270034</v>
      </c>
      <c r="AS96" s="3">
        <v>2.0636330755850105</v>
      </c>
      <c r="AT96" s="3">
        <v>2.1461648301369709</v>
      </c>
      <c r="AU96" s="3">
        <v>2.0251439179261275</v>
      </c>
      <c r="AV96" s="3">
        <v>2.0175530391008194</v>
      </c>
      <c r="AW96" s="3">
        <v>2.0434142914279074</v>
      </c>
      <c r="AX96" s="3">
        <v>2.3994128914133799</v>
      </c>
      <c r="AY96" s="3">
        <v>2.6902547197579589</v>
      </c>
      <c r="AZ96" s="3">
        <v>2.9431903784455971</v>
      </c>
      <c r="BA96" s="3">
        <v>3.1071985338018431</v>
      </c>
      <c r="BB96" s="3">
        <v>3.7216688104147821</v>
      </c>
      <c r="BC96" s="3">
        <v>3.3682523901127186</v>
      </c>
      <c r="BD96" s="3">
        <v>3.5698148437673818</v>
      </c>
      <c r="BE96" s="3">
        <v>3.9033974183618154</v>
      </c>
      <c r="BF96" s="3">
        <v>3.6571126027852627</v>
      </c>
      <c r="BG96" s="3">
        <v>3.4078805806988424</v>
      </c>
      <c r="BH96" s="3">
        <v>2.9153566893576706</v>
      </c>
      <c r="BI96" s="3">
        <v>2.3444746060093458</v>
      </c>
      <c r="BJ96" s="3">
        <v>1.8999184875932804</v>
      </c>
      <c r="BK96" s="3">
        <v>2.2452159506023359</v>
      </c>
      <c r="BL96" s="3">
        <v>2.6279314074156077</v>
      </c>
      <c r="BM96" s="6"/>
    </row>
    <row r="97" spans="1:65" x14ac:dyDescent="0.25">
      <c r="A97" s="4" t="s">
        <v>623</v>
      </c>
      <c r="B97" s="5" t="s">
        <v>65</v>
      </c>
      <c r="C97" s="5" t="str">
        <f>VLOOKUP(A97, 'Metadata - Countries'!$A$2:$C$264, 3, FALSE)</f>
        <v>Latin America &amp; Caribbean</v>
      </c>
      <c r="D97" s="5" t="s">
        <v>401</v>
      </c>
      <c r="E97" s="5" t="s">
        <v>797</v>
      </c>
      <c r="F97" s="5"/>
      <c r="G97" s="5"/>
      <c r="H97" s="5"/>
      <c r="I97" s="5">
        <v>7.5720201581471995</v>
      </c>
      <c r="J97" s="5">
        <v>6.6914533365921738</v>
      </c>
      <c r="K97" s="5">
        <v>5.624048460330493</v>
      </c>
      <c r="L97" s="5">
        <v>5.2477419648469565</v>
      </c>
      <c r="M97" s="5">
        <v>5.0146118109745306</v>
      </c>
      <c r="N97" s="5">
        <v>6.7657257375380784</v>
      </c>
      <c r="O97" s="5">
        <v>6.9193292961915356</v>
      </c>
      <c r="P97" s="5">
        <v>6.6735636035186578</v>
      </c>
      <c r="Q97" s="5">
        <v>9.0218490337281931</v>
      </c>
      <c r="R97" s="5">
        <v>9.9462007966908068</v>
      </c>
      <c r="S97" s="5">
        <v>9.9410776691055975</v>
      </c>
      <c r="T97" s="5">
        <v>16.68702120584571</v>
      </c>
      <c r="U97" s="5">
        <v>16.943103991155144</v>
      </c>
      <c r="V97" s="5">
        <v>10.640224154617487</v>
      </c>
      <c r="W97" s="5">
        <v>11.955094069354818</v>
      </c>
      <c r="X97" s="5">
        <v>10.873983311945432</v>
      </c>
      <c r="Y97" s="5">
        <v>12.935928668645113</v>
      </c>
      <c r="Z97" s="5">
        <v>15.931440632153862</v>
      </c>
      <c r="AA97" s="5">
        <v>15.814584974794672</v>
      </c>
      <c r="AB97" s="5">
        <v>21.787135814966987</v>
      </c>
      <c r="AC97" s="5">
        <v>22.373566960804471</v>
      </c>
      <c r="AD97" s="5">
        <v>12.372301026068593</v>
      </c>
      <c r="AE97" s="5">
        <v>25.900200434830989</v>
      </c>
      <c r="AF97" s="5">
        <v>16.86517640541566</v>
      </c>
      <c r="AG97" s="5">
        <v>18.061036687853044</v>
      </c>
      <c r="AH97" s="5">
        <v>13.22082612400024</v>
      </c>
      <c r="AI97" s="5">
        <v>14.111904173765874</v>
      </c>
      <c r="AJ97" s="5">
        <v>16.225986964412744</v>
      </c>
      <c r="AK97" s="5">
        <v>15.492956693925755</v>
      </c>
      <c r="AL97" s="5">
        <v>13.071795285497387</v>
      </c>
      <c r="AM97" s="5">
        <v>13.809109222788409</v>
      </c>
      <c r="AN97" s="5">
        <v>12.97090887432836</v>
      </c>
      <c r="AO97" s="5">
        <v>11.522406669134027</v>
      </c>
      <c r="AP97" s="5">
        <v>13.305679316353466</v>
      </c>
      <c r="AQ97" s="5">
        <v>10.94068957649011</v>
      </c>
      <c r="AR97" s="5">
        <v>8.4811434477807559</v>
      </c>
      <c r="AS97" s="5">
        <v>9.5229972306722743</v>
      </c>
      <c r="AT97" s="5">
        <v>13.570706900329471</v>
      </c>
      <c r="AU97" s="5">
        <v>13.904279598616547</v>
      </c>
      <c r="AV97" s="5">
        <v>13.636025365229484</v>
      </c>
      <c r="AW97" s="5">
        <v>15.992416169808399</v>
      </c>
      <c r="AX97" s="5">
        <v>16.043671015220877</v>
      </c>
      <c r="AY97" s="5">
        <v>21.768654478312698</v>
      </c>
      <c r="AZ97" s="5">
        <v>21.698019618859156</v>
      </c>
      <c r="BA97" s="5">
        <v>19.852731264648579</v>
      </c>
      <c r="BB97" s="5"/>
      <c r="BC97" s="5">
        <v>19.406763615000667</v>
      </c>
      <c r="BD97" s="5">
        <v>22.389460546093805</v>
      </c>
      <c r="BE97" s="5">
        <v>24.646259968283832</v>
      </c>
      <c r="BF97" s="5">
        <v>25.273278868470207</v>
      </c>
      <c r="BG97" s="5"/>
      <c r="BH97" s="5">
        <v>23.375902303852676</v>
      </c>
      <c r="BI97" s="5">
        <v>15.796364713497724</v>
      </c>
      <c r="BJ97" s="5">
        <v>14.044908545594323</v>
      </c>
      <c r="BK97" s="5">
        <v>14.926841499905347</v>
      </c>
      <c r="BL97" s="5"/>
      <c r="BM97" s="7"/>
    </row>
    <row r="98" spans="1:65" x14ac:dyDescent="0.25">
      <c r="A98" s="2" t="s">
        <v>781</v>
      </c>
      <c r="B98" s="3" t="s">
        <v>166</v>
      </c>
      <c r="C98" s="3">
        <f>VLOOKUP(A98, 'Metadata - Countries'!$A$2:$C$264, 3, FALSE)</f>
        <v>0</v>
      </c>
      <c r="D98" s="3" t="s">
        <v>401</v>
      </c>
      <c r="E98" s="3" t="s">
        <v>797</v>
      </c>
      <c r="F98" s="3"/>
      <c r="G98" s="3"/>
      <c r="H98" s="3"/>
      <c r="I98" s="3"/>
      <c r="J98" s="3"/>
      <c r="K98" s="3">
        <v>5.3266317603801623</v>
      </c>
      <c r="L98" s="3">
        <v>5.025157235573209</v>
      </c>
      <c r="M98" s="3">
        <v>5.2869365951159235</v>
      </c>
      <c r="N98" s="3"/>
      <c r="O98" s="3"/>
      <c r="P98" s="3">
        <v>6.5938889964130896</v>
      </c>
      <c r="Q98" s="3">
        <v>6.634110580735503</v>
      </c>
      <c r="R98" s="3">
        <v>7.3874771045161864</v>
      </c>
      <c r="S98" s="3">
        <v>7.3916157260165578</v>
      </c>
      <c r="T98" s="3">
        <v>11.431341021781263</v>
      </c>
      <c r="U98" s="3">
        <v>11.306131540874919</v>
      </c>
      <c r="V98" s="3">
        <v>12.000846378402192</v>
      </c>
      <c r="W98" s="3">
        <v>10.467654560679133</v>
      </c>
      <c r="X98" s="3">
        <v>10.569686082304383</v>
      </c>
      <c r="Y98" s="3">
        <v>12.867149153861922</v>
      </c>
      <c r="Z98" s="3"/>
      <c r="AA98" s="3"/>
      <c r="AB98" s="3"/>
      <c r="AC98" s="3"/>
      <c r="AD98" s="3"/>
      <c r="AE98" s="3"/>
      <c r="AF98" s="3"/>
      <c r="AG98" s="3"/>
      <c r="AH98" s="3"/>
      <c r="AI98" s="3"/>
      <c r="AJ98" s="3"/>
      <c r="AK98" s="3"/>
      <c r="AL98" s="3"/>
      <c r="AM98" s="3"/>
      <c r="AN98" s="3"/>
      <c r="AO98" s="3">
        <v>11.678119188248022</v>
      </c>
      <c r="AP98" s="3">
        <v>14.443926943643264</v>
      </c>
      <c r="AQ98" s="3">
        <v>15.12315510071298</v>
      </c>
      <c r="AR98" s="3">
        <v>13.413004911146434</v>
      </c>
      <c r="AS98" s="3">
        <v>12.943856942528285</v>
      </c>
      <c r="AT98" s="3">
        <v>17.629918930678873</v>
      </c>
      <c r="AU98" s="3">
        <v>15.147089114519344</v>
      </c>
      <c r="AV98" s="3">
        <v>13.159209254814437</v>
      </c>
      <c r="AW98" s="3">
        <v>14.277228894747061</v>
      </c>
      <c r="AX98" s="3">
        <v>14.921940055410301</v>
      </c>
      <c r="AY98" s="3">
        <v>16.868951843348537</v>
      </c>
      <c r="AZ98" s="3">
        <v>19.157726842586531</v>
      </c>
      <c r="BA98" s="3">
        <v>16.451295507228398</v>
      </c>
      <c r="BB98" s="3">
        <v>17.218738084323164</v>
      </c>
      <c r="BC98" s="3">
        <v>14.446862625551216</v>
      </c>
      <c r="BD98" s="3">
        <v>17.145214800840218</v>
      </c>
      <c r="BE98" s="3">
        <v>18.936756501550569</v>
      </c>
      <c r="BF98" s="3">
        <v>20.789279548739639</v>
      </c>
      <c r="BG98" s="3">
        <v>18.763734611899892</v>
      </c>
      <c r="BH98" s="3">
        <v>20.520955605022575</v>
      </c>
      <c r="BI98" s="3">
        <v>19.264969326718848</v>
      </c>
      <c r="BJ98" s="3">
        <v>12.952068095895752</v>
      </c>
      <c r="BK98" s="3">
        <v>14.325919289294466</v>
      </c>
      <c r="BL98" s="3"/>
      <c r="BM98" s="6"/>
    </row>
    <row r="99" spans="1:65" x14ac:dyDescent="0.25">
      <c r="A99" s="4" t="s">
        <v>581</v>
      </c>
      <c r="B99" s="5" t="s">
        <v>715</v>
      </c>
      <c r="C99" s="5" t="str">
        <f>VLOOKUP(A99, 'Metadata - Countries'!$A$2:$C$264, 3, FALSE)</f>
        <v>Europe &amp; Central Asia</v>
      </c>
      <c r="D99" s="5" t="s">
        <v>401</v>
      </c>
      <c r="E99" s="5" t="s">
        <v>797</v>
      </c>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v>9.6317531308470219</v>
      </c>
      <c r="AM99" s="5">
        <v>9.8775312093890619</v>
      </c>
      <c r="AN99" s="5">
        <v>11.261541998574144</v>
      </c>
      <c r="AO99" s="5">
        <v>11.607347174173221</v>
      </c>
      <c r="AP99" s="5">
        <v>11.031252886648128</v>
      </c>
      <c r="AQ99" s="5">
        <v>9.3270179429212057</v>
      </c>
      <c r="AR99" s="5">
        <v>7.1265559095119393</v>
      </c>
      <c r="AS99" s="5">
        <v>11.093480582404183</v>
      </c>
      <c r="AT99" s="5">
        <v>14.559416839050899</v>
      </c>
      <c r="AU99" s="5">
        <v>12.890537671569849</v>
      </c>
      <c r="AV99" s="5">
        <v>12.259815525038945</v>
      </c>
      <c r="AW99" s="5">
        <v>10.990820978725244</v>
      </c>
      <c r="AX99" s="5">
        <v>12.011014193939083</v>
      </c>
      <c r="AY99" s="5">
        <v>15.15125416661377</v>
      </c>
      <c r="AZ99" s="5">
        <v>15.915964423417691</v>
      </c>
      <c r="BA99" s="5">
        <v>15.240491880018695</v>
      </c>
      <c r="BB99" s="5">
        <v>17.597632925714329</v>
      </c>
      <c r="BC99" s="5">
        <v>16.977657892453589</v>
      </c>
      <c r="BD99" s="5">
        <v>18.879675120461659</v>
      </c>
      <c r="BE99" s="5">
        <v>21.823564654597149</v>
      </c>
      <c r="BF99" s="5">
        <v>23.184022852470779</v>
      </c>
      <c r="BG99" s="5">
        <v>21.72869606928241</v>
      </c>
      <c r="BH99" s="5">
        <v>18.677061520901709</v>
      </c>
      <c r="BI99" s="5">
        <v>15.218208096597888</v>
      </c>
      <c r="BJ99" s="5">
        <v>12.331420394983226</v>
      </c>
      <c r="BK99" s="5">
        <v>13.395803766029383</v>
      </c>
      <c r="BL99" s="5">
        <v>13.345272034648609</v>
      </c>
      <c r="BM99" s="7"/>
    </row>
    <row r="100" spans="1:65" x14ac:dyDescent="0.25">
      <c r="A100" s="2" t="s">
        <v>6</v>
      </c>
      <c r="B100" s="3" t="s">
        <v>95</v>
      </c>
      <c r="C100" s="3" t="str">
        <f>VLOOKUP(A100, 'Metadata - Countries'!$A$2:$C$264, 3, FALSE)</f>
        <v>Latin America &amp; Caribbean</v>
      </c>
      <c r="D100" s="3" t="s">
        <v>401</v>
      </c>
      <c r="E100" s="3" t="s">
        <v>797</v>
      </c>
      <c r="F100" s="3"/>
      <c r="G100" s="3"/>
      <c r="H100" s="3"/>
      <c r="I100" s="3"/>
      <c r="J100" s="3"/>
      <c r="K100" s="3"/>
      <c r="L100" s="3"/>
      <c r="M100" s="3"/>
      <c r="N100" s="3"/>
      <c r="O100" s="3"/>
      <c r="P100" s="3">
        <v>5.6077339942510998</v>
      </c>
      <c r="Q100" s="3">
        <v>6.397404288734962</v>
      </c>
      <c r="R100" s="3">
        <v>5.9516435154284846</v>
      </c>
      <c r="S100" s="3">
        <v>5.673432278213002</v>
      </c>
      <c r="T100" s="3">
        <v>11.122700891875445</v>
      </c>
      <c r="U100" s="3">
        <v>9.0602802193299077</v>
      </c>
      <c r="V100" s="3">
        <v>8.5169065330392666</v>
      </c>
      <c r="W100" s="3">
        <v>11.317660893853171</v>
      </c>
      <c r="X100" s="3">
        <v>11.112858703922095</v>
      </c>
      <c r="Y100" s="3">
        <v>12.974581664133119</v>
      </c>
      <c r="Z100" s="3"/>
      <c r="AA100" s="3">
        <v>12.040179259956368</v>
      </c>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6"/>
    </row>
    <row r="101" spans="1:65" x14ac:dyDescent="0.25">
      <c r="A101" s="4" t="s">
        <v>54</v>
      </c>
      <c r="B101" s="5" t="s">
        <v>726</v>
      </c>
      <c r="C101" s="5" t="str">
        <f>VLOOKUP(A101, 'Metadata - Countries'!$A$2:$C$264, 3, FALSE)</f>
        <v>Europe &amp; Central Asia</v>
      </c>
      <c r="D101" s="5" t="s">
        <v>401</v>
      </c>
      <c r="E101" s="5" t="s">
        <v>797</v>
      </c>
      <c r="F101" s="5"/>
      <c r="G101" s="5"/>
      <c r="H101" s="5"/>
      <c r="I101" s="5"/>
      <c r="J101" s="5">
        <v>0.18721311411659206</v>
      </c>
      <c r="K101" s="5">
        <v>0.16997103457430579</v>
      </c>
      <c r="L101" s="5">
        <v>0.65647292565268045</v>
      </c>
      <c r="M101" s="5">
        <v>0.14840734186523191</v>
      </c>
      <c r="N101" s="5">
        <v>0.15728384544568233</v>
      </c>
      <c r="O101" s="5">
        <v>0.19434599774684028</v>
      </c>
      <c r="P101" s="5">
        <v>0.1706693592699314</v>
      </c>
      <c r="Q101" s="5">
        <v>0.16134667190340743</v>
      </c>
      <c r="R101" s="5">
        <v>0.17287992771274885</v>
      </c>
      <c r="S101" s="5">
        <v>0.18771027887517241</v>
      </c>
      <c r="T101" s="5">
        <v>0.14702085260215092</v>
      </c>
      <c r="U101" s="5">
        <v>0.56264035692975778</v>
      </c>
      <c r="V101" s="5">
        <v>12.38679346568957</v>
      </c>
      <c r="W101" s="5">
        <v>12.336400781613968</v>
      </c>
      <c r="X101" s="5">
        <v>13.590902272202863</v>
      </c>
      <c r="Y101" s="5">
        <v>15.983627396136432</v>
      </c>
      <c r="Z101" s="5">
        <v>16.41956764357678</v>
      </c>
      <c r="AA101" s="5">
        <v>16.639501135383021</v>
      </c>
      <c r="AB101" s="5">
        <v>20.860090557386965</v>
      </c>
      <c r="AC101" s="5">
        <v>22.866355766985176</v>
      </c>
      <c r="AD101" s="5">
        <v>22.524049590014613</v>
      </c>
      <c r="AE101" s="5">
        <v>22.033077048932704</v>
      </c>
      <c r="AF101" s="5">
        <v>20.373950318260221</v>
      </c>
      <c r="AG101" s="5">
        <v>16.995856616929309</v>
      </c>
      <c r="AH101" s="5">
        <v>13.819196699389638</v>
      </c>
      <c r="AI101" s="5">
        <v>11.753450633845702</v>
      </c>
      <c r="AJ101" s="5">
        <v>14.214179107317209</v>
      </c>
      <c r="AK101" s="5">
        <v>15.171653148531488</v>
      </c>
      <c r="AL101" s="5">
        <v>15.332380126879244</v>
      </c>
      <c r="AM101" s="5">
        <v>14.735690115969765</v>
      </c>
      <c r="AN101" s="5">
        <v>11.841232747493894</v>
      </c>
      <c r="AO101" s="5">
        <v>11.927890201581979</v>
      </c>
      <c r="AP101" s="5">
        <v>13.755039180628861</v>
      </c>
      <c r="AQ101" s="5">
        <v>9.2350005826074693</v>
      </c>
      <c r="AR101" s="5">
        <v>6.3508321368929632</v>
      </c>
      <c r="AS101" s="5">
        <v>5.8643740224406669</v>
      </c>
      <c r="AT101" s="5">
        <v>4.7709103809309603</v>
      </c>
      <c r="AU101" s="5">
        <v>5.4365361368113252</v>
      </c>
      <c r="AV101" s="5">
        <v>7.4424054678144174</v>
      </c>
      <c r="AW101" s="5">
        <v>5.6426069663917673</v>
      </c>
      <c r="AX101" s="5">
        <v>7.2994163196366326</v>
      </c>
      <c r="AY101" s="5">
        <v>10.126775497992311</v>
      </c>
      <c r="AZ101" s="5">
        <v>7.4759391940222892</v>
      </c>
      <c r="BA101" s="5">
        <v>9.4897502213009002</v>
      </c>
      <c r="BB101" s="5">
        <v>8.5628212696968298</v>
      </c>
      <c r="BC101" s="5">
        <v>7.5496581701332328</v>
      </c>
      <c r="BD101" s="5">
        <v>10.673105728669309</v>
      </c>
      <c r="BE101" s="5">
        <v>12.336756824786248</v>
      </c>
      <c r="BF101" s="5">
        <v>13.043621150653056</v>
      </c>
      <c r="BG101" s="5">
        <v>12.539012152701675</v>
      </c>
      <c r="BH101" s="5">
        <v>11.916581142318819</v>
      </c>
      <c r="BI101" s="5"/>
      <c r="BJ101" s="5">
        <v>6.489221638500994</v>
      </c>
      <c r="BK101" s="5">
        <v>7.8568339205987732</v>
      </c>
      <c r="BL101" s="5">
        <v>8.2345093297563672</v>
      </c>
      <c r="BM101" s="7"/>
    </row>
    <row r="102" spans="1:65" x14ac:dyDescent="0.25">
      <c r="A102" s="2" t="s">
        <v>813</v>
      </c>
      <c r="B102" s="3" t="s">
        <v>152</v>
      </c>
      <c r="C102" s="3">
        <f>VLOOKUP(A102, 'Metadata - Countries'!$A$2:$C$264, 3, FALSE)</f>
        <v>0</v>
      </c>
      <c r="D102" s="3" t="s">
        <v>401</v>
      </c>
      <c r="E102" s="3" t="s">
        <v>797</v>
      </c>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v>13.588314977963977</v>
      </c>
      <c r="AE102" s="3">
        <v>11.92918843225417</v>
      </c>
      <c r="AF102" s="3">
        <v>7.8129299302682949</v>
      </c>
      <c r="AG102" s="3">
        <v>9.1823485107555118</v>
      </c>
      <c r="AH102" s="3">
        <v>8.0012239003776049</v>
      </c>
      <c r="AI102" s="3">
        <v>9.235101374005966</v>
      </c>
      <c r="AJ102" s="3">
        <v>10.524563347026174</v>
      </c>
      <c r="AK102" s="3">
        <v>10.478400683423454</v>
      </c>
      <c r="AL102" s="3">
        <v>10.180018670613753</v>
      </c>
      <c r="AM102" s="3">
        <v>9.2889671026064047</v>
      </c>
      <c r="AN102" s="3">
        <v>7.7539016935656111</v>
      </c>
      <c r="AO102" s="3">
        <v>7.8323435163584598</v>
      </c>
      <c r="AP102" s="3">
        <v>9.4258077755522702</v>
      </c>
      <c r="AQ102" s="3">
        <v>9.5898870496785271</v>
      </c>
      <c r="AR102" s="3">
        <v>7.6595594628391295</v>
      </c>
      <c r="AS102" s="3">
        <v>9.3874762984632465</v>
      </c>
      <c r="AT102" s="3">
        <v>12.461252835287564</v>
      </c>
      <c r="AU102" s="3">
        <v>11.283485126887548</v>
      </c>
      <c r="AV102" s="3">
        <v>10.757181726295467</v>
      </c>
      <c r="AW102" s="3">
        <v>11.081766312524142</v>
      </c>
      <c r="AX102" s="3">
        <v>12.360479557437435</v>
      </c>
      <c r="AY102" s="3">
        <v>13.985892545147514</v>
      </c>
      <c r="AZ102" s="3">
        <v>14.865964141551901</v>
      </c>
      <c r="BA102" s="3">
        <v>14.883483540985573</v>
      </c>
      <c r="BB102" s="3">
        <v>17.231510056815548</v>
      </c>
      <c r="BC102" s="3">
        <v>14.248999572061752</v>
      </c>
      <c r="BD102" s="3">
        <v>14.880041342492849</v>
      </c>
      <c r="BE102" s="3">
        <v>16.929398220536097</v>
      </c>
      <c r="BF102" s="3">
        <v>18.110542006969563</v>
      </c>
      <c r="BG102" s="3">
        <v>17.429811533291762</v>
      </c>
      <c r="BH102" s="3">
        <v>17.254074192365429</v>
      </c>
      <c r="BI102" s="3">
        <v>13.411087723676571</v>
      </c>
      <c r="BJ102" s="3">
        <v>11.091285341024459</v>
      </c>
      <c r="BK102" s="3">
        <v>13.332892049475934</v>
      </c>
      <c r="BL102" s="3">
        <v>15.988612568702612</v>
      </c>
      <c r="BM102" s="6"/>
    </row>
    <row r="103" spans="1:65" x14ac:dyDescent="0.25">
      <c r="A103" s="4" t="s">
        <v>79</v>
      </c>
      <c r="B103" s="5" t="s">
        <v>288</v>
      </c>
      <c r="C103" s="5">
        <f>VLOOKUP(A103, 'Metadata - Countries'!$A$2:$C$264, 3, FALSE)</f>
        <v>0</v>
      </c>
      <c r="D103" s="5" t="s">
        <v>401</v>
      </c>
      <c r="E103" s="5" t="s">
        <v>797</v>
      </c>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v>13.775124389793522</v>
      </c>
      <c r="AE103" s="5">
        <v>12.268649884094193</v>
      </c>
      <c r="AF103" s="5">
        <v>8.0202038059012342</v>
      </c>
      <c r="AG103" s="5">
        <v>9.3931010929473437</v>
      </c>
      <c r="AH103" s="5">
        <v>8.1512318898677876</v>
      </c>
      <c r="AI103" s="5">
        <v>9.3418932565150019</v>
      </c>
      <c r="AJ103" s="5">
        <v>10.692250353800322</v>
      </c>
      <c r="AK103" s="5">
        <v>10.542716723602776</v>
      </c>
      <c r="AL103" s="5">
        <v>10.319876780312198</v>
      </c>
      <c r="AM103" s="5">
        <v>9.4539239169504015</v>
      </c>
      <c r="AN103" s="5">
        <v>7.8943530652559888</v>
      </c>
      <c r="AO103" s="5">
        <v>8.0652404705583365</v>
      </c>
      <c r="AP103" s="5">
        <v>9.5851475910420874</v>
      </c>
      <c r="AQ103" s="5">
        <v>9.7290346074070193</v>
      </c>
      <c r="AR103" s="5">
        <v>7.856446475416103</v>
      </c>
      <c r="AS103" s="5">
        <v>9.5271077033928648</v>
      </c>
      <c r="AT103" s="5">
        <v>12.67299339409916</v>
      </c>
      <c r="AU103" s="5">
        <v>11.471186726984932</v>
      </c>
      <c r="AV103" s="5">
        <v>10.850250749106442</v>
      </c>
      <c r="AW103" s="5">
        <v>11.336048186339578</v>
      </c>
      <c r="AX103" s="5">
        <v>12.495686681489932</v>
      </c>
      <c r="AY103" s="5">
        <v>14.108721942055848</v>
      </c>
      <c r="AZ103" s="5">
        <v>15.047792902652354</v>
      </c>
      <c r="BA103" s="5">
        <v>14.988334172019137</v>
      </c>
      <c r="BB103" s="5">
        <v>17.246984596359976</v>
      </c>
      <c r="BC103" s="5">
        <v>14.259455678693145</v>
      </c>
      <c r="BD103" s="5">
        <v>14.96961373688379</v>
      </c>
      <c r="BE103" s="5">
        <v>17.03671774316518</v>
      </c>
      <c r="BF103" s="5">
        <v>18.153569852136584</v>
      </c>
      <c r="BG103" s="5">
        <v>17.561705955298681</v>
      </c>
      <c r="BH103" s="5">
        <v>17.402629751021689</v>
      </c>
      <c r="BI103" s="5">
        <v>13.598389628069421</v>
      </c>
      <c r="BJ103" s="5">
        <v>11.397155541993547</v>
      </c>
      <c r="BK103" s="5">
        <v>13.606387333205058</v>
      </c>
      <c r="BL103" s="5">
        <v>16.254777729272497</v>
      </c>
      <c r="BM103" s="7"/>
    </row>
    <row r="104" spans="1:65" x14ac:dyDescent="0.25">
      <c r="A104" s="2" t="s">
        <v>838</v>
      </c>
      <c r="B104" s="3" t="s">
        <v>618</v>
      </c>
      <c r="C104" s="3">
        <f>VLOOKUP(A104, 'Metadata - Countries'!$A$2:$C$264, 3, FALSE)</f>
        <v>0</v>
      </c>
      <c r="D104" s="3" t="s">
        <v>401</v>
      </c>
      <c r="E104" s="3" t="s">
        <v>797</v>
      </c>
      <c r="F104" s="3"/>
      <c r="G104" s="3"/>
      <c r="H104" s="3"/>
      <c r="I104" s="3"/>
      <c r="J104" s="3"/>
      <c r="K104" s="3"/>
      <c r="L104" s="3"/>
      <c r="M104" s="3"/>
      <c r="N104" s="3"/>
      <c r="O104" s="3"/>
      <c r="P104" s="3"/>
      <c r="Q104" s="3"/>
      <c r="R104" s="3"/>
      <c r="S104" s="3"/>
      <c r="T104" s="3"/>
      <c r="U104" s="3"/>
      <c r="V104" s="3">
        <v>12.273223650920828</v>
      </c>
      <c r="W104" s="3">
        <v>12.529240473369867</v>
      </c>
      <c r="X104" s="3">
        <v>11.822450656400024</v>
      </c>
      <c r="Y104" s="3">
        <v>13.258698263979829</v>
      </c>
      <c r="Z104" s="3"/>
      <c r="AA104" s="3"/>
      <c r="AB104" s="3"/>
      <c r="AC104" s="3"/>
      <c r="AD104" s="3"/>
      <c r="AE104" s="3"/>
      <c r="AF104" s="3"/>
      <c r="AG104" s="3"/>
      <c r="AH104" s="3"/>
      <c r="AI104" s="3"/>
      <c r="AJ104" s="3"/>
      <c r="AK104" s="3"/>
      <c r="AL104" s="3"/>
      <c r="AM104" s="3"/>
      <c r="AN104" s="3"/>
      <c r="AO104" s="3"/>
      <c r="AP104" s="3">
        <v>12.117052221531747</v>
      </c>
      <c r="AQ104" s="3">
        <v>12.006106108766385</v>
      </c>
      <c r="AR104" s="3">
        <v>11.10788797200571</v>
      </c>
      <c r="AS104" s="3">
        <v>12.072330228430387</v>
      </c>
      <c r="AT104" s="3">
        <v>15.947627348228828</v>
      </c>
      <c r="AU104" s="3">
        <v>14.365472573735426</v>
      </c>
      <c r="AV104" s="3">
        <v>12.325024483299657</v>
      </c>
      <c r="AW104" s="3">
        <v>15.290265790036171</v>
      </c>
      <c r="AX104" s="3">
        <v>15.104602454207797</v>
      </c>
      <c r="AY104" s="3">
        <v>16.415459330393951</v>
      </c>
      <c r="AZ104" s="3">
        <v>17.972631520931412</v>
      </c>
      <c r="BA104" s="3">
        <v>16.634483493369888</v>
      </c>
      <c r="BB104" s="3">
        <v>17.492264234249536</v>
      </c>
      <c r="BC104" s="3">
        <v>14.418408872810211</v>
      </c>
      <c r="BD104" s="3">
        <v>16.308872259355681</v>
      </c>
      <c r="BE104" s="3">
        <v>18.782327422274747</v>
      </c>
      <c r="BF104" s="3">
        <v>18.869396859313813</v>
      </c>
      <c r="BG104" s="3">
        <v>19.792079207387268</v>
      </c>
      <c r="BH104" s="3"/>
      <c r="BI104" s="3"/>
      <c r="BJ104" s="3"/>
      <c r="BK104" s="3"/>
      <c r="BL104" s="3"/>
      <c r="BM104" s="6"/>
    </row>
    <row r="105" spans="1:65" x14ac:dyDescent="0.25">
      <c r="A105" s="4" t="s">
        <v>563</v>
      </c>
      <c r="B105" s="5" t="s">
        <v>1</v>
      </c>
      <c r="C105" s="5">
        <f>VLOOKUP(A105, 'Metadata - Countries'!$A$2:$C$264, 3, FALSE)</f>
        <v>0</v>
      </c>
      <c r="D105" s="5" t="s">
        <v>401</v>
      </c>
      <c r="E105" s="5" t="s">
        <v>797</v>
      </c>
      <c r="F105" s="5"/>
      <c r="G105" s="5"/>
      <c r="H105" s="5">
        <v>7.5478981830990426</v>
      </c>
      <c r="I105" s="5">
        <v>7.2534248176321734</v>
      </c>
      <c r="J105" s="5">
        <v>6.6387396974127437</v>
      </c>
      <c r="K105" s="5">
        <v>4.96768678402265</v>
      </c>
      <c r="L105" s="5">
        <v>3.7705597377076816</v>
      </c>
      <c r="M105" s="5">
        <v>4.9715121765854757</v>
      </c>
      <c r="N105" s="5">
        <v>6.9338630568932293</v>
      </c>
      <c r="O105" s="5">
        <v>6.3404690835652948</v>
      </c>
      <c r="P105" s="5">
        <v>5.1022952089285871</v>
      </c>
      <c r="Q105" s="5">
        <v>4.5301636770425979</v>
      </c>
      <c r="R105" s="5">
        <v>4.3048663900669144</v>
      </c>
      <c r="S105" s="5">
        <v>4.479539886040742</v>
      </c>
      <c r="T105" s="5">
        <v>8.3430286581969639</v>
      </c>
      <c r="U105" s="5">
        <v>9.8178178017215121</v>
      </c>
      <c r="V105" s="5">
        <v>12.017398786608235</v>
      </c>
      <c r="W105" s="5">
        <v>9.8069968690810398</v>
      </c>
      <c r="X105" s="5">
        <v>10.555550085531422</v>
      </c>
      <c r="Y105" s="5">
        <v>10.81112166632656</v>
      </c>
      <c r="Z105" s="5"/>
      <c r="AA105" s="5">
        <v>16.812550954804625</v>
      </c>
      <c r="AB105" s="5"/>
      <c r="AC105" s="5">
        <v>16.137249685560903</v>
      </c>
      <c r="AD105" s="5">
        <v>14.531581003528512</v>
      </c>
      <c r="AE105" s="5">
        <v>14.373730751812099</v>
      </c>
      <c r="AF105" s="5">
        <v>8.1911651719754417</v>
      </c>
      <c r="AG105" s="5">
        <v>9.5407233169003725</v>
      </c>
      <c r="AH105" s="5"/>
      <c r="AI105" s="5"/>
      <c r="AJ105" s="5"/>
      <c r="AK105" s="5">
        <v>9.9924860298408156</v>
      </c>
      <c r="AL105" s="5"/>
      <c r="AM105" s="5"/>
      <c r="AN105" s="5"/>
      <c r="AO105" s="5"/>
      <c r="AP105" s="5">
        <v>12.390188684471905</v>
      </c>
      <c r="AQ105" s="5">
        <v>10.881199964217675</v>
      </c>
      <c r="AR105" s="5">
        <v>10.534527335023965</v>
      </c>
      <c r="AS105" s="5">
        <v>12.670605865625655</v>
      </c>
      <c r="AT105" s="5">
        <v>17.723965352229655</v>
      </c>
      <c r="AU105" s="5">
        <v>17.054476490954936</v>
      </c>
      <c r="AV105" s="5">
        <v>13.59054717008005</v>
      </c>
      <c r="AW105" s="5">
        <v>19.234384939117234</v>
      </c>
      <c r="AX105" s="5"/>
      <c r="AY105" s="5"/>
      <c r="AZ105" s="5">
        <v>16.8673833187814</v>
      </c>
      <c r="BA105" s="5">
        <v>14.186126328772232</v>
      </c>
      <c r="BB105" s="5">
        <v>16.743322797874068</v>
      </c>
      <c r="BC105" s="5">
        <v>13.953149973244038</v>
      </c>
      <c r="BD105" s="5">
        <v>16.323156253575174</v>
      </c>
      <c r="BE105" s="5">
        <v>18.735608038701169</v>
      </c>
      <c r="BF105" s="5">
        <v>18.18590406499516</v>
      </c>
      <c r="BG105" s="5">
        <v>24.996892148168467</v>
      </c>
      <c r="BH105" s="5">
        <v>22.426905169917784</v>
      </c>
      <c r="BI105" s="5"/>
      <c r="BJ105" s="5">
        <v>23.20471954587309</v>
      </c>
      <c r="BK105" s="5">
        <v>21.838913905498416</v>
      </c>
      <c r="BL105" s="5">
        <v>25.363345864032933</v>
      </c>
      <c r="BM105" s="7"/>
    </row>
    <row r="106" spans="1:65" x14ac:dyDescent="0.25">
      <c r="A106" s="2" t="s">
        <v>532</v>
      </c>
      <c r="B106" s="3" t="s">
        <v>538</v>
      </c>
      <c r="C106" s="3" t="str">
        <f>VLOOKUP(A106, 'Metadata - Countries'!$A$2:$C$264, 3, FALSE)</f>
        <v>East Asia &amp; Pacific</v>
      </c>
      <c r="D106" s="3" t="s">
        <v>401</v>
      </c>
      <c r="E106" s="3" t="s">
        <v>797</v>
      </c>
      <c r="F106" s="3"/>
      <c r="G106" s="3"/>
      <c r="H106" s="3"/>
      <c r="I106" s="3"/>
      <c r="J106" s="3"/>
      <c r="K106" s="3"/>
      <c r="L106" s="3"/>
      <c r="M106" s="3">
        <v>2.1608950188342795</v>
      </c>
      <c r="N106" s="3">
        <v>0.87657415019336982</v>
      </c>
      <c r="O106" s="3">
        <v>2.3073181875418474</v>
      </c>
      <c r="P106" s="3">
        <v>1.6546297265276968</v>
      </c>
      <c r="Q106" s="3">
        <v>2.616582986175549</v>
      </c>
      <c r="R106" s="3">
        <v>2.5513406159363776</v>
      </c>
      <c r="S106" s="3">
        <v>1.8282323832732978</v>
      </c>
      <c r="T106" s="3">
        <v>4.8072372240206862</v>
      </c>
      <c r="U106" s="3">
        <v>5.3832030722085253</v>
      </c>
      <c r="V106" s="3">
        <v>7.7626326292053225</v>
      </c>
      <c r="W106" s="3">
        <v>11.883216073685384</v>
      </c>
      <c r="X106" s="3">
        <v>8.7537538276905096</v>
      </c>
      <c r="Y106" s="3">
        <v>11.096722694801617</v>
      </c>
      <c r="Z106" s="3">
        <v>16.187160665585743</v>
      </c>
      <c r="AA106" s="3">
        <v>13.26971434608051</v>
      </c>
      <c r="AB106" s="3">
        <v>21.470198720212938</v>
      </c>
      <c r="AC106" s="3">
        <v>25.327330609475251</v>
      </c>
      <c r="AD106" s="3">
        <v>19.501792521043843</v>
      </c>
      <c r="AE106" s="3">
        <v>12.537939325634259</v>
      </c>
      <c r="AF106" s="3">
        <v>10.310057812149351</v>
      </c>
      <c r="AG106" s="3">
        <v>9.0911843309370202</v>
      </c>
      <c r="AH106" s="3">
        <v>7.2189088783844007</v>
      </c>
      <c r="AI106" s="3">
        <v>7.7160794333837588</v>
      </c>
      <c r="AJ106" s="3">
        <v>8.9138954414349634</v>
      </c>
      <c r="AK106" s="3">
        <v>9.0363102496224013</v>
      </c>
      <c r="AL106" s="3">
        <v>7.794409091734912</v>
      </c>
      <c r="AM106" s="3">
        <v>7.7058663641861012</v>
      </c>
      <c r="AN106" s="3">
        <v>7.6797133441785261</v>
      </c>
      <c r="AO106" s="3">
        <v>7.5127133179015884</v>
      </c>
      <c r="AP106" s="3">
        <v>8.7142372434491069</v>
      </c>
      <c r="AQ106" s="3">
        <v>9.7591219814882866</v>
      </c>
      <c r="AR106" s="3">
        <v>10.004982079497507</v>
      </c>
      <c r="AS106" s="3">
        <v>15.699806556700736</v>
      </c>
      <c r="AT106" s="3">
        <v>18.501474293026892</v>
      </c>
      <c r="AU106" s="3">
        <v>18.28207033662855</v>
      </c>
      <c r="AV106" s="3">
        <v>21.484957980370616</v>
      </c>
      <c r="AW106" s="3">
        <v>24.109120853884253</v>
      </c>
      <c r="AX106" s="3">
        <v>25.804872265803603</v>
      </c>
      <c r="AY106" s="3">
        <v>30.783423173402685</v>
      </c>
      <c r="AZ106" s="3">
        <v>31.511200347519942</v>
      </c>
      <c r="BA106" s="3">
        <v>29.703376150095529</v>
      </c>
      <c r="BB106" s="3">
        <v>23.850581985430676</v>
      </c>
      <c r="BC106" s="3">
        <v>19.805165548345332</v>
      </c>
      <c r="BD106" s="3">
        <v>20.393052426842065</v>
      </c>
      <c r="BE106" s="3">
        <v>23.114474560456681</v>
      </c>
      <c r="BF106" s="3">
        <v>22.371879849650686</v>
      </c>
      <c r="BG106" s="3">
        <v>24.446542456226883</v>
      </c>
      <c r="BH106" s="3">
        <v>24.718462793973909</v>
      </c>
      <c r="BI106" s="3">
        <v>17.685623035295254</v>
      </c>
      <c r="BJ106" s="3">
        <v>14.328995190770891</v>
      </c>
      <c r="BK106" s="3">
        <v>17.696410030198447</v>
      </c>
      <c r="BL106" s="3">
        <v>16.70791020702509</v>
      </c>
      <c r="BM106" s="6"/>
    </row>
    <row r="107" spans="1:65" x14ac:dyDescent="0.25">
      <c r="A107" s="4" t="s">
        <v>832</v>
      </c>
      <c r="B107" s="5" t="s">
        <v>770</v>
      </c>
      <c r="C107" s="5">
        <f>VLOOKUP(A107, 'Metadata - Countries'!$A$2:$C$264, 3, FALSE)</f>
        <v>0</v>
      </c>
      <c r="D107" s="5" t="s">
        <v>401</v>
      </c>
      <c r="E107" s="5" t="s">
        <v>797</v>
      </c>
      <c r="F107" s="5"/>
      <c r="G107" s="5"/>
      <c r="H107" s="5"/>
      <c r="I107" s="5"/>
      <c r="J107" s="5"/>
      <c r="K107" s="5"/>
      <c r="L107" s="5"/>
      <c r="M107" s="5"/>
      <c r="N107" s="5"/>
      <c r="O107" s="5"/>
      <c r="P107" s="5"/>
      <c r="Q107" s="5"/>
      <c r="R107" s="5"/>
      <c r="S107" s="5"/>
      <c r="T107" s="5"/>
      <c r="U107" s="5"/>
      <c r="V107" s="5"/>
      <c r="W107" s="5">
        <v>14.502364340362433</v>
      </c>
      <c r="X107" s="5"/>
      <c r="Y107" s="5"/>
      <c r="Z107" s="5"/>
      <c r="AA107" s="5"/>
      <c r="AB107" s="5"/>
      <c r="AC107" s="5"/>
      <c r="AD107" s="5"/>
      <c r="AE107" s="5"/>
      <c r="AF107" s="5"/>
      <c r="AG107" s="5"/>
      <c r="AH107" s="5"/>
      <c r="AI107" s="5"/>
      <c r="AJ107" s="5"/>
      <c r="AK107" s="5"/>
      <c r="AL107" s="5"/>
      <c r="AM107" s="5"/>
      <c r="AN107" s="5"/>
      <c r="AO107" s="5">
        <v>10.340429409352561</v>
      </c>
      <c r="AP107" s="5">
        <v>11.9185122129695</v>
      </c>
      <c r="AQ107" s="5">
        <v>12.801223021630761</v>
      </c>
      <c r="AR107" s="5">
        <v>11.514226811572186</v>
      </c>
      <c r="AS107" s="5"/>
      <c r="AT107" s="5">
        <v>14.809923430826442</v>
      </c>
      <c r="AU107" s="5">
        <v>12.562543780651962</v>
      </c>
      <c r="AV107" s="5">
        <v>11.477697269073987</v>
      </c>
      <c r="AW107" s="5">
        <v>12.718383091831583</v>
      </c>
      <c r="AX107" s="5">
        <v>12.445673164571168</v>
      </c>
      <c r="AY107" s="5">
        <v>13.993780241993962</v>
      </c>
      <c r="AZ107" s="5">
        <v>18.733073772276974</v>
      </c>
      <c r="BA107" s="5">
        <v>18.339840441661011</v>
      </c>
      <c r="BB107" s="5">
        <v>18.004664610210476</v>
      </c>
      <c r="BC107" s="5">
        <v>14.718421684032407</v>
      </c>
      <c r="BD107" s="5">
        <v>16.300150035350555</v>
      </c>
      <c r="BE107" s="5">
        <v>18.811433204019469</v>
      </c>
      <c r="BF107" s="5">
        <v>19.323591899444274</v>
      </c>
      <c r="BG107" s="5">
        <v>15.658144857387866</v>
      </c>
      <c r="BH107" s="5"/>
      <c r="BI107" s="5">
        <v>15.886168167270103</v>
      </c>
      <c r="BJ107" s="5"/>
      <c r="BK107" s="5"/>
      <c r="BL107" s="5"/>
      <c r="BM107" s="7"/>
    </row>
    <row r="108" spans="1:65" x14ac:dyDescent="0.25">
      <c r="A108" s="2" t="s">
        <v>319</v>
      </c>
      <c r="B108" s="3" t="s">
        <v>121</v>
      </c>
      <c r="C108" s="3" t="str">
        <f>VLOOKUP(A108, 'Metadata - Countries'!$A$2:$C$264, 3, FALSE)</f>
        <v>Europe &amp; Central Asia</v>
      </c>
      <c r="D108" s="3" t="s">
        <v>401</v>
      </c>
      <c r="E108" s="3" t="s">
        <v>797</v>
      </c>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6"/>
    </row>
    <row r="109" spans="1:65" x14ac:dyDescent="0.25">
      <c r="A109" s="4" t="s">
        <v>215</v>
      </c>
      <c r="B109" s="5" t="s">
        <v>682</v>
      </c>
      <c r="C109" s="5" t="str">
        <f>VLOOKUP(A109, 'Metadata - Countries'!$A$2:$C$264, 3, FALSE)</f>
        <v>South Asia</v>
      </c>
      <c r="D109" s="5" t="s">
        <v>401</v>
      </c>
      <c r="E109" s="5" t="s">
        <v>797</v>
      </c>
      <c r="F109" s="5"/>
      <c r="G109" s="5"/>
      <c r="H109" s="5">
        <v>8.4735126015304605</v>
      </c>
      <c r="I109" s="5">
        <v>9.1474872380513617</v>
      </c>
      <c r="J109" s="5">
        <v>6.9365625002308153</v>
      </c>
      <c r="K109" s="5">
        <v>5.0357466558390911</v>
      </c>
      <c r="L109" s="5">
        <v>3.8513318058837562</v>
      </c>
      <c r="M109" s="5">
        <v>3.7102707014083176</v>
      </c>
      <c r="N109" s="5">
        <v>4.3222612545799111</v>
      </c>
      <c r="O109" s="5">
        <v>4.0660535329833509</v>
      </c>
      <c r="P109" s="5">
        <v>7.7145150460492777</v>
      </c>
      <c r="Q109" s="5">
        <v>10.184618101378943</v>
      </c>
      <c r="R109" s="5">
        <v>11.942560760372812</v>
      </c>
      <c r="S109" s="5">
        <v>13.872991958067903</v>
      </c>
      <c r="T109" s="5">
        <v>27.982709457712701</v>
      </c>
      <c r="U109" s="5">
        <v>4.3942488749780022</v>
      </c>
      <c r="V109" s="5">
        <v>25.711963443103553</v>
      </c>
      <c r="W109" s="5">
        <v>25.539255828272257</v>
      </c>
      <c r="X109" s="5">
        <v>26.097916796869256</v>
      </c>
      <c r="Y109" s="5">
        <v>33.172868635117524</v>
      </c>
      <c r="Z109" s="5">
        <v>44.632246860222807</v>
      </c>
      <c r="AA109" s="5">
        <v>43.633198645652875</v>
      </c>
      <c r="AB109" s="5"/>
      <c r="AC109" s="5">
        <v>30.676559789531289</v>
      </c>
      <c r="AD109" s="5">
        <v>31.823660406120624</v>
      </c>
      <c r="AE109" s="5">
        <v>26.491150789347746</v>
      </c>
      <c r="AF109" s="5">
        <v>15.057381321249554</v>
      </c>
      <c r="AG109" s="5">
        <v>19.12837317681365</v>
      </c>
      <c r="AH109" s="5">
        <v>17.003037659291504</v>
      </c>
      <c r="AI109" s="5">
        <v>19.519496042794866</v>
      </c>
      <c r="AJ109" s="5">
        <v>27.295407348022859</v>
      </c>
      <c r="AK109" s="5">
        <v>29.933047978747684</v>
      </c>
      <c r="AL109" s="5">
        <v>29.808414309719105</v>
      </c>
      <c r="AM109" s="5">
        <v>27.282556051370143</v>
      </c>
      <c r="AN109" s="5">
        <v>23.916550205169155</v>
      </c>
      <c r="AO109" s="5">
        <v>23.821639175595056</v>
      </c>
      <c r="AP109" s="5">
        <v>29.532062902671939</v>
      </c>
      <c r="AQ109" s="5">
        <v>24.899190226649022</v>
      </c>
      <c r="AR109" s="5">
        <v>20.358009744810225</v>
      </c>
      <c r="AS109" s="5">
        <v>30.838593359651277</v>
      </c>
      <c r="AT109" s="5">
        <v>38.602765911800361</v>
      </c>
      <c r="AU109" s="5">
        <v>33.413398214644296</v>
      </c>
      <c r="AV109" s="5">
        <v>32.444659050786264</v>
      </c>
      <c r="AW109" s="5">
        <v>32.198179392401279</v>
      </c>
      <c r="AX109" s="5">
        <v>34.349393408780443</v>
      </c>
      <c r="AY109" s="5">
        <v>35.704332508303239</v>
      </c>
      <c r="AZ109" s="5">
        <v>37.233523185102122</v>
      </c>
      <c r="BA109" s="5">
        <v>36.347938981027497</v>
      </c>
      <c r="BB109" s="5">
        <v>39.163675723568602</v>
      </c>
      <c r="BC109" s="5">
        <v>33.981573921718947</v>
      </c>
      <c r="BD109" s="5">
        <v>35.554953829432371</v>
      </c>
      <c r="BE109" s="5">
        <v>38.494671349512224</v>
      </c>
      <c r="BF109" s="5">
        <v>42.553787345808161</v>
      </c>
      <c r="BG109" s="5">
        <v>43.008074461289567</v>
      </c>
      <c r="BH109" s="5">
        <v>41.319864482915989</v>
      </c>
      <c r="BI109" s="5">
        <v>29.432893864480995</v>
      </c>
      <c r="BJ109" s="5">
        <v>26.787435889648687</v>
      </c>
      <c r="BK109" s="5">
        <v>30.137498204643947</v>
      </c>
      <c r="BL109" s="5">
        <v>35.317288883660908</v>
      </c>
      <c r="BM109" s="7"/>
    </row>
    <row r="110" spans="1:65" x14ac:dyDescent="0.25">
      <c r="A110" s="2" t="s">
        <v>580</v>
      </c>
      <c r="B110" s="3" t="s">
        <v>415</v>
      </c>
      <c r="C110" s="3" t="e">
        <f>VLOOKUP(A110, 'Metadata - Countries'!$A$2:$C$264, 3, FALSE)</f>
        <v>#N/A</v>
      </c>
      <c r="D110" s="3" t="s">
        <v>401</v>
      </c>
      <c r="E110" s="3" t="s">
        <v>797</v>
      </c>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6"/>
    </row>
    <row r="111" spans="1:65" x14ac:dyDescent="0.25">
      <c r="A111" s="4" t="s">
        <v>110</v>
      </c>
      <c r="B111" s="5" t="s">
        <v>58</v>
      </c>
      <c r="C111" s="5" t="str">
        <f>VLOOKUP(A111, 'Metadata - Countries'!$A$2:$C$264, 3, FALSE)</f>
        <v>Europe &amp; Central Asia</v>
      </c>
      <c r="D111" s="5" t="s">
        <v>401</v>
      </c>
      <c r="E111" s="5" t="s">
        <v>797</v>
      </c>
      <c r="F111" s="5"/>
      <c r="G111" s="5"/>
      <c r="H111" s="5"/>
      <c r="I111" s="5">
        <v>8.9355991900182214</v>
      </c>
      <c r="J111" s="5">
        <v>8.5155921159637433</v>
      </c>
      <c r="K111" s="5">
        <v>8.4494037950313547</v>
      </c>
      <c r="L111" s="5">
        <v>8.6489751943925768</v>
      </c>
      <c r="M111" s="5">
        <v>9.6144497839547007</v>
      </c>
      <c r="N111" s="5">
        <v>8.3613894883341775</v>
      </c>
      <c r="O111" s="5">
        <v>7.5789969449225714</v>
      </c>
      <c r="P111" s="5">
        <v>8.0909930360438747</v>
      </c>
      <c r="Q111" s="5">
        <v>9.0587661486439313</v>
      </c>
      <c r="R111" s="5">
        <v>7.5339594373370442</v>
      </c>
      <c r="S111" s="5">
        <v>6.7955406904367219</v>
      </c>
      <c r="T111" s="5">
        <v>13.911710177489143</v>
      </c>
      <c r="U111" s="5">
        <v>14.090149629814396</v>
      </c>
      <c r="V111" s="5">
        <v>13.397889685795207</v>
      </c>
      <c r="W111" s="5">
        <v>12.595999703877014</v>
      </c>
      <c r="X111" s="5">
        <v>10.108223636024951</v>
      </c>
      <c r="Y111" s="5">
        <v>12.049223256844817</v>
      </c>
      <c r="Z111" s="5">
        <v>14.792874875099352</v>
      </c>
      <c r="AA111" s="5">
        <v>14.682435932875709</v>
      </c>
      <c r="AB111" s="5">
        <v>14.798222066062078</v>
      </c>
      <c r="AC111" s="5">
        <v>13.488804903343224</v>
      </c>
      <c r="AD111" s="5">
        <v>12.408862084156587</v>
      </c>
      <c r="AE111" s="5">
        <v>11.892515326595426</v>
      </c>
      <c r="AF111" s="5">
        <v>8.4869323306845832</v>
      </c>
      <c r="AG111" s="5">
        <v>7.3824439776995456</v>
      </c>
      <c r="AH111" s="5">
        <v>5.67476812649232</v>
      </c>
      <c r="AI111" s="5">
        <v>5.5218730688666264</v>
      </c>
      <c r="AJ111" s="5">
        <v>6.4639722446608552</v>
      </c>
      <c r="AK111" s="5">
        <v>5.9016503180969915</v>
      </c>
      <c r="AL111" s="5">
        <v>5.2288064366443514</v>
      </c>
      <c r="AM111" s="5">
        <v>4.8022578212949423</v>
      </c>
      <c r="AN111" s="5">
        <v>3.8752043210405756</v>
      </c>
      <c r="AO111" s="5">
        <v>3.3078903776639779</v>
      </c>
      <c r="AP111" s="5">
        <v>3.7049004543825017</v>
      </c>
      <c r="AQ111" s="5">
        <v>3.491196811677149</v>
      </c>
      <c r="AR111" s="5">
        <v>2.5569746399809805</v>
      </c>
      <c r="AS111" s="5">
        <v>2.9359142696495315</v>
      </c>
      <c r="AT111" s="5">
        <v>4.0796516188903613</v>
      </c>
      <c r="AU111" s="5">
        <v>3.8713808573909962</v>
      </c>
      <c r="AV111" s="5">
        <v>3.2552896072656843</v>
      </c>
      <c r="AW111" s="5">
        <v>3.8196359852362876</v>
      </c>
      <c r="AX111" s="5">
        <v>5.2787495814525922</v>
      </c>
      <c r="AY111" s="5">
        <v>6.8737694476423874</v>
      </c>
      <c r="AZ111" s="5">
        <v>7.7606564136732281</v>
      </c>
      <c r="BA111" s="5">
        <v>9.0181309952633324</v>
      </c>
      <c r="BB111" s="5">
        <v>11.43421460151326</v>
      </c>
      <c r="BC111" s="5">
        <v>9.8578857460052891</v>
      </c>
      <c r="BD111" s="5">
        <v>11.538614331544206</v>
      </c>
      <c r="BE111" s="5">
        <v>13.176544502994735</v>
      </c>
      <c r="BF111" s="5">
        <v>12.830962234177909</v>
      </c>
      <c r="BG111" s="5">
        <v>12.411134012467905</v>
      </c>
      <c r="BH111" s="5">
        <v>10.476027572253164</v>
      </c>
      <c r="BI111" s="5">
        <v>7.3387669834214009</v>
      </c>
      <c r="BJ111" s="5">
        <v>5.119551392891009</v>
      </c>
      <c r="BK111" s="5">
        <v>5.9483997412321958</v>
      </c>
      <c r="BL111" s="5">
        <v>6.6405043918301407</v>
      </c>
      <c r="BM111" s="7"/>
    </row>
    <row r="112" spans="1:65" x14ac:dyDescent="0.25">
      <c r="A112" s="2" t="s">
        <v>468</v>
      </c>
      <c r="B112" s="3" t="s">
        <v>188</v>
      </c>
      <c r="C112" s="3" t="str">
        <f>VLOOKUP(A112, 'Metadata - Countries'!$A$2:$C$264, 3, FALSE)</f>
        <v>Middle East &amp; North Africa</v>
      </c>
      <c r="D112" s="3" t="s">
        <v>401</v>
      </c>
      <c r="E112" s="3" t="s">
        <v>797</v>
      </c>
      <c r="F112" s="3"/>
      <c r="G112" s="3"/>
      <c r="H112" s="3"/>
      <c r="I112" s="3">
        <v>0.60861287333780223</v>
      </c>
      <c r="J112" s="3">
        <v>0.3471055676262329</v>
      </c>
      <c r="K112" s="3">
        <v>0.23107115298548059</v>
      </c>
      <c r="L112" s="3">
        <v>0.17966722915278291</v>
      </c>
      <c r="M112" s="3">
        <v>0.31927911057290065</v>
      </c>
      <c r="N112" s="3">
        <v>0.48676021383791745</v>
      </c>
      <c r="O112" s="3">
        <v>0.32713318231912858</v>
      </c>
      <c r="P112" s="3">
        <v>0.19666963597635348</v>
      </c>
      <c r="Q112" s="3">
        <v>0.25262203077249057</v>
      </c>
      <c r="R112" s="3">
        <v>0.43253153025951196</v>
      </c>
      <c r="S112" s="3">
        <v>0.38030848219663593</v>
      </c>
      <c r="T112" s="3">
        <v>0.20656695982544174</v>
      </c>
      <c r="U112" s="3">
        <v>0.15000948781728135</v>
      </c>
      <c r="V112" s="3">
        <v>0.26427843021503011</v>
      </c>
      <c r="W112" s="3">
        <v>0.29782370151190679</v>
      </c>
      <c r="X112" s="3"/>
      <c r="Y112" s="3"/>
      <c r="Z112" s="3"/>
      <c r="AA112" s="3"/>
      <c r="AB112" s="3"/>
      <c r="AC112" s="3"/>
      <c r="AD112" s="3"/>
      <c r="AE112" s="3"/>
      <c r="AF112" s="3"/>
      <c r="AG112" s="3"/>
      <c r="AH112" s="3"/>
      <c r="AI112" s="3"/>
      <c r="AJ112" s="3"/>
      <c r="AK112" s="3"/>
      <c r="AL112" s="3"/>
      <c r="AM112" s="3"/>
      <c r="AN112" s="3"/>
      <c r="AO112" s="3"/>
      <c r="AP112" s="3"/>
      <c r="AQ112" s="3">
        <v>1.895831306027328</v>
      </c>
      <c r="AR112" s="3">
        <v>1.2936014631269395</v>
      </c>
      <c r="AS112" s="3">
        <v>1.6972784985629985</v>
      </c>
      <c r="AT112" s="3">
        <v>2.356785606768717</v>
      </c>
      <c r="AU112" s="3">
        <v>3.5368465960947866</v>
      </c>
      <c r="AV112" s="3">
        <v>2.9233531791913148</v>
      </c>
      <c r="AW112" s="3">
        <v>5.779146701306737</v>
      </c>
      <c r="AX112" s="3">
        <v>7.7999226770665562</v>
      </c>
      <c r="AY112" s="3">
        <v>9.7463862861948769</v>
      </c>
      <c r="AZ112" s="3">
        <v>4.0066005120134562</v>
      </c>
      <c r="BA112" s="3"/>
      <c r="BB112" s="3"/>
      <c r="BC112" s="3"/>
      <c r="BD112" s="3">
        <v>2.7605462344071774</v>
      </c>
      <c r="BE112" s="3">
        <v>1.4471976815071506</v>
      </c>
      <c r="BF112" s="3"/>
      <c r="BG112" s="3">
        <v>1.4446321487756941</v>
      </c>
      <c r="BH112" s="3">
        <v>1.2087314245405694</v>
      </c>
      <c r="BI112" s="3"/>
      <c r="BJ112" s="3">
        <v>0.50143502510247095</v>
      </c>
      <c r="BK112" s="3">
        <v>0.67383292715023335</v>
      </c>
      <c r="BL112" s="3"/>
      <c r="BM112" s="6"/>
    </row>
    <row r="113" spans="1:65" x14ac:dyDescent="0.25">
      <c r="A113" s="4" t="s">
        <v>0</v>
      </c>
      <c r="B113" s="5" t="s">
        <v>609</v>
      </c>
      <c r="C113" s="5" t="str">
        <f>VLOOKUP(A113, 'Metadata - Countries'!$A$2:$C$264, 3, FALSE)</f>
        <v>Middle East &amp; North Africa</v>
      </c>
      <c r="D113" s="5" t="s">
        <v>401</v>
      </c>
      <c r="E113" s="5" t="s">
        <v>797</v>
      </c>
      <c r="F113" s="5"/>
      <c r="G113" s="5"/>
      <c r="H113" s="5"/>
      <c r="I113" s="5">
        <v>0.19760811727723343</v>
      </c>
      <c r="J113" s="5"/>
      <c r="K113" s="5"/>
      <c r="L113" s="5"/>
      <c r="M113" s="5"/>
      <c r="N113" s="5"/>
      <c r="O113" s="5"/>
      <c r="P113" s="5"/>
      <c r="Q113" s="5"/>
      <c r="R113" s="5">
        <v>0.4592183979907612</v>
      </c>
      <c r="S113" s="5">
        <v>0.37410424889450955</v>
      </c>
      <c r="T113" s="5">
        <v>0.28589152743883767</v>
      </c>
      <c r="U113" s="5">
        <v>0.27632521387898501</v>
      </c>
      <c r="V113" s="5">
        <v>0.15798005410760665</v>
      </c>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v>1.4912408656816712E-2</v>
      </c>
      <c r="AU113" s="5">
        <v>1.5545332912090233E-2</v>
      </c>
      <c r="AV113" s="5">
        <v>8.1509525040963579E-2</v>
      </c>
      <c r="AW113" s="5"/>
      <c r="AX113" s="5"/>
      <c r="AY113" s="5"/>
      <c r="AZ113" s="5"/>
      <c r="BA113" s="5">
        <v>31.451368228505956</v>
      </c>
      <c r="BB113" s="5">
        <v>65.671763553117685</v>
      </c>
      <c r="BC113" s="5"/>
      <c r="BD113" s="5"/>
      <c r="BE113" s="5"/>
      <c r="BF113" s="5"/>
      <c r="BG113" s="5"/>
      <c r="BH113" s="5">
        <v>22.951435771661309</v>
      </c>
      <c r="BI113" s="5"/>
      <c r="BJ113" s="5"/>
      <c r="BK113" s="5"/>
      <c r="BL113" s="5"/>
      <c r="BM113" s="7"/>
    </row>
    <row r="114" spans="1:65" x14ac:dyDescent="0.25">
      <c r="A114" s="2" t="s">
        <v>31</v>
      </c>
      <c r="B114" s="3" t="s">
        <v>153</v>
      </c>
      <c r="C114" s="3" t="str">
        <f>VLOOKUP(A114, 'Metadata - Countries'!$A$2:$C$264, 3, FALSE)</f>
        <v>Europe &amp; Central Asia</v>
      </c>
      <c r="D114" s="3" t="s">
        <v>401</v>
      </c>
      <c r="E114" s="3" t="s">
        <v>797</v>
      </c>
      <c r="F114" s="3"/>
      <c r="G114" s="3"/>
      <c r="H114" s="3">
        <v>12.73113639063507</v>
      </c>
      <c r="I114" s="3">
        <v>11.345014346887879</v>
      </c>
      <c r="J114" s="3">
        <v>9.3509507870048694</v>
      </c>
      <c r="K114" s="3">
        <v>9.0561592043274732</v>
      </c>
      <c r="L114" s="3">
        <v>7.6989584196315031</v>
      </c>
      <c r="M114" s="3">
        <v>7.9792789181878643</v>
      </c>
      <c r="N114" s="3">
        <v>11.114627353607128</v>
      </c>
      <c r="O114" s="3">
        <v>9.9346658894643536</v>
      </c>
      <c r="P114" s="3">
        <v>9.2363561360130362</v>
      </c>
      <c r="Q114" s="3">
        <v>8.0906112354682644</v>
      </c>
      <c r="R114" s="3">
        <v>7.6751491059538726</v>
      </c>
      <c r="S114" s="3">
        <v>7.9312980912065791</v>
      </c>
      <c r="T114" s="3">
        <v>12.126418777261009</v>
      </c>
      <c r="U114" s="3">
        <v>12.699363874580078</v>
      </c>
      <c r="V114" s="3">
        <v>12.274396923329169</v>
      </c>
      <c r="W114" s="3">
        <v>12.82730743330951</v>
      </c>
      <c r="X114" s="3">
        <v>11.763192599977499</v>
      </c>
      <c r="Y114" s="3">
        <v>19.615075066199516</v>
      </c>
      <c r="Z114" s="3">
        <v>16.72703436696915</v>
      </c>
      <c r="AA114" s="3">
        <v>16.465911663870468</v>
      </c>
      <c r="AB114" s="3">
        <v>15.542650375919406</v>
      </c>
      <c r="AC114" s="3">
        <v>16.247112717967564</v>
      </c>
      <c r="AD114" s="3">
        <v>15.750246306577298</v>
      </c>
      <c r="AE114" s="3">
        <v>15.714920283573377</v>
      </c>
      <c r="AF114" s="3">
        <v>9.5995353543607269</v>
      </c>
      <c r="AG114" s="3">
        <v>7.4179966641530983</v>
      </c>
      <c r="AH114" s="3">
        <v>6.3727477113300441</v>
      </c>
      <c r="AI114" s="3">
        <v>8.7565224961566521</v>
      </c>
      <c r="AJ114" s="3">
        <v>9.8799077914888151</v>
      </c>
      <c r="AK114" s="3">
        <v>8.3875582217237543</v>
      </c>
      <c r="AL114" s="3">
        <v>8.366457438530043</v>
      </c>
      <c r="AM114" s="3">
        <v>9.2482749218693812</v>
      </c>
      <c r="AN114" s="3">
        <v>8.3391404637003834</v>
      </c>
      <c r="AO114" s="3">
        <v>7.2805121009684726</v>
      </c>
      <c r="AP114" s="3">
        <v>7.8954916064168783</v>
      </c>
      <c r="AQ114" s="3">
        <v>7.6422646962017486</v>
      </c>
      <c r="AR114" s="3">
        <v>5.2210051377621909</v>
      </c>
      <c r="AS114" s="3">
        <v>5.4536086442810827</v>
      </c>
      <c r="AT114" s="3">
        <v>9.3308628629408066</v>
      </c>
      <c r="AU114" s="3">
        <v>8.9428557253706487</v>
      </c>
      <c r="AV114" s="3">
        <v>8.5965649391013024</v>
      </c>
      <c r="AW114" s="3">
        <v>7.7920967997061785</v>
      </c>
      <c r="AX114" s="3">
        <v>9.1765719410342967</v>
      </c>
      <c r="AY114" s="3">
        <v>9.3866376431522962</v>
      </c>
      <c r="AZ114" s="3">
        <v>8.8727804362870728</v>
      </c>
      <c r="BA114" s="3">
        <v>8.9268575084605146</v>
      </c>
      <c r="BB114" s="3">
        <v>12.232507669108156</v>
      </c>
      <c r="BC114" s="3">
        <v>12.467482211648736</v>
      </c>
      <c r="BD114" s="3">
        <v>13.123355415807007</v>
      </c>
      <c r="BE114" s="3">
        <v>14.498074167030889</v>
      </c>
      <c r="BF114" s="3">
        <v>15.057825439408875</v>
      </c>
      <c r="BG114" s="3">
        <v>19.099788202983142</v>
      </c>
      <c r="BH114" s="3">
        <v>17.216519876363083</v>
      </c>
      <c r="BI114" s="3">
        <v>12.548335692537711</v>
      </c>
      <c r="BJ114" s="3">
        <v>10.714583469345088</v>
      </c>
      <c r="BK114" s="3">
        <v>11.175968994584943</v>
      </c>
      <c r="BL114" s="3">
        <v>14.609579803670531</v>
      </c>
      <c r="BM114" s="6"/>
    </row>
    <row r="115" spans="1:65" x14ac:dyDescent="0.25">
      <c r="A115" s="4" t="s">
        <v>546</v>
      </c>
      <c r="B115" s="5" t="s">
        <v>766</v>
      </c>
      <c r="C115" s="5" t="str">
        <f>VLOOKUP(A115, 'Metadata - Countries'!$A$2:$C$264, 3, FALSE)</f>
        <v>Middle East &amp; North Africa</v>
      </c>
      <c r="D115" s="5" t="s">
        <v>401</v>
      </c>
      <c r="E115" s="5" t="s">
        <v>797</v>
      </c>
      <c r="F115" s="5"/>
      <c r="G115" s="5"/>
      <c r="H115" s="5">
        <v>6.45433459923402</v>
      </c>
      <c r="I115" s="5">
        <v>6.7458196131504087</v>
      </c>
      <c r="J115" s="5">
        <v>5.7284999407426458</v>
      </c>
      <c r="K115" s="5">
        <v>6.4440681114788259</v>
      </c>
      <c r="L115" s="5">
        <v>7.0732267150717911</v>
      </c>
      <c r="M115" s="5">
        <v>6.0912438517882794</v>
      </c>
      <c r="N115" s="5">
        <v>5.8567367062602402</v>
      </c>
      <c r="O115" s="5">
        <v>5.3658645365803768</v>
      </c>
      <c r="P115" s="5">
        <v>4.908443978712552</v>
      </c>
      <c r="Q115" s="5">
        <v>5.0062679375389321</v>
      </c>
      <c r="R115" s="5">
        <v>4.9748354893245077</v>
      </c>
      <c r="S115" s="5">
        <v>7.003824701526308</v>
      </c>
      <c r="T115" s="5">
        <v>14.865817692223807</v>
      </c>
      <c r="U115" s="5">
        <v>15.303002024606835</v>
      </c>
      <c r="V115" s="5">
        <v>16.499796373225635</v>
      </c>
      <c r="W115" s="5">
        <v>15.247581187754399</v>
      </c>
      <c r="X115" s="5">
        <v>13.224277873059853</v>
      </c>
      <c r="Y115" s="5">
        <v>17.977323064402594</v>
      </c>
      <c r="Z115" s="5">
        <v>26.474636420129592</v>
      </c>
      <c r="AA115" s="5">
        <v>25.952747031658546</v>
      </c>
      <c r="AB115" s="5">
        <v>23.185313079889685</v>
      </c>
      <c r="AC115" s="5">
        <v>17.593617205699054</v>
      </c>
      <c r="AD115" s="5">
        <v>17.491606706480887</v>
      </c>
      <c r="AE115" s="5">
        <v>16.405809433233014</v>
      </c>
      <c r="AF115" s="5">
        <v>8.0554492464766891</v>
      </c>
      <c r="AG115" s="5">
        <v>8.4848074292110969</v>
      </c>
      <c r="AH115" s="5">
        <v>7.1843147952504589</v>
      </c>
      <c r="AI115" s="5">
        <v>8.2940233598594073</v>
      </c>
      <c r="AJ115" s="5">
        <v>8.8446818692159059</v>
      </c>
      <c r="AK115" s="5">
        <v>7.6800243637745025</v>
      </c>
      <c r="AL115" s="5">
        <v>7.8084849619472614</v>
      </c>
      <c r="AM115" s="5">
        <v>7.4459203556913875</v>
      </c>
      <c r="AN115" s="5">
        <v>6.0854935325214496</v>
      </c>
      <c r="AO115" s="5">
        <v>5.9777098406025049</v>
      </c>
      <c r="AP115" s="5">
        <v>6.0965268467504945</v>
      </c>
      <c r="AQ115" s="5">
        <v>7.8505689703222066</v>
      </c>
      <c r="AR115" s="5">
        <v>6.6062767109341554</v>
      </c>
      <c r="AS115" s="5">
        <v>6.8359453895086615</v>
      </c>
      <c r="AT115" s="5">
        <v>9.8274557228779038</v>
      </c>
      <c r="AU115" s="5">
        <v>9.3442139321905557</v>
      </c>
      <c r="AV115" s="5">
        <v>9.2700355862746999</v>
      </c>
      <c r="AW115" s="5">
        <v>10.845386761858801</v>
      </c>
      <c r="AX115" s="5">
        <v>11.031571046834983</v>
      </c>
      <c r="AY115" s="5">
        <v>15.085872013274701</v>
      </c>
      <c r="AZ115" s="5">
        <v>15.640219751883016</v>
      </c>
      <c r="BA115" s="5">
        <v>15.830830613857975</v>
      </c>
      <c r="BB115" s="5">
        <v>19.755024216472698</v>
      </c>
      <c r="BC115" s="5">
        <v>17.074456306529964</v>
      </c>
      <c r="BD115" s="5">
        <v>17.682566494733035</v>
      </c>
      <c r="BE115" s="5">
        <v>18.578913057194271</v>
      </c>
      <c r="BF115" s="5">
        <v>22.027375740411127</v>
      </c>
      <c r="BG115" s="5">
        <v>20.222879222510063</v>
      </c>
      <c r="BH115" s="5">
        <v>17.674476689152236</v>
      </c>
      <c r="BI115" s="5">
        <v>11.948682837893422</v>
      </c>
      <c r="BJ115" s="5">
        <v>8.8720756616805723</v>
      </c>
      <c r="BK115" s="5">
        <v>10.996110873771391</v>
      </c>
      <c r="BL115" s="5">
        <v>12.830093001426926</v>
      </c>
      <c r="BM115" s="7"/>
    </row>
    <row r="116" spans="1:65" x14ac:dyDescent="0.25">
      <c r="A116" s="2" t="s">
        <v>179</v>
      </c>
      <c r="B116" s="3" t="s">
        <v>639</v>
      </c>
      <c r="C116" s="3" t="str">
        <f>VLOOKUP(A116, 'Metadata - Countries'!$A$2:$C$264, 3, FALSE)</f>
        <v>Europe &amp; Central Asia</v>
      </c>
      <c r="D116" s="3" t="s">
        <v>401</v>
      </c>
      <c r="E116" s="3" t="s">
        <v>797</v>
      </c>
      <c r="F116" s="3"/>
      <c r="G116" s="3"/>
      <c r="H116" s="3">
        <v>13.352121589575583</v>
      </c>
      <c r="I116" s="3">
        <v>12.233761694254506</v>
      </c>
      <c r="J116" s="3">
        <v>14.07474865330196</v>
      </c>
      <c r="K116" s="3">
        <v>15.729694734169829</v>
      </c>
      <c r="L116" s="3">
        <v>14.815669456633046</v>
      </c>
      <c r="M116" s="3">
        <v>16.404628140383533</v>
      </c>
      <c r="N116" s="3">
        <v>16.329458234588163</v>
      </c>
      <c r="O116" s="3">
        <v>14.582616893918987</v>
      </c>
      <c r="P116" s="3">
        <v>14.023341053045298</v>
      </c>
      <c r="Q116" s="3">
        <v>16.836262111647176</v>
      </c>
      <c r="R116" s="3">
        <v>15.032852360102844</v>
      </c>
      <c r="S116" s="3">
        <v>14.095586956585816</v>
      </c>
      <c r="T116" s="3">
        <v>26.615594486838468</v>
      </c>
      <c r="U116" s="3">
        <v>27.04485554376615</v>
      </c>
      <c r="V116" s="3">
        <v>25.821234211415206</v>
      </c>
      <c r="W116" s="3">
        <v>25.709067386835336</v>
      </c>
      <c r="X116" s="3">
        <v>24.215331385614945</v>
      </c>
      <c r="Y116" s="3">
        <v>24.089672967460675</v>
      </c>
      <c r="Z116" s="3">
        <v>27.861938630559884</v>
      </c>
      <c r="AA116" s="3">
        <v>34.542039364884864</v>
      </c>
      <c r="AB116" s="3">
        <v>32.385906088471046</v>
      </c>
      <c r="AC116" s="3">
        <v>31.33667379713599</v>
      </c>
      <c r="AD116" s="3">
        <v>28.272938695894371</v>
      </c>
      <c r="AE116" s="3">
        <v>26.776085032376855</v>
      </c>
      <c r="AF116" s="3">
        <v>17.375025237039328</v>
      </c>
      <c r="AG116" s="3">
        <v>13.635492298814199</v>
      </c>
      <c r="AH116" s="3">
        <v>8.6221690657127112</v>
      </c>
      <c r="AI116" s="3">
        <v>9.7493734806439623</v>
      </c>
      <c r="AJ116" s="3">
        <v>10.647290689556582</v>
      </c>
      <c r="AK116" s="3">
        <v>9.554134781187118</v>
      </c>
      <c r="AL116" s="3">
        <v>8.6409545483727541</v>
      </c>
      <c r="AM116" s="3">
        <v>9.4977557111057642</v>
      </c>
      <c r="AN116" s="3">
        <v>8.286335020562321</v>
      </c>
      <c r="AO116" s="3">
        <v>7.3655230681457855</v>
      </c>
      <c r="AP116" s="3">
        <v>8.5263875292981108</v>
      </c>
      <c r="AQ116" s="3">
        <v>8.0548723698062208</v>
      </c>
      <c r="AR116" s="3">
        <v>5.6806236192076449</v>
      </c>
      <c r="AS116" s="3">
        <v>6.5571730507870587</v>
      </c>
      <c r="AT116" s="3">
        <v>9.8081920851957154</v>
      </c>
      <c r="AU116" s="3">
        <v>9.2971841854108277</v>
      </c>
      <c r="AV116" s="3">
        <v>9.0281536822311264</v>
      </c>
      <c r="AW116" s="3">
        <v>9.0729939284783079</v>
      </c>
      <c r="AX116" s="3">
        <v>9.5828538903619513</v>
      </c>
      <c r="AY116" s="3">
        <v>11.956674076294831</v>
      </c>
      <c r="AZ116" s="3">
        <v>12.246292005099289</v>
      </c>
      <c r="BA116" s="3">
        <v>11.935948404333381</v>
      </c>
      <c r="BB116" s="3">
        <v>14.176925555308465</v>
      </c>
      <c r="BC116" s="3">
        <v>17.697864798792978</v>
      </c>
      <c r="BD116" s="3">
        <v>18.627302980042796</v>
      </c>
      <c r="BE116" s="3">
        <v>19.938668221077684</v>
      </c>
      <c r="BF116" s="3">
        <v>22.925774537927371</v>
      </c>
      <c r="BG116" s="3">
        <v>20.397884455081609</v>
      </c>
      <c r="BH116" s="3">
        <v>16.715452726433671</v>
      </c>
      <c r="BI116" s="3">
        <v>13.030254624342522</v>
      </c>
      <c r="BJ116" s="3">
        <v>10.490409827880526</v>
      </c>
      <c r="BK116" s="3">
        <v>12.149260492388009</v>
      </c>
      <c r="BL116" s="3">
        <v>13.665733260453539</v>
      </c>
      <c r="BM116" s="6"/>
    </row>
    <row r="117" spans="1:65" x14ac:dyDescent="0.25">
      <c r="A117" s="4" t="s">
        <v>131</v>
      </c>
      <c r="B117" s="5" t="s">
        <v>802</v>
      </c>
      <c r="C117" s="5" t="str">
        <f>VLOOKUP(A117, 'Metadata - Countries'!$A$2:$C$264, 3, FALSE)</f>
        <v>Latin America &amp; Caribbean</v>
      </c>
      <c r="D117" s="5" t="s">
        <v>401</v>
      </c>
      <c r="E117" s="5" t="s">
        <v>797</v>
      </c>
      <c r="F117" s="5"/>
      <c r="G117" s="5"/>
      <c r="H117" s="5">
        <v>9.2484399914659328</v>
      </c>
      <c r="I117" s="5">
        <v>9.02173446512057</v>
      </c>
      <c r="J117" s="5"/>
      <c r="K117" s="5"/>
      <c r="L117" s="5"/>
      <c r="M117" s="5"/>
      <c r="N117" s="5"/>
      <c r="O117" s="5"/>
      <c r="P117" s="5"/>
      <c r="Q117" s="5"/>
      <c r="R117" s="5">
        <v>9.0368660112268824</v>
      </c>
      <c r="S117" s="5">
        <v>10.913367649546515</v>
      </c>
      <c r="T117" s="5">
        <v>20.893970840636925</v>
      </c>
      <c r="U117" s="5">
        <v>19.183757956299832</v>
      </c>
      <c r="V117" s="5">
        <v>22.746336884000794</v>
      </c>
      <c r="W117" s="5">
        <v>29.065917913078209</v>
      </c>
      <c r="X117" s="5">
        <v>24.155248652331107</v>
      </c>
      <c r="Y117" s="5">
        <v>32.014135555237964</v>
      </c>
      <c r="Z117" s="5">
        <v>37.830356413114544</v>
      </c>
      <c r="AA117" s="5">
        <v>33.246273359079744</v>
      </c>
      <c r="AB117" s="5">
        <v>29.038425456043232</v>
      </c>
      <c r="AC117" s="5">
        <v>29.901358738347618</v>
      </c>
      <c r="AD117" s="5">
        <v>30.190316521627214</v>
      </c>
      <c r="AE117" s="5">
        <v>32.082630766912587</v>
      </c>
      <c r="AF117" s="5">
        <v>20.522435000288375</v>
      </c>
      <c r="AG117" s="5">
        <v>19.210769012449017</v>
      </c>
      <c r="AH117" s="5">
        <v>13.599086438954805</v>
      </c>
      <c r="AI117" s="5">
        <v>14.290534759347276</v>
      </c>
      <c r="AJ117" s="5">
        <v>19.819600016847243</v>
      </c>
      <c r="AK117" s="5">
        <v>17.896703720382195</v>
      </c>
      <c r="AL117" s="5">
        <v>17.86984748091049</v>
      </c>
      <c r="AM117" s="5">
        <v>15.716553066969642</v>
      </c>
      <c r="AN117" s="5">
        <v>14.856418339776461</v>
      </c>
      <c r="AO117" s="5">
        <v>12.665563418329834</v>
      </c>
      <c r="AP117" s="5">
        <v>15.246264740587261</v>
      </c>
      <c r="AQ117" s="5">
        <v>13.141567051290002</v>
      </c>
      <c r="AR117" s="5">
        <v>9.7929620135806115</v>
      </c>
      <c r="AS117" s="5">
        <v>13.130952693734708</v>
      </c>
      <c r="AT117" s="5">
        <v>18.390722773661899</v>
      </c>
      <c r="AU117" s="5">
        <v>18.114625019567583</v>
      </c>
      <c r="AV117" s="5">
        <v>17.758622597136149</v>
      </c>
      <c r="AW117" s="5">
        <v>20.895869986490435</v>
      </c>
      <c r="AX117" s="5">
        <v>24.743883331646337</v>
      </c>
      <c r="AY117" s="5">
        <v>28.392154049688667</v>
      </c>
      <c r="AZ117" s="5">
        <v>24.520468449823749</v>
      </c>
      <c r="BA117" s="5">
        <v>33.83977046394029</v>
      </c>
      <c r="BB117" s="5">
        <v>40.616678138399934</v>
      </c>
      <c r="BC117" s="5">
        <v>27.623231321809001</v>
      </c>
      <c r="BD117" s="5">
        <v>30.36894219856136</v>
      </c>
      <c r="BE117" s="5">
        <v>35.92943228009706</v>
      </c>
      <c r="BF117" s="5">
        <v>36.281953751470738</v>
      </c>
      <c r="BG117" s="5">
        <v>36.372972597740883</v>
      </c>
      <c r="BH117" s="5">
        <v>33.200636682272197</v>
      </c>
      <c r="BI117" s="5">
        <v>22.999497585801354</v>
      </c>
      <c r="BJ117" s="5">
        <v>19.82137139587153</v>
      </c>
      <c r="BK117" s="5">
        <v>24.63459460808086</v>
      </c>
      <c r="BL117" s="5"/>
      <c r="BM117" s="7"/>
    </row>
    <row r="118" spans="1:65" x14ac:dyDescent="0.25">
      <c r="A118" s="2" t="s">
        <v>651</v>
      </c>
      <c r="B118" s="3" t="s">
        <v>330</v>
      </c>
      <c r="C118" s="3" t="str">
        <f>VLOOKUP(A118, 'Metadata - Countries'!$A$2:$C$264, 3, FALSE)</f>
        <v>Middle East &amp; North Africa</v>
      </c>
      <c r="D118" s="3" t="s">
        <v>401</v>
      </c>
      <c r="E118" s="3" t="s">
        <v>797</v>
      </c>
      <c r="F118" s="3"/>
      <c r="G118" s="3"/>
      <c r="H118" s="3"/>
      <c r="I118" s="3"/>
      <c r="J118" s="3">
        <v>5.1497068328214084</v>
      </c>
      <c r="K118" s="3">
        <v>5.8347063590178232</v>
      </c>
      <c r="L118" s="3">
        <v>5.0557773179117254</v>
      </c>
      <c r="M118" s="3">
        <v>5.4992389268344137</v>
      </c>
      <c r="N118" s="3">
        <v>5.5977268768732342</v>
      </c>
      <c r="O118" s="3">
        <v>5.6046444255338352</v>
      </c>
      <c r="P118" s="3">
        <v>5.6708581949996573</v>
      </c>
      <c r="Q118" s="3">
        <v>6.3726589332471857</v>
      </c>
      <c r="R118" s="3">
        <v>4.7891076302688624</v>
      </c>
      <c r="S118" s="3">
        <v>3.8448522519163872</v>
      </c>
      <c r="T118" s="3">
        <v>3.3325444104734538</v>
      </c>
      <c r="U118" s="3">
        <v>10.639296937566035</v>
      </c>
      <c r="V118" s="3">
        <v>10.9487742619652</v>
      </c>
      <c r="W118" s="3">
        <v>9.4751714964844318</v>
      </c>
      <c r="X118" s="3">
        <v>10.20685824505756</v>
      </c>
      <c r="Y118" s="3">
        <v>12.659540064784622</v>
      </c>
      <c r="Z118" s="3">
        <v>17.061849387455958</v>
      </c>
      <c r="AA118" s="3">
        <v>17.3802991883604</v>
      </c>
      <c r="AB118" s="3">
        <v>21.19687065669568</v>
      </c>
      <c r="AC118" s="3">
        <v>19.367379301166896</v>
      </c>
      <c r="AD118" s="3">
        <v>20.692286789040914</v>
      </c>
      <c r="AE118" s="3">
        <v>21.891895187041396</v>
      </c>
      <c r="AF118" s="3">
        <v>14.341270872846398</v>
      </c>
      <c r="AG118" s="3">
        <v>17.262354794559904</v>
      </c>
      <c r="AH118" s="3">
        <v>15.675334873792856</v>
      </c>
      <c r="AI118" s="3">
        <v>18.63009021745842</v>
      </c>
      <c r="AJ118" s="3">
        <v>18.177759542350564</v>
      </c>
      <c r="AK118" s="3">
        <v>14.496628638173654</v>
      </c>
      <c r="AL118" s="3">
        <v>13.72976082749952</v>
      </c>
      <c r="AM118" s="3">
        <v>12.848256397419775</v>
      </c>
      <c r="AN118" s="3">
        <v>12.643763165972397</v>
      </c>
      <c r="AO118" s="3">
        <v>13.030792845374783</v>
      </c>
      <c r="AP118" s="3"/>
      <c r="AQ118" s="3">
        <v>14.336788632457163</v>
      </c>
      <c r="AR118" s="3">
        <v>9.3811114988375639</v>
      </c>
      <c r="AS118" s="3">
        <v>12.342126964831456</v>
      </c>
      <c r="AT118" s="3">
        <v>15.924134438425805</v>
      </c>
      <c r="AU118" s="3">
        <v>14.444194035931698</v>
      </c>
      <c r="AV118" s="3">
        <v>15.299547529666588</v>
      </c>
      <c r="AW118" s="3">
        <v>16.740016783715632</v>
      </c>
      <c r="AX118" s="3">
        <v>19.480788792694785</v>
      </c>
      <c r="AY118" s="3">
        <v>23.280506498834686</v>
      </c>
      <c r="AZ118" s="3">
        <v>23.861732347533351</v>
      </c>
      <c r="BA118" s="3">
        <v>21.925167606787973</v>
      </c>
      <c r="BB118" s="3">
        <v>22.033443747181597</v>
      </c>
      <c r="BC118" s="3">
        <v>17.792848523378545</v>
      </c>
      <c r="BD118" s="3">
        <v>22.133124268486789</v>
      </c>
      <c r="BE118" s="3">
        <v>28.971981090819416</v>
      </c>
      <c r="BF118" s="3">
        <v>32.511726189944099</v>
      </c>
      <c r="BG118" s="3">
        <v>26.398180558393864</v>
      </c>
      <c r="BH118" s="3">
        <v>27.966575436411883</v>
      </c>
      <c r="BI118" s="3">
        <v>18.087567515744063</v>
      </c>
      <c r="BJ118" s="3">
        <v>14.523441055361966</v>
      </c>
      <c r="BK118" s="3">
        <v>17.138205729585291</v>
      </c>
      <c r="BL118" s="3">
        <v>21.058525567205887</v>
      </c>
      <c r="BM118" s="6"/>
    </row>
    <row r="119" spans="1:65" x14ac:dyDescent="0.25">
      <c r="A119" s="4" t="s">
        <v>835</v>
      </c>
      <c r="B119" s="5" t="s">
        <v>640</v>
      </c>
      <c r="C119" s="5" t="str">
        <f>VLOOKUP(A119, 'Metadata - Countries'!$A$2:$C$264, 3, FALSE)</f>
        <v>East Asia &amp; Pacific</v>
      </c>
      <c r="D119" s="5" t="s">
        <v>401</v>
      </c>
      <c r="E119" s="5" t="s">
        <v>797</v>
      </c>
      <c r="F119" s="5"/>
      <c r="G119" s="5"/>
      <c r="H119" s="5">
        <v>18.474304084568281</v>
      </c>
      <c r="I119" s="5">
        <v>17.974353387394068</v>
      </c>
      <c r="J119" s="5">
        <v>17.731062656574036</v>
      </c>
      <c r="K119" s="5">
        <v>19.879792173840002</v>
      </c>
      <c r="L119" s="5">
        <v>18.941004233003579</v>
      </c>
      <c r="M119" s="5">
        <v>19.201453491766355</v>
      </c>
      <c r="N119" s="5">
        <v>20.597023556624666</v>
      </c>
      <c r="O119" s="5">
        <v>20.261145513135858</v>
      </c>
      <c r="P119" s="5">
        <v>20.684471242308209</v>
      </c>
      <c r="Q119" s="5">
        <v>24.113837749979897</v>
      </c>
      <c r="R119" s="5">
        <v>24.35007614108666</v>
      </c>
      <c r="S119" s="5">
        <v>21.777517172324281</v>
      </c>
      <c r="T119" s="5">
        <v>40.133316147478382</v>
      </c>
      <c r="U119" s="5">
        <v>44.331239105145706</v>
      </c>
      <c r="V119" s="5">
        <v>43.853050210344549</v>
      </c>
      <c r="W119" s="5">
        <v>44.14465390769525</v>
      </c>
      <c r="X119" s="5">
        <v>39.801610758282933</v>
      </c>
      <c r="Y119" s="5">
        <v>41.128704840568339</v>
      </c>
      <c r="Z119" s="5">
        <v>50.032488891527983</v>
      </c>
      <c r="AA119" s="5">
        <v>51.524949343250967</v>
      </c>
      <c r="AB119" s="5">
        <v>50.352287470397819</v>
      </c>
      <c r="AC119" s="5">
        <v>47.133346622244481</v>
      </c>
      <c r="AD119" s="5">
        <v>44.941362809830679</v>
      </c>
      <c r="AE119" s="5">
        <v>43.752910293573457</v>
      </c>
      <c r="AF119" s="5">
        <v>30.901508370905646</v>
      </c>
      <c r="AG119" s="5">
        <v>26.797216174351</v>
      </c>
      <c r="AH119" s="5">
        <v>20.915386476405835</v>
      </c>
      <c r="AI119" s="5">
        <v>20.764533124190176</v>
      </c>
      <c r="AJ119" s="5">
        <v>24.25220491529808</v>
      </c>
      <c r="AK119" s="5">
        <v>23.356864238650676</v>
      </c>
      <c r="AL119" s="5">
        <v>22.824356376891973</v>
      </c>
      <c r="AM119" s="5">
        <v>20.582665664064624</v>
      </c>
      <c r="AN119" s="5">
        <v>17.566722421609654</v>
      </c>
      <c r="AO119" s="5">
        <v>16.087019132888635</v>
      </c>
      <c r="AP119" s="5">
        <v>17.434546368546613</v>
      </c>
      <c r="AQ119" s="5">
        <v>18.500667154641523</v>
      </c>
      <c r="AR119" s="5">
        <v>15.403065290004772</v>
      </c>
      <c r="AS119" s="5">
        <v>16.075664183628188</v>
      </c>
      <c r="AT119" s="5">
        <v>20.364221814205163</v>
      </c>
      <c r="AU119" s="5">
        <v>20.132162625779543</v>
      </c>
      <c r="AV119" s="5">
        <v>19.422147931367427</v>
      </c>
      <c r="AW119" s="5">
        <v>21.126619816308747</v>
      </c>
      <c r="AX119" s="5">
        <v>21.749603238356041</v>
      </c>
      <c r="AY119" s="5">
        <v>25.643122241823374</v>
      </c>
      <c r="AZ119" s="5">
        <v>27.756978102173509</v>
      </c>
      <c r="BA119" s="5">
        <v>27.680145621700969</v>
      </c>
      <c r="BB119" s="5">
        <v>35.095946476013872</v>
      </c>
      <c r="BC119" s="5">
        <v>27.62524356563123</v>
      </c>
      <c r="BD119" s="5">
        <v>28.683540827672548</v>
      </c>
      <c r="BE119" s="5">
        <v>32.0736087679824</v>
      </c>
      <c r="BF119" s="5">
        <v>34.118788499470909</v>
      </c>
      <c r="BG119" s="5">
        <v>33.821199975583312</v>
      </c>
      <c r="BH119" s="5">
        <v>32.273867668612361</v>
      </c>
      <c r="BI119" s="5">
        <v>20.514922802073649</v>
      </c>
      <c r="BJ119" s="5">
        <v>18.277194633645106</v>
      </c>
      <c r="BK119" s="5">
        <v>21.065335891298041</v>
      </c>
      <c r="BL119" s="5">
        <v>23.326326091496998</v>
      </c>
      <c r="BM119" s="7"/>
    </row>
    <row r="120" spans="1:65" x14ac:dyDescent="0.25">
      <c r="A120" s="2" t="s">
        <v>83</v>
      </c>
      <c r="B120" s="3" t="s">
        <v>304</v>
      </c>
      <c r="C120" s="3" t="str">
        <f>VLOOKUP(A120, 'Metadata - Countries'!$A$2:$C$264, 3, FALSE)</f>
        <v>Europe &amp; Central Asia</v>
      </c>
      <c r="D120" s="3" t="s">
        <v>401</v>
      </c>
      <c r="E120" s="3" t="s">
        <v>797</v>
      </c>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v>24.898494192652247</v>
      </c>
      <c r="AP120" s="3">
        <v>19.037111585216817</v>
      </c>
      <c r="AQ120" s="3">
        <v>14.860659905476606</v>
      </c>
      <c r="AR120" s="3">
        <v>15.246864752222097</v>
      </c>
      <c r="AS120" s="3">
        <v>9.7476971464947884</v>
      </c>
      <c r="AT120" s="3">
        <v>8.3000535648518809</v>
      </c>
      <c r="AU120" s="3">
        <v>12.741034407983411</v>
      </c>
      <c r="AV120" s="3">
        <v>11.582199300229714</v>
      </c>
      <c r="AW120" s="3">
        <v>11.085583084447576</v>
      </c>
      <c r="AX120" s="3">
        <v>13.345395354329732</v>
      </c>
      <c r="AY120" s="3">
        <v>11.977176388207143</v>
      </c>
      <c r="AZ120" s="3">
        <v>12.976644784630126</v>
      </c>
      <c r="BA120" s="3">
        <v>11.207055816127676</v>
      </c>
      <c r="BB120" s="3">
        <v>14.439183115362608</v>
      </c>
      <c r="BC120" s="3">
        <v>10.055740535297705</v>
      </c>
      <c r="BD120" s="3">
        <v>10.000074326364167</v>
      </c>
      <c r="BE120" s="3">
        <v>12.928009493653683</v>
      </c>
      <c r="BF120" s="3">
        <v>10.86452003843339</v>
      </c>
      <c r="BG120" s="3">
        <v>11.276088247458805</v>
      </c>
      <c r="BH120" s="3">
        <v>5.6874383358643854</v>
      </c>
      <c r="BI120" s="3">
        <v>5.5739973553126161</v>
      </c>
      <c r="BJ120" s="3">
        <v>6.1017216998992998</v>
      </c>
      <c r="BK120" s="3">
        <v>6.2557639156654519</v>
      </c>
      <c r="BL120" s="3">
        <v>7.7755280320994977</v>
      </c>
      <c r="BM120" s="6"/>
    </row>
    <row r="121" spans="1:65" x14ac:dyDescent="0.25">
      <c r="A121" s="4" t="s">
        <v>840</v>
      </c>
      <c r="B121" s="5" t="s">
        <v>798</v>
      </c>
      <c r="C121" s="5" t="str">
        <f>VLOOKUP(A121, 'Metadata - Countries'!$A$2:$C$264, 3, FALSE)</f>
        <v>Sub-Saharan Africa</v>
      </c>
      <c r="D121" s="5" t="s">
        <v>401</v>
      </c>
      <c r="E121" s="5" t="s">
        <v>797</v>
      </c>
      <c r="F121" s="5"/>
      <c r="G121" s="5"/>
      <c r="H121" s="5"/>
      <c r="I121" s="5"/>
      <c r="J121" s="5"/>
      <c r="K121" s="5"/>
      <c r="L121" s="5"/>
      <c r="M121" s="5"/>
      <c r="N121" s="5"/>
      <c r="O121" s="5"/>
      <c r="P121" s="5"/>
      <c r="Q121" s="5"/>
      <c r="R121" s="5"/>
      <c r="S121" s="5"/>
      <c r="T121" s="5"/>
      <c r="U121" s="5"/>
      <c r="V121" s="5">
        <v>25.731175050334411</v>
      </c>
      <c r="W121" s="5">
        <v>22.253598249055905</v>
      </c>
      <c r="X121" s="5">
        <v>18.024120829999056</v>
      </c>
      <c r="Y121" s="5">
        <v>23.906789993683752</v>
      </c>
      <c r="Z121" s="5">
        <v>33.86399029349333</v>
      </c>
      <c r="AA121" s="5">
        <v>37.3205079849497</v>
      </c>
      <c r="AB121" s="5">
        <v>37.135173744279662</v>
      </c>
      <c r="AC121" s="5">
        <v>36.321994789058209</v>
      </c>
      <c r="AD121" s="5">
        <v>30.629717801320204</v>
      </c>
      <c r="AE121" s="5">
        <v>31.681358660144998</v>
      </c>
      <c r="AF121" s="5">
        <v>18.181068793495381</v>
      </c>
      <c r="AG121" s="5">
        <v>20.055015777192455</v>
      </c>
      <c r="AH121" s="5">
        <v>14.612765199672118</v>
      </c>
      <c r="AI121" s="5"/>
      <c r="AJ121" s="5">
        <v>19.87176986853245</v>
      </c>
      <c r="AK121" s="5">
        <v>18.62978165007771</v>
      </c>
      <c r="AL121" s="5">
        <v>25.141764933986522</v>
      </c>
      <c r="AM121" s="5">
        <v>14.92992329985136</v>
      </c>
      <c r="AN121" s="5">
        <v>12.536503740135064</v>
      </c>
      <c r="AO121" s="5">
        <v>14.659126902316375</v>
      </c>
      <c r="AP121" s="5">
        <v>16.413938638880452</v>
      </c>
      <c r="AQ121" s="5">
        <v>16.166935308546801</v>
      </c>
      <c r="AR121" s="5">
        <v>17.509631326887018</v>
      </c>
      <c r="AS121" s="5">
        <v>15.772162224639027</v>
      </c>
      <c r="AT121" s="5">
        <v>22.22105904960517</v>
      </c>
      <c r="AU121" s="5">
        <v>20.883106079848936</v>
      </c>
      <c r="AV121" s="5">
        <v>15.163000860989683</v>
      </c>
      <c r="AW121" s="5">
        <v>23.096163209757098</v>
      </c>
      <c r="AX121" s="5">
        <v>24.283124597474941</v>
      </c>
      <c r="AY121" s="5">
        <v>22.949029609977874</v>
      </c>
      <c r="AZ121" s="5">
        <v>24.200052131710851</v>
      </c>
      <c r="BA121" s="5">
        <v>21.329581575186481</v>
      </c>
      <c r="BB121" s="5">
        <v>27.226693357628996</v>
      </c>
      <c r="BC121" s="5">
        <v>21.445157709598568</v>
      </c>
      <c r="BD121" s="5">
        <v>22.089345992670527</v>
      </c>
      <c r="BE121" s="5"/>
      <c r="BF121" s="5"/>
      <c r="BG121" s="5">
        <v>23.615111534576361</v>
      </c>
      <c r="BH121" s="5"/>
      <c r="BI121" s="5"/>
      <c r="BJ121" s="5"/>
      <c r="BK121" s="5">
        <v>16.374132893493314</v>
      </c>
      <c r="BL121" s="5">
        <v>19.495799020253294</v>
      </c>
      <c r="BM121" s="7"/>
    </row>
    <row r="122" spans="1:65" x14ac:dyDescent="0.25">
      <c r="A122" s="2" t="s">
        <v>528</v>
      </c>
      <c r="B122" s="3" t="s">
        <v>473</v>
      </c>
      <c r="C122" s="3" t="str">
        <f>VLOOKUP(A122, 'Metadata - Countries'!$A$2:$C$264, 3, FALSE)</f>
        <v>Europe &amp; Central Asia</v>
      </c>
      <c r="D122" s="3" t="s">
        <v>401</v>
      </c>
      <c r="E122" s="3" t="s">
        <v>797</v>
      </c>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v>36.057672188330706</v>
      </c>
      <c r="AP122" s="3">
        <v>28.57526458974548</v>
      </c>
      <c r="AQ122" s="3"/>
      <c r="AR122" s="3">
        <v>24.730497559066279</v>
      </c>
      <c r="AS122" s="3">
        <v>20.323391788901745</v>
      </c>
      <c r="AT122" s="3">
        <v>23.213734128215403</v>
      </c>
      <c r="AU122" s="3">
        <v>25.944110866791171</v>
      </c>
      <c r="AV122" s="3">
        <v>26.318681308533559</v>
      </c>
      <c r="AW122" s="3">
        <v>8.0258971408875635</v>
      </c>
      <c r="AX122" s="3">
        <v>6.0567252807608511</v>
      </c>
      <c r="AY122" s="3">
        <v>28.992112652605091</v>
      </c>
      <c r="AZ122" s="3">
        <v>29.389305753444777</v>
      </c>
      <c r="BA122" s="3">
        <v>30.80349516002563</v>
      </c>
      <c r="BB122" s="3">
        <v>5.5477608236364064</v>
      </c>
      <c r="BC122" s="3">
        <v>3.8513583918113743</v>
      </c>
      <c r="BD122" s="3">
        <v>26.571004453194902</v>
      </c>
      <c r="BE122" s="3">
        <v>22.943461402611447</v>
      </c>
      <c r="BF122" s="3">
        <v>21.884283903624542</v>
      </c>
      <c r="BG122" s="3">
        <v>21.562780556541007</v>
      </c>
      <c r="BH122" s="3">
        <v>20.673653600586952</v>
      </c>
      <c r="BI122" s="3">
        <v>19.276134312815003</v>
      </c>
      <c r="BJ122" s="3">
        <v>10.514185302974896</v>
      </c>
      <c r="BK122" s="3">
        <v>14.220233075083938</v>
      </c>
      <c r="BL122" s="3">
        <v>17.051603892198017</v>
      </c>
      <c r="BM122" s="6"/>
    </row>
    <row r="123" spans="1:65" x14ac:dyDescent="0.25">
      <c r="A123" s="4" t="s">
        <v>768</v>
      </c>
      <c r="B123" s="5" t="s">
        <v>809</v>
      </c>
      <c r="C123" s="5" t="str">
        <f>VLOOKUP(A123, 'Metadata - Countries'!$A$2:$C$264, 3, FALSE)</f>
        <v>East Asia &amp; Pacific</v>
      </c>
      <c r="D123" s="5" t="s">
        <v>401</v>
      </c>
      <c r="E123" s="5" t="s">
        <v>797</v>
      </c>
      <c r="F123" s="5"/>
      <c r="G123" s="5"/>
      <c r="H123" s="5">
        <v>7.6275569957421476</v>
      </c>
      <c r="I123" s="5">
        <v>8.4752122281767726</v>
      </c>
      <c r="J123" s="5">
        <v>8.2020941352555177</v>
      </c>
      <c r="K123" s="5">
        <v>7.2681278030957488</v>
      </c>
      <c r="L123" s="5">
        <v>8.5514176420883175</v>
      </c>
      <c r="M123" s="5">
        <v>9.9063708619002977</v>
      </c>
      <c r="N123" s="5">
        <v>7.7438994536981305</v>
      </c>
      <c r="O123" s="5">
        <v>4.7337153090771213</v>
      </c>
      <c r="P123" s="5">
        <v>7.0294887075754344</v>
      </c>
      <c r="Q123" s="5">
        <v>3.1057123787529259</v>
      </c>
      <c r="R123" s="5">
        <v>1.7132047681368916</v>
      </c>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v>13.013188624596452</v>
      </c>
      <c r="AU123" s="5">
        <v>13.925526152119124</v>
      </c>
      <c r="AV123" s="5">
        <v>11.01070067884921</v>
      </c>
      <c r="AW123" s="5">
        <v>11.142172271393349</v>
      </c>
      <c r="AX123" s="5">
        <v>9.9013650399108553</v>
      </c>
      <c r="AY123" s="5">
        <v>7.3580566345076646</v>
      </c>
      <c r="AZ123" s="5">
        <v>7.9037489736118278</v>
      </c>
      <c r="BA123" s="5">
        <v>8.3574476417613539</v>
      </c>
      <c r="BB123" s="5">
        <v>7.6472184239402132</v>
      </c>
      <c r="BC123" s="5">
        <v>9.932474305630512</v>
      </c>
      <c r="BD123" s="5">
        <v>7.31816870123098</v>
      </c>
      <c r="BE123" s="5">
        <v>13.879545535329052</v>
      </c>
      <c r="BF123" s="5">
        <v>15.78703119949137</v>
      </c>
      <c r="BG123" s="5">
        <v>12.256029294713047</v>
      </c>
      <c r="BH123" s="5">
        <v>3.38249072638013</v>
      </c>
      <c r="BI123" s="5">
        <v>0.8511584785435109</v>
      </c>
      <c r="BJ123" s="5">
        <v>8.9115973416416168</v>
      </c>
      <c r="BK123" s="5"/>
      <c r="BL123" s="5"/>
      <c r="BM123" s="7"/>
    </row>
    <row r="124" spans="1:65" x14ac:dyDescent="0.25">
      <c r="A124" s="2" t="s">
        <v>724</v>
      </c>
      <c r="B124" s="3" t="s">
        <v>591</v>
      </c>
      <c r="C124" s="3" t="str">
        <f>VLOOKUP(A124, 'Metadata - Countries'!$A$2:$C$264, 3, FALSE)</f>
        <v>East Asia &amp; Pacific</v>
      </c>
      <c r="D124" s="3" t="s">
        <v>401</v>
      </c>
      <c r="E124" s="3" t="s">
        <v>797</v>
      </c>
      <c r="F124" s="3"/>
      <c r="G124" s="3"/>
      <c r="H124" s="3"/>
      <c r="I124" s="3"/>
      <c r="J124" s="3"/>
      <c r="K124" s="3"/>
      <c r="L124" s="3"/>
      <c r="M124" s="3"/>
      <c r="N124" s="3"/>
      <c r="O124" s="3"/>
      <c r="P124" s="3"/>
      <c r="Q124" s="3"/>
      <c r="R124" s="3"/>
      <c r="S124" s="3">
        <v>7.6636654864908147</v>
      </c>
      <c r="T124" s="3">
        <v>7.0497612233234408</v>
      </c>
      <c r="U124" s="3">
        <v>10.286030328419098</v>
      </c>
      <c r="V124" s="3">
        <v>13.566400814315468</v>
      </c>
      <c r="W124" s="3">
        <v>18.219686823805201</v>
      </c>
      <c r="X124" s="3">
        <v>10.456493275125416</v>
      </c>
      <c r="Y124" s="3">
        <v>14.53228835604968</v>
      </c>
      <c r="Z124" s="3">
        <v>10.925923758470955</v>
      </c>
      <c r="AA124" s="3"/>
      <c r="AB124" s="3"/>
      <c r="AC124" s="3">
        <v>12.852743983617273</v>
      </c>
      <c r="AD124" s="3">
        <v>14.789418332185001</v>
      </c>
      <c r="AE124" s="3">
        <v>14.996376468477269</v>
      </c>
      <c r="AF124" s="3">
        <v>10.439935643920805</v>
      </c>
      <c r="AG124" s="3">
        <v>10.623689591505252</v>
      </c>
      <c r="AH124" s="3">
        <v>10.504138473118662</v>
      </c>
      <c r="AI124" s="3">
        <v>11.195356738092006</v>
      </c>
      <c r="AJ124" s="3">
        <v>10.724776971352107</v>
      </c>
      <c r="AK124" s="3">
        <v>10.929111958373412</v>
      </c>
      <c r="AL124" s="3">
        <v>7.8181768553658406</v>
      </c>
      <c r="AM124" s="3">
        <v>7.4149324634656137</v>
      </c>
      <c r="AN124" s="3">
        <v>9.2437263565830587</v>
      </c>
      <c r="AO124" s="3">
        <v>10.080610913721536</v>
      </c>
      <c r="AP124" s="3">
        <v>10.066458470540841</v>
      </c>
      <c r="AQ124" s="3">
        <v>13.333566655289866</v>
      </c>
      <c r="AR124" s="3">
        <v>12.180136283151286</v>
      </c>
      <c r="AS124" s="3">
        <v>10.393697435465331</v>
      </c>
      <c r="AT124" s="3"/>
      <c r="AU124" s="3"/>
      <c r="AV124" s="3"/>
      <c r="AW124" s="3"/>
      <c r="AX124" s="3">
        <v>12.745510688493745</v>
      </c>
      <c r="AY124" s="3">
        <v>16.988023436819287</v>
      </c>
      <c r="AZ124" s="3">
        <v>25.001401205566822</v>
      </c>
      <c r="BA124" s="3">
        <v>24.952373040594296</v>
      </c>
      <c r="BB124" s="3">
        <v>27.40477543325429</v>
      </c>
      <c r="BC124" s="3">
        <v>16.259291105572725</v>
      </c>
      <c r="BD124" s="3">
        <v>24.761307913321957</v>
      </c>
      <c r="BE124" s="3">
        <v>19.271749786039287</v>
      </c>
      <c r="BF124" s="3">
        <v>16.454418503254718</v>
      </c>
      <c r="BG124" s="3">
        <v>19.376785002158726</v>
      </c>
      <c r="BH124" s="3">
        <v>10.542341763615818</v>
      </c>
      <c r="BI124" s="3">
        <v>7.3338640824074357</v>
      </c>
      <c r="BJ124" s="3">
        <v>8.0484752575093665</v>
      </c>
      <c r="BK124" s="3"/>
      <c r="BL124" s="3"/>
      <c r="BM124" s="6"/>
    </row>
    <row r="125" spans="1:65" x14ac:dyDescent="0.25">
      <c r="A125" s="4" t="s">
        <v>172</v>
      </c>
      <c r="B125" s="5" t="s">
        <v>434</v>
      </c>
      <c r="C125" s="5" t="str">
        <f>VLOOKUP(A125, 'Metadata - Countries'!$A$2:$C$264, 3, FALSE)</f>
        <v>Latin America &amp; Caribbean</v>
      </c>
      <c r="D125" s="5" t="s">
        <v>401</v>
      </c>
      <c r="E125" s="5" t="s">
        <v>797</v>
      </c>
      <c r="F125" s="5"/>
      <c r="G125" s="5"/>
      <c r="H125" s="5"/>
      <c r="I125" s="5"/>
      <c r="J125" s="5"/>
      <c r="K125" s="5"/>
      <c r="L125" s="5"/>
      <c r="M125" s="5"/>
      <c r="N125" s="5"/>
      <c r="O125" s="5"/>
      <c r="P125" s="5"/>
      <c r="Q125" s="5"/>
      <c r="R125" s="5"/>
      <c r="S125" s="5"/>
      <c r="T125" s="5"/>
      <c r="U125" s="5"/>
      <c r="V125" s="5"/>
      <c r="W125" s="5"/>
      <c r="X125" s="5"/>
      <c r="Y125" s="5"/>
      <c r="Z125" s="5"/>
      <c r="AA125" s="5">
        <v>10.95299642447061</v>
      </c>
      <c r="AB125" s="5">
        <v>11.149338485467137</v>
      </c>
      <c r="AC125" s="5">
        <v>9.9899084424214006</v>
      </c>
      <c r="AD125" s="5"/>
      <c r="AE125" s="5"/>
      <c r="AF125" s="5">
        <v>5.8632755367525764</v>
      </c>
      <c r="AG125" s="5">
        <v>6.1975216097336583</v>
      </c>
      <c r="AH125" s="5"/>
      <c r="AI125" s="5"/>
      <c r="AJ125" s="5"/>
      <c r="AK125" s="5"/>
      <c r="AL125" s="5"/>
      <c r="AM125" s="5">
        <v>3.5495578313212137</v>
      </c>
      <c r="AN125" s="5">
        <v>3.073274333409767</v>
      </c>
      <c r="AO125" s="5">
        <v>4.3611683633034808</v>
      </c>
      <c r="AP125" s="5">
        <v>5.7484663720813902</v>
      </c>
      <c r="AQ125" s="5">
        <v>7.4489407412859494</v>
      </c>
      <c r="AR125" s="5"/>
      <c r="AS125" s="5">
        <v>5.786077849046233</v>
      </c>
      <c r="AT125" s="5">
        <v>7.61379396881396</v>
      </c>
      <c r="AU125" s="5">
        <v>7.5105447445752969</v>
      </c>
      <c r="AV125" s="5">
        <v>4.4737978061104453</v>
      </c>
      <c r="AW125" s="5">
        <v>8.9055397522121869</v>
      </c>
      <c r="AX125" s="5">
        <v>9.9315380156619533</v>
      </c>
      <c r="AY125" s="5">
        <v>8.8370492866461241</v>
      </c>
      <c r="AZ125" s="5">
        <v>7.8657630200815385</v>
      </c>
      <c r="BA125" s="5">
        <v>6.8755970480647992</v>
      </c>
      <c r="BB125" s="5">
        <v>8.0729776815588199</v>
      </c>
      <c r="BC125" s="5">
        <v>4.2670905397854808</v>
      </c>
      <c r="BD125" s="5">
        <v>3.6735863876160799</v>
      </c>
      <c r="BE125" s="5">
        <v>2.794570269334117</v>
      </c>
      <c r="BF125" s="5">
        <v>2.7898291635640073</v>
      </c>
      <c r="BG125" s="5">
        <v>1.4411360588605739</v>
      </c>
      <c r="BH125" s="5">
        <v>0.61582132260830169</v>
      </c>
      <c r="BI125" s="5">
        <v>3.2412983273711942</v>
      </c>
      <c r="BJ125" s="5">
        <v>0.66356834455535518</v>
      </c>
      <c r="BK125" s="5">
        <v>0.70836642702183183</v>
      </c>
      <c r="BL125" s="5"/>
      <c r="BM125" s="7"/>
    </row>
    <row r="126" spans="1:65" x14ac:dyDescent="0.25">
      <c r="A126" s="2" t="s">
        <v>203</v>
      </c>
      <c r="B126" s="3" t="s">
        <v>762</v>
      </c>
      <c r="C126" s="3" t="str">
        <f>VLOOKUP(A126, 'Metadata - Countries'!$A$2:$C$264, 3, FALSE)</f>
        <v>East Asia &amp; Pacific</v>
      </c>
      <c r="D126" s="3" t="s">
        <v>401</v>
      </c>
      <c r="E126" s="3" t="s">
        <v>797</v>
      </c>
      <c r="F126" s="3"/>
      <c r="G126" s="3"/>
      <c r="H126" s="3">
        <v>8.0211196676249035</v>
      </c>
      <c r="I126" s="3">
        <v>6.1358286868145022</v>
      </c>
      <c r="J126" s="3">
        <v>7.0410953255933846</v>
      </c>
      <c r="K126" s="3">
        <v>6.9494438313114397</v>
      </c>
      <c r="L126" s="3">
        <v>5.7628989581934027</v>
      </c>
      <c r="M126" s="3">
        <v>6.1846150109874056</v>
      </c>
      <c r="N126" s="3">
        <v>5.1463971349122701</v>
      </c>
      <c r="O126" s="3">
        <v>6.0829368454403632</v>
      </c>
      <c r="P126" s="3">
        <v>6.8557156505565331</v>
      </c>
      <c r="Q126" s="3">
        <v>7.9104581850105697</v>
      </c>
      <c r="R126" s="3">
        <v>8.6814369382039445</v>
      </c>
      <c r="S126" s="3">
        <v>7.3695128118886979</v>
      </c>
      <c r="T126" s="3">
        <v>15.406920856482015</v>
      </c>
      <c r="U126" s="3">
        <v>19.077135063820101</v>
      </c>
      <c r="V126" s="3">
        <v>19.937506520873281</v>
      </c>
      <c r="W126" s="3">
        <v>20.17343596162889</v>
      </c>
      <c r="X126" s="3">
        <v>16.390961848018545</v>
      </c>
      <c r="Y126" s="3">
        <v>18.617705453928274</v>
      </c>
      <c r="Z126" s="3">
        <v>29.861805131797926</v>
      </c>
      <c r="AA126" s="3">
        <v>29.830959031210458</v>
      </c>
      <c r="AB126" s="3">
        <v>31.327059534738456</v>
      </c>
      <c r="AC126" s="3">
        <v>26.584442241026391</v>
      </c>
      <c r="AD126" s="3">
        <v>23.765884851649048</v>
      </c>
      <c r="AE126" s="3">
        <v>23.564654296142194</v>
      </c>
      <c r="AF126" s="3">
        <v>15.939831806179045</v>
      </c>
      <c r="AG126" s="3">
        <v>14.64366904514886</v>
      </c>
      <c r="AH126" s="3">
        <v>11.603155411329343</v>
      </c>
      <c r="AI126" s="3">
        <v>12.409797017482408</v>
      </c>
      <c r="AJ126" s="3">
        <v>15.809871194721875</v>
      </c>
      <c r="AK126" s="3">
        <v>15.702025937109095</v>
      </c>
      <c r="AL126" s="3">
        <v>18.000196759457285</v>
      </c>
      <c r="AM126" s="3">
        <v>18.053195895002659</v>
      </c>
      <c r="AN126" s="3">
        <v>15.151559057951417</v>
      </c>
      <c r="AO126" s="3">
        <v>14.335427713708333</v>
      </c>
      <c r="AP126" s="3">
        <v>16.708696241842201</v>
      </c>
      <c r="AQ126" s="3">
        <v>19.705416388402888</v>
      </c>
      <c r="AR126" s="3">
        <v>20.463750823984384</v>
      </c>
      <c r="AS126" s="3">
        <v>19.462625231235883</v>
      </c>
      <c r="AT126" s="3">
        <v>23.890523300330443</v>
      </c>
      <c r="AU126" s="3">
        <v>24.230272723427731</v>
      </c>
      <c r="AV126" s="3">
        <v>21.368611930817146</v>
      </c>
      <c r="AW126" s="3">
        <v>21.69488358044331</v>
      </c>
      <c r="AX126" s="3">
        <v>22.34338275694439</v>
      </c>
      <c r="AY126" s="3">
        <v>25.543443928938093</v>
      </c>
      <c r="AZ126" s="3">
        <v>27.688819582858891</v>
      </c>
      <c r="BA126" s="3">
        <v>26.643801430845105</v>
      </c>
      <c r="BB126" s="3">
        <v>32.468009770745311</v>
      </c>
      <c r="BC126" s="3">
        <v>28.138810548971609</v>
      </c>
      <c r="BD126" s="3">
        <v>28.621476305969139</v>
      </c>
      <c r="BE126" s="3">
        <v>32.890204727167152</v>
      </c>
      <c r="BF126" s="3">
        <v>35.580646000932518</v>
      </c>
      <c r="BG126" s="3">
        <v>34.600299553945277</v>
      </c>
      <c r="BH126" s="3">
        <v>33.146782763438324</v>
      </c>
      <c r="BI126" s="3">
        <v>23.454414923269916</v>
      </c>
      <c r="BJ126" s="3">
        <v>19.884213282312444</v>
      </c>
      <c r="BK126" s="3">
        <v>22.81384342769746</v>
      </c>
      <c r="BL126" s="3">
        <v>27.257708532124532</v>
      </c>
      <c r="BM126" s="6"/>
    </row>
    <row r="127" spans="1:65" x14ac:dyDescent="0.25">
      <c r="A127" s="4" t="s">
        <v>824</v>
      </c>
      <c r="B127" s="5" t="s">
        <v>569</v>
      </c>
      <c r="C127" s="5" t="str">
        <f>VLOOKUP(A127, 'Metadata - Countries'!$A$2:$C$264, 3, FALSE)</f>
        <v>Middle East &amp; North Africa</v>
      </c>
      <c r="D127" s="5" t="s">
        <v>401</v>
      </c>
      <c r="E127" s="5" t="s">
        <v>797</v>
      </c>
      <c r="F127" s="5"/>
      <c r="G127" s="5"/>
      <c r="H127" s="5"/>
      <c r="I127" s="5"/>
      <c r="J127" s="5"/>
      <c r="K127" s="5"/>
      <c r="L127" s="5"/>
      <c r="M127" s="5"/>
      <c r="N127" s="5"/>
      <c r="O127" s="5"/>
      <c r="P127" s="5">
        <v>0.71112123458043919</v>
      </c>
      <c r="Q127" s="5">
        <v>0.92734997617423909</v>
      </c>
      <c r="R127" s="5">
        <v>0.99072232724949583</v>
      </c>
      <c r="S127" s="5">
        <v>0.93009890510128634</v>
      </c>
      <c r="T127" s="5">
        <v>1.2021166277456534</v>
      </c>
      <c r="U127" s="5">
        <v>0.5901908507191842</v>
      </c>
      <c r="V127" s="5">
        <v>0.74702063328644397</v>
      </c>
      <c r="W127" s="5">
        <v>0.71495532237382864</v>
      </c>
      <c r="X127" s="5">
        <v>0.59180992965254986</v>
      </c>
      <c r="Y127" s="5">
        <v>0.69393408487559971</v>
      </c>
      <c r="Z127" s="5">
        <v>0.76124912390738408</v>
      </c>
      <c r="AA127" s="5">
        <v>0.56912599911031014</v>
      </c>
      <c r="AB127" s="5">
        <v>0.59708156789908196</v>
      </c>
      <c r="AC127" s="5">
        <v>0.54499530653456318</v>
      </c>
      <c r="AD127" s="5">
        <v>0.56685167485499188</v>
      </c>
      <c r="AE127" s="5"/>
      <c r="AF127" s="5">
        <v>0.45253432813023881</v>
      </c>
      <c r="AG127" s="5">
        <v>1.4703353298762756</v>
      </c>
      <c r="AH127" s="5">
        <v>1.8119345273720338</v>
      </c>
      <c r="AI127" s="5">
        <v>0.97883020815264132</v>
      </c>
      <c r="AJ127" s="5">
        <v>0.71166876923117994</v>
      </c>
      <c r="AK127" s="5">
        <v>0.74642229246908431</v>
      </c>
      <c r="AL127" s="5">
        <v>0.47481234959967888</v>
      </c>
      <c r="AM127" s="5">
        <v>0.45133130356453866</v>
      </c>
      <c r="AN127" s="5">
        <v>0.6555893555537865</v>
      </c>
      <c r="AO127" s="5">
        <v>0.53037871843769091</v>
      </c>
      <c r="AP127" s="5">
        <v>0.6011932575955572</v>
      </c>
      <c r="AQ127" s="5">
        <v>0.54133894810961602</v>
      </c>
      <c r="AR127" s="5">
        <v>0.44576597481269215</v>
      </c>
      <c r="AS127" s="5">
        <v>0.65733539615019676</v>
      </c>
      <c r="AT127" s="5">
        <v>0.6050160576703828</v>
      </c>
      <c r="AU127" s="5">
        <v>0.51550046259650995</v>
      </c>
      <c r="AV127" s="5">
        <v>0.52080340700996042</v>
      </c>
      <c r="AW127" s="5">
        <v>0.56797112693805041</v>
      </c>
      <c r="AX127" s="5">
        <v>0.51200604751196366</v>
      </c>
      <c r="AY127" s="5"/>
      <c r="AZ127" s="5">
        <v>0.53594735937382276</v>
      </c>
      <c r="BA127" s="5">
        <v>0.57384245095096165</v>
      </c>
      <c r="BB127" s="5">
        <v>0.60230948774509241</v>
      </c>
      <c r="BC127" s="5"/>
      <c r="BD127" s="5">
        <v>0.75478607366534645</v>
      </c>
      <c r="BE127" s="5">
        <v>0.65799814991460526</v>
      </c>
      <c r="BF127" s="5"/>
      <c r="BG127" s="5">
        <v>0.72914749476212459</v>
      </c>
      <c r="BH127" s="5">
        <v>0.6782178549139154</v>
      </c>
      <c r="BI127" s="5">
        <v>0.66470687939583617</v>
      </c>
      <c r="BJ127" s="5">
        <v>0.570804273668156</v>
      </c>
      <c r="BK127" s="5">
        <v>0.52058242416020273</v>
      </c>
      <c r="BL127" s="5">
        <v>0.5956212614939721</v>
      </c>
      <c r="BM127" s="7"/>
    </row>
    <row r="128" spans="1:65" x14ac:dyDescent="0.25">
      <c r="A128" s="2" t="s">
        <v>297</v>
      </c>
      <c r="B128" s="3" t="s">
        <v>583</v>
      </c>
      <c r="C128" s="3">
        <f>VLOOKUP(A128, 'Metadata - Countries'!$A$2:$C$264, 3, FALSE)</f>
        <v>0</v>
      </c>
      <c r="D128" s="3" t="s">
        <v>401</v>
      </c>
      <c r="E128" s="3" t="s">
        <v>797</v>
      </c>
      <c r="F128" s="3"/>
      <c r="G128" s="3"/>
      <c r="H128" s="3">
        <v>7.1403810650928348</v>
      </c>
      <c r="I128" s="3">
        <v>7.4866155611451912</v>
      </c>
      <c r="J128" s="3">
        <v>7.8997775147405314</v>
      </c>
      <c r="K128" s="3">
        <v>7.9790879565042649</v>
      </c>
      <c r="L128" s="3">
        <v>7.1172620145092802</v>
      </c>
      <c r="M128" s="3">
        <v>6.9007201007211485</v>
      </c>
      <c r="N128" s="3">
        <v>6.3437820940322265</v>
      </c>
      <c r="O128" s="3">
        <v>6.1210468322276226</v>
      </c>
      <c r="P128" s="3">
        <v>5.6495502534541595</v>
      </c>
      <c r="Q128" s="3">
        <v>6.9476926864514938</v>
      </c>
      <c r="R128" s="3">
        <v>6.9252115086342494</v>
      </c>
      <c r="S128" s="3">
        <v>8.4722432664795733</v>
      </c>
      <c r="T128" s="3">
        <v>12.387466038597655</v>
      </c>
      <c r="U128" s="3">
        <v>11.921596503455037</v>
      </c>
      <c r="V128" s="3">
        <v>13.387505879791348</v>
      </c>
      <c r="W128" s="3">
        <v>13.605001068378259</v>
      </c>
      <c r="X128" s="3">
        <v>12.63143576127913</v>
      </c>
      <c r="Y128" s="3">
        <v>14.333807274399456</v>
      </c>
      <c r="Z128" s="3">
        <v>15.370227539649632</v>
      </c>
      <c r="AA128" s="3">
        <v>18.474764398092919</v>
      </c>
      <c r="AB128" s="3">
        <v>18.820156350209299</v>
      </c>
      <c r="AC128" s="3">
        <v>18.669081224293574</v>
      </c>
      <c r="AD128" s="3">
        <v>18.96515180398886</v>
      </c>
      <c r="AE128" s="3">
        <v>18.264039867203927</v>
      </c>
      <c r="AF128" s="3">
        <v>10.79291420821116</v>
      </c>
      <c r="AG128" s="3">
        <v>12.457362883573937</v>
      </c>
      <c r="AH128" s="3">
        <v>11.059092665720041</v>
      </c>
      <c r="AI128" s="3">
        <v>11.032247866693867</v>
      </c>
      <c r="AJ128" s="3">
        <v>11.299607794515891</v>
      </c>
      <c r="AK128" s="3">
        <v>9.9940084899102111</v>
      </c>
      <c r="AL128" s="3">
        <v>9.617833947883307</v>
      </c>
      <c r="AM128" s="3">
        <v>8.0956916773967791</v>
      </c>
      <c r="AN128" s="3">
        <v>6.2855954680305972</v>
      </c>
      <c r="AO128" s="3">
        <v>5.8797903986960467</v>
      </c>
      <c r="AP128" s="3">
        <v>6.1889881946395722</v>
      </c>
      <c r="AQ128" s="3">
        <v>6.1728103610849256</v>
      </c>
      <c r="AR128" s="3">
        <v>4.8567942762921827</v>
      </c>
      <c r="AS128" s="3">
        <v>5.8482988917436449</v>
      </c>
      <c r="AT128" s="3">
        <v>7.8520897220908683</v>
      </c>
      <c r="AU128" s="3">
        <v>7.7512508171772421</v>
      </c>
      <c r="AV128" s="3">
        <v>7.2925656932098342</v>
      </c>
      <c r="AW128" s="3">
        <v>8.0304470405549502</v>
      </c>
      <c r="AX128" s="3">
        <v>9.0594603351499128</v>
      </c>
      <c r="AY128" s="3">
        <v>10.078578035883552</v>
      </c>
      <c r="AZ128" s="3">
        <v>10.151307670832656</v>
      </c>
      <c r="BA128" s="3">
        <v>10.728805494617507</v>
      </c>
      <c r="BB128" s="3">
        <v>12.344708422814961</v>
      </c>
      <c r="BC128" s="3">
        <v>9.9303417829009</v>
      </c>
      <c r="BD128" s="3">
        <v>11.265283428613815</v>
      </c>
      <c r="BE128" s="3">
        <v>13.290742757333733</v>
      </c>
      <c r="BF128" s="3">
        <v>12.867056232599973</v>
      </c>
      <c r="BG128" s="3">
        <v>13.207212165667181</v>
      </c>
      <c r="BH128" s="3">
        <v>13.909184183902251</v>
      </c>
      <c r="BI128" s="3">
        <v>10.454913329450633</v>
      </c>
      <c r="BJ128" s="3">
        <v>8.9995183643587602</v>
      </c>
      <c r="BK128" s="3">
        <v>10.920967107893903</v>
      </c>
      <c r="BL128" s="3">
        <v>11.735917875083134</v>
      </c>
      <c r="BM128" s="6"/>
    </row>
    <row r="129" spans="1:65" x14ac:dyDescent="0.25">
      <c r="A129" s="4" t="s">
        <v>650</v>
      </c>
      <c r="B129" s="5" t="s">
        <v>252</v>
      </c>
      <c r="C129" s="5" t="str">
        <f>VLOOKUP(A129, 'Metadata - Countries'!$A$2:$C$264, 3, FALSE)</f>
        <v>East Asia &amp; Pacific</v>
      </c>
      <c r="D129" s="5" t="s">
        <v>401</v>
      </c>
      <c r="E129" s="5" t="s">
        <v>797</v>
      </c>
      <c r="F129" s="5"/>
      <c r="G129" s="5"/>
      <c r="H129" s="5">
        <v>15.794693966529803</v>
      </c>
      <c r="I129" s="5">
        <v>17.825871409524698</v>
      </c>
      <c r="J129" s="5">
        <v>13.82970991624733</v>
      </c>
      <c r="K129" s="5">
        <v>13.683738223546055</v>
      </c>
      <c r="L129" s="5">
        <v>13.731354668518406</v>
      </c>
      <c r="M129" s="5">
        <v>20.10383592899419</v>
      </c>
      <c r="N129" s="5">
        <v>8.6220991844260926</v>
      </c>
      <c r="O129" s="5">
        <v>13.226115924406184</v>
      </c>
      <c r="P129" s="5">
        <v>22.696078534689832</v>
      </c>
      <c r="Q129" s="5">
        <v>20.378863335752825</v>
      </c>
      <c r="R129" s="5">
        <v>23.146421437870096</v>
      </c>
      <c r="S129" s="5">
        <v>19.418744069003534</v>
      </c>
      <c r="T129" s="5">
        <v>11.203783754880476</v>
      </c>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v>26.427827297677521</v>
      </c>
      <c r="BE129" s="5">
        <v>20.302781132730683</v>
      </c>
      <c r="BF129" s="5">
        <v>25.252592966659421</v>
      </c>
      <c r="BG129" s="5">
        <v>16.187270625806395</v>
      </c>
      <c r="BH129" s="5">
        <v>15.631751742580583</v>
      </c>
      <c r="BI129" s="5">
        <v>20.113304585196783</v>
      </c>
      <c r="BJ129" s="5">
        <v>15.252628965948551</v>
      </c>
      <c r="BK129" s="5"/>
      <c r="BL129" s="5"/>
      <c r="BM129" s="7"/>
    </row>
    <row r="130" spans="1:65" x14ac:dyDescent="0.25">
      <c r="A130" s="2" t="s">
        <v>501</v>
      </c>
      <c r="B130" s="3" t="s">
        <v>276</v>
      </c>
      <c r="C130" s="3" t="str">
        <f>VLOOKUP(A130, 'Metadata - Countries'!$A$2:$C$264, 3, FALSE)</f>
        <v>Middle East &amp; North Africa</v>
      </c>
      <c r="D130" s="3" t="s">
        <v>401</v>
      </c>
      <c r="E130" s="3" t="s">
        <v>797</v>
      </c>
      <c r="F130" s="3"/>
      <c r="G130" s="3"/>
      <c r="H130" s="3"/>
      <c r="I130" s="3"/>
      <c r="J130" s="3"/>
      <c r="K130" s="3"/>
      <c r="L130" s="3"/>
      <c r="M130" s="3">
        <v>6.1817588939882029</v>
      </c>
      <c r="N130" s="3">
        <v>6.1038813768138542</v>
      </c>
      <c r="O130" s="3">
        <v>5.9933985071224178</v>
      </c>
      <c r="P130" s="3">
        <v>5.9239602818204551</v>
      </c>
      <c r="Q130" s="3">
        <v>5.661001850202152</v>
      </c>
      <c r="R130" s="3">
        <v>5.5108241972044478</v>
      </c>
      <c r="S130" s="3">
        <v>4.7884785116987549</v>
      </c>
      <c r="T130" s="3"/>
      <c r="U130" s="3"/>
      <c r="V130" s="3"/>
      <c r="W130" s="3">
        <v>7.6338917388144694</v>
      </c>
      <c r="X130" s="3"/>
      <c r="Y130" s="3"/>
      <c r="Z130" s="3"/>
      <c r="AA130" s="3"/>
      <c r="AB130" s="3"/>
      <c r="AC130" s="3"/>
      <c r="AD130" s="3"/>
      <c r="AE130" s="3"/>
      <c r="AF130" s="3"/>
      <c r="AG130" s="3"/>
      <c r="AH130" s="3"/>
      <c r="AI130" s="3"/>
      <c r="AJ130" s="3"/>
      <c r="AK130" s="3"/>
      <c r="AL130" s="3"/>
      <c r="AM130" s="3"/>
      <c r="AN130" s="3"/>
      <c r="AO130" s="3"/>
      <c r="AP130" s="3"/>
      <c r="AQ130" s="3">
        <v>8.6908906315452903</v>
      </c>
      <c r="AR130" s="3">
        <v>7.1592414520702503</v>
      </c>
      <c r="AS130" s="3">
        <v>9.5670791592315449</v>
      </c>
      <c r="AT130" s="3">
        <v>17.588335561145474</v>
      </c>
      <c r="AU130" s="3">
        <v>18.389404374898081</v>
      </c>
      <c r="AV130" s="3">
        <v>14.768593999026008</v>
      </c>
      <c r="AW130" s="3">
        <v>16.016588028687195</v>
      </c>
      <c r="AX130" s="3">
        <v>21.904784732543817</v>
      </c>
      <c r="AY130" s="3">
        <v>23.933570478901579</v>
      </c>
      <c r="AZ130" s="3">
        <v>25.39846916938366</v>
      </c>
      <c r="BA130" s="3">
        <v>22.666268626528581</v>
      </c>
      <c r="BB130" s="3">
        <v>26.123624065505126</v>
      </c>
      <c r="BC130" s="3">
        <v>20.512152494024381</v>
      </c>
      <c r="BD130" s="3">
        <v>21.43956763178921</v>
      </c>
      <c r="BE130" s="3">
        <v>24.245678225518475</v>
      </c>
      <c r="BF130" s="3">
        <v>29.581788836902014</v>
      </c>
      <c r="BG130" s="3">
        <v>24.588157981545823</v>
      </c>
      <c r="BH130" s="3">
        <v>23.983097386261804</v>
      </c>
      <c r="BI130" s="3">
        <v>21.316951733225729</v>
      </c>
      <c r="BJ130" s="3">
        <v>20.836465746122602</v>
      </c>
      <c r="BK130" s="3">
        <v>3.0105586221559468</v>
      </c>
      <c r="BL130" s="3">
        <v>21.113077382660649</v>
      </c>
      <c r="BM130" s="6"/>
    </row>
    <row r="131" spans="1:65" x14ac:dyDescent="0.25">
      <c r="A131" s="4" t="s">
        <v>256</v>
      </c>
      <c r="B131" s="5" t="s">
        <v>757</v>
      </c>
      <c r="C131" s="5" t="str">
        <f>VLOOKUP(A131, 'Metadata - Countries'!$A$2:$C$264, 3, FALSE)</f>
        <v>Sub-Saharan Africa</v>
      </c>
      <c r="D131" s="5" t="s">
        <v>401</v>
      </c>
      <c r="E131" s="5" t="s">
        <v>797</v>
      </c>
      <c r="F131" s="5"/>
      <c r="G131" s="5"/>
      <c r="H131" s="5"/>
      <c r="I131" s="5">
        <v>6.9749586035281821</v>
      </c>
      <c r="J131" s="5"/>
      <c r="K131" s="5"/>
      <c r="L131" s="5"/>
      <c r="M131" s="5">
        <v>6.5347604833178234</v>
      </c>
      <c r="N131" s="5"/>
      <c r="O131" s="5"/>
      <c r="P131" s="5">
        <v>6.3656538082199035</v>
      </c>
      <c r="Q131" s="5">
        <v>7.2987944313184743</v>
      </c>
      <c r="R131" s="5">
        <v>6.7374243395809152</v>
      </c>
      <c r="S131" s="5">
        <v>7.6081886956398046</v>
      </c>
      <c r="T131" s="5">
        <v>19.557528294986831</v>
      </c>
      <c r="U131" s="5">
        <v>14.595776714830377</v>
      </c>
      <c r="V131" s="5">
        <v>14.906759813802987</v>
      </c>
      <c r="W131" s="5">
        <v>14.856234515440079</v>
      </c>
      <c r="X131" s="5">
        <v>17.57829383565873</v>
      </c>
      <c r="Y131" s="5">
        <v>20.371014916734694</v>
      </c>
      <c r="Z131" s="5">
        <v>28.478312683168188</v>
      </c>
      <c r="AA131" s="5">
        <v>27.074870567225318</v>
      </c>
      <c r="AB131" s="5">
        <v>26.869744368158855</v>
      </c>
      <c r="AC131" s="5">
        <v>17.374633289963544</v>
      </c>
      <c r="AD131" s="5">
        <v>19.747796173529061</v>
      </c>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7"/>
    </row>
    <row r="132" spans="1:65" x14ac:dyDescent="0.25">
      <c r="A132" s="2" t="s">
        <v>627</v>
      </c>
      <c r="B132" s="3" t="s">
        <v>761</v>
      </c>
      <c r="C132" s="3" t="str">
        <f>VLOOKUP(A132, 'Metadata - Countries'!$A$2:$C$264, 3, FALSE)</f>
        <v>Middle East &amp; North Africa</v>
      </c>
      <c r="D132" s="3" t="s">
        <v>401</v>
      </c>
      <c r="E132" s="3" t="s">
        <v>797</v>
      </c>
      <c r="F132" s="3"/>
      <c r="G132" s="3"/>
      <c r="H132" s="3">
        <v>3.8240988547298551</v>
      </c>
      <c r="I132" s="3">
        <v>3.6969773223202251</v>
      </c>
      <c r="J132" s="3">
        <v>4.5396229033610824</v>
      </c>
      <c r="K132" s="3">
        <v>3.9339057981480638</v>
      </c>
      <c r="L132" s="3">
        <v>3.9382701940939282</v>
      </c>
      <c r="M132" s="3">
        <v>3.3573717571962667</v>
      </c>
      <c r="N132" s="3">
        <v>2.9324009829401767</v>
      </c>
      <c r="O132" s="3">
        <v>3.1700661438210131</v>
      </c>
      <c r="P132" s="3">
        <v>3.1820164497129126</v>
      </c>
      <c r="Q132" s="3">
        <v>3.3181809549773638</v>
      </c>
      <c r="R132" s="3">
        <v>2.1540744565169718</v>
      </c>
      <c r="S132" s="3">
        <v>1.9682386083504002</v>
      </c>
      <c r="T132" s="3">
        <v>1.6219763459559298</v>
      </c>
      <c r="U132" s="3">
        <v>1.9445801357303905</v>
      </c>
      <c r="V132" s="3">
        <v>2.6882127512556155</v>
      </c>
      <c r="W132" s="3">
        <v>0.557174712397981</v>
      </c>
      <c r="X132" s="3">
        <v>0.77542262652258964</v>
      </c>
      <c r="Y132" s="3">
        <v>0.65920187432919808</v>
      </c>
      <c r="Z132" s="3">
        <v>0.65111400795740715</v>
      </c>
      <c r="AA132" s="3">
        <v>0.99819362323418059</v>
      </c>
      <c r="AB132" s="3">
        <v>1.4455149127891016</v>
      </c>
      <c r="AC132" s="3">
        <v>1.500879007019317</v>
      </c>
      <c r="AD132" s="3">
        <v>0.67117251272083267</v>
      </c>
      <c r="AE132" s="3">
        <v>0.7188927960347774</v>
      </c>
      <c r="AF132" s="3">
        <v>0.34224557819933488</v>
      </c>
      <c r="AG132" s="3">
        <v>0.42614900598214889</v>
      </c>
      <c r="AH132" s="3">
        <v>0.31782475177824138</v>
      </c>
      <c r="AI132" s="3">
        <v>0.33142244432341667</v>
      </c>
      <c r="AJ132" s="3"/>
      <c r="AK132" s="3">
        <v>0.36078980719707449</v>
      </c>
      <c r="AL132" s="3"/>
      <c r="AM132" s="3"/>
      <c r="AN132" s="3"/>
      <c r="AO132" s="3"/>
      <c r="AP132" s="3"/>
      <c r="AQ132" s="3">
        <v>0.2293372791556704</v>
      </c>
      <c r="AR132" s="3">
        <v>0.24860469533596732</v>
      </c>
      <c r="AS132" s="3"/>
      <c r="AT132" s="3"/>
      <c r="AU132" s="3"/>
      <c r="AV132" s="3"/>
      <c r="AW132" s="3">
        <v>0.62270338978459749</v>
      </c>
      <c r="AX132" s="3">
        <v>0.68850818442183792</v>
      </c>
      <c r="AY132" s="3"/>
      <c r="AZ132" s="3"/>
      <c r="BA132" s="3">
        <v>1.0152428882809414</v>
      </c>
      <c r="BB132" s="3">
        <v>1.1534143387406148</v>
      </c>
      <c r="BC132" s="3">
        <v>0.85191253327546645</v>
      </c>
      <c r="BD132" s="3">
        <v>1.080672847177063</v>
      </c>
      <c r="BE132" s="3"/>
      <c r="BF132" s="3"/>
      <c r="BG132" s="3"/>
      <c r="BH132" s="3"/>
      <c r="BI132" s="3"/>
      <c r="BJ132" s="3"/>
      <c r="BK132" s="3"/>
      <c r="BL132" s="3"/>
      <c r="BM132" s="6"/>
    </row>
    <row r="133" spans="1:65" x14ac:dyDescent="0.25">
      <c r="A133" s="4" t="s">
        <v>576</v>
      </c>
      <c r="B133" s="5" t="s">
        <v>423</v>
      </c>
      <c r="C133" s="5" t="str">
        <f>VLOOKUP(A133, 'Metadata - Countries'!$A$2:$C$264, 3, FALSE)</f>
        <v>Latin America &amp; Caribbean</v>
      </c>
      <c r="D133" s="5" t="s">
        <v>401</v>
      </c>
      <c r="E133" s="5" t="s">
        <v>797</v>
      </c>
      <c r="F133" s="5"/>
      <c r="G133" s="5"/>
      <c r="H133" s="5"/>
      <c r="I133" s="5"/>
      <c r="J133" s="5"/>
      <c r="K133" s="5"/>
      <c r="L133" s="5"/>
      <c r="M133" s="5"/>
      <c r="N133" s="5"/>
      <c r="O133" s="5"/>
      <c r="P133" s="5"/>
      <c r="Q133" s="5"/>
      <c r="R133" s="5"/>
      <c r="S133" s="5">
        <v>3.9744945531532383</v>
      </c>
      <c r="T133" s="5">
        <v>7.1027850161824624</v>
      </c>
      <c r="U133" s="5">
        <v>7.6200018248370487</v>
      </c>
      <c r="V133" s="5">
        <v>8.2038253938012762</v>
      </c>
      <c r="W133" s="5">
        <v>7.8884478895520029</v>
      </c>
      <c r="X133" s="5">
        <v>6.5542464961494584</v>
      </c>
      <c r="Y133" s="5">
        <v>9.9694325425386729</v>
      </c>
      <c r="Z133" s="5">
        <v>10.005703178306828</v>
      </c>
      <c r="AA133" s="5">
        <v>9.7487444527278537</v>
      </c>
      <c r="AB133" s="5">
        <v>11.695343191204902</v>
      </c>
      <c r="AC133" s="5">
        <v>12.2013917809943</v>
      </c>
      <c r="AD133" s="5"/>
      <c r="AE133" s="5">
        <v>10.541350505418499</v>
      </c>
      <c r="AF133" s="5">
        <v>7.6971401869120246</v>
      </c>
      <c r="AG133" s="5">
        <v>6.308069953727939</v>
      </c>
      <c r="AH133" s="5">
        <v>5.596828299944157</v>
      </c>
      <c r="AI133" s="5">
        <v>5.7109645097148265</v>
      </c>
      <c r="AJ133" s="5">
        <v>7.463127092192698</v>
      </c>
      <c r="AK133" s="5">
        <v>7.0403150396777612</v>
      </c>
      <c r="AL133" s="5">
        <v>5.2580751794982614</v>
      </c>
      <c r="AM133" s="5">
        <v>7.6486823300880333</v>
      </c>
      <c r="AN133" s="5">
        <v>6.5513400373201804</v>
      </c>
      <c r="AO133" s="5">
        <v>7.6281737341766851</v>
      </c>
      <c r="AP133" s="5">
        <v>8.2857143513323681</v>
      </c>
      <c r="AQ133" s="5">
        <v>8.5724163465822212</v>
      </c>
      <c r="AR133" s="5">
        <v>7.9107650040155297</v>
      </c>
      <c r="AS133" s="5">
        <v>6.8147733564104405</v>
      </c>
      <c r="AT133" s="5">
        <v>9.3623052330911385</v>
      </c>
      <c r="AU133" s="5">
        <v>10.725647597237511</v>
      </c>
      <c r="AV133" s="5">
        <v>9.8645004835849921</v>
      </c>
      <c r="AW133" s="5">
        <v>11.234578063513965</v>
      </c>
      <c r="AX133" s="5">
        <v>13.026687929482431</v>
      </c>
      <c r="AY133" s="5">
        <v>13.820796668210273</v>
      </c>
      <c r="AZ133" s="5">
        <v>12.89615534237727</v>
      </c>
      <c r="BA133" s="5">
        <v>21.272755162093343</v>
      </c>
      <c r="BB133" s="5">
        <v>25.929043394633538</v>
      </c>
      <c r="BC133" s="5">
        <v>13.597974566247215</v>
      </c>
      <c r="BD133" s="5">
        <v>13.09784603488627</v>
      </c>
      <c r="BE133" s="5">
        <v>15.50993742896333</v>
      </c>
      <c r="BF133" s="5">
        <v>17.447768194208955</v>
      </c>
      <c r="BG133" s="5">
        <v>43.825848694987485</v>
      </c>
      <c r="BH133" s="5">
        <v>24.652334489100451</v>
      </c>
      <c r="BI133" s="5">
        <v>16.198049587476181</v>
      </c>
      <c r="BJ133" s="5">
        <v>19.226857773024339</v>
      </c>
      <c r="BK133" s="5">
        <v>15.62618192237133</v>
      </c>
      <c r="BL133" s="5"/>
      <c r="BM133" s="7"/>
    </row>
    <row r="134" spans="1:65" x14ac:dyDescent="0.25">
      <c r="A134" s="2" t="s">
        <v>692</v>
      </c>
      <c r="B134" s="3" t="s">
        <v>180</v>
      </c>
      <c r="C134" s="3">
        <f>VLOOKUP(A134, 'Metadata - Countries'!$A$2:$C$264, 3, FALSE)</f>
        <v>0</v>
      </c>
      <c r="D134" s="3" t="s">
        <v>401</v>
      </c>
      <c r="E134" s="3" t="s">
        <v>797</v>
      </c>
      <c r="F134" s="3"/>
      <c r="G134" s="3"/>
      <c r="H134" s="3">
        <v>7.3358476496596774</v>
      </c>
      <c r="I134" s="3">
        <v>7.6240930006529704</v>
      </c>
      <c r="J134" s="3">
        <v>7.9780688902207677</v>
      </c>
      <c r="K134" s="3">
        <v>8.0763752309398544</v>
      </c>
      <c r="L134" s="3">
        <v>7.3323298992365693</v>
      </c>
      <c r="M134" s="3">
        <v>7.2812387098075524</v>
      </c>
      <c r="N134" s="3">
        <v>7.0041094044606576</v>
      </c>
      <c r="O134" s="3">
        <v>6.8831115980274999</v>
      </c>
      <c r="P134" s="3">
        <v>6.3937087255330489</v>
      </c>
      <c r="Q134" s="3">
        <v>7.7148937149663901</v>
      </c>
      <c r="R134" s="3">
        <v>7.6597004746750637</v>
      </c>
      <c r="S134" s="3">
        <v>8.9550923743485953</v>
      </c>
      <c r="T134" s="3">
        <v>13.839309594810517</v>
      </c>
      <c r="U134" s="3">
        <v>13.734826175841647</v>
      </c>
      <c r="V134" s="3">
        <v>14.420662489805498</v>
      </c>
      <c r="W134" s="3">
        <v>14.774848605722891</v>
      </c>
      <c r="X134" s="3">
        <v>13.529853589737318</v>
      </c>
      <c r="Y134" s="3">
        <v>15.296569470304831</v>
      </c>
      <c r="Z134" s="3">
        <v>16.38126095286675</v>
      </c>
      <c r="AA134" s="3">
        <v>18.882634602408441</v>
      </c>
      <c r="AB134" s="3">
        <v>19.403047286096768</v>
      </c>
      <c r="AC134" s="3">
        <v>19.285369101257441</v>
      </c>
      <c r="AD134" s="3">
        <v>19.298901544932573</v>
      </c>
      <c r="AE134" s="3">
        <v>18.596289997635036</v>
      </c>
      <c r="AF134" s="3">
        <v>11.24900655515142</v>
      </c>
      <c r="AG134" s="3">
        <v>12.650859517309476</v>
      </c>
      <c r="AH134" s="3">
        <v>11.449122229074874</v>
      </c>
      <c r="AI134" s="3">
        <v>11.220085392996804</v>
      </c>
      <c r="AJ134" s="3">
        <v>11.759814817096547</v>
      </c>
      <c r="AK134" s="3">
        <v>10.516436896646626</v>
      </c>
      <c r="AL134" s="3">
        <v>9.8719210237092057</v>
      </c>
      <c r="AM134" s="3">
        <v>8.3797433759546625</v>
      </c>
      <c r="AN134" s="3">
        <v>6.6446453565850492</v>
      </c>
      <c r="AO134" s="3">
        <v>6.2722909504487072</v>
      </c>
      <c r="AP134" s="3">
        <v>6.8630351031855445</v>
      </c>
      <c r="AQ134" s="3">
        <v>6.6852477321092616</v>
      </c>
      <c r="AR134" s="3">
        <v>5.3009493182141387</v>
      </c>
      <c r="AS134" s="3">
        <v>6.6575414454879551</v>
      </c>
      <c r="AT134" s="3">
        <v>9.0344273333504823</v>
      </c>
      <c r="AU134" s="3">
        <v>8.7971484977304772</v>
      </c>
      <c r="AV134" s="3">
        <v>8.3371970978914884</v>
      </c>
      <c r="AW134" s="3">
        <v>9.0903208164288305</v>
      </c>
      <c r="AX134" s="3">
        <v>10.198450615289213</v>
      </c>
      <c r="AY134" s="3">
        <v>11.387983848392699</v>
      </c>
      <c r="AZ134" s="3">
        <v>10.877039609626085</v>
      </c>
      <c r="BA134" s="3">
        <v>11.987098967504297</v>
      </c>
      <c r="BB134" s="3">
        <v>13.681699488550862</v>
      </c>
      <c r="BC134" s="3">
        <v>11.017225449504366</v>
      </c>
      <c r="BD134" s="3">
        <v>12.061702358679916</v>
      </c>
      <c r="BE134" s="3">
        <v>14.119289837937879</v>
      </c>
      <c r="BF134" s="3">
        <v>13.681709845784422</v>
      </c>
      <c r="BG134" s="3">
        <v>13.884257055913988</v>
      </c>
      <c r="BH134" s="3">
        <v>14.42865600098259</v>
      </c>
      <c r="BI134" s="3">
        <v>10.692556017413397</v>
      </c>
      <c r="BJ134" s="3">
        <v>9.1274722940344279</v>
      </c>
      <c r="BK134" s="3">
        <v>11.249312332008248</v>
      </c>
      <c r="BL134" s="3">
        <v>12.144477024672007</v>
      </c>
      <c r="BM134" s="6"/>
    </row>
    <row r="135" spans="1:65" x14ac:dyDescent="0.25">
      <c r="A135" s="4" t="s">
        <v>294</v>
      </c>
      <c r="B135" s="5" t="s">
        <v>673</v>
      </c>
      <c r="C135" s="5">
        <f>VLOOKUP(A135, 'Metadata - Countries'!$A$2:$C$264, 3, FALSE)</f>
        <v>0</v>
      </c>
      <c r="D135" s="5" t="s">
        <v>401</v>
      </c>
      <c r="E135" s="5" t="s">
        <v>797</v>
      </c>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v>13.688836534707681</v>
      </c>
      <c r="AU135" s="5">
        <v>11.15564466750422</v>
      </c>
      <c r="AV135" s="5">
        <v>11.531350891510435</v>
      </c>
      <c r="AW135" s="5">
        <v>12.733493415019568</v>
      </c>
      <c r="AX135" s="5">
        <v>11.912680402452798</v>
      </c>
      <c r="AY135" s="5">
        <v>13.536715881582907</v>
      </c>
      <c r="AZ135" s="5"/>
      <c r="BA135" s="5">
        <v>13.372927189242926</v>
      </c>
      <c r="BB135" s="5">
        <v>15.326779268820482</v>
      </c>
      <c r="BC135" s="5">
        <v>14.798213911523449</v>
      </c>
      <c r="BD135" s="5">
        <v>15.784577989749657</v>
      </c>
      <c r="BE135" s="5">
        <v>17.612505223372505</v>
      </c>
      <c r="BF135" s="5">
        <v>17.161500358915617</v>
      </c>
      <c r="BG135" s="5">
        <v>14.539795974991646</v>
      </c>
      <c r="BH135" s="5"/>
      <c r="BI135" s="5">
        <v>14.308837357315472</v>
      </c>
      <c r="BJ135" s="5"/>
      <c r="BK135" s="5"/>
      <c r="BL135" s="5"/>
      <c r="BM135" s="7"/>
    </row>
    <row r="136" spans="1:65" x14ac:dyDescent="0.25">
      <c r="A136" s="2" t="s">
        <v>744</v>
      </c>
      <c r="B136" s="3" t="s">
        <v>70</v>
      </c>
      <c r="C136" s="3">
        <f>VLOOKUP(A136, 'Metadata - Countries'!$A$2:$C$264, 3, FALSE)</f>
        <v>0</v>
      </c>
      <c r="D136" s="3" t="s">
        <v>401</v>
      </c>
      <c r="E136" s="3" t="s">
        <v>797</v>
      </c>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v>7.6802785391832797</v>
      </c>
      <c r="AP136" s="3"/>
      <c r="AQ136" s="3">
        <v>11.024083397616243</v>
      </c>
      <c r="AR136" s="3">
        <v>11.994182649600287</v>
      </c>
      <c r="AS136" s="3">
        <v>10.163984521858676</v>
      </c>
      <c r="AT136" s="3">
        <v>14.731855393937039</v>
      </c>
      <c r="AU136" s="3">
        <v>12.224163798620719</v>
      </c>
      <c r="AV136" s="3">
        <v>12.283574623807777</v>
      </c>
      <c r="AW136" s="3">
        <v>12.708873832165201</v>
      </c>
      <c r="AX136" s="3">
        <v>13.679069771373891</v>
      </c>
      <c r="AY136" s="3">
        <v>13.36548217527948</v>
      </c>
      <c r="AZ136" s="3"/>
      <c r="BA136" s="3">
        <v>22.866478295041443</v>
      </c>
      <c r="BB136" s="3">
        <v>23.235868321284052</v>
      </c>
      <c r="BC136" s="3">
        <v>16.640500609615025</v>
      </c>
      <c r="BD136" s="3">
        <v>19.65276479698155</v>
      </c>
      <c r="BE136" s="3"/>
      <c r="BF136" s="3"/>
      <c r="BG136" s="3"/>
      <c r="BH136" s="3"/>
      <c r="BI136" s="3"/>
      <c r="BJ136" s="3"/>
      <c r="BK136" s="3"/>
      <c r="BL136" s="3"/>
      <c r="BM136" s="6"/>
    </row>
    <row r="137" spans="1:65" x14ac:dyDescent="0.25">
      <c r="A137" s="4" t="s">
        <v>705</v>
      </c>
      <c r="B137" s="5" t="s">
        <v>384</v>
      </c>
      <c r="C137" s="5" t="str">
        <f>VLOOKUP(A137, 'Metadata - Countries'!$A$2:$C$264, 3, FALSE)</f>
        <v>Europe &amp; Central Asia</v>
      </c>
      <c r="D137" s="5" t="s">
        <v>401</v>
      </c>
      <c r="E137" s="5" t="s">
        <v>797</v>
      </c>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7"/>
    </row>
    <row r="138" spans="1:65" x14ac:dyDescent="0.25">
      <c r="A138" s="2" t="s">
        <v>4</v>
      </c>
      <c r="B138" s="3" t="s">
        <v>785</v>
      </c>
      <c r="C138" s="3" t="str">
        <f>VLOOKUP(A138, 'Metadata - Countries'!$A$2:$C$264, 3, FALSE)</f>
        <v>South Asia</v>
      </c>
      <c r="D138" s="3" t="s">
        <v>401</v>
      </c>
      <c r="E138" s="3" t="s">
        <v>797</v>
      </c>
      <c r="F138" s="3"/>
      <c r="G138" s="3"/>
      <c r="H138" s="3">
        <v>8.1745217323361103</v>
      </c>
      <c r="I138" s="3">
        <v>8.6263058046976191</v>
      </c>
      <c r="J138" s="3">
        <v>5.3841206076494865</v>
      </c>
      <c r="K138" s="3">
        <v>8.1287694549638534</v>
      </c>
      <c r="L138" s="3">
        <v>6.692114364156784</v>
      </c>
      <c r="M138" s="3">
        <v>7.0577696353138499</v>
      </c>
      <c r="N138" s="3">
        <v>9.2283149351540104</v>
      </c>
      <c r="O138" s="3">
        <v>6.3550354515538112</v>
      </c>
      <c r="P138" s="3">
        <v>2.676354505971545</v>
      </c>
      <c r="Q138" s="3">
        <v>1.5452805265946754</v>
      </c>
      <c r="R138" s="3">
        <v>1.8924178192128764</v>
      </c>
      <c r="S138" s="3"/>
      <c r="T138" s="3">
        <v>19.95758665815622</v>
      </c>
      <c r="U138" s="3">
        <v>16.690772293441185</v>
      </c>
      <c r="V138" s="3">
        <v>24.878074947392435</v>
      </c>
      <c r="W138" s="3">
        <v>24.115871112917223</v>
      </c>
      <c r="X138" s="3">
        <v>16.537770547177256</v>
      </c>
      <c r="Y138" s="3">
        <v>17.549737065156755</v>
      </c>
      <c r="Z138" s="3">
        <v>24.290108020362055</v>
      </c>
      <c r="AA138" s="3">
        <v>24.982190711069432</v>
      </c>
      <c r="AB138" s="3">
        <v>31.355637581912248</v>
      </c>
      <c r="AC138" s="3">
        <v>23.865392371189433</v>
      </c>
      <c r="AD138" s="3">
        <v>25.712564708458146</v>
      </c>
      <c r="AE138" s="3">
        <v>21.771236201491277</v>
      </c>
      <c r="AF138" s="3">
        <v>12.582797551242898</v>
      </c>
      <c r="AG138" s="3">
        <v>15.261615462730136</v>
      </c>
      <c r="AH138" s="3">
        <v>10.763919127371437</v>
      </c>
      <c r="AI138" s="3">
        <v>10.731668948896449</v>
      </c>
      <c r="AJ138" s="3">
        <v>12.64117109880781</v>
      </c>
      <c r="AK138" s="3">
        <v>10.995297618351175</v>
      </c>
      <c r="AL138" s="3">
        <v>8.8997758205917279</v>
      </c>
      <c r="AM138" s="3">
        <v>7.742966576872286</v>
      </c>
      <c r="AN138" s="3">
        <v>6.2576609730994601</v>
      </c>
      <c r="AO138" s="3"/>
      <c r="AP138" s="3"/>
      <c r="AQ138" s="3"/>
      <c r="AR138" s="3"/>
      <c r="AS138" s="3">
        <v>5.7517387298717333</v>
      </c>
      <c r="AT138" s="3">
        <v>9.375854949009824</v>
      </c>
      <c r="AU138" s="3">
        <v>9.460865745954548</v>
      </c>
      <c r="AV138" s="3">
        <v>14.007587057904782</v>
      </c>
      <c r="AW138" s="3">
        <v>11.453616782854052</v>
      </c>
      <c r="AX138" s="3">
        <v>14.702183482159409</v>
      </c>
      <c r="AY138" s="3">
        <v>13.486599548221431</v>
      </c>
      <c r="AZ138" s="3">
        <v>16.752538519885015</v>
      </c>
      <c r="BA138" s="3">
        <v>23.608837963810252</v>
      </c>
      <c r="BB138" s="3">
        <v>23.203329682030176</v>
      </c>
      <c r="BC138" s="3">
        <v>19.393197298897984</v>
      </c>
      <c r="BD138" s="3">
        <v>16.813237480672331</v>
      </c>
      <c r="BE138" s="3">
        <v>20.855877345860367</v>
      </c>
      <c r="BF138" s="3">
        <v>21.605625323911006</v>
      </c>
      <c r="BG138" s="3">
        <v>23.73251231408392</v>
      </c>
      <c r="BH138" s="3">
        <v>22.853801579424101</v>
      </c>
      <c r="BI138" s="3">
        <v>14.02197612845533</v>
      </c>
      <c r="BJ138" s="3">
        <v>12.219674735931125</v>
      </c>
      <c r="BK138" s="3">
        <v>15.587176861084323</v>
      </c>
      <c r="BL138" s="3"/>
      <c r="BM138" s="6"/>
    </row>
    <row r="139" spans="1:65" x14ac:dyDescent="0.25">
      <c r="A139" s="4" t="s">
        <v>410</v>
      </c>
      <c r="B139" s="5" t="s">
        <v>232</v>
      </c>
      <c r="C139" s="5">
        <f>VLOOKUP(A139, 'Metadata - Countries'!$A$2:$C$264, 3, FALSE)</f>
        <v>0</v>
      </c>
      <c r="D139" s="5" t="s">
        <v>401</v>
      </c>
      <c r="E139" s="5" t="s">
        <v>797</v>
      </c>
      <c r="F139" s="5"/>
      <c r="G139" s="5"/>
      <c r="H139" s="5"/>
      <c r="I139" s="5"/>
      <c r="J139" s="5"/>
      <c r="K139" s="5"/>
      <c r="L139" s="5"/>
      <c r="M139" s="5">
        <v>4.4901440339487966</v>
      </c>
      <c r="N139" s="5">
        <v>4.8331994468460726</v>
      </c>
      <c r="O139" s="5">
        <v>4.9870801342569484</v>
      </c>
      <c r="P139" s="5">
        <v>6.4527305112482445</v>
      </c>
      <c r="Q139" s="5">
        <v>7.5726173403292032</v>
      </c>
      <c r="R139" s="5">
        <v>8.3764637732982923</v>
      </c>
      <c r="S139" s="5">
        <v>8.8817712449767647</v>
      </c>
      <c r="T139" s="5">
        <v>16.960473485190327</v>
      </c>
      <c r="U139" s="5">
        <v>7.5598012157793573</v>
      </c>
      <c r="V139" s="5">
        <v>17.256822477444885</v>
      </c>
      <c r="W139" s="5">
        <v>17.638265715525286</v>
      </c>
      <c r="X139" s="5">
        <v>17.038318434710689</v>
      </c>
      <c r="Y139" s="5">
        <v>20.824592741428468</v>
      </c>
      <c r="Z139" s="5">
        <v>29.608314683792486</v>
      </c>
      <c r="AA139" s="5">
        <v>27.936046153261028</v>
      </c>
      <c r="AB139" s="5"/>
      <c r="AC139" s="5">
        <v>24.046159666246119</v>
      </c>
      <c r="AD139" s="5">
        <v>23.488983538053496</v>
      </c>
      <c r="AE139" s="5">
        <v>20.234879739703807</v>
      </c>
      <c r="AF139" s="5">
        <v>12.70795461519001</v>
      </c>
      <c r="AG139" s="5">
        <v>14.439335153447665</v>
      </c>
      <c r="AH139" s="5">
        <v>12.931114527281675</v>
      </c>
      <c r="AI139" s="5">
        <v>14.335849648706276</v>
      </c>
      <c r="AJ139" s="5">
        <v>18.768565707666919</v>
      </c>
      <c r="AK139" s="5">
        <v>18.377121309893987</v>
      </c>
      <c r="AL139" s="5">
        <v>19.070956091256729</v>
      </c>
      <c r="AM139" s="5">
        <v>17.547061069709553</v>
      </c>
      <c r="AN139" s="5">
        <v>16.325444773940092</v>
      </c>
      <c r="AO139" s="5">
        <v>15.817615385903851</v>
      </c>
      <c r="AP139" s="5">
        <v>19.919634849327046</v>
      </c>
      <c r="AQ139" s="5">
        <v>17.460833936285571</v>
      </c>
      <c r="AR139" s="5">
        <v>14.795014586124756</v>
      </c>
      <c r="AS139" s="5">
        <v>20.436350919569588</v>
      </c>
      <c r="AT139" s="5">
        <v>24.701005073469506</v>
      </c>
      <c r="AU139" s="5">
        <v>22.035498877723199</v>
      </c>
      <c r="AV139" s="5">
        <v>21.244437320345547</v>
      </c>
      <c r="AW139" s="5">
        <v>22.17531431957061</v>
      </c>
      <c r="AX139" s="5">
        <v>23.844431784907758</v>
      </c>
      <c r="AY139" s="5">
        <v>25.933854625855634</v>
      </c>
      <c r="AZ139" s="5">
        <v>26.292164269888136</v>
      </c>
      <c r="BA139" s="5">
        <v>24.56554086371937</v>
      </c>
      <c r="BB139" s="5">
        <v>25.826190291350727</v>
      </c>
      <c r="BC139" s="5">
        <v>22.318426275209891</v>
      </c>
      <c r="BD139" s="5">
        <v>23.440269479163792</v>
      </c>
      <c r="BE139" s="5">
        <v>25.900087468991565</v>
      </c>
      <c r="BF139" s="5">
        <v>27.233249348339331</v>
      </c>
      <c r="BG139" s="5">
        <v>27.509199698570011</v>
      </c>
      <c r="BH139" s="5">
        <v>27.259162161214903</v>
      </c>
      <c r="BI139" s="5">
        <v>22.167687584705046</v>
      </c>
      <c r="BJ139" s="5">
        <v>18.474339492962045</v>
      </c>
      <c r="BK139" s="5">
        <v>20.829928018045564</v>
      </c>
      <c r="BL139" s="5">
        <v>25.322009469326542</v>
      </c>
      <c r="BM139" s="7"/>
    </row>
    <row r="140" spans="1:65" x14ac:dyDescent="0.25">
      <c r="A140" s="2" t="s">
        <v>353</v>
      </c>
      <c r="B140" s="3" t="s">
        <v>323</v>
      </c>
      <c r="C140" s="3">
        <f>VLOOKUP(A140, 'Metadata - Countries'!$A$2:$C$264, 3, FALSE)</f>
        <v>0</v>
      </c>
      <c r="D140" s="3" t="s">
        <v>401</v>
      </c>
      <c r="E140" s="3" t="s">
        <v>797</v>
      </c>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v>13.084079192696239</v>
      </c>
      <c r="AE140" s="3">
        <v>12.080110865493705</v>
      </c>
      <c r="AF140" s="3">
        <v>7.8843447846409065</v>
      </c>
      <c r="AG140" s="3">
        <v>8.8387073825105862</v>
      </c>
      <c r="AH140" s="3">
        <v>7.6086589203061674</v>
      </c>
      <c r="AI140" s="3">
        <v>9.1050761492127386</v>
      </c>
      <c r="AJ140" s="3">
        <v>9.9081258015020452</v>
      </c>
      <c r="AK140" s="3">
        <v>9.9186805020596793</v>
      </c>
      <c r="AL140" s="3">
        <v>9.975093264189864</v>
      </c>
      <c r="AM140" s="3">
        <v>9.275894909122</v>
      </c>
      <c r="AN140" s="3">
        <v>7.7015412906991605</v>
      </c>
      <c r="AO140" s="3">
        <v>7.9618088244754164</v>
      </c>
      <c r="AP140" s="3">
        <v>9.5341416077432033</v>
      </c>
      <c r="AQ140" s="3">
        <v>9.7417706774447801</v>
      </c>
      <c r="AR140" s="3">
        <v>7.8961695957392406</v>
      </c>
      <c r="AS140" s="3">
        <v>9.5506874765737564</v>
      </c>
      <c r="AT140" s="3">
        <v>12.635454209961742</v>
      </c>
      <c r="AU140" s="3">
        <v>11.41888209728649</v>
      </c>
      <c r="AV140" s="3">
        <v>10.810536807497989</v>
      </c>
      <c r="AW140" s="3">
        <v>11.318582130579507</v>
      </c>
      <c r="AX140" s="3">
        <v>12.507279861549929</v>
      </c>
      <c r="AY140" s="3">
        <v>14.080430609445383</v>
      </c>
      <c r="AZ140" s="3">
        <v>15.167427379061367</v>
      </c>
      <c r="BA140" s="3">
        <v>15.044087461499998</v>
      </c>
      <c r="BB140" s="3">
        <v>17.348378779178038</v>
      </c>
      <c r="BC140" s="3">
        <v>14.332423533418375</v>
      </c>
      <c r="BD140" s="3">
        <v>15.041528404406792</v>
      </c>
      <c r="BE140" s="3">
        <v>17.116928291357073</v>
      </c>
      <c r="BF140" s="3">
        <v>18.279485450387082</v>
      </c>
      <c r="BG140" s="3">
        <v>17.752171354080428</v>
      </c>
      <c r="BH140" s="3">
        <v>17.650946696574636</v>
      </c>
      <c r="BI140" s="3">
        <v>13.876117807090633</v>
      </c>
      <c r="BJ140" s="3">
        <v>11.62869737913441</v>
      </c>
      <c r="BK140" s="3">
        <v>13.840477252756843</v>
      </c>
      <c r="BL140" s="3">
        <v>16.593649812758137</v>
      </c>
      <c r="BM140" s="6"/>
    </row>
    <row r="141" spans="1:65" x14ac:dyDescent="0.25">
      <c r="A141" s="4" t="s">
        <v>562</v>
      </c>
      <c r="B141" s="5" t="s">
        <v>271</v>
      </c>
      <c r="C141" s="5" t="str">
        <f>VLOOKUP(A141, 'Metadata - Countries'!$A$2:$C$264, 3, FALSE)</f>
        <v>Sub-Saharan Africa</v>
      </c>
      <c r="D141" s="5" t="s">
        <v>401</v>
      </c>
      <c r="E141" s="5" t="s">
        <v>797</v>
      </c>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v>18.603108547462128</v>
      </c>
      <c r="AU141" s="5">
        <v>5.9240983949017822</v>
      </c>
      <c r="AV141" s="5">
        <v>7.4458673651230818</v>
      </c>
      <c r="AW141" s="5">
        <v>6.4626697886801576</v>
      </c>
      <c r="AX141" s="5">
        <v>6.3760934717658824</v>
      </c>
      <c r="AY141" s="5"/>
      <c r="AZ141" s="5"/>
      <c r="BA141" s="5"/>
      <c r="BB141" s="5">
        <v>10.502128682425463</v>
      </c>
      <c r="BC141" s="5">
        <v>10.825539103165497</v>
      </c>
      <c r="BD141" s="5">
        <v>10.20726849627953</v>
      </c>
      <c r="BE141" s="5">
        <v>13.790986492637872</v>
      </c>
      <c r="BF141" s="5">
        <v>12.136432765536291</v>
      </c>
      <c r="BG141" s="5">
        <v>12.773052945652855</v>
      </c>
      <c r="BH141" s="5">
        <v>14.962128488784721</v>
      </c>
      <c r="BI141" s="5">
        <v>13.521133471803978</v>
      </c>
      <c r="BJ141" s="5"/>
      <c r="BK141" s="5">
        <v>17.739921526231981</v>
      </c>
      <c r="BL141" s="5"/>
      <c r="BM141" s="7"/>
    </row>
    <row r="142" spans="1:65" x14ac:dyDescent="0.25">
      <c r="A142" s="2" t="s">
        <v>462</v>
      </c>
      <c r="B142" s="3" t="s">
        <v>821</v>
      </c>
      <c r="C142" s="3">
        <f>VLOOKUP(A142, 'Metadata - Countries'!$A$2:$C$264, 3, FALSE)</f>
        <v>0</v>
      </c>
      <c r="D142" s="3" t="s">
        <v>401</v>
      </c>
      <c r="E142" s="3" t="s">
        <v>797</v>
      </c>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v>10.656420974065854</v>
      </c>
      <c r="AE142" s="3">
        <v>9.2412587393312791</v>
      </c>
      <c r="AF142" s="3">
        <v>6.1192312143639649</v>
      </c>
      <c r="AG142" s="3">
        <v>7.4242806108048756</v>
      </c>
      <c r="AH142" s="3">
        <v>6.3514373062640495</v>
      </c>
      <c r="AI142" s="3">
        <v>7.3432149451349717</v>
      </c>
      <c r="AJ142" s="3">
        <v>8.3137136318468539</v>
      </c>
      <c r="AK142" s="3">
        <v>8.1113003116617541</v>
      </c>
      <c r="AL142" s="3">
        <v>8.0325611555499172</v>
      </c>
      <c r="AM142" s="3">
        <v>7.7238656596750124</v>
      </c>
      <c r="AN142" s="3">
        <v>6.471451026948329</v>
      </c>
      <c r="AO142" s="3">
        <v>6.3103167848438808</v>
      </c>
      <c r="AP142" s="3">
        <v>6.8819936555396524</v>
      </c>
      <c r="AQ142" s="3">
        <v>7.9353523633798222</v>
      </c>
      <c r="AR142" s="3">
        <v>5.8850729641626405</v>
      </c>
      <c r="AS142" s="3">
        <v>6.2560223715791432</v>
      </c>
      <c r="AT142" s="3">
        <v>9.4325076689059415</v>
      </c>
      <c r="AU142" s="3">
        <v>8.270742330337761</v>
      </c>
      <c r="AV142" s="3">
        <v>8.1964497742018096</v>
      </c>
      <c r="AW142" s="3">
        <v>8.7453466053106901</v>
      </c>
      <c r="AX142" s="3">
        <v>9.8534250523000626</v>
      </c>
      <c r="AY142" s="3">
        <v>10.903812513216874</v>
      </c>
      <c r="AZ142" s="3">
        <v>12.340012058245215</v>
      </c>
      <c r="BA142" s="3">
        <v>11.409764618024157</v>
      </c>
      <c r="BB142" s="3">
        <v>14.093233945251255</v>
      </c>
      <c r="BC142" s="3">
        <v>12.326222063624545</v>
      </c>
      <c r="BD142" s="3">
        <v>12.999719724827056</v>
      </c>
      <c r="BE142" s="3">
        <v>15.087342772320662</v>
      </c>
      <c r="BF142" s="3">
        <v>15.444969902310964</v>
      </c>
      <c r="BG142" s="3">
        <v>14.727940923934449</v>
      </c>
      <c r="BH142" s="3">
        <v>14.29351823195042</v>
      </c>
      <c r="BI142" s="3">
        <v>11.077907309587015</v>
      </c>
      <c r="BJ142" s="3">
        <v>9.0027004424615669</v>
      </c>
      <c r="BK142" s="3">
        <v>11.167031941601538</v>
      </c>
      <c r="BL142" s="3">
        <v>13.460447034857575</v>
      </c>
      <c r="BM142" s="6"/>
    </row>
    <row r="143" spans="1:65" x14ac:dyDescent="0.25">
      <c r="A143" s="4" t="s">
        <v>474</v>
      </c>
      <c r="B143" s="5" t="s">
        <v>117</v>
      </c>
      <c r="C143" s="5" t="str">
        <f>VLOOKUP(A143, 'Metadata - Countries'!$A$2:$C$264, 3, FALSE)</f>
        <v>Europe &amp; Central Asia</v>
      </c>
      <c r="D143" s="5" t="s">
        <v>401</v>
      </c>
      <c r="E143" s="5" t="s">
        <v>797</v>
      </c>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v>44.431251125344033</v>
      </c>
      <c r="AM143" s="5"/>
      <c r="AN143" s="5">
        <v>31.556506714341271</v>
      </c>
      <c r="AO143" s="5">
        <v>19.440128113292712</v>
      </c>
      <c r="AP143" s="5">
        <v>18.051519305896598</v>
      </c>
      <c r="AQ143" s="5">
        <v>17.004388048887169</v>
      </c>
      <c r="AR143" s="5">
        <v>14.297142067568084</v>
      </c>
      <c r="AS143" s="5">
        <v>14.808259511418825</v>
      </c>
      <c r="AT143" s="5">
        <v>21.78306638197688</v>
      </c>
      <c r="AU143" s="5">
        <v>20.362061199936619</v>
      </c>
      <c r="AV143" s="5">
        <v>16.479138381862548</v>
      </c>
      <c r="AW143" s="5">
        <v>16.823536900498713</v>
      </c>
      <c r="AX143" s="5">
        <v>18.781604372857107</v>
      </c>
      <c r="AY143" s="5">
        <v>24.195492030990717</v>
      </c>
      <c r="AZ143" s="5">
        <v>22.413419828861418</v>
      </c>
      <c r="BA143" s="5">
        <v>16.250526577981429</v>
      </c>
      <c r="BB143" s="5">
        <v>27.733107751872399</v>
      </c>
      <c r="BC143" s="5">
        <v>27.740170709588451</v>
      </c>
      <c r="BD143" s="5">
        <v>32.109119889143713</v>
      </c>
      <c r="BE143" s="5">
        <v>33.026914859066274</v>
      </c>
      <c r="BF143" s="5">
        <v>33.877804920028616</v>
      </c>
      <c r="BG143" s="5">
        <v>30.032343442427418</v>
      </c>
      <c r="BH143" s="5">
        <v>24.440231637110031</v>
      </c>
      <c r="BI143" s="5">
        <v>20.231665863957623</v>
      </c>
      <c r="BJ143" s="5">
        <v>16.902417682048785</v>
      </c>
      <c r="BK143" s="5">
        <v>18.850670579459074</v>
      </c>
      <c r="BL143" s="5">
        <v>19.581322845525928</v>
      </c>
      <c r="BM143" s="7"/>
    </row>
    <row r="144" spans="1:65" x14ac:dyDescent="0.25">
      <c r="A144" s="2" t="s">
        <v>317</v>
      </c>
      <c r="B144" s="3" t="s">
        <v>614</v>
      </c>
      <c r="C144" s="3" t="str">
        <f>VLOOKUP(A144, 'Metadata - Countries'!$A$2:$C$264, 3, FALSE)</f>
        <v>Europe &amp; Central Asia</v>
      </c>
      <c r="D144" s="3" t="s">
        <v>401</v>
      </c>
      <c r="E144" s="3" t="s">
        <v>797</v>
      </c>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v>3.8512807845827806</v>
      </c>
      <c r="AT144" s="3">
        <v>6.7340255119427965</v>
      </c>
      <c r="AU144" s="3">
        <v>5.3448876827326064</v>
      </c>
      <c r="AV144" s="3">
        <v>5.5369531771484173</v>
      </c>
      <c r="AW144" s="3">
        <v>5.9734106856548692</v>
      </c>
      <c r="AX144" s="3">
        <v>7.166422847133787</v>
      </c>
      <c r="AY144" s="3">
        <v>9.2628715965077397</v>
      </c>
      <c r="AZ144" s="3">
        <v>9.6439405397661595</v>
      </c>
      <c r="BA144" s="3">
        <v>8.8813551705923715</v>
      </c>
      <c r="BB144" s="3">
        <v>11.208182858594052</v>
      </c>
      <c r="BC144" s="3">
        <v>8.0478663552437428</v>
      </c>
      <c r="BD144" s="3">
        <v>9.9959960126253833</v>
      </c>
      <c r="BE144" s="3">
        <v>11.062588702869999</v>
      </c>
      <c r="BF144" s="3">
        <v>11.881928662123016</v>
      </c>
      <c r="BG144" s="3">
        <v>11.032238619615892</v>
      </c>
      <c r="BH144" s="3">
        <v>9.8722674377496702</v>
      </c>
      <c r="BI144" s="3">
        <v>7.1628617144431601</v>
      </c>
      <c r="BJ144" s="3">
        <v>5.7577060650944576</v>
      </c>
      <c r="BK144" s="3">
        <v>6.6995735893053467</v>
      </c>
      <c r="BL144" s="3">
        <v>8.2065170189262204</v>
      </c>
      <c r="BM144" s="6"/>
    </row>
    <row r="145" spans="1:65" x14ac:dyDescent="0.25">
      <c r="A145" s="4" t="s">
        <v>286</v>
      </c>
      <c r="B145" s="5" t="s">
        <v>531</v>
      </c>
      <c r="C145" s="5" t="str">
        <f>VLOOKUP(A145, 'Metadata - Countries'!$A$2:$C$264, 3, FALSE)</f>
        <v>Europe &amp; Central Asia</v>
      </c>
      <c r="D145" s="5" t="s">
        <v>401</v>
      </c>
      <c r="E145" s="5" t="s">
        <v>797</v>
      </c>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v>28.803613431599917</v>
      </c>
      <c r="AO145" s="5">
        <v>21.13247809523769</v>
      </c>
      <c r="AP145" s="5">
        <v>21.580517800038656</v>
      </c>
      <c r="AQ145" s="5">
        <v>13.533331159927132</v>
      </c>
      <c r="AR145" s="5">
        <v>9.9282913004608044</v>
      </c>
      <c r="AS145" s="5">
        <v>10.6997673221396</v>
      </c>
      <c r="AT145" s="5">
        <v>12.119840545116029</v>
      </c>
      <c r="AU145" s="5">
        <v>10.621251920940628</v>
      </c>
      <c r="AV145" s="5">
        <v>9.2712280315071958</v>
      </c>
      <c r="AW145" s="5">
        <v>9.4297719181577069</v>
      </c>
      <c r="AX145" s="5">
        <v>11.948610439823216</v>
      </c>
      <c r="AY145" s="5">
        <v>15.097543795571825</v>
      </c>
      <c r="AZ145" s="5">
        <v>12.666336150479607</v>
      </c>
      <c r="BA145" s="5">
        <v>10.792965114892858</v>
      </c>
      <c r="BB145" s="5">
        <v>14.749800717944206</v>
      </c>
      <c r="BC145" s="5">
        <v>16.410415580467699</v>
      </c>
      <c r="BD145" s="5">
        <v>14.702192013117251</v>
      </c>
      <c r="BE145" s="5">
        <v>16.666700029617502</v>
      </c>
      <c r="BF145" s="5">
        <v>17.052368572373108</v>
      </c>
      <c r="BG145" s="5">
        <v>15.886368625271652</v>
      </c>
      <c r="BH145" s="5">
        <v>15.7607283478592</v>
      </c>
      <c r="BI145" s="5">
        <v>13.024048289958248</v>
      </c>
      <c r="BJ145" s="5">
        <v>9.8719976843139801</v>
      </c>
      <c r="BK145" s="5">
        <v>9.9140193612368108</v>
      </c>
      <c r="BL145" s="5">
        <v>10.412047138732895</v>
      </c>
      <c r="BM145" s="7"/>
    </row>
    <row r="146" spans="1:65" x14ac:dyDescent="0.25">
      <c r="A146" s="2" t="s">
        <v>660</v>
      </c>
      <c r="B146" s="3" t="s">
        <v>324</v>
      </c>
      <c r="C146" s="3" t="str">
        <f>VLOOKUP(A146, 'Metadata - Countries'!$A$2:$C$264, 3, FALSE)</f>
        <v>East Asia &amp; Pacific</v>
      </c>
      <c r="D146" s="3" t="s">
        <v>401</v>
      </c>
      <c r="E146" s="3" t="s">
        <v>797</v>
      </c>
      <c r="F146" s="3"/>
      <c r="G146" s="3"/>
      <c r="H146" s="3"/>
      <c r="I146" s="3"/>
      <c r="J146" s="3"/>
      <c r="K146" s="3"/>
      <c r="L146" s="3"/>
      <c r="M146" s="3"/>
      <c r="N146" s="3"/>
      <c r="O146" s="3"/>
      <c r="P146" s="3"/>
      <c r="Q146" s="3"/>
      <c r="R146" s="3"/>
      <c r="S146" s="3">
        <v>2.0225018186351802</v>
      </c>
      <c r="T146" s="3">
        <v>2.8988080241510601</v>
      </c>
      <c r="U146" s="3">
        <v>9.0871366555107436</v>
      </c>
      <c r="V146" s="3">
        <v>7.926250301973532</v>
      </c>
      <c r="W146" s="3">
        <v>7.4627600399713501</v>
      </c>
      <c r="X146" s="3">
        <v>6.9010714464915326</v>
      </c>
      <c r="Y146" s="3">
        <v>5.3611896690149496</v>
      </c>
      <c r="Z146" s="3">
        <v>6.9763152823597814</v>
      </c>
      <c r="AA146" s="3">
        <v>6.5359854133103825</v>
      </c>
      <c r="AB146" s="3"/>
      <c r="AC146" s="3">
        <v>7.421504446727627</v>
      </c>
      <c r="AD146" s="3">
        <v>6.0954929646710596</v>
      </c>
      <c r="AE146" s="3">
        <v>6.4710176801553869</v>
      </c>
      <c r="AF146" s="3">
        <v>5.2198224644523412</v>
      </c>
      <c r="AG146" s="3">
        <v>4.2766438427528728</v>
      </c>
      <c r="AH146" s="3">
        <v>4.2142730199060896</v>
      </c>
      <c r="AI146" s="3">
        <v>4.3351503816662449</v>
      </c>
      <c r="AJ146" s="3">
        <v>4.6987196733973038</v>
      </c>
      <c r="AK146" s="3">
        <v>4.4583473047938629</v>
      </c>
      <c r="AL146" s="3">
        <v>4.2818845391264277</v>
      </c>
      <c r="AM146" s="3">
        <v>4.6292419555022803</v>
      </c>
      <c r="AN146" s="3">
        <v>4.7588819103984523</v>
      </c>
      <c r="AO146" s="3">
        <v>5.1864486888466512</v>
      </c>
      <c r="AP146" s="3">
        <v>6.4999354953347783</v>
      </c>
      <c r="AQ146" s="3">
        <v>6.6682708513009947</v>
      </c>
      <c r="AR146" s="3">
        <v>6.5392914469332393</v>
      </c>
      <c r="AS146" s="3">
        <v>6.4007469842477489</v>
      </c>
      <c r="AT146" s="3">
        <v>7.7037910420737932</v>
      </c>
      <c r="AU146" s="3">
        <v>7.9203699173095359</v>
      </c>
      <c r="AV146" s="3">
        <v>7.2629979261761459</v>
      </c>
      <c r="AW146" s="3">
        <v>7.2168559582257625</v>
      </c>
      <c r="AX146" s="3">
        <v>7.7356101339480894</v>
      </c>
      <c r="AY146" s="3">
        <v>9.7154166892959353</v>
      </c>
      <c r="AZ146" s="3">
        <v>10.971555883497921</v>
      </c>
      <c r="BA146" s="3">
        <v>11.39743235274234</v>
      </c>
      <c r="BB146" s="3">
        <v>13.255713051931316</v>
      </c>
      <c r="BC146" s="3">
        <v>12.866972904840221</v>
      </c>
      <c r="BD146" s="3">
        <v>11.102720196095786</v>
      </c>
      <c r="BE146" s="3">
        <v>8.3253705051727138</v>
      </c>
      <c r="BF146" s="3">
        <v>10.776774326238622</v>
      </c>
      <c r="BG146" s="3"/>
      <c r="BH146" s="3">
        <v>7.0199586446048015</v>
      </c>
      <c r="BI146" s="3">
        <v>6.9641492332322388</v>
      </c>
      <c r="BJ146" s="3">
        <v>5.5968922813419173</v>
      </c>
      <c r="BK146" s="3"/>
      <c r="BL146" s="3"/>
      <c r="BM146" s="6"/>
    </row>
    <row r="147" spans="1:65" x14ac:dyDescent="0.25">
      <c r="A147" s="4" t="s">
        <v>451</v>
      </c>
      <c r="B147" s="5" t="s">
        <v>535</v>
      </c>
      <c r="C147" s="5" t="str">
        <f>VLOOKUP(A147, 'Metadata - Countries'!$A$2:$C$264, 3, FALSE)</f>
        <v>Latin America &amp; Caribbean</v>
      </c>
      <c r="D147" s="5" t="s">
        <v>401</v>
      </c>
      <c r="E147" s="5" t="s">
        <v>797</v>
      </c>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7"/>
    </row>
    <row r="148" spans="1:65" x14ac:dyDescent="0.25">
      <c r="A148" s="2" t="s">
        <v>38</v>
      </c>
      <c r="B148" s="3" t="s">
        <v>212</v>
      </c>
      <c r="C148" s="3" t="str">
        <f>VLOOKUP(A148, 'Metadata - Countries'!$A$2:$C$264, 3, FALSE)</f>
        <v>Middle East &amp; North Africa</v>
      </c>
      <c r="D148" s="3" t="s">
        <v>401</v>
      </c>
      <c r="E148" s="3" t="s">
        <v>797</v>
      </c>
      <c r="F148" s="3"/>
      <c r="G148" s="3"/>
      <c r="H148" s="3">
        <v>4.0276626388677244</v>
      </c>
      <c r="I148" s="3">
        <v>3.5943899478048795</v>
      </c>
      <c r="J148" s="3">
        <v>5.9113380719052513</v>
      </c>
      <c r="K148" s="3">
        <v>5.2386031305331251</v>
      </c>
      <c r="L148" s="3">
        <v>4.8558188083042966</v>
      </c>
      <c r="M148" s="3">
        <v>4.8512445275621099</v>
      </c>
      <c r="N148" s="3">
        <v>5.9504364078844478</v>
      </c>
      <c r="O148" s="3">
        <v>5.8031809491981052</v>
      </c>
      <c r="P148" s="3">
        <v>5.4640106343811912</v>
      </c>
      <c r="Q148" s="3">
        <v>6.680288572176285</v>
      </c>
      <c r="R148" s="3">
        <v>7.157339933190408</v>
      </c>
      <c r="S148" s="3">
        <v>6.4844978373344491</v>
      </c>
      <c r="T148" s="3">
        <v>13.610227729799201</v>
      </c>
      <c r="U148" s="3">
        <v>10.850855790672496</v>
      </c>
      <c r="V148" s="3">
        <v>11.383457704843726</v>
      </c>
      <c r="W148" s="3">
        <v>11.681219096973718</v>
      </c>
      <c r="X148" s="3">
        <v>14.507241626455897</v>
      </c>
      <c r="Y148" s="3">
        <v>19.166970289262895</v>
      </c>
      <c r="Z148" s="3">
        <v>23.595676505409127</v>
      </c>
      <c r="AA148" s="3">
        <v>27.290159979889733</v>
      </c>
      <c r="AB148" s="3">
        <v>27.186806612924602</v>
      </c>
      <c r="AC148" s="3">
        <v>27.480212008626065</v>
      </c>
      <c r="AD148" s="3">
        <v>26.139020117353688</v>
      </c>
      <c r="AE148" s="3">
        <v>27.947968410261215</v>
      </c>
      <c r="AF148" s="3">
        <v>15.70473193249153</v>
      </c>
      <c r="AG148" s="3">
        <v>17.489201591896848</v>
      </c>
      <c r="AH148" s="3">
        <v>13.170792027690961</v>
      </c>
      <c r="AI148" s="3">
        <v>15.359597242995898</v>
      </c>
      <c r="AJ148" s="3">
        <v>16.925578236434998</v>
      </c>
      <c r="AK148" s="3">
        <v>14.45835147958662</v>
      </c>
      <c r="AL148" s="3">
        <v>15.280330125826225</v>
      </c>
      <c r="AM148" s="3">
        <v>14.369460143326767</v>
      </c>
      <c r="AN148" s="3">
        <v>15.521572623521751</v>
      </c>
      <c r="AO148" s="3">
        <v>13.798197632617548</v>
      </c>
      <c r="AP148" s="3">
        <v>15.6221409718171</v>
      </c>
      <c r="AQ148" s="3">
        <v>16.527154627142902</v>
      </c>
      <c r="AR148" s="3">
        <v>9.0333406192791799</v>
      </c>
      <c r="AS148" s="3">
        <v>12.321626661343934</v>
      </c>
      <c r="AT148" s="3">
        <v>17.722905149723665</v>
      </c>
      <c r="AU148" s="3">
        <v>17.687881037605464</v>
      </c>
      <c r="AV148" s="3">
        <v>15.557125387620244</v>
      </c>
      <c r="AW148" s="3">
        <v>15.658193456175704</v>
      </c>
      <c r="AX148" s="3">
        <v>16.698106158358751</v>
      </c>
      <c r="AY148" s="3">
        <v>21.529892376644636</v>
      </c>
      <c r="AZ148" s="3">
        <v>21.717311162652283</v>
      </c>
      <c r="BA148" s="3">
        <v>20.080173419279461</v>
      </c>
      <c r="BB148" s="3">
        <v>22.374806146774752</v>
      </c>
      <c r="BC148" s="3">
        <v>20.605285347753941</v>
      </c>
      <c r="BD148" s="3">
        <v>23.068852472317474</v>
      </c>
      <c r="BE148" s="3">
        <v>25.329979226237448</v>
      </c>
      <c r="BF148" s="3">
        <v>27.658244112396829</v>
      </c>
      <c r="BG148" s="3">
        <v>26.955827383084014</v>
      </c>
      <c r="BH148" s="3">
        <v>24.063786629477111</v>
      </c>
      <c r="BI148" s="3">
        <v>17.904546577888834</v>
      </c>
      <c r="BJ148" s="3">
        <v>13.415568408110795</v>
      </c>
      <c r="BK148" s="3">
        <v>15.918294773291091</v>
      </c>
      <c r="BL148" s="3">
        <v>17.103896078300572</v>
      </c>
      <c r="BM148" s="6"/>
    </row>
    <row r="149" spans="1:65" x14ac:dyDescent="0.25">
      <c r="A149" s="4" t="s">
        <v>459</v>
      </c>
      <c r="B149" s="5" t="s">
        <v>7</v>
      </c>
      <c r="C149" s="5" t="str">
        <f>VLOOKUP(A149, 'Metadata - Countries'!$A$2:$C$264, 3, FALSE)</f>
        <v>Europe &amp; Central Asia</v>
      </c>
      <c r="D149" s="5" t="s">
        <v>401</v>
      </c>
      <c r="E149" s="5" t="s">
        <v>797</v>
      </c>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7"/>
    </row>
    <row r="150" spans="1:65" x14ac:dyDescent="0.25">
      <c r="A150" s="2" t="s">
        <v>544</v>
      </c>
      <c r="B150" s="3" t="s">
        <v>86</v>
      </c>
      <c r="C150" s="3" t="str">
        <f>VLOOKUP(A150, 'Metadata - Countries'!$A$2:$C$264, 3, FALSE)</f>
        <v>Europe &amp; Central Asia</v>
      </c>
      <c r="D150" s="3" t="s">
        <v>401</v>
      </c>
      <c r="E150" s="3" t="s">
        <v>797</v>
      </c>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v>54.891904335669828</v>
      </c>
      <c r="AO150" s="3">
        <v>46.008111759374778</v>
      </c>
      <c r="AP150" s="3">
        <v>36.57413493937208</v>
      </c>
      <c r="AQ150" s="3">
        <v>11.498819640617905</v>
      </c>
      <c r="AR150" s="3">
        <v>31.295905519246119</v>
      </c>
      <c r="AS150" s="3">
        <v>38.800030778516373</v>
      </c>
      <c r="AT150" s="3">
        <v>32.392417689361572</v>
      </c>
      <c r="AU150" s="3">
        <v>26.465060958751291</v>
      </c>
      <c r="AV150" s="3">
        <v>22.300104679755872</v>
      </c>
      <c r="AW150" s="3">
        <v>20.557835376474912</v>
      </c>
      <c r="AX150" s="3">
        <v>20.995251499279004</v>
      </c>
      <c r="AY150" s="3">
        <v>21.221453782458426</v>
      </c>
      <c r="AZ150" s="3">
        <v>24.193612326188276</v>
      </c>
      <c r="BA150" s="3">
        <v>21.081129788144207</v>
      </c>
      <c r="BB150" s="3">
        <v>22.634006756415008</v>
      </c>
      <c r="BC150" s="3">
        <v>21.548339296627216</v>
      </c>
      <c r="BD150" s="3">
        <v>20.641231198234848</v>
      </c>
      <c r="BE150" s="3">
        <v>14.262342029660346</v>
      </c>
      <c r="BF150" s="3">
        <v>13.733522025720591</v>
      </c>
      <c r="BG150" s="3">
        <v>13.681160032430778</v>
      </c>
      <c r="BH150" s="3">
        <v>13.122509902847435</v>
      </c>
      <c r="BI150" s="3">
        <v>11.663507403864507</v>
      </c>
      <c r="BJ150" s="3">
        <v>10.497001675657181</v>
      </c>
      <c r="BK150" s="3">
        <v>11.295746414152344</v>
      </c>
      <c r="BL150" s="3">
        <v>12.162319515062844</v>
      </c>
      <c r="BM150" s="6"/>
    </row>
    <row r="151" spans="1:65" x14ac:dyDescent="0.25">
      <c r="A151" s="4" t="s">
        <v>477</v>
      </c>
      <c r="B151" s="5" t="s">
        <v>20</v>
      </c>
      <c r="C151" s="5" t="str">
        <f>VLOOKUP(A151, 'Metadata - Countries'!$A$2:$C$264, 3, FALSE)</f>
        <v>Sub-Saharan Africa</v>
      </c>
      <c r="D151" s="5" t="s">
        <v>401</v>
      </c>
      <c r="E151" s="5" t="s">
        <v>797</v>
      </c>
      <c r="F151" s="5"/>
      <c r="G151" s="5"/>
      <c r="H151" s="5">
        <v>5.0390546185365519</v>
      </c>
      <c r="I151" s="5">
        <v>5.2916088077762353</v>
      </c>
      <c r="J151" s="5">
        <v>5.1640068696154273</v>
      </c>
      <c r="K151" s="5">
        <v>5.4393920829843019</v>
      </c>
      <c r="L151" s="5">
        <v>6.7949487552426717</v>
      </c>
      <c r="M151" s="5">
        <v>5.8428543467512171</v>
      </c>
      <c r="N151" s="5">
        <v>6.2088219622098038</v>
      </c>
      <c r="O151" s="5">
        <v>6.5899307189354532</v>
      </c>
      <c r="P151" s="5">
        <v>7.3722690917453439</v>
      </c>
      <c r="Q151" s="5">
        <v>6.5619996703121268</v>
      </c>
      <c r="R151" s="5">
        <v>8.608074601138231</v>
      </c>
      <c r="S151" s="5">
        <v>9.5599362435496094</v>
      </c>
      <c r="T151" s="5">
        <v>19.591525725016748</v>
      </c>
      <c r="U151" s="5">
        <v>20.117069918835604</v>
      </c>
      <c r="V151" s="5">
        <v>19.653214535193595</v>
      </c>
      <c r="W151" s="5">
        <v>14.6922979669082</v>
      </c>
      <c r="X151" s="5">
        <v>13.795050457263297</v>
      </c>
      <c r="Y151" s="5">
        <v>16.049278949571967</v>
      </c>
      <c r="Z151" s="5">
        <v>14.632304829421763</v>
      </c>
      <c r="AA151" s="5">
        <v>10.688250655814903</v>
      </c>
      <c r="AB151" s="5">
        <v>24.228587281374104</v>
      </c>
      <c r="AC151" s="5">
        <v>19.140637577300211</v>
      </c>
      <c r="AD151" s="5">
        <v>27.635323808566238</v>
      </c>
      <c r="AE151" s="5">
        <v>19.68165331782669</v>
      </c>
      <c r="AF151" s="5"/>
      <c r="AG151" s="5"/>
      <c r="AH151" s="5"/>
      <c r="AI151" s="5"/>
      <c r="AJ151" s="5">
        <v>17.239751401975273</v>
      </c>
      <c r="AK151" s="5">
        <v>12.150661588087059</v>
      </c>
      <c r="AL151" s="5">
        <v>19.776180333630265</v>
      </c>
      <c r="AM151" s="5">
        <v>18.93933268618072</v>
      </c>
      <c r="AN151" s="5">
        <v>14.908800571408495</v>
      </c>
      <c r="AO151" s="5">
        <v>14.038893400623859</v>
      </c>
      <c r="AP151" s="5">
        <v>27.382635601566118</v>
      </c>
      <c r="AQ151" s="5">
        <v>21.096965636735931</v>
      </c>
      <c r="AR151" s="5">
        <v>18.69341891238102</v>
      </c>
      <c r="AS151" s="5">
        <v>24.188287693013923</v>
      </c>
      <c r="AT151" s="5">
        <v>22.725302444001809</v>
      </c>
      <c r="AU151" s="5">
        <v>22.382214838656324</v>
      </c>
      <c r="AV151" s="5">
        <v>34.162355970964768</v>
      </c>
      <c r="AW151" s="5">
        <v>15.964451988965228</v>
      </c>
      <c r="AX151" s="5">
        <v>13.767647257083738</v>
      </c>
      <c r="AY151" s="5">
        <v>15.862540002162639</v>
      </c>
      <c r="AZ151" s="5">
        <v>18.713999938856563</v>
      </c>
      <c r="BA151" s="5">
        <v>16.628858911266803</v>
      </c>
      <c r="BB151" s="5">
        <v>13.260622393402683</v>
      </c>
      <c r="BC151" s="5">
        <v>10.374831564803735</v>
      </c>
      <c r="BD151" s="5">
        <v>15.178516390195499</v>
      </c>
      <c r="BE151" s="5">
        <v>22.318737723647651</v>
      </c>
      <c r="BF151" s="5">
        <v>23.193071858366775</v>
      </c>
      <c r="BG151" s="5">
        <v>23.672933390444602</v>
      </c>
      <c r="BH151" s="5">
        <v>21.926174460730557</v>
      </c>
      <c r="BI151" s="5">
        <v>16.815414252427928</v>
      </c>
      <c r="BJ151" s="5">
        <v>16.199119361855232</v>
      </c>
      <c r="BK151" s="5">
        <v>14.733644670060176</v>
      </c>
      <c r="BL151" s="5">
        <v>16.855096344829786</v>
      </c>
      <c r="BM151" s="7"/>
    </row>
    <row r="152" spans="1:65" x14ac:dyDescent="0.25">
      <c r="A152" s="2" t="s">
        <v>236</v>
      </c>
      <c r="B152" s="3" t="s">
        <v>100</v>
      </c>
      <c r="C152" s="3" t="str">
        <f>VLOOKUP(A152, 'Metadata - Countries'!$A$2:$C$264, 3, FALSE)</f>
        <v>South Asia</v>
      </c>
      <c r="D152" s="3" t="s">
        <v>401</v>
      </c>
      <c r="E152" s="3" t="s">
        <v>797</v>
      </c>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v>11.389462737423839</v>
      </c>
      <c r="AP152" s="3">
        <v>9.0723106297802225</v>
      </c>
      <c r="AQ152" s="3">
        <v>11.11209290698981</v>
      </c>
      <c r="AR152" s="3">
        <v>5.8469503576234612</v>
      </c>
      <c r="AS152" s="3">
        <v>6.9130721502644796</v>
      </c>
      <c r="AT152" s="3">
        <v>11.686534618927324</v>
      </c>
      <c r="AU152" s="3">
        <v>11.809634884120761</v>
      </c>
      <c r="AV152" s="3">
        <v>12.995265932185603</v>
      </c>
      <c r="AW152" s="3">
        <v>11.737011370301879</v>
      </c>
      <c r="AX152" s="3">
        <v>14.114305530174484</v>
      </c>
      <c r="AY152" s="3">
        <v>15.500080842882225</v>
      </c>
      <c r="AZ152" s="3">
        <v>19.595269912869028</v>
      </c>
      <c r="BA152" s="3">
        <v>18.531845825747421</v>
      </c>
      <c r="BB152" s="3">
        <v>22.602266799538555</v>
      </c>
      <c r="BC152" s="3">
        <v>20.650358366993203</v>
      </c>
      <c r="BD152" s="3">
        <v>22.982140293895821</v>
      </c>
      <c r="BE152" s="3">
        <v>24.895808051884334</v>
      </c>
      <c r="BF152" s="3">
        <v>31.290518227894378</v>
      </c>
      <c r="BG152" s="3">
        <v>29.033179051768105</v>
      </c>
      <c r="BH152" s="3">
        <v>28.702509218339578</v>
      </c>
      <c r="BI152" s="3">
        <v>15.210943963194119</v>
      </c>
      <c r="BJ152" s="3">
        <v>11.706399762711015</v>
      </c>
      <c r="BK152" s="3">
        <v>13.334576987100885</v>
      </c>
      <c r="BL152" s="3">
        <v>15.7240387439786</v>
      </c>
      <c r="BM152" s="6"/>
    </row>
    <row r="153" spans="1:65" x14ac:dyDescent="0.25">
      <c r="A153" s="4" t="s">
        <v>139</v>
      </c>
      <c r="B153" s="5" t="s">
        <v>169</v>
      </c>
      <c r="C153" s="5">
        <f>VLOOKUP(A153, 'Metadata - Countries'!$A$2:$C$264, 3, FALSE)</f>
        <v>0</v>
      </c>
      <c r="D153" s="5" t="s">
        <v>401</v>
      </c>
      <c r="E153" s="5" t="s">
        <v>797</v>
      </c>
      <c r="F153" s="5"/>
      <c r="G153" s="5"/>
      <c r="H153" s="5"/>
      <c r="I153" s="5"/>
      <c r="J153" s="5"/>
      <c r="K153" s="5"/>
      <c r="L153" s="5"/>
      <c r="M153" s="5"/>
      <c r="N153" s="5"/>
      <c r="O153" s="5"/>
      <c r="P153" s="5"/>
      <c r="Q153" s="5"/>
      <c r="R153" s="5"/>
      <c r="S153" s="5"/>
      <c r="T153" s="5">
        <v>5.6979979116109964</v>
      </c>
      <c r="U153" s="5">
        <v>5.6720940544245417</v>
      </c>
      <c r="V153" s="5">
        <v>5.8330519563601708</v>
      </c>
      <c r="W153" s="5">
        <v>5.9947152341652679</v>
      </c>
      <c r="X153" s="5">
        <v>5.7833407618893498</v>
      </c>
      <c r="Y153" s="5">
        <v>7.8966048757352425</v>
      </c>
      <c r="Z153" s="5">
        <v>9.7236876066747602</v>
      </c>
      <c r="AA153" s="5">
        <v>10.504805219046936</v>
      </c>
      <c r="AB153" s="5">
        <v>8.6759087741751255</v>
      </c>
      <c r="AC153" s="5">
        <v>7.9353251718079916</v>
      </c>
      <c r="AD153" s="5"/>
      <c r="AE153" s="5"/>
      <c r="AF153" s="5"/>
      <c r="AG153" s="5"/>
      <c r="AH153" s="5"/>
      <c r="AI153" s="5">
        <v>3.8863101716076307</v>
      </c>
      <c r="AJ153" s="5"/>
      <c r="AK153" s="5">
        <v>5.1036244812989704</v>
      </c>
      <c r="AL153" s="5">
        <v>4.0023016227268231</v>
      </c>
      <c r="AM153" s="5">
        <v>3.9792826240527868</v>
      </c>
      <c r="AN153" s="5"/>
      <c r="AO153" s="5"/>
      <c r="AP153" s="5"/>
      <c r="AQ153" s="5"/>
      <c r="AR153" s="5">
        <v>3.2483484976735126</v>
      </c>
      <c r="AS153" s="5">
        <v>3.3095294432469604</v>
      </c>
      <c r="AT153" s="5">
        <v>4.2614700064813027</v>
      </c>
      <c r="AU153" s="5">
        <v>4.7423477236024336</v>
      </c>
      <c r="AV153" s="5">
        <v>5.4190865875728162</v>
      </c>
      <c r="AW153" s="5">
        <v>7.9160637513389975</v>
      </c>
      <c r="AX153" s="5">
        <v>7.6617991747023906</v>
      </c>
      <c r="AY153" s="5">
        <v>7.9259878234656043</v>
      </c>
      <c r="AZ153" s="5">
        <v>10.722759758516998</v>
      </c>
      <c r="BA153" s="5">
        <v>9.8373162925917654</v>
      </c>
      <c r="BB153" s="5">
        <v>12.41240319933579</v>
      </c>
      <c r="BC153" s="5"/>
      <c r="BD153" s="5">
        <v>9.7493551492221524</v>
      </c>
      <c r="BE153" s="5"/>
      <c r="BF153" s="5">
        <v>12.163513578961476</v>
      </c>
      <c r="BG153" s="5">
        <v>9.2827031658434169</v>
      </c>
      <c r="BH153" s="5">
        <v>9.0925179824452318</v>
      </c>
      <c r="BI153" s="5">
        <v>7.2826594584475606</v>
      </c>
      <c r="BJ153" s="5">
        <v>5.7212386314650141</v>
      </c>
      <c r="BK153" s="5">
        <v>6.8506037312335701</v>
      </c>
      <c r="BL153" s="5">
        <v>9.6907514222732711</v>
      </c>
      <c r="BM153" s="7"/>
    </row>
    <row r="154" spans="1:65" x14ac:dyDescent="0.25">
      <c r="A154" s="2" t="s">
        <v>254</v>
      </c>
      <c r="B154" s="3" t="s">
        <v>329</v>
      </c>
      <c r="C154" s="3" t="str">
        <f>VLOOKUP(A154, 'Metadata - Countries'!$A$2:$C$264, 3, FALSE)</f>
        <v>Latin America &amp; Caribbean</v>
      </c>
      <c r="D154" s="3" t="s">
        <v>401</v>
      </c>
      <c r="E154" s="3" t="s">
        <v>797</v>
      </c>
      <c r="F154" s="3"/>
      <c r="G154" s="3"/>
      <c r="H154" s="3">
        <v>2.7471024842085452</v>
      </c>
      <c r="I154" s="3">
        <v>2.8786864447249476</v>
      </c>
      <c r="J154" s="3">
        <v>2.4902025529538343</v>
      </c>
      <c r="K154" s="3">
        <v>2.4155668973060918</v>
      </c>
      <c r="L154" s="3">
        <v>3.1021657306786761</v>
      </c>
      <c r="M154" s="3">
        <v>3.2479522296337167</v>
      </c>
      <c r="N154" s="3">
        <v>2.9091582604547797</v>
      </c>
      <c r="O154" s="3">
        <v>3.6054621550048731</v>
      </c>
      <c r="P154" s="3">
        <v>3.1565712293750243</v>
      </c>
      <c r="Q154" s="3">
        <v>4.3034722848498825</v>
      </c>
      <c r="R154" s="3">
        <v>4.8633323930681698</v>
      </c>
      <c r="S154" s="3">
        <v>7.0621411622676007</v>
      </c>
      <c r="T154" s="3">
        <v>7.0399163838776353</v>
      </c>
      <c r="U154" s="3">
        <v>5.4904185439895414</v>
      </c>
      <c r="V154" s="3">
        <v>5.6928876598695286</v>
      </c>
      <c r="W154" s="3">
        <v>2.9696852893812764</v>
      </c>
      <c r="X154" s="3">
        <v>3.2707628143473069</v>
      </c>
      <c r="Y154" s="3">
        <v>2.4863638334697695</v>
      </c>
      <c r="Z154" s="3">
        <v>1.9786747109838223</v>
      </c>
      <c r="AA154" s="3">
        <v>1.7255152054476641</v>
      </c>
      <c r="AB154" s="3">
        <v>3.1514739418871009</v>
      </c>
      <c r="AC154" s="3">
        <v>2.2828004179322012</v>
      </c>
      <c r="AD154" s="3">
        <v>3.375938816655788</v>
      </c>
      <c r="AE154" s="3">
        <v>4.3677942996749692</v>
      </c>
      <c r="AF154" s="3">
        <v>3.2567287990955802</v>
      </c>
      <c r="AG154" s="3">
        <v>4.039382669381661</v>
      </c>
      <c r="AH154" s="3">
        <v>2.9057826130483191</v>
      </c>
      <c r="AI154" s="3">
        <v>3.9848178786251758</v>
      </c>
      <c r="AJ154" s="3">
        <v>3.8193204658347497</v>
      </c>
      <c r="AK154" s="3">
        <v>3.6639274797531325</v>
      </c>
      <c r="AL154" s="3">
        <v>2.8120843746295261</v>
      </c>
      <c r="AM154" s="3">
        <v>2.434044133836073</v>
      </c>
      <c r="AN154" s="3">
        <v>1.8883265896384245</v>
      </c>
      <c r="AO154" s="3">
        <v>2.080218904370116</v>
      </c>
      <c r="AP154" s="3">
        <v>2.0024897027255548</v>
      </c>
      <c r="AQ154" s="3">
        <v>2.6529925302422064</v>
      </c>
      <c r="AR154" s="3">
        <v>2.2048716091369664</v>
      </c>
      <c r="AS154" s="3">
        <v>2.1397784997326958</v>
      </c>
      <c r="AT154" s="3">
        <v>3.0034027702740875</v>
      </c>
      <c r="AU154" s="3">
        <v>3.2050591589924204</v>
      </c>
      <c r="AV154" s="3">
        <v>2.697441513902219</v>
      </c>
      <c r="AW154" s="3">
        <v>3.4030679968339217</v>
      </c>
      <c r="AX154" s="3">
        <v>3.8840850950749841</v>
      </c>
      <c r="AY154" s="3">
        <v>5.5369124268012895</v>
      </c>
      <c r="AZ154" s="3">
        <v>5.6975213041991726</v>
      </c>
      <c r="BA154" s="3">
        <v>6.930569385775522</v>
      </c>
      <c r="BB154" s="3">
        <v>9.5031012145082254</v>
      </c>
      <c r="BC154" s="3">
        <v>6.7608344822334914</v>
      </c>
      <c r="BD154" s="3">
        <v>8.0360073579237774</v>
      </c>
      <c r="BE154" s="3">
        <v>10.04257098704664</v>
      </c>
      <c r="BF154" s="3">
        <v>9.0046985201334806</v>
      </c>
      <c r="BG154" s="3">
        <v>8.640608209566361</v>
      </c>
      <c r="BH154" s="3">
        <v>8.3734360811495261</v>
      </c>
      <c r="BI154" s="3">
        <v>6.769097053961036</v>
      </c>
      <c r="BJ154" s="3">
        <v>6.5636898582648655</v>
      </c>
      <c r="BK154" s="3">
        <v>8.5247163496026186</v>
      </c>
      <c r="BL154" s="3">
        <v>10.049450094628494</v>
      </c>
      <c r="BM154" s="6"/>
    </row>
    <row r="155" spans="1:65" x14ac:dyDescent="0.25">
      <c r="A155" s="4" t="s">
        <v>808</v>
      </c>
      <c r="B155" s="5" t="s">
        <v>731</v>
      </c>
      <c r="C155" s="5" t="str">
        <f>VLOOKUP(A155, 'Metadata - Countries'!$A$2:$C$264, 3, FALSE)</f>
        <v>East Asia &amp; Pacific</v>
      </c>
      <c r="D155" s="5" t="s">
        <v>401</v>
      </c>
      <c r="E155" s="5" t="s">
        <v>797</v>
      </c>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7"/>
    </row>
    <row r="156" spans="1:65" x14ac:dyDescent="0.25">
      <c r="A156" s="2" t="s">
        <v>515</v>
      </c>
      <c r="B156" s="3" t="s">
        <v>688</v>
      </c>
      <c r="C156" s="3">
        <f>VLOOKUP(A156, 'Metadata - Countries'!$A$2:$C$264, 3, FALSE)</f>
        <v>0</v>
      </c>
      <c r="D156" s="3" t="s">
        <v>401</v>
      </c>
      <c r="E156" s="3" t="s">
        <v>797</v>
      </c>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v>12.969279458920772</v>
      </c>
      <c r="AE156" s="3">
        <v>11.987786215273914</v>
      </c>
      <c r="AF156" s="3">
        <v>7.8232483967578901</v>
      </c>
      <c r="AG156" s="3">
        <v>8.6935117628815615</v>
      </c>
      <c r="AH156" s="3">
        <v>7.6068595438740338</v>
      </c>
      <c r="AI156" s="3">
        <v>9.1141177343680031</v>
      </c>
      <c r="AJ156" s="3">
        <v>9.9296440516940905</v>
      </c>
      <c r="AK156" s="3">
        <v>9.8403562984630266</v>
      </c>
      <c r="AL156" s="3">
        <v>9.9983493323726922</v>
      </c>
      <c r="AM156" s="3">
        <v>9.2410133265251453</v>
      </c>
      <c r="AN156" s="3">
        <v>7.6878865675264878</v>
      </c>
      <c r="AO156" s="3">
        <v>7.967533318664592</v>
      </c>
      <c r="AP156" s="3">
        <v>9.5305200371940568</v>
      </c>
      <c r="AQ156" s="3">
        <v>9.7194006313821308</v>
      </c>
      <c r="AR156" s="3">
        <v>7.8295501776542933</v>
      </c>
      <c r="AS156" s="3">
        <v>9.5403746625838259</v>
      </c>
      <c r="AT156" s="3">
        <v>12.597592829937716</v>
      </c>
      <c r="AU156" s="3">
        <v>11.405677381416677</v>
      </c>
      <c r="AV156" s="3">
        <v>10.786302952639652</v>
      </c>
      <c r="AW156" s="3">
        <v>11.294340114295885</v>
      </c>
      <c r="AX156" s="3">
        <v>12.487854693560216</v>
      </c>
      <c r="AY156" s="3">
        <v>14.092315287061462</v>
      </c>
      <c r="AZ156" s="3">
        <v>15.06811238445068</v>
      </c>
      <c r="BA156" s="3">
        <v>14.915913327660617</v>
      </c>
      <c r="BB156" s="3">
        <v>17.24402423353807</v>
      </c>
      <c r="BC156" s="3">
        <v>14.291193796351735</v>
      </c>
      <c r="BD156" s="3">
        <v>14.956869736938328</v>
      </c>
      <c r="BE156" s="3">
        <v>17.014795992527432</v>
      </c>
      <c r="BF156" s="3">
        <v>18.20234701805931</v>
      </c>
      <c r="BG156" s="3">
        <v>17.737775254079324</v>
      </c>
      <c r="BH156" s="3">
        <v>17.648863996854548</v>
      </c>
      <c r="BI156" s="3">
        <v>13.809472978047632</v>
      </c>
      <c r="BJ156" s="3">
        <v>11.591153342492735</v>
      </c>
      <c r="BK156" s="3">
        <v>13.801505926589495</v>
      </c>
      <c r="BL156" s="3">
        <v>16.569425859685726</v>
      </c>
      <c r="BM156" s="6"/>
    </row>
    <row r="157" spans="1:65" x14ac:dyDescent="0.25">
      <c r="A157" s="4" t="s">
        <v>126</v>
      </c>
      <c r="B157" s="5" t="s">
        <v>749</v>
      </c>
      <c r="C157" s="5" t="str">
        <f>VLOOKUP(A157, 'Metadata - Countries'!$A$2:$C$264, 3, FALSE)</f>
        <v>Europe &amp; Central Asia</v>
      </c>
      <c r="D157" s="5" t="s">
        <v>401</v>
      </c>
      <c r="E157" s="5" t="s">
        <v>797</v>
      </c>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v>10.96914678489042</v>
      </c>
      <c r="AO157" s="5">
        <v>11.667174168874842</v>
      </c>
      <c r="AP157" s="5">
        <v>9.2310404848611718</v>
      </c>
      <c r="AQ157" s="5">
        <v>11.119321037535247</v>
      </c>
      <c r="AR157" s="5">
        <v>8.5273050754677939</v>
      </c>
      <c r="AS157" s="5">
        <v>9.1728993951977831</v>
      </c>
      <c r="AT157" s="5">
        <v>13.872111674567513</v>
      </c>
      <c r="AU157" s="5">
        <v>13.900927621945552</v>
      </c>
      <c r="AV157" s="5">
        <v>13.250574286054126</v>
      </c>
      <c r="AW157" s="5">
        <v>14.059785604819705</v>
      </c>
      <c r="AX157" s="5">
        <v>13.057294891249239</v>
      </c>
      <c r="AY157" s="5">
        <v>19.202597241031309</v>
      </c>
      <c r="AZ157" s="5">
        <v>20.240808543290225</v>
      </c>
      <c r="BA157" s="5">
        <v>18.774393127852719</v>
      </c>
      <c r="BB157" s="5">
        <v>20.725842710163842</v>
      </c>
      <c r="BC157" s="5">
        <v>5.1934706260626111</v>
      </c>
      <c r="BD157" s="5">
        <v>17.699775511098593</v>
      </c>
      <c r="BE157" s="5">
        <v>20.504398801531487</v>
      </c>
      <c r="BF157" s="5">
        <v>21.357631629846153</v>
      </c>
      <c r="BG157" s="5">
        <v>16.257860168298311</v>
      </c>
      <c r="BH157" s="5">
        <v>14.441912425674058</v>
      </c>
      <c r="BI157" s="5">
        <v>10.985800360186419</v>
      </c>
      <c r="BJ157" s="5">
        <v>9.0040461956355156</v>
      </c>
      <c r="BK157" s="5">
        <v>9.7513403515269914</v>
      </c>
      <c r="BL157" s="5">
        <v>10.147157366902713</v>
      </c>
      <c r="BM157" s="7"/>
    </row>
    <row r="158" spans="1:65" x14ac:dyDescent="0.25">
      <c r="A158" s="2" t="s">
        <v>386</v>
      </c>
      <c r="B158" s="3" t="s">
        <v>702</v>
      </c>
      <c r="C158" s="3" t="str">
        <f>VLOOKUP(A158, 'Metadata - Countries'!$A$2:$C$264, 3, FALSE)</f>
        <v>Sub-Saharan Africa</v>
      </c>
      <c r="D158" s="3" t="s">
        <v>401</v>
      </c>
      <c r="E158" s="3" t="s">
        <v>797</v>
      </c>
      <c r="F158" s="3"/>
      <c r="G158" s="3"/>
      <c r="H158" s="3">
        <v>5.0748968094429836</v>
      </c>
      <c r="I158" s="3">
        <v>6.4990763358386365</v>
      </c>
      <c r="J158" s="3">
        <v>6.2858508000891611</v>
      </c>
      <c r="K158" s="3">
        <v>5.9697895302798907</v>
      </c>
      <c r="L158" s="3">
        <v>6.4034009771912679</v>
      </c>
      <c r="M158" s="3">
        <v>7.6252851929430845</v>
      </c>
      <c r="N158" s="3">
        <v>7.7613150328218232</v>
      </c>
      <c r="O158" s="3">
        <v>8.8284620581968714</v>
      </c>
      <c r="P158" s="3">
        <v>8.9440620052225341</v>
      </c>
      <c r="Q158" s="3">
        <v>9.5341593055340645</v>
      </c>
      <c r="R158" s="3">
        <v>10.703359251146288</v>
      </c>
      <c r="S158" s="3"/>
      <c r="T158" s="3">
        <v>8.7751812777347169</v>
      </c>
      <c r="U158" s="3">
        <v>10.538184737519703</v>
      </c>
      <c r="V158" s="3">
        <v>14.307482468955676</v>
      </c>
      <c r="W158" s="3">
        <v>17.896362336581543</v>
      </c>
      <c r="X158" s="3">
        <v>18.655011639366009</v>
      </c>
      <c r="Y158" s="3">
        <v>16.436553339842785</v>
      </c>
      <c r="Z158" s="3">
        <v>34.5964559783447</v>
      </c>
      <c r="AA158" s="3"/>
      <c r="AB158" s="3">
        <v>27.494680008970047</v>
      </c>
      <c r="AC158" s="3"/>
      <c r="AD158" s="3"/>
      <c r="AE158" s="3"/>
      <c r="AF158" s="3"/>
      <c r="AG158" s="3">
        <v>14.800033247286068</v>
      </c>
      <c r="AH158" s="3"/>
      <c r="AI158" s="3">
        <v>17.898498696208897</v>
      </c>
      <c r="AJ158" s="3">
        <v>19.463121095307724</v>
      </c>
      <c r="AK158" s="3"/>
      <c r="AL158" s="3"/>
      <c r="AM158" s="3"/>
      <c r="AN158" s="3"/>
      <c r="AO158" s="3"/>
      <c r="AP158" s="3">
        <v>15.606042170194348</v>
      </c>
      <c r="AQ158" s="3">
        <v>20.881158141796732</v>
      </c>
      <c r="AR158" s="3">
        <v>15.840970349473887</v>
      </c>
      <c r="AS158" s="3">
        <v>15.064425776701823</v>
      </c>
      <c r="AT158" s="3">
        <v>23.00905227220164</v>
      </c>
      <c r="AU158" s="3">
        <v>19.047059157147224</v>
      </c>
      <c r="AV158" s="3">
        <v>17.459938567165064</v>
      </c>
      <c r="AW158" s="3">
        <v>17.6302360529161</v>
      </c>
      <c r="AX158" s="3">
        <v>21.132181940158905</v>
      </c>
      <c r="AY158" s="3">
        <v>24.155841817406174</v>
      </c>
      <c r="AZ158" s="3">
        <v>23.952654571993065</v>
      </c>
      <c r="BA158" s="3">
        <v>22.206481214132523</v>
      </c>
      <c r="BB158" s="3">
        <v>21.373662041320753</v>
      </c>
      <c r="BC158" s="3"/>
      <c r="BD158" s="3">
        <v>26.004453754076668</v>
      </c>
      <c r="BE158" s="3">
        <v>29.302603481504885</v>
      </c>
      <c r="BF158" s="3">
        <v>28.69262569737122</v>
      </c>
      <c r="BG158" s="3"/>
      <c r="BH158" s="3"/>
      <c r="BI158" s="3"/>
      <c r="BJ158" s="3">
        <v>22.240583115562433</v>
      </c>
      <c r="BK158" s="3">
        <v>23.936561644963149</v>
      </c>
      <c r="BL158" s="3"/>
      <c r="BM158" s="6"/>
    </row>
    <row r="159" spans="1:65" x14ac:dyDescent="0.25">
      <c r="A159" s="4" t="s">
        <v>452</v>
      </c>
      <c r="B159" s="5" t="s">
        <v>123</v>
      </c>
      <c r="C159" s="5" t="str">
        <f>VLOOKUP(A159, 'Metadata - Countries'!$A$2:$C$264, 3, FALSE)</f>
        <v>Middle East &amp; North Africa</v>
      </c>
      <c r="D159" s="5" t="s">
        <v>401</v>
      </c>
      <c r="E159" s="5" t="s">
        <v>797</v>
      </c>
      <c r="F159" s="5"/>
      <c r="G159" s="5"/>
      <c r="H159" s="5"/>
      <c r="I159" s="5"/>
      <c r="J159" s="5"/>
      <c r="K159" s="5">
        <v>6.411765894347071</v>
      </c>
      <c r="L159" s="5">
        <v>5.8698825707246698</v>
      </c>
      <c r="M159" s="5">
        <v>6.0581649738087169</v>
      </c>
      <c r="N159" s="5">
        <v>5.8897847628173414</v>
      </c>
      <c r="O159" s="5">
        <v>4.837623766492456</v>
      </c>
      <c r="P159" s="5">
        <v>4.8538137764097149</v>
      </c>
      <c r="Q159" s="5">
        <v>6.1171069226273183</v>
      </c>
      <c r="R159" s="5">
        <v>7.4696686852123992</v>
      </c>
      <c r="S159" s="5">
        <v>6.0279561206532914</v>
      </c>
      <c r="T159" s="5">
        <v>11.315043116173479</v>
      </c>
      <c r="U159" s="5">
        <v>9.5097968892286602</v>
      </c>
      <c r="V159" s="5">
        <v>8.8005359369757041</v>
      </c>
      <c r="W159" s="5">
        <v>8.0837347782706033</v>
      </c>
      <c r="X159" s="5">
        <v>7.3400602605000129</v>
      </c>
      <c r="Y159" s="5">
        <v>6.6249881904187085</v>
      </c>
      <c r="Z159" s="5">
        <v>10.283935187263062</v>
      </c>
      <c r="AA159" s="5">
        <v>13.455768784210525</v>
      </c>
      <c r="AB159" s="5">
        <v>14.617795220280314</v>
      </c>
      <c r="AC159" s="5">
        <v>12.167376717069773</v>
      </c>
      <c r="AD159" s="5">
        <v>12.917557573508761</v>
      </c>
      <c r="AE159" s="5">
        <v>12.10219528832793</v>
      </c>
      <c r="AF159" s="5">
        <v>6.0722201572483705</v>
      </c>
      <c r="AG159" s="5">
        <v>6.5011071768359949</v>
      </c>
      <c r="AH159" s="5">
        <v>4.6230029182513466</v>
      </c>
      <c r="AI159" s="5">
        <v>6.3664280673442031</v>
      </c>
      <c r="AJ159" s="5">
        <v>5.2232913346168912</v>
      </c>
      <c r="AK159" s="5">
        <v>5.133932182865431</v>
      </c>
      <c r="AL159" s="5">
        <v>4.7577691381115645</v>
      </c>
      <c r="AM159" s="5">
        <v>4.7377590930201876</v>
      </c>
      <c r="AN159" s="5">
        <v>4.5072692284636675</v>
      </c>
      <c r="AO159" s="5"/>
      <c r="AP159" s="5">
        <v>5.5000137175503729</v>
      </c>
      <c r="AQ159" s="5">
        <v>5.3345089488815356</v>
      </c>
      <c r="AR159" s="5">
        <v>3.8487416480799652</v>
      </c>
      <c r="AS159" s="5">
        <v>5.2359546712956622</v>
      </c>
      <c r="AT159" s="5">
        <v>7.1999934182414567</v>
      </c>
      <c r="AU159" s="5">
        <v>8.4072218299053301</v>
      </c>
      <c r="AV159" s="5">
        <v>8.4688038437742854</v>
      </c>
      <c r="AW159" s="5">
        <v>8.038503743945169</v>
      </c>
      <c r="AX159" s="5">
        <v>7.193438956392721</v>
      </c>
      <c r="AY159" s="5">
        <v>10.587919214696848</v>
      </c>
      <c r="AZ159" s="5">
        <v>8.8377794470399795</v>
      </c>
      <c r="BA159" s="5">
        <v>11.86355413646862</v>
      </c>
      <c r="BB159" s="5">
        <v>14.647590724731078</v>
      </c>
      <c r="BC159" s="5">
        <v>10.655215207710222</v>
      </c>
      <c r="BD159" s="5">
        <v>24.68241130905718</v>
      </c>
      <c r="BE159" s="5">
        <v>36.607217589430213</v>
      </c>
      <c r="BF159" s="5">
        <v>45.485747877264792</v>
      </c>
      <c r="BG159" s="5">
        <v>39.451167702497621</v>
      </c>
      <c r="BH159" s="5">
        <v>40.336081856147594</v>
      </c>
      <c r="BI159" s="5">
        <v>27.732663002705642</v>
      </c>
      <c r="BJ159" s="5">
        <v>25.889974459574894</v>
      </c>
      <c r="BK159" s="5">
        <v>28.212041947504346</v>
      </c>
      <c r="BL159" s="5">
        <v>30.999634748928393</v>
      </c>
      <c r="BM159" s="7"/>
    </row>
    <row r="160" spans="1:65" x14ac:dyDescent="0.25">
      <c r="A160" s="2" t="s">
        <v>483</v>
      </c>
      <c r="B160" s="3" t="s">
        <v>69</v>
      </c>
      <c r="C160" s="3" t="str">
        <f>VLOOKUP(A160, 'Metadata - Countries'!$A$2:$C$264, 3, FALSE)</f>
        <v>East Asia &amp; Pacific</v>
      </c>
      <c r="D160" s="3" t="s">
        <v>401</v>
      </c>
      <c r="E160" s="3" t="s">
        <v>797</v>
      </c>
      <c r="F160" s="3"/>
      <c r="G160" s="3"/>
      <c r="H160" s="3">
        <v>4.9072507680949755</v>
      </c>
      <c r="I160" s="3">
        <v>3.3631619480925425</v>
      </c>
      <c r="J160" s="3">
        <v>4.1050909211039093</v>
      </c>
      <c r="K160" s="3">
        <v>3.8125935061259151</v>
      </c>
      <c r="L160" s="3">
        <v>7.1332170553317589</v>
      </c>
      <c r="M160" s="3">
        <v>9.2081975001834859</v>
      </c>
      <c r="N160" s="3">
        <v>4.5310023814851368</v>
      </c>
      <c r="O160" s="3">
        <v>4.796785732210477</v>
      </c>
      <c r="P160" s="3">
        <v>6.0038757261838009</v>
      </c>
      <c r="Q160" s="3">
        <v>7.3318328558604424</v>
      </c>
      <c r="R160" s="3">
        <v>7.1122237038429921</v>
      </c>
      <c r="S160" s="3">
        <v>5.957187124623994</v>
      </c>
      <c r="T160" s="3">
        <v>15.512714650530476</v>
      </c>
      <c r="U160" s="3">
        <v>7.7007412826114949</v>
      </c>
      <c r="V160" s="3">
        <v>4.8477738513664201</v>
      </c>
      <c r="W160" s="3">
        <v>2.5104587133796694</v>
      </c>
      <c r="X160" s="3"/>
      <c r="Y160" s="3"/>
      <c r="Z160" s="3"/>
      <c r="AA160" s="3"/>
      <c r="AB160" s="3"/>
      <c r="AC160" s="3"/>
      <c r="AD160" s="3"/>
      <c r="AE160" s="3"/>
      <c r="AF160" s="3"/>
      <c r="AG160" s="3"/>
      <c r="AH160" s="3"/>
      <c r="AI160" s="3"/>
      <c r="AJ160" s="3"/>
      <c r="AK160" s="3">
        <v>4.8400506127916758</v>
      </c>
      <c r="AL160" s="3">
        <v>2.2531513944835373</v>
      </c>
      <c r="AM160" s="3"/>
      <c r="AN160" s="3"/>
      <c r="AO160" s="3"/>
      <c r="AP160" s="3"/>
      <c r="AQ160" s="3"/>
      <c r="AR160" s="3"/>
      <c r="AS160" s="3"/>
      <c r="AT160" s="3"/>
      <c r="AU160" s="3">
        <v>18.668347646328893</v>
      </c>
      <c r="AV160" s="3"/>
      <c r="AW160" s="3"/>
      <c r="AX160" s="3"/>
      <c r="AY160" s="3"/>
      <c r="AZ160" s="3"/>
      <c r="BA160" s="3"/>
      <c r="BB160" s="3"/>
      <c r="BC160" s="3"/>
      <c r="BD160" s="3">
        <v>19.095500740638375</v>
      </c>
      <c r="BE160" s="3">
        <v>24.749194284362826</v>
      </c>
      <c r="BF160" s="3">
        <v>18.119397333773101</v>
      </c>
      <c r="BG160" s="3">
        <v>14.938538908916849</v>
      </c>
      <c r="BH160" s="3">
        <v>17.482277734699323</v>
      </c>
      <c r="BI160" s="3">
        <v>11.760210202503421</v>
      </c>
      <c r="BJ160" s="3">
        <v>11.157479258176201</v>
      </c>
      <c r="BK160" s="3">
        <v>18.458020694614707</v>
      </c>
      <c r="BL160" s="3">
        <v>20.726795075746075</v>
      </c>
      <c r="BM160" s="6"/>
    </row>
    <row r="161" spans="1:65" x14ac:dyDescent="0.25">
      <c r="A161" s="4" t="s">
        <v>102</v>
      </c>
      <c r="B161" s="5" t="s">
        <v>624</v>
      </c>
      <c r="C161" s="5">
        <f>VLOOKUP(A161, 'Metadata - Countries'!$A$2:$C$264, 3, FALSE)</f>
        <v>0</v>
      </c>
      <c r="D161" s="5" t="s">
        <v>401</v>
      </c>
      <c r="E161" s="5" t="s">
        <v>797</v>
      </c>
      <c r="F161" s="5"/>
      <c r="G161" s="5"/>
      <c r="H161" s="5"/>
      <c r="I161" s="5"/>
      <c r="J161" s="5"/>
      <c r="K161" s="5"/>
      <c r="L161" s="5">
        <v>3.5345541585946481</v>
      </c>
      <c r="M161" s="5"/>
      <c r="N161" s="5">
        <v>3.8727089976497324</v>
      </c>
      <c r="O161" s="5">
        <v>4.0811549353100931</v>
      </c>
      <c r="P161" s="5">
        <v>4.2904367157971031</v>
      </c>
      <c r="Q161" s="5">
        <v>4.3380952136555537</v>
      </c>
      <c r="R161" s="5">
        <v>3.8097094049413665</v>
      </c>
      <c r="S161" s="5">
        <v>2.6294103752091593</v>
      </c>
      <c r="T161" s="5">
        <v>3.7768440022898582</v>
      </c>
      <c r="U161" s="5">
        <v>4.4738909338788906</v>
      </c>
      <c r="V161" s="5">
        <v>4.6437462049817944</v>
      </c>
      <c r="W161" s="5">
        <v>5.0847572333043551</v>
      </c>
      <c r="X161" s="5"/>
      <c r="Y161" s="5"/>
      <c r="Z161" s="5"/>
      <c r="AA161" s="5"/>
      <c r="AB161" s="5"/>
      <c r="AC161" s="5"/>
      <c r="AD161" s="5"/>
      <c r="AE161" s="5"/>
      <c r="AF161" s="5"/>
      <c r="AG161" s="5"/>
      <c r="AH161" s="5"/>
      <c r="AI161" s="5"/>
      <c r="AJ161" s="5"/>
      <c r="AK161" s="5"/>
      <c r="AL161" s="5"/>
      <c r="AM161" s="5"/>
      <c r="AN161" s="5"/>
      <c r="AO161" s="5"/>
      <c r="AP161" s="5"/>
      <c r="AQ161" s="5">
        <v>5.461212484777235</v>
      </c>
      <c r="AR161" s="5">
        <v>4.2219684450616422</v>
      </c>
      <c r="AS161" s="5">
        <v>5.6845346178362117</v>
      </c>
      <c r="AT161" s="5">
        <v>7.0912755420385114</v>
      </c>
      <c r="AU161" s="5">
        <v>6.7966275573825428</v>
      </c>
      <c r="AV161" s="5">
        <v>6.1386611730196243</v>
      </c>
      <c r="AW161" s="5">
        <v>7.7942202867401322</v>
      </c>
      <c r="AX161" s="5">
        <v>9.6395017732560309</v>
      </c>
      <c r="AY161" s="5">
        <v>12.710900687351609</v>
      </c>
      <c r="AZ161" s="5">
        <v>13.919435485298202</v>
      </c>
      <c r="BA161" s="5">
        <v>17.635848890032104</v>
      </c>
      <c r="BB161" s="5">
        <v>23.468241448162317</v>
      </c>
      <c r="BC161" s="5">
        <v>11.773463305302258</v>
      </c>
      <c r="BD161" s="5">
        <v>11.654005843441933</v>
      </c>
      <c r="BE161" s="5">
        <v>13.230644574781216</v>
      </c>
      <c r="BF161" s="5"/>
      <c r="BG161" s="5">
        <v>13.280379858137865</v>
      </c>
      <c r="BH161" s="5">
        <v>13.975347574136235</v>
      </c>
      <c r="BI161" s="5"/>
      <c r="BJ161" s="5">
        <v>9.1344872651323072</v>
      </c>
      <c r="BK161" s="5">
        <v>9.2545874236803822</v>
      </c>
      <c r="BL161" s="5"/>
      <c r="BM161" s="7"/>
    </row>
    <row r="162" spans="1:65" x14ac:dyDescent="0.25">
      <c r="A162" s="2" t="s">
        <v>458</v>
      </c>
      <c r="B162" s="3" t="s">
        <v>209</v>
      </c>
      <c r="C162" s="3" t="str">
        <f>VLOOKUP(A162, 'Metadata - Countries'!$A$2:$C$264, 3, FALSE)</f>
        <v>Europe &amp; Central Asia</v>
      </c>
      <c r="D162" s="3" t="s">
        <v>401</v>
      </c>
      <c r="E162" s="3" t="s">
        <v>797</v>
      </c>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v>14.969215811219193</v>
      </c>
      <c r="BA162" s="3">
        <v>15.039558820820472</v>
      </c>
      <c r="BB162" s="3">
        <v>14.25518010035009</v>
      </c>
      <c r="BC162" s="3">
        <v>12.601334279428073</v>
      </c>
      <c r="BD162" s="3">
        <v>12.693469191691822</v>
      </c>
      <c r="BE162" s="3">
        <v>18.191257150657446</v>
      </c>
      <c r="BF162" s="3">
        <v>18.410141040978349</v>
      </c>
      <c r="BG162" s="3">
        <v>14.6242881592662</v>
      </c>
      <c r="BH162" s="3">
        <v>13.300238386279691</v>
      </c>
      <c r="BI162" s="3">
        <v>10.854626339346288</v>
      </c>
      <c r="BJ162" s="3">
        <v>9.2266794657139073</v>
      </c>
      <c r="BK162" s="3">
        <v>11.117344315660931</v>
      </c>
      <c r="BL162" s="3">
        <v>10.746274635360688</v>
      </c>
      <c r="BM162" s="6"/>
    </row>
    <row r="163" spans="1:65" x14ac:dyDescent="0.25">
      <c r="A163" s="4" t="s">
        <v>449</v>
      </c>
      <c r="B163" s="5" t="s">
        <v>541</v>
      </c>
      <c r="C163" s="5" t="str">
        <f>VLOOKUP(A163, 'Metadata - Countries'!$A$2:$C$264, 3, FALSE)</f>
        <v>East Asia &amp; Pacific</v>
      </c>
      <c r="D163" s="5" t="s">
        <v>401</v>
      </c>
      <c r="E163" s="5" t="s">
        <v>797</v>
      </c>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v>19.334475780526375</v>
      </c>
      <c r="AQ163" s="5">
        <v>19.117690813865014</v>
      </c>
      <c r="AR163" s="5">
        <v>15.284291932795805</v>
      </c>
      <c r="AS163" s="5">
        <v>15.973311496188291</v>
      </c>
      <c r="AT163" s="5">
        <v>19.082050772716965</v>
      </c>
      <c r="AU163" s="5">
        <v>22.093382584292112</v>
      </c>
      <c r="AV163" s="5"/>
      <c r="AW163" s="5">
        <v>19.891303220987243</v>
      </c>
      <c r="AX163" s="5">
        <v>22.338661483783621</v>
      </c>
      <c r="AY163" s="5">
        <v>26.638532126315329</v>
      </c>
      <c r="AZ163" s="5">
        <v>29.296607263433554</v>
      </c>
      <c r="BA163" s="5">
        <v>26.903902613435314</v>
      </c>
      <c r="BB163" s="5"/>
      <c r="BC163" s="5"/>
      <c r="BD163" s="5"/>
      <c r="BE163" s="5"/>
      <c r="BF163" s="5"/>
      <c r="BG163" s="5">
        <v>25.652936589104442</v>
      </c>
      <c r="BH163" s="5">
        <v>26.476227142293961</v>
      </c>
      <c r="BI163" s="5">
        <v>23.018479162610316</v>
      </c>
      <c r="BJ163" s="5">
        <v>20.179536855614202</v>
      </c>
      <c r="BK163" s="5">
        <v>22.146119322407053</v>
      </c>
      <c r="BL163" s="5">
        <v>22.206412709494082</v>
      </c>
      <c r="BM163" s="7"/>
    </row>
    <row r="164" spans="1:65" x14ac:dyDescent="0.25">
      <c r="A164" s="2" t="s">
        <v>189</v>
      </c>
      <c r="B164" s="3" t="s">
        <v>703</v>
      </c>
      <c r="C164" s="3" t="str">
        <f>VLOOKUP(A164, 'Metadata - Countries'!$A$2:$C$264, 3, FALSE)</f>
        <v>East Asia &amp; Pacific</v>
      </c>
      <c r="D164" s="3" t="s">
        <v>401</v>
      </c>
      <c r="E164" s="3" t="s">
        <v>797</v>
      </c>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6"/>
    </row>
    <row r="165" spans="1:65" x14ac:dyDescent="0.25">
      <c r="A165" s="4" t="s">
        <v>694</v>
      </c>
      <c r="B165" s="5" t="s">
        <v>148</v>
      </c>
      <c r="C165" s="5" t="str">
        <f>VLOOKUP(A165, 'Metadata - Countries'!$A$2:$C$264, 3, FALSE)</f>
        <v>Sub-Saharan Africa</v>
      </c>
      <c r="D165" s="5" t="s">
        <v>401</v>
      </c>
      <c r="E165" s="5" t="s">
        <v>797</v>
      </c>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v>14.001268347380128</v>
      </c>
      <c r="AO165" s="5">
        <v>9.8836161658122315</v>
      </c>
      <c r="AP165" s="5">
        <v>11.488550544844072</v>
      </c>
      <c r="AQ165" s="5">
        <v>11.830243750964542</v>
      </c>
      <c r="AR165" s="5"/>
      <c r="AS165" s="5"/>
      <c r="AT165" s="5">
        <v>13.31287767822025</v>
      </c>
      <c r="AU165" s="5">
        <v>3.8997435505855416</v>
      </c>
      <c r="AV165" s="5">
        <v>9.477754188517661</v>
      </c>
      <c r="AW165" s="5">
        <v>16.196142261444834</v>
      </c>
      <c r="AX165" s="5">
        <v>15.522489185844195</v>
      </c>
      <c r="AY165" s="5">
        <v>6.6240674640297339</v>
      </c>
      <c r="AZ165" s="5">
        <v>16.888215639620459</v>
      </c>
      <c r="BA165" s="5">
        <v>16.203821474283711</v>
      </c>
      <c r="BB165" s="5">
        <v>20.204924547847387</v>
      </c>
      <c r="BC165" s="5">
        <v>15.423799217320175</v>
      </c>
      <c r="BD165" s="5">
        <v>19.935248966806757</v>
      </c>
      <c r="BE165" s="5">
        <v>23.603922008320481</v>
      </c>
      <c r="BF165" s="5">
        <v>23.830606486955421</v>
      </c>
      <c r="BG165" s="5">
        <v>29.375151728529385</v>
      </c>
      <c r="BH165" s="5">
        <v>19.471735307614143</v>
      </c>
      <c r="BI165" s="5">
        <v>12.960156844126178</v>
      </c>
      <c r="BJ165" s="5">
        <v>18.901043635296702</v>
      </c>
      <c r="BK165" s="5">
        <v>22.087361543750824</v>
      </c>
      <c r="BL165" s="5">
        <v>21.742547583213646</v>
      </c>
      <c r="BM165" s="7"/>
    </row>
    <row r="166" spans="1:65" x14ac:dyDescent="0.25">
      <c r="A166" s="2" t="s">
        <v>59</v>
      </c>
      <c r="B166" s="3" t="s">
        <v>466</v>
      </c>
      <c r="C166" s="3" t="str">
        <f>VLOOKUP(A166, 'Metadata - Countries'!$A$2:$C$264, 3, FALSE)</f>
        <v>Sub-Saharan Africa</v>
      </c>
      <c r="D166" s="3" t="s">
        <v>401</v>
      </c>
      <c r="E166" s="3" t="s">
        <v>797</v>
      </c>
      <c r="F166" s="3"/>
      <c r="G166" s="3"/>
      <c r="H166" s="3">
        <v>2.6335786139587816</v>
      </c>
      <c r="I166" s="3">
        <v>2.8135584709342081</v>
      </c>
      <c r="J166" s="3">
        <v>6.8393657181134753</v>
      </c>
      <c r="K166" s="3">
        <v>4.4372404549417475</v>
      </c>
      <c r="L166" s="3">
        <v>5.7202339071862802</v>
      </c>
      <c r="M166" s="3">
        <v>3.655039810404209</v>
      </c>
      <c r="N166" s="3">
        <v>7.4102462688941371</v>
      </c>
      <c r="O166" s="3"/>
      <c r="P166" s="3">
        <v>7.7386072523936322</v>
      </c>
      <c r="Q166" s="3">
        <v>6.4525939613585965</v>
      </c>
      <c r="R166" s="3">
        <v>6.1481434333544041</v>
      </c>
      <c r="S166" s="3"/>
      <c r="T166" s="3"/>
      <c r="U166" s="3"/>
      <c r="V166" s="3"/>
      <c r="W166" s="3"/>
      <c r="X166" s="3"/>
      <c r="Y166" s="3"/>
      <c r="Z166" s="3"/>
      <c r="AA166" s="3"/>
      <c r="AB166" s="3"/>
      <c r="AC166" s="3"/>
      <c r="AD166" s="3"/>
      <c r="AE166" s="3"/>
      <c r="AF166" s="3"/>
      <c r="AG166" s="3"/>
      <c r="AH166" s="3"/>
      <c r="AI166" s="3"/>
      <c r="AJ166" s="3"/>
      <c r="AK166" s="3"/>
      <c r="AL166" s="3"/>
      <c r="AM166" s="3"/>
      <c r="AN166" s="3"/>
      <c r="AO166" s="3">
        <v>22.031066004978829</v>
      </c>
      <c r="AP166" s="3">
        <v>29.240792585263364</v>
      </c>
      <c r="AQ166" s="3"/>
      <c r="AR166" s="3"/>
      <c r="AS166" s="3"/>
      <c r="AT166" s="3">
        <v>22.985882711034868</v>
      </c>
      <c r="AU166" s="3">
        <v>23.96059936462806</v>
      </c>
      <c r="AV166" s="3">
        <v>22.087362722413097</v>
      </c>
      <c r="AW166" s="3">
        <v>16.50125244556558</v>
      </c>
      <c r="AX166" s="3">
        <v>6.3539936942940676</v>
      </c>
      <c r="AY166" s="3">
        <v>10.010360395511345</v>
      </c>
      <c r="AZ166" s="3">
        <v>26.906343110561554</v>
      </c>
      <c r="BA166" s="3">
        <v>30.533046125593543</v>
      </c>
      <c r="BB166" s="3">
        <v>34.99351692257973</v>
      </c>
      <c r="BC166" s="3">
        <v>20.08930489618961</v>
      </c>
      <c r="BD166" s="3">
        <v>26.426096679251128</v>
      </c>
      <c r="BE166" s="3">
        <v>27.733302037828384</v>
      </c>
      <c r="BF166" s="3">
        <v>26.577099982278479</v>
      </c>
      <c r="BG166" s="3">
        <v>20.088290820814578</v>
      </c>
      <c r="BH166" s="3">
        <v>20.587078018363901</v>
      </c>
      <c r="BI166" s="3"/>
      <c r="BJ166" s="3">
        <v>19.545684391569598</v>
      </c>
      <c r="BK166" s="3">
        <v>18.268268012113058</v>
      </c>
      <c r="BL166" s="3"/>
      <c r="BM166" s="6"/>
    </row>
    <row r="167" spans="1:65" x14ac:dyDescent="0.25">
      <c r="A167" s="4" t="s">
        <v>53</v>
      </c>
      <c r="B167" s="5" t="s">
        <v>479</v>
      </c>
      <c r="C167" s="5" t="str">
        <f>VLOOKUP(A167, 'Metadata - Countries'!$A$2:$C$264, 3, FALSE)</f>
        <v>Sub-Saharan Africa</v>
      </c>
      <c r="D167" s="5" t="s">
        <v>401</v>
      </c>
      <c r="E167" s="5" t="s">
        <v>797</v>
      </c>
      <c r="F167" s="5"/>
      <c r="G167" s="5"/>
      <c r="H167" s="5"/>
      <c r="I167" s="5"/>
      <c r="J167" s="5"/>
      <c r="K167" s="5"/>
      <c r="L167" s="5"/>
      <c r="M167" s="5"/>
      <c r="N167" s="5"/>
      <c r="O167" s="5"/>
      <c r="P167" s="5">
        <v>7.0834914865078842</v>
      </c>
      <c r="Q167" s="5">
        <v>6.4240325988919444</v>
      </c>
      <c r="R167" s="5">
        <v>7.977444359835058</v>
      </c>
      <c r="S167" s="5">
        <v>6.9485051239311462</v>
      </c>
      <c r="T167" s="5">
        <v>9.2030975580004455</v>
      </c>
      <c r="U167" s="5">
        <v>9.7863410598029237</v>
      </c>
      <c r="V167" s="5">
        <v>8.7441857389674258</v>
      </c>
      <c r="W167" s="5">
        <v>9.3759931921900925</v>
      </c>
      <c r="X167" s="5">
        <v>9.1774451557011893</v>
      </c>
      <c r="Y167" s="5"/>
      <c r="Z167" s="5"/>
      <c r="AA167" s="5"/>
      <c r="AB167" s="5"/>
      <c r="AC167" s="5"/>
      <c r="AD167" s="5"/>
      <c r="AE167" s="5"/>
      <c r="AF167" s="5"/>
      <c r="AG167" s="5"/>
      <c r="AH167" s="5">
        <v>5.7673677968987045</v>
      </c>
      <c r="AI167" s="5">
        <v>7.4571280654122152</v>
      </c>
      <c r="AJ167" s="5">
        <v>7.8530868492251464</v>
      </c>
      <c r="AK167" s="5">
        <v>10.500869565023192</v>
      </c>
      <c r="AL167" s="5">
        <v>8.7624014637689189</v>
      </c>
      <c r="AM167" s="5">
        <v>6.9981270997419545</v>
      </c>
      <c r="AN167" s="5">
        <v>6.249596147469501</v>
      </c>
      <c r="AO167" s="5">
        <v>6.9782536798036325</v>
      </c>
      <c r="AP167" s="5">
        <v>7.9667919852841438</v>
      </c>
      <c r="AQ167" s="5">
        <v>7.6266102867330616</v>
      </c>
      <c r="AR167" s="5">
        <v>6.3950285033565351</v>
      </c>
      <c r="AS167" s="5">
        <v>7.0977824695939216</v>
      </c>
      <c r="AT167" s="5">
        <v>11.780202742939705</v>
      </c>
      <c r="AU167" s="5">
        <v>11.238461051050082</v>
      </c>
      <c r="AV167" s="5">
        <v>10.393938734778017</v>
      </c>
      <c r="AW167" s="5">
        <v>10.96527274728323</v>
      </c>
      <c r="AX167" s="5">
        <v>13.171665243723973</v>
      </c>
      <c r="AY167" s="5">
        <v>16.495451553450494</v>
      </c>
      <c r="AZ167" s="5">
        <v>16.847465498575794</v>
      </c>
      <c r="BA167" s="5">
        <v>18.425520222413198</v>
      </c>
      <c r="BB167" s="5">
        <v>21.466044454076755</v>
      </c>
      <c r="BC167" s="5">
        <v>15.791452090413948</v>
      </c>
      <c r="BD167" s="5">
        <v>19.276596010113344</v>
      </c>
      <c r="BE167" s="5">
        <v>21.665911140312325</v>
      </c>
      <c r="BF167" s="5">
        <v>20.971059850339056</v>
      </c>
      <c r="BG167" s="5">
        <v>21.782396308909586</v>
      </c>
      <c r="BH167" s="5">
        <v>19.259336453749196</v>
      </c>
      <c r="BI167" s="5">
        <v>15.235250803160778</v>
      </c>
      <c r="BJ167" s="5">
        <v>13.753324566662862</v>
      </c>
      <c r="BK167" s="5">
        <v>16.99164323060899</v>
      </c>
      <c r="BL167" s="5">
        <v>20.072598169345959</v>
      </c>
      <c r="BM167" s="7"/>
    </row>
    <row r="168" spans="1:65" x14ac:dyDescent="0.25">
      <c r="A168" s="2" t="s">
        <v>611</v>
      </c>
      <c r="B168" s="3" t="s">
        <v>255</v>
      </c>
      <c r="C168" s="3" t="str">
        <f>VLOOKUP(A168, 'Metadata - Countries'!$A$2:$C$264, 3, FALSE)</f>
        <v>Sub-Saharan Africa</v>
      </c>
      <c r="D168" s="3" t="s">
        <v>401</v>
      </c>
      <c r="E168" s="3" t="s">
        <v>797</v>
      </c>
      <c r="F168" s="3"/>
      <c r="G168" s="3"/>
      <c r="H168" s="3"/>
      <c r="I168" s="3"/>
      <c r="J168" s="3"/>
      <c r="K168" s="3"/>
      <c r="L168" s="3">
        <v>4.8215088938436859</v>
      </c>
      <c r="M168" s="3">
        <v>5.2064663929682311</v>
      </c>
      <c r="N168" s="3">
        <v>5.8504267451686953</v>
      </c>
      <c r="O168" s="3">
        <v>5.8225431111317612</v>
      </c>
      <c r="P168" s="3">
        <v>5.4969614685489407</v>
      </c>
      <c r="Q168" s="3">
        <v>9.3106837500845696</v>
      </c>
      <c r="R168" s="3">
        <v>8.9117291077920306</v>
      </c>
      <c r="S168" s="3">
        <v>8.9421905766795362</v>
      </c>
      <c r="T168" s="3">
        <v>10.4113221903512</v>
      </c>
      <c r="U168" s="3">
        <v>9.9463406114234445</v>
      </c>
      <c r="V168" s="3">
        <v>13.513391968153323</v>
      </c>
      <c r="W168" s="3">
        <v>13.000550895599536</v>
      </c>
      <c r="X168" s="3">
        <v>11.907052256911612</v>
      </c>
      <c r="Y168" s="3">
        <v>14.57708797970473</v>
      </c>
      <c r="Z168" s="3">
        <v>15.325626752002384</v>
      </c>
      <c r="AA168" s="3">
        <v>16.932913659168875</v>
      </c>
      <c r="AB168" s="3">
        <v>17.10610223595604</v>
      </c>
      <c r="AC168" s="3">
        <v>17.996158357375275</v>
      </c>
      <c r="AD168" s="3">
        <v>16.528227506151165</v>
      </c>
      <c r="AE168" s="3">
        <v>13.244086304536317</v>
      </c>
      <c r="AF168" s="3">
        <v>13.827529236115431</v>
      </c>
      <c r="AG168" s="3">
        <v>14.773883998206156</v>
      </c>
      <c r="AH168" s="3">
        <v>12.175694257067619</v>
      </c>
      <c r="AI168" s="3"/>
      <c r="AJ168" s="3">
        <v>10.67152178063208</v>
      </c>
      <c r="AK168" s="3">
        <v>10.769806956845304</v>
      </c>
      <c r="AL168" s="3"/>
      <c r="AM168" s="3"/>
      <c r="AN168" s="3">
        <v>7.5558302487952114</v>
      </c>
      <c r="AO168" s="3">
        <v>11.132365661245897</v>
      </c>
      <c r="AP168" s="3"/>
      <c r="AQ168" s="3"/>
      <c r="AR168" s="3"/>
      <c r="AS168" s="3">
        <v>11.633687617877648</v>
      </c>
      <c r="AT168" s="3">
        <v>15.718321173287087</v>
      </c>
      <c r="AU168" s="3">
        <v>16.746942729566989</v>
      </c>
      <c r="AV168" s="3">
        <v>11.084264668285385</v>
      </c>
      <c r="AW168" s="3">
        <v>11.532786252552865</v>
      </c>
      <c r="AX168" s="3">
        <v>11.822708191096346</v>
      </c>
      <c r="AY168" s="3">
        <v>10.517821205985529</v>
      </c>
      <c r="AZ168" s="3">
        <v>11.421386484069098</v>
      </c>
      <c r="BA168" s="3">
        <v>13.795732748510639</v>
      </c>
      <c r="BB168" s="3">
        <v>9.7423067436213486</v>
      </c>
      <c r="BC168" s="3">
        <v>10.429152392673311</v>
      </c>
      <c r="BD168" s="3">
        <v>9.9759673929921071</v>
      </c>
      <c r="BE168" s="3">
        <v>8.7219523363003546</v>
      </c>
      <c r="BF168" s="3">
        <v>14.128798163652039</v>
      </c>
      <c r="BG168" s="3">
        <v>14.474404399575411</v>
      </c>
      <c r="BH168" s="3">
        <v>13.495881560313737</v>
      </c>
      <c r="BI168" s="3">
        <v>10.785636970119977</v>
      </c>
      <c r="BJ168" s="3">
        <v>12.588017318151218</v>
      </c>
      <c r="BK168" s="3">
        <v>9.8510784744605093</v>
      </c>
      <c r="BL168" s="3"/>
      <c r="BM168" s="6"/>
    </row>
    <row r="169" spans="1:65" x14ac:dyDescent="0.25">
      <c r="A169" s="4" t="s">
        <v>507</v>
      </c>
      <c r="B169" s="5" t="s">
        <v>671</v>
      </c>
      <c r="C169" s="5" t="str">
        <f>VLOOKUP(A169, 'Metadata - Countries'!$A$2:$C$264, 3, FALSE)</f>
        <v>East Asia &amp; Pacific</v>
      </c>
      <c r="D169" s="5" t="s">
        <v>401</v>
      </c>
      <c r="E169" s="5" t="s">
        <v>797</v>
      </c>
      <c r="F169" s="5"/>
      <c r="G169" s="5"/>
      <c r="H169" s="5"/>
      <c r="I169" s="5"/>
      <c r="J169" s="5">
        <v>11.377919024413032</v>
      </c>
      <c r="K169" s="5">
        <v>11.640474100165008</v>
      </c>
      <c r="L169" s="5">
        <v>12.989925474519525</v>
      </c>
      <c r="M169" s="5">
        <v>13.425528306552636</v>
      </c>
      <c r="N169" s="5">
        <v>14.228212500269633</v>
      </c>
      <c r="O169" s="5">
        <v>13.553282066944538</v>
      </c>
      <c r="P169" s="5">
        <v>12.069137227130296</v>
      </c>
      <c r="Q169" s="5">
        <v>13.051688973834768</v>
      </c>
      <c r="R169" s="5">
        <v>8.107625485462771</v>
      </c>
      <c r="S169" s="5">
        <v>6.6268412672523338</v>
      </c>
      <c r="T169" s="5">
        <v>10.151085718413837</v>
      </c>
      <c r="U169" s="5">
        <v>12.021700942002795</v>
      </c>
      <c r="V169" s="5">
        <v>13.509041227937649</v>
      </c>
      <c r="W169" s="5">
        <v>12.74614860302872</v>
      </c>
      <c r="X169" s="5">
        <v>10.737544015997912</v>
      </c>
      <c r="Y169" s="5">
        <v>12.057952798067742</v>
      </c>
      <c r="Z169" s="5">
        <v>15.153527166290488</v>
      </c>
      <c r="AA169" s="5">
        <v>17.186626873140739</v>
      </c>
      <c r="AB169" s="5">
        <v>15.124683734862398</v>
      </c>
      <c r="AC169" s="5">
        <v>13.78837040935429</v>
      </c>
      <c r="AD169" s="5">
        <v>10.1739673201679</v>
      </c>
      <c r="AE169" s="5">
        <v>12.109120842993686</v>
      </c>
      <c r="AF169" s="5">
        <v>8.253258229197769</v>
      </c>
      <c r="AG169" s="5">
        <v>7.1481183353507642</v>
      </c>
      <c r="AH169" s="5">
        <v>5.3899823726047975</v>
      </c>
      <c r="AI169" s="5">
        <v>4.9514472792671818</v>
      </c>
      <c r="AJ169" s="5">
        <v>5.3321652759911347</v>
      </c>
      <c r="AK169" s="5">
        <v>4.4057015842278915</v>
      </c>
      <c r="AL169" s="5">
        <v>4.2915218732159515</v>
      </c>
      <c r="AM169" s="5">
        <v>3.7422124176008813</v>
      </c>
      <c r="AN169" s="5">
        <v>2.6824892398356068</v>
      </c>
      <c r="AO169" s="5">
        <v>2.3486709402929749</v>
      </c>
      <c r="AP169" s="5">
        <v>2.7524548770103903</v>
      </c>
      <c r="AQ169" s="5">
        <v>3.0163309063956776</v>
      </c>
      <c r="AR169" s="5">
        <v>3.1662743221266449</v>
      </c>
      <c r="AS169" s="5">
        <v>3.080137921526946</v>
      </c>
      <c r="AT169" s="5">
        <v>4.8584029452103694</v>
      </c>
      <c r="AU169" s="5">
        <v>5.2248997142595819</v>
      </c>
      <c r="AV169" s="5">
        <v>5.5935088916755928</v>
      </c>
      <c r="AW169" s="5">
        <v>5.4785404345045565</v>
      </c>
      <c r="AX169" s="5">
        <v>6.2990455942912433</v>
      </c>
      <c r="AY169" s="5">
        <v>8.1119744655267318</v>
      </c>
      <c r="AZ169" s="5">
        <v>9.0370060545989084</v>
      </c>
      <c r="BA169" s="5">
        <v>8.9974217972256181</v>
      </c>
      <c r="BB169" s="5">
        <v>11.131313758152208</v>
      </c>
      <c r="BC169" s="5">
        <v>8.3187933937253042</v>
      </c>
      <c r="BD169" s="5">
        <v>10.064122468132627</v>
      </c>
      <c r="BE169" s="5">
        <v>11.922595623196125</v>
      </c>
      <c r="BF169" s="5">
        <v>14.366713578737574</v>
      </c>
      <c r="BG169" s="5">
        <v>16.479070499541564</v>
      </c>
      <c r="BH169" s="5">
        <v>17.059917089113132</v>
      </c>
      <c r="BI169" s="5">
        <v>12.278221393855821</v>
      </c>
      <c r="BJ169" s="5">
        <v>10.3798389120071</v>
      </c>
      <c r="BK169" s="5">
        <v>12.934922326801205</v>
      </c>
      <c r="BL169" s="5">
        <v>14.608279692286979</v>
      </c>
      <c r="BM169" s="7"/>
    </row>
    <row r="170" spans="1:65" x14ac:dyDescent="0.25">
      <c r="A170" s="2" t="s">
        <v>234</v>
      </c>
      <c r="B170" s="3" t="s">
        <v>759</v>
      </c>
      <c r="C170" s="3">
        <f>VLOOKUP(A170, 'Metadata - Countries'!$A$2:$C$264, 3, FALSE)</f>
        <v>0</v>
      </c>
      <c r="D170" s="3" t="s">
        <v>401</v>
      </c>
      <c r="E170" s="3" t="s">
        <v>797</v>
      </c>
      <c r="F170" s="3"/>
      <c r="G170" s="3"/>
      <c r="H170" s="3">
        <v>10.667324450249493</v>
      </c>
      <c r="I170" s="3">
        <v>10.584912198629507</v>
      </c>
      <c r="J170" s="3">
        <v>10.157489679774386</v>
      </c>
      <c r="K170" s="3">
        <v>9.8672117346622255</v>
      </c>
      <c r="L170" s="3">
        <v>8.4449302994741657</v>
      </c>
      <c r="M170" s="3">
        <v>8.0698136354921584</v>
      </c>
      <c r="N170" s="3">
        <v>7.4239289085171407</v>
      </c>
      <c r="O170" s="3">
        <v>7.2927595518271291</v>
      </c>
      <c r="P170" s="3">
        <v>7.3421661154034741</v>
      </c>
      <c r="Q170" s="3">
        <v>7.7589161241749993</v>
      </c>
      <c r="R170" s="3">
        <v>8.1420097047239022</v>
      </c>
      <c r="S170" s="3">
        <v>10.728961700782557</v>
      </c>
      <c r="T170" s="3">
        <v>22.638780206772076</v>
      </c>
      <c r="U170" s="3">
        <v>24.660730514129884</v>
      </c>
      <c r="V170" s="3">
        <v>24.958556290380912</v>
      </c>
      <c r="W170" s="3">
        <v>26.497366136762601</v>
      </c>
      <c r="X170" s="3">
        <v>21.893175300358269</v>
      </c>
      <c r="Y170" s="3">
        <v>25.889352989034414</v>
      </c>
      <c r="Z170" s="3">
        <v>29.365132613314355</v>
      </c>
      <c r="AA170" s="3">
        <v>27.887461280863931</v>
      </c>
      <c r="AB170" s="3">
        <v>23.826434151343932</v>
      </c>
      <c r="AC170" s="3">
        <v>19.771260854652855</v>
      </c>
      <c r="AD170" s="3">
        <v>16.577162918345444</v>
      </c>
      <c r="AE170" s="3">
        <v>13.916427926554093</v>
      </c>
      <c r="AF170" s="3">
        <v>9.4597578587363547</v>
      </c>
      <c r="AG170" s="3">
        <v>10.017916531473432</v>
      </c>
      <c r="AH170" s="3">
        <v>8.6506578087955752</v>
      </c>
      <c r="AI170" s="3">
        <v>10.240354408110973</v>
      </c>
      <c r="AJ170" s="3">
        <v>12.078950214528488</v>
      </c>
      <c r="AK170" s="3">
        <v>10.352865348229491</v>
      </c>
      <c r="AL170" s="3">
        <v>9.5617478351942609</v>
      </c>
      <c r="AM170" s="3">
        <v>8.8602356385074437</v>
      </c>
      <c r="AN170" s="3">
        <v>7.8487982104286269</v>
      </c>
      <c r="AO170" s="3">
        <v>7.4110348068309957</v>
      </c>
      <c r="AP170" s="3">
        <v>8.5754452601289817</v>
      </c>
      <c r="AQ170" s="3">
        <v>8.3961401181452899</v>
      </c>
      <c r="AR170" s="3">
        <v>6.0535045279459556</v>
      </c>
      <c r="AS170" s="3">
        <v>6.7933106948248536</v>
      </c>
      <c r="AT170" s="3">
        <v>10.137062539276549</v>
      </c>
      <c r="AU170" s="3">
        <v>9.8520586582865608</v>
      </c>
      <c r="AV170" s="3">
        <v>9.1906994329803045</v>
      </c>
      <c r="AW170" s="3">
        <v>11.349532201714263</v>
      </c>
      <c r="AX170" s="3">
        <v>13.03725948265458</v>
      </c>
      <c r="AY170" s="3">
        <v>16.005394878815999</v>
      </c>
      <c r="AZ170" s="3">
        <v>16.501087324053948</v>
      </c>
      <c r="BA170" s="3">
        <v>16.903452082313525</v>
      </c>
      <c r="BB170" s="3">
        <v>21.39551389676943</v>
      </c>
      <c r="BC170" s="3">
        <v>16.154019001872371</v>
      </c>
      <c r="BD170" s="3">
        <v>17.200848625258548</v>
      </c>
      <c r="BE170" s="3">
        <v>19.13952697142339</v>
      </c>
      <c r="BF170" s="3">
        <v>17.524430152551059</v>
      </c>
      <c r="BG170" s="3">
        <v>15.901173031143955</v>
      </c>
      <c r="BH170" s="3">
        <v>14.189328510964287</v>
      </c>
      <c r="BI170" s="3">
        <v>8.441049612539782</v>
      </c>
      <c r="BJ170" s="3">
        <v>7.1632021737315794</v>
      </c>
      <c r="BK170" s="3">
        <v>8.2564876172027084</v>
      </c>
      <c r="BL170" s="3">
        <v>9.0810590201085368</v>
      </c>
      <c r="BM170" s="6"/>
    </row>
    <row r="171" spans="1:65" x14ac:dyDescent="0.25">
      <c r="A171" s="4" t="s">
        <v>163</v>
      </c>
      <c r="B171" s="5" t="s">
        <v>281</v>
      </c>
      <c r="C171" s="5" t="str">
        <f>VLOOKUP(A171, 'Metadata - Countries'!$A$2:$C$264, 3, FALSE)</f>
        <v>Sub-Saharan Africa</v>
      </c>
      <c r="D171" s="5" t="s">
        <v>401</v>
      </c>
      <c r="E171" s="5" t="s">
        <v>797</v>
      </c>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v>3.1176718531018164</v>
      </c>
      <c r="AU171" s="5">
        <v>10.328837750290809</v>
      </c>
      <c r="AV171" s="5">
        <v>12.126277391574011</v>
      </c>
      <c r="AW171" s="5">
        <v>10.381572241594714</v>
      </c>
      <c r="AX171" s="5">
        <v>3.6867920299226262</v>
      </c>
      <c r="AY171" s="5">
        <v>2.1255527170114181</v>
      </c>
      <c r="AZ171" s="5">
        <v>3.1615152662740593</v>
      </c>
      <c r="BA171" s="5">
        <v>10.468846919703054</v>
      </c>
      <c r="BB171" s="5">
        <v>13.709436451994042</v>
      </c>
      <c r="BC171" s="5">
        <v>7.807457992225042</v>
      </c>
      <c r="BD171" s="5">
        <v>9.2247936005741042</v>
      </c>
      <c r="BE171" s="5">
        <v>9.0964883693180685</v>
      </c>
      <c r="BF171" s="5">
        <v>12.085609321647238</v>
      </c>
      <c r="BG171" s="5">
        <v>10.037594098665656</v>
      </c>
      <c r="BH171" s="5">
        <v>6.3746076442939854</v>
      </c>
      <c r="BI171" s="5">
        <v>14.859329068291242</v>
      </c>
      <c r="BJ171" s="5">
        <v>12.589682169221161</v>
      </c>
      <c r="BK171" s="5">
        <v>10.157791463275782</v>
      </c>
      <c r="BL171" s="5">
        <v>10.447459261742733</v>
      </c>
      <c r="BM171" s="7"/>
    </row>
    <row r="172" spans="1:65" x14ac:dyDescent="0.25">
      <c r="A172" s="2" t="s">
        <v>823</v>
      </c>
      <c r="B172" s="3" t="s">
        <v>205</v>
      </c>
      <c r="C172" s="3" t="str">
        <f>VLOOKUP(A172, 'Metadata - Countries'!$A$2:$C$264, 3, FALSE)</f>
        <v>East Asia &amp; Pacific</v>
      </c>
      <c r="D172" s="3" t="s">
        <v>401</v>
      </c>
      <c r="E172" s="3" t="s">
        <v>797</v>
      </c>
      <c r="F172" s="3"/>
      <c r="G172" s="3"/>
      <c r="H172" s="3">
        <v>13.513952395010106</v>
      </c>
      <c r="I172" s="3"/>
      <c r="J172" s="3"/>
      <c r="K172" s="3"/>
      <c r="L172" s="3"/>
      <c r="M172" s="3"/>
      <c r="N172" s="3"/>
      <c r="O172" s="3"/>
      <c r="P172" s="3"/>
      <c r="Q172" s="3"/>
      <c r="R172" s="3"/>
      <c r="S172" s="3"/>
      <c r="T172" s="3"/>
      <c r="U172" s="3">
        <v>21.555857566261601</v>
      </c>
      <c r="V172" s="3">
        <v>25.021466228381644</v>
      </c>
      <c r="W172" s="3">
        <v>24.046053891656253</v>
      </c>
      <c r="X172" s="3">
        <v>17.927324876747729</v>
      </c>
      <c r="Y172" s="3">
        <v>20.398810365760482</v>
      </c>
      <c r="Z172" s="3">
        <v>29.338151312916938</v>
      </c>
      <c r="AA172" s="3">
        <v>28.075437157220506</v>
      </c>
      <c r="AB172" s="3">
        <v>26.477103518621846</v>
      </c>
      <c r="AC172" s="3">
        <v>23.147976005476554</v>
      </c>
      <c r="AD172" s="3"/>
      <c r="AE172" s="3"/>
      <c r="AF172" s="3"/>
      <c r="AG172" s="3"/>
      <c r="AH172" s="3"/>
      <c r="AI172" s="3"/>
      <c r="AJ172" s="3"/>
      <c r="AK172" s="3"/>
      <c r="AL172" s="3"/>
      <c r="AM172" s="3"/>
      <c r="AN172" s="3"/>
      <c r="AO172" s="3"/>
      <c r="AP172" s="3"/>
      <c r="AQ172" s="3"/>
      <c r="AR172" s="3"/>
      <c r="AS172" s="3">
        <v>8.803812909623641</v>
      </c>
      <c r="AT172" s="3">
        <v>14.758365272599306</v>
      </c>
      <c r="AU172" s="3">
        <v>13.931253421790791</v>
      </c>
      <c r="AV172" s="3">
        <v>12.799030693554373</v>
      </c>
      <c r="AW172" s="3">
        <v>9.9031747846340288</v>
      </c>
      <c r="AX172" s="3">
        <v>11.901293299030222</v>
      </c>
      <c r="AY172" s="3">
        <v>15.867318811042555</v>
      </c>
      <c r="AZ172" s="3">
        <v>15.145392645427799</v>
      </c>
      <c r="BA172" s="3">
        <v>14.163422573537076</v>
      </c>
      <c r="BB172" s="3">
        <v>18.672611047870529</v>
      </c>
      <c r="BC172" s="3">
        <v>15.144477068316803</v>
      </c>
      <c r="BD172" s="3">
        <v>15.996244576160171</v>
      </c>
      <c r="BE172" s="3">
        <v>18.140848271736278</v>
      </c>
      <c r="BF172" s="3">
        <v>23.093050428767683</v>
      </c>
      <c r="BG172" s="3">
        <v>26.345872310488083</v>
      </c>
      <c r="BH172" s="3">
        <v>26.319311490082598</v>
      </c>
      <c r="BI172" s="3">
        <v>22.416811146125003</v>
      </c>
      <c r="BJ172" s="3"/>
      <c r="BK172" s="3"/>
      <c r="BL172" s="3"/>
      <c r="BM172" s="6"/>
    </row>
    <row r="173" spans="1:65" x14ac:dyDescent="0.25">
      <c r="A173" s="4" t="s">
        <v>187</v>
      </c>
      <c r="B173" s="5" t="s">
        <v>149</v>
      </c>
      <c r="C173" s="5" t="str">
        <f>VLOOKUP(A173, 'Metadata - Countries'!$A$2:$C$264, 3, FALSE)</f>
        <v>Sub-Saharan Africa</v>
      </c>
      <c r="D173" s="5" t="s">
        <v>401</v>
      </c>
      <c r="E173" s="5" t="s">
        <v>797</v>
      </c>
      <c r="F173" s="5"/>
      <c r="G173" s="5"/>
      <c r="H173" s="5">
        <v>4.2262982616821994</v>
      </c>
      <c r="I173" s="5">
        <v>12.018179692678135</v>
      </c>
      <c r="J173" s="5">
        <v>8.0709124297425792</v>
      </c>
      <c r="K173" s="5">
        <v>6.3274571242067825</v>
      </c>
      <c r="L173" s="5">
        <v>8.5344664163220525</v>
      </c>
      <c r="M173" s="5">
        <v>5.9431863655003792</v>
      </c>
      <c r="N173" s="5">
        <v>5.5947407865382033</v>
      </c>
      <c r="O173" s="5">
        <v>4.2436372627986687</v>
      </c>
      <c r="P173" s="5">
        <v>3.9719581615424819</v>
      </c>
      <c r="Q173" s="5">
        <v>8.4565154168918379</v>
      </c>
      <c r="R173" s="5">
        <v>8.8578872789413676</v>
      </c>
      <c r="S173" s="5">
        <v>9.5122367489543542</v>
      </c>
      <c r="T173" s="5">
        <v>13.568822267112232</v>
      </c>
      <c r="U173" s="5">
        <v>12.565497843037562</v>
      </c>
      <c r="V173" s="5">
        <v>11.563636012278902</v>
      </c>
      <c r="W173" s="5">
        <v>7.33085413107991</v>
      </c>
      <c r="X173" s="5">
        <v>14.187381541679182</v>
      </c>
      <c r="Y173" s="5">
        <v>17.148786894121955</v>
      </c>
      <c r="Z173" s="5"/>
      <c r="AA173" s="5">
        <v>14.844100486453618</v>
      </c>
      <c r="AB173" s="5"/>
      <c r="AC173" s="5"/>
      <c r="AD173" s="5"/>
      <c r="AE173" s="5"/>
      <c r="AF173" s="5"/>
      <c r="AG173" s="5"/>
      <c r="AH173" s="5"/>
      <c r="AI173" s="5"/>
      <c r="AJ173" s="5"/>
      <c r="AK173" s="5"/>
      <c r="AL173" s="5"/>
      <c r="AM173" s="5"/>
      <c r="AN173" s="5"/>
      <c r="AO173" s="5">
        <v>12.913277847907995</v>
      </c>
      <c r="AP173" s="5">
        <v>10.94306681568785</v>
      </c>
      <c r="AQ173" s="5">
        <v>14.624238169451553</v>
      </c>
      <c r="AR173" s="5">
        <v>14.912930796242962</v>
      </c>
      <c r="AS173" s="5">
        <v>18.458958925447412</v>
      </c>
      <c r="AT173" s="5">
        <v>15.172909028013231</v>
      </c>
      <c r="AU173" s="5">
        <v>13.002839353065488</v>
      </c>
      <c r="AV173" s="5">
        <v>13.742283588586215</v>
      </c>
      <c r="AW173" s="5">
        <v>16.914890894029387</v>
      </c>
      <c r="AX173" s="5">
        <v>14.517235872191018</v>
      </c>
      <c r="AY173" s="5">
        <v>14.652256615937711</v>
      </c>
      <c r="AZ173" s="5">
        <v>14.449448578450824</v>
      </c>
      <c r="BA173" s="5">
        <v>17.00007291422288</v>
      </c>
      <c r="BB173" s="5">
        <v>16.366701743745001</v>
      </c>
      <c r="BC173" s="5">
        <v>11.940666022944594</v>
      </c>
      <c r="BD173" s="5">
        <v>12.511703112204117</v>
      </c>
      <c r="BE173" s="5">
        <v>17.811189877768456</v>
      </c>
      <c r="BF173" s="5">
        <v>3.495095507199744</v>
      </c>
      <c r="BG173" s="5">
        <v>4.4349070912237023</v>
      </c>
      <c r="BH173" s="5">
        <v>3.6463013797738766</v>
      </c>
      <c r="BI173" s="5">
        <v>4.5603388109971004</v>
      </c>
      <c r="BJ173" s="5">
        <v>3.5656481230889603</v>
      </c>
      <c r="BK173" s="5"/>
      <c r="BL173" s="5"/>
      <c r="BM173" s="7"/>
    </row>
    <row r="174" spans="1:65" x14ac:dyDescent="0.25">
      <c r="A174" s="2" t="s">
        <v>320</v>
      </c>
      <c r="B174" s="3" t="s">
        <v>782</v>
      </c>
      <c r="C174" s="3" t="str">
        <f>VLOOKUP(A174, 'Metadata - Countries'!$A$2:$C$264, 3, FALSE)</f>
        <v>Sub-Saharan Africa</v>
      </c>
      <c r="D174" s="3" t="s">
        <v>401</v>
      </c>
      <c r="E174" s="3" t="s">
        <v>797</v>
      </c>
      <c r="F174" s="3"/>
      <c r="G174" s="3"/>
      <c r="H174" s="3">
        <v>7.0154709849636063</v>
      </c>
      <c r="I174" s="3">
        <v>7.5651601474761483</v>
      </c>
      <c r="J174" s="3">
        <v>7.6133175333975887</v>
      </c>
      <c r="K174" s="3">
        <v>6.3054736508154337</v>
      </c>
      <c r="L174" s="3">
        <v>1.4864617642923521</v>
      </c>
      <c r="M174" s="3">
        <v>3.9310102815378216</v>
      </c>
      <c r="N174" s="3">
        <v>7.5322999777798438</v>
      </c>
      <c r="O174" s="3">
        <v>6.2849667068651778</v>
      </c>
      <c r="P174" s="3">
        <v>3.1712368569628286</v>
      </c>
      <c r="Q174" s="3">
        <v>0.83094568052567219</v>
      </c>
      <c r="R174" s="3">
        <v>0.98777602012183752</v>
      </c>
      <c r="S174" s="3">
        <v>1.1070697709315889</v>
      </c>
      <c r="T174" s="3">
        <v>3.1888826309536253</v>
      </c>
      <c r="U174" s="3">
        <v>2.6926224240783672</v>
      </c>
      <c r="V174" s="3">
        <v>3.4063150592144478</v>
      </c>
      <c r="W174" s="3">
        <v>1.808022274076724</v>
      </c>
      <c r="X174" s="3">
        <v>1.9262475569955477</v>
      </c>
      <c r="Y174" s="3">
        <v>2.2869541906392343</v>
      </c>
      <c r="Z174" s="3"/>
      <c r="AA174" s="3">
        <v>1.1988375883656814</v>
      </c>
      <c r="AB174" s="3"/>
      <c r="AC174" s="3">
        <v>0.8112126284915403</v>
      </c>
      <c r="AD174" s="3">
        <v>1.160723462852155</v>
      </c>
      <c r="AE174" s="3">
        <v>0.86598289907635806</v>
      </c>
      <c r="AF174" s="3">
        <v>0.53518368379781556</v>
      </c>
      <c r="AG174" s="3">
        <v>0.42786058818398665</v>
      </c>
      <c r="AH174" s="3"/>
      <c r="AI174" s="3"/>
      <c r="AJ174" s="3"/>
      <c r="AK174" s="3">
        <v>0.49017603940419802</v>
      </c>
      <c r="AL174" s="3"/>
      <c r="AM174" s="3"/>
      <c r="AN174" s="3"/>
      <c r="AO174" s="3"/>
      <c r="AP174" s="3">
        <v>1.3282894235587135</v>
      </c>
      <c r="AQ174" s="3">
        <v>0.96553723643321365</v>
      </c>
      <c r="AR174" s="3">
        <v>2.2045063206486901</v>
      </c>
      <c r="AS174" s="3">
        <v>1.8239534103624084</v>
      </c>
      <c r="AT174" s="3">
        <v>1.7213694629546286</v>
      </c>
      <c r="AU174" s="3">
        <v>2.1707478133356082</v>
      </c>
      <c r="AV174" s="3">
        <v>1.3491694893323938</v>
      </c>
      <c r="AW174" s="3">
        <v>16.027368896138551</v>
      </c>
      <c r="AX174" s="3"/>
      <c r="AY174" s="3"/>
      <c r="AZ174" s="3">
        <v>2.8747690560349155</v>
      </c>
      <c r="BA174" s="3">
        <v>1.7897135131238515</v>
      </c>
      <c r="BB174" s="3">
        <v>1.6107801269755084</v>
      </c>
      <c r="BC174" s="3">
        <v>1.0193170164053422</v>
      </c>
      <c r="BD174" s="3">
        <v>1.4014807585964413</v>
      </c>
      <c r="BE174" s="3">
        <v>9.9521058835505585</v>
      </c>
      <c r="BF174" s="3">
        <v>2.3793781154312836</v>
      </c>
      <c r="BG174" s="3">
        <v>20.16860693470565</v>
      </c>
      <c r="BH174" s="3">
        <v>16.306688310331964</v>
      </c>
      <c r="BI174" s="3"/>
      <c r="BJ174" s="3">
        <v>28.586139423387198</v>
      </c>
      <c r="BK174" s="3">
        <v>27.950558293188525</v>
      </c>
      <c r="BL174" s="3">
        <v>29.654613920743987</v>
      </c>
      <c r="BM174" s="6"/>
    </row>
    <row r="175" spans="1:65" x14ac:dyDescent="0.25">
      <c r="A175" s="4" t="s">
        <v>691</v>
      </c>
      <c r="B175" s="5" t="s">
        <v>228</v>
      </c>
      <c r="C175" s="5" t="str">
        <f>VLOOKUP(A175, 'Metadata - Countries'!$A$2:$C$264, 3, FALSE)</f>
        <v>Latin America &amp; Caribbean</v>
      </c>
      <c r="D175" s="5" t="s">
        <v>401</v>
      </c>
      <c r="E175" s="5" t="s">
        <v>797</v>
      </c>
      <c r="F175" s="5"/>
      <c r="G175" s="5"/>
      <c r="H175" s="5"/>
      <c r="I175" s="5"/>
      <c r="J175" s="5"/>
      <c r="K175" s="5">
        <v>4.7473910092110865</v>
      </c>
      <c r="L175" s="5">
        <v>4.2679048270989215</v>
      </c>
      <c r="M175" s="5">
        <v>4.7304664244155017</v>
      </c>
      <c r="N175" s="5">
        <v>5.4711390899253312</v>
      </c>
      <c r="O175" s="5">
        <v>5.9652276429246731</v>
      </c>
      <c r="P175" s="5">
        <v>6.0949613445288451</v>
      </c>
      <c r="Q175" s="5">
        <v>7.4728563010551055</v>
      </c>
      <c r="R175" s="5">
        <v>7.3180256793466691</v>
      </c>
      <c r="S175" s="5">
        <v>7.2531299385214894</v>
      </c>
      <c r="T175" s="5">
        <v>10.833742187678693</v>
      </c>
      <c r="U175" s="5">
        <v>14.28362603235051</v>
      </c>
      <c r="V175" s="5">
        <v>13.036444189310185</v>
      </c>
      <c r="W175" s="5">
        <v>13.790307106819222</v>
      </c>
      <c r="X175" s="5">
        <v>15.184449844077658</v>
      </c>
      <c r="Y175" s="5">
        <v>21.290630675804998</v>
      </c>
      <c r="Z175" s="5">
        <v>19.93949389350864</v>
      </c>
      <c r="AA175" s="5">
        <v>20.02922078381879</v>
      </c>
      <c r="AB175" s="5">
        <v>23.17382101258843</v>
      </c>
      <c r="AC175" s="5">
        <v>18.468936917465246</v>
      </c>
      <c r="AD175" s="5">
        <v>17.674174015697876</v>
      </c>
      <c r="AE175" s="5">
        <v>31.815777636103</v>
      </c>
      <c r="AF175" s="5">
        <v>17.876984026969968</v>
      </c>
      <c r="AG175" s="5"/>
      <c r="AH175" s="5">
        <v>12.147054002274427</v>
      </c>
      <c r="AI175" s="5">
        <v>13.596142585636498</v>
      </c>
      <c r="AJ175" s="5">
        <v>19.017964185855455</v>
      </c>
      <c r="AK175" s="5">
        <v>4.5333131132484237</v>
      </c>
      <c r="AL175" s="5">
        <v>14.926689291746719</v>
      </c>
      <c r="AM175" s="5">
        <v>13.938385538635483</v>
      </c>
      <c r="AN175" s="5">
        <v>12.807839265194126</v>
      </c>
      <c r="AO175" s="5">
        <v>17.932999538899217</v>
      </c>
      <c r="AP175" s="5">
        <v>9.0331962137559589</v>
      </c>
      <c r="AQ175" s="5">
        <v>12.160887401767157</v>
      </c>
      <c r="AR175" s="5">
        <v>11.838283682661558</v>
      </c>
      <c r="AS175" s="5">
        <v>8.237872734479156</v>
      </c>
      <c r="AT175" s="5">
        <v>17.830798174792626</v>
      </c>
      <c r="AU175" s="5">
        <v>17.360031538776141</v>
      </c>
      <c r="AV175" s="5">
        <v>15.277703228215264</v>
      </c>
      <c r="AW175" s="5">
        <v>18.327535642687419</v>
      </c>
      <c r="AX175" s="5">
        <v>19.906265777060572</v>
      </c>
      <c r="AY175" s="5">
        <v>18.173447182174453</v>
      </c>
      <c r="AZ175" s="5">
        <v>25.219692811730642</v>
      </c>
      <c r="BA175" s="5">
        <v>22.542090995321157</v>
      </c>
      <c r="BB175" s="5">
        <v>19.203898062786674</v>
      </c>
      <c r="BC175" s="5">
        <v>22.235024565766999</v>
      </c>
      <c r="BD175" s="5">
        <v>21.712475635962846</v>
      </c>
      <c r="BE175" s="5">
        <v>22.08695834609771</v>
      </c>
      <c r="BF175" s="5">
        <v>24.401542406911425</v>
      </c>
      <c r="BG175" s="5">
        <v>18.840648350431515</v>
      </c>
      <c r="BH175" s="5">
        <v>17.58983926796013</v>
      </c>
      <c r="BI175" s="5">
        <v>12.685394823587448</v>
      </c>
      <c r="BJ175" s="5">
        <v>8.2562580142319337</v>
      </c>
      <c r="BK175" s="5">
        <v>8.6980896813919397</v>
      </c>
      <c r="BL175" s="5">
        <v>14.279021969447406</v>
      </c>
      <c r="BM175" s="7"/>
    </row>
    <row r="176" spans="1:65" x14ac:dyDescent="0.25">
      <c r="A176" s="2" t="s">
        <v>18</v>
      </c>
      <c r="B176" s="3" t="s">
        <v>578</v>
      </c>
      <c r="C176" s="3" t="str">
        <f>VLOOKUP(A176, 'Metadata - Countries'!$A$2:$C$264, 3, FALSE)</f>
        <v>Europe &amp; Central Asia</v>
      </c>
      <c r="D176" s="3" t="s">
        <v>401</v>
      </c>
      <c r="E176" s="3" t="s">
        <v>797</v>
      </c>
      <c r="F176" s="3"/>
      <c r="G176" s="3"/>
      <c r="H176" s="3">
        <v>25.787455263755614</v>
      </c>
      <c r="I176" s="3">
        <v>12.413239284037594</v>
      </c>
      <c r="J176" s="3">
        <v>11.219265414430501</v>
      </c>
      <c r="K176" s="3">
        <v>10.352617767339455</v>
      </c>
      <c r="L176" s="3">
        <v>9.6380614686854624</v>
      </c>
      <c r="M176" s="3">
        <v>10.479017892404837</v>
      </c>
      <c r="N176" s="3">
        <v>10.209535046877637</v>
      </c>
      <c r="O176" s="3">
        <v>9.7485848567587503</v>
      </c>
      <c r="P176" s="3">
        <v>10.884971673071044</v>
      </c>
      <c r="Q176" s="3">
        <v>12.996494265420584</v>
      </c>
      <c r="R176" s="3">
        <v>13.162107089170197</v>
      </c>
      <c r="S176" s="3">
        <v>13.265295300713728</v>
      </c>
      <c r="T176" s="3">
        <v>18.119302439481068</v>
      </c>
      <c r="U176" s="3">
        <v>17.865191089731841</v>
      </c>
      <c r="V176" s="3">
        <v>19.470570600968649</v>
      </c>
      <c r="W176" s="3">
        <v>18.424333003750114</v>
      </c>
      <c r="X176" s="3">
        <v>15.559244160901253</v>
      </c>
      <c r="Y176" s="3">
        <v>19.970008029577848</v>
      </c>
      <c r="Z176" s="3">
        <v>23.9003077652531</v>
      </c>
      <c r="AA176" s="3">
        <v>26.278219929718048</v>
      </c>
      <c r="AB176" s="3">
        <v>25.790199252180702</v>
      </c>
      <c r="AC176" s="3">
        <v>24.565254390653809</v>
      </c>
      <c r="AD176" s="3">
        <v>23.286894146696753</v>
      </c>
      <c r="AE176" s="3">
        <v>21.745836999358332</v>
      </c>
      <c r="AF176" s="3">
        <v>11.561474545839816</v>
      </c>
      <c r="AG176" s="3">
        <v>10.880782963642964</v>
      </c>
      <c r="AH176" s="3">
        <v>9.0786901692264799</v>
      </c>
      <c r="AI176" s="3">
        <v>10.054080021618882</v>
      </c>
      <c r="AJ176" s="3">
        <v>10.161391862939707</v>
      </c>
      <c r="AK176" s="3">
        <v>9.205173900753838</v>
      </c>
      <c r="AL176" s="3">
        <v>8.3412042060301737</v>
      </c>
      <c r="AM176" s="3">
        <v>9.3457414426783227</v>
      </c>
      <c r="AN176" s="3">
        <v>7.9992532374123337</v>
      </c>
      <c r="AO176" s="3">
        <v>7.5118914657108196</v>
      </c>
      <c r="AP176" s="3">
        <v>8.706329214781519</v>
      </c>
      <c r="AQ176" s="3">
        <v>8.5120325161932797</v>
      </c>
      <c r="AR176" s="3">
        <v>6.512394306156172</v>
      </c>
      <c r="AS176" s="3">
        <v>7.4017715453641681</v>
      </c>
      <c r="AT176" s="3">
        <v>9.8174463829669811</v>
      </c>
      <c r="AU176" s="3">
        <v>9.534979437641347</v>
      </c>
      <c r="AV176" s="3">
        <v>9.7307938531053537</v>
      </c>
      <c r="AW176" s="3">
        <v>9.9347575404923685</v>
      </c>
      <c r="AX176" s="3">
        <v>10.335441560329487</v>
      </c>
      <c r="AY176" s="3">
        <v>13.746891913643644</v>
      </c>
      <c r="AZ176" s="3">
        <v>15.653175533733336</v>
      </c>
      <c r="BA176" s="3">
        <v>12.918709170266219</v>
      </c>
      <c r="BB176" s="3">
        <v>14.991176051219615</v>
      </c>
      <c r="BC176" s="3">
        <v>12.832743540089872</v>
      </c>
      <c r="BD176" s="3">
        <v>15.698379601550826</v>
      </c>
      <c r="BE176" s="3">
        <v>20.362883501543841</v>
      </c>
      <c r="BF176" s="3">
        <v>22.165969257176748</v>
      </c>
      <c r="BG176" s="3">
        <v>24.08092379519907</v>
      </c>
      <c r="BH176" s="3">
        <v>20.4815089825657</v>
      </c>
      <c r="BI176" s="3">
        <v>14.528427908621275</v>
      </c>
      <c r="BJ176" s="3">
        <v>12.263983723806923</v>
      </c>
      <c r="BK176" s="3">
        <v>13.370940038809213</v>
      </c>
      <c r="BL176" s="3">
        <v>15.069051017724073</v>
      </c>
      <c r="BM176" s="6"/>
    </row>
    <row r="177" spans="1:65" x14ac:dyDescent="0.25">
      <c r="A177" s="4" t="s">
        <v>774</v>
      </c>
      <c r="B177" s="5" t="s">
        <v>683</v>
      </c>
      <c r="C177" s="5" t="str">
        <f>VLOOKUP(A177, 'Metadata - Countries'!$A$2:$C$264, 3, FALSE)</f>
        <v>Europe &amp; Central Asia</v>
      </c>
      <c r="D177" s="5" t="s">
        <v>401</v>
      </c>
      <c r="E177" s="5" t="s">
        <v>797</v>
      </c>
      <c r="F177" s="5"/>
      <c r="G177" s="5"/>
      <c r="H177" s="5">
        <v>8.8695718971994904</v>
      </c>
      <c r="I177" s="5">
        <v>8.7735590071027083</v>
      </c>
      <c r="J177" s="5">
        <v>8.4779510815248074</v>
      </c>
      <c r="K177" s="5">
        <v>7.3883629400325068</v>
      </c>
      <c r="L177" s="5">
        <v>7.6279156419763421</v>
      </c>
      <c r="M177" s="5">
        <v>7.1913231867341274</v>
      </c>
      <c r="N177" s="5">
        <v>4.8181611095516965</v>
      </c>
      <c r="O177" s="5">
        <v>4.6210634210104873</v>
      </c>
      <c r="P177" s="5">
        <v>3.9210753681636379</v>
      </c>
      <c r="Q177" s="5">
        <v>4.1095417385256372</v>
      </c>
      <c r="R177" s="5">
        <v>3.982379060670945</v>
      </c>
      <c r="S177" s="5">
        <v>4.1197623731944448</v>
      </c>
      <c r="T177" s="5">
        <v>5.5242964294280492</v>
      </c>
      <c r="U177" s="5">
        <v>4.3373709292278395</v>
      </c>
      <c r="V177" s="5">
        <v>11.177681756053847</v>
      </c>
      <c r="W177" s="5">
        <v>11.06499775668526</v>
      </c>
      <c r="X177" s="5">
        <v>11.828778468894603</v>
      </c>
      <c r="Y177" s="5">
        <v>15.081233571145782</v>
      </c>
      <c r="Z177" s="5">
        <v>17.44965201031836</v>
      </c>
      <c r="AA177" s="5">
        <v>14.412198410168131</v>
      </c>
      <c r="AB177" s="5">
        <v>13.131938892212041</v>
      </c>
      <c r="AC177" s="5">
        <v>10.391847456561786</v>
      </c>
      <c r="AD177" s="5">
        <v>10.23294140068638</v>
      </c>
      <c r="AE177" s="5">
        <v>8.7376222560356016</v>
      </c>
      <c r="AF177" s="5"/>
      <c r="AG177" s="5"/>
      <c r="AH177" s="5">
        <v>3.6542473878875001</v>
      </c>
      <c r="AI177" s="5">
        <v>3.7888939589233774</v>
      </c>
      <c r="AJ177" s="5">
        <v>4.403978989091784</v>
      </c>
      <c r="AK177" s="5">
        <v>4.3197549175939356</v>
      </c>
      <c r="AL177" s="5">
        <v>3.4279382204444557</v>
      </c>
      <c r="AM177" s="5">
        <v>2.9526983934188635</v>
      </c>
      <c r="AN177" s="5">
        <v>3.0873564140099847</v>
      </c>
      <c r="AO177" s="5">
        <v>2.9321859699779433</v>
      </c>
      <c r="AP177" s="5">
        <v>4.5078911056918898</v>
      </c>
      <c r="AQ177" s="5">
        <v>3.3522699085737475</v>
      </c>
      <c r="AR177" s="5">
        <v>2.5586338345459336</v>
      </c>
      <c r="AS177" s="5">
        <v>3.0527402419844796</v>
      </c>
      <c r="AT177" s="5">
        <v>3.5043443423388361</v>
      </c>
      <c r="AU177" s="5">
        <v>4.1406415785356305</v>
      </c>
      <c r="AV177" s="5">
        <v>3.5271204426319755</v>
      </c>
      <c r="AW177" s="5">
        <v>4.4856334941681562</v>
      </c>
      <c r="AX177" s="5">
        <v>4.419345101185276</v>
      </c>
      <c r="AY177" s="5">
        <v>4.2352003069081308</v>
      </c>
      <c r="AZ177" s="5">
        <v>4.598139340858892</v>
      </c>
      <c r="BA177" s="5">
        <v>4.2790095027022073</v>
      </c>
      <c r="BB177" s="5">
        <v>4.7627018054337489</v>
      </c>
      <c r="BC177" s="5">
        <v>5.0389719076652542</v>
      </c>
      <c r="BD177" s="5">
        <v>6.6092322517409929</v>
      </c>
      <c r="BE177" s="5">
        <v>6.4619123446403011</v>
      </c>
      <c r="BF177" s="5">
        <v>6.3124116853844461</v>
      </c>
      <c r="BG177" s="5">
        <v>7.1547162482292741</v>
      </c>
      <c r="BH177" s="5">
        <v>5.3688323995241891</v>
      </c>
      <c r="BI177" s="5">
        <v>4.3870103248583776</v>
      </c>
      <c r="BJ177" s="5">
        <v>3.6110584940793444</v>
      </c>
      <c r="BK177" s="5">
        <v>4.5033107015082816</v>
      </c>
      <c r="BL177" s="5">
        <v>6.3563161974681703</v>
      </c>
      <c r="BM177" s="7"/>
    </row>
    <row r="178" spans="1:65" x14ac:dyDescent="0.25">
      <c r="A178" s="2" t="s">
        <v>222</v>
      </c>
      <c r="B178" s="3" t="s">
        <v>819</v>
      </c>
      <c r="C178" s="3" t="str">
        <f>VLOOKUP(A178, 'Metadata - Countries'!$A$2:$C$264, 3, FALSE)</f>
        <v>South Asia</v>
      </c>
      <c r="D178" s="3" t="s">
        <v>401</v>
      </c>
      <c r="E178" s="3" t="s">
        <v>797</v>
      </c>
      <c r="F178" s="3"/>
      <c r="G178" s="3"/>
      <c r="H178" s="3"/>
      <c r="I178" s="3"/>
      <c r="J178" s="3"/>
      <c r="K178" s="3"/>
      <c r="L178" s="3"/>
      <c r="M178" s="3"/>
      <c r="N178" s="3"/>
      <c r="O178" s="3"/>
      <c r="P178" s="3"/>
      <c r="Q178" s="3"/>
      <c r="R178" s="3"/>
      <c r="S178" s="3"/>
      <c r="T178" s="3">
        <v>3.518374946679495E-2</v>
      </c>
      <c r="U178" s="3">
        <v>0.93243469144915547</v>
      </c>
      <c r="V178" s="3">
        <v>21.718384318656504</v>
      </c>
      <c r="W178" s="3">
        <v>21.393613124558623</v>
      </c>
      <c r="X178" s="3">
        <v>24.277699289775356</v>
      </c>
      <c r="Y178" s="3">
        <v>21.196378849414028</v>
      </c>
      <c r="Z178" s="3">
        <v>17.707226418874015</v>
      </c>
      <c r="AA178" s="3">
        <v>19.129184055153885</v>
      </c>
      <c r="AB178" s="3">
        <v>14.988529712053433</v>
      </c>
      <c r="AC178" s="3">
        <v>11.033384627769145</v>
      </c>
      <c r="AD178" s="3">
        <v>12.55116988320593</v>
      </c>
      <c r="AE178" s="3">
        <v>11.554031687372797</v>
      </c>
      <c r="AF178" s="3">
        <v>12.045128369610795</v>
      </c>
      <c r="AG178" s="3">
        <v>11.662861753710784</v>
      </c>
      <c r="AH178" s="3"/>
      <c r="AI178" s="3"/>
      <c r="AJ178" s="3">
        <v>8.7090036589437645</v>
      </c>
      <c r="AK178" s="3">
        <v>8.902358390233811</v>
      </c>
      <c r="AL178" s="3">
        <v>12.705275335433141</v>
      </c>
      <c r="AM178" s="3">
        <v>11.783625596536067</v>
      </c>
      <c r="AN178" s="3">
        <v>13.107018629248019</v>
      </c>
      <c r="AO178" s="3">
        <v>11.85086831302268</v>
      </c>
      <c r="AP178" s="3">
        <v>10.583167902317276</v>
      </c>
      <c r="AQ178" s="3">
        <v>12.136958549870602</v>
      </c>
      <c r="AR178" s="3">
        <v>15.412849539054291</v>
      </c>
      <c r="AS178" s="3">
        <v>11.553717926766501</v>
      </c>
      <c r="AT178" s="3">
        <v>16.32157126957269</v>
      </c>
      <c r="AU178" s="3"/>
      <c r="AV178" s="3"/>
      <c r="AW178" s="3">
        <v>15.585268106639791</v>
      </c>
      <c r="AX178" s="3"/>
      <c r="AY178" s="3"/>
      <c r="AZ178" s="3"/>
      <c r="BA178" s="3"/>
      <c r="BB178" s="3"/>
      <c r="BC178" s="3">
        <v>17.174900239626737</v>
      </c>
      <c r="BD178" s="3">
        <v>18.191222905961961</v>
      </c>
      <c r="BE178" s="3">
        <v>21.702826950644337</v>
      </c>
      <c r="BF178" s="3">
        <v>23.646365145586977</v>
      </c>
      <c r="BG178" s="3">
        <v>19.634281108258282</v>
      </c>
      <c r="BH178" s="3">
        <v>20.397248172090439</v>
      </c>
      <c r="BI178" s="3">
        <v>13.619693690945489</v>
      </c>
      <c r="BJ178" s="3">
        <v>12.155158587189486</v>
      </c>
      <c r="BK178" s="3">
        <v>15.667496749648091</v>
      </c>
      <c r="BL178" s="3"/>
      <c r="BM178" s="6"/>
    </row>
    <row r="179" spans="1:65" x14ac:dyDescent="0.25">
      <c r="A179" s="4" t="s">
        <v>108</v>
      </c>
      <c r="B179" s="5" t="s">
        <v>282</v>
      </c>
      <c r="C179" s="5" t="str">
        <f>VLOOKUP(A179, 'Metadata - Countries'!$A$2:$C$264, 3, FALSE)</f>
        <v>East Asia &amp; Pacific</v>
      </c>
      <c r="D179" s="5" t="s">
        <v>401</v>
      </c>
      <c r="E179" s="5" t="s">
        <v>797</v>
      </c>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7"/>
    </row>
    <row r="180" spans="1:65" x14ac:dyDescent="0.25">
      <c r="A180" s="2" t="s">
        <v>635</v>
      </c>
      <c r="B180" s="3" t="s">
        <v>308</v>
      </c>
      <c r="C180" s="3" t="str">
        <f>VLOOKUP(A180, 'Metadata - Countries'!$A$2:$C$264, 3, FALSE)</f>
        <v>East Asia &amp; Pacific</v>
      </c>
      <c r="D180" s="3" t="s">
        <v>401</v>
      </c>
      <c r="E180" s="3" t="s">
        <v>797</v>
      </c>
      <c r="F180" s="3"/>
      <c r="G180" s="3"/>
      <c r="H180" s="3"/>
      <c r="I180" s="3"/>
      <c r="J180" s="3">
        <v>8.4370818974204465</v>
      </c>
      <c r="K180" s="3">
        <v>6.770589258303497</v>
      </c>
      <c r="L180" s="3">
        <v>7.4863165713953821</v>
      </c>
      <c r="M180" s="3">
        <v>7.7854718752885468</v>
      </c>
      <c r="N180" s="3">
        <v>9.1646927027506795</v>
      </c>
      <c r="O180" s="3">
        <v>8.1120011136852082</v>
      </c>
      <c r="P180" s="3">
        <v>6.7245505575852542</v>
      </c>
      <c r="Q180" s="3">
        <v>7.4371772854525426</v>
      </c>
      <c r="R180" s="3">
        <v>7.3916034985398253</v>
      </c>
      <c r="S180" s="3">
        <v>7.1993793903041166</v>
      </c>
      <c r="T180" s="3">
        <v>11.718266267383385</v>
      </c>
      <c r="U180" s="3">
        <v>14.302185143466422</v>
      </c>
      <c r="V180" s="3">
        <v>14.619300319259967</v>
      </c>
      <c r="W180" s="3">
        <v>15.335905868569261</v>
      </c>
      <c r="X180" s="3">
        <v>14.034534139438378</v>
      </c>
      <c r="Y180" s="3">
        <v>15.938203920071214</v>
      </c>
      <c r="Z180" s="3">
        <v>22.459816129885215</v>
      </c>
      <c r="AA180" s="3">
        <v>19.416542482040498</v>
      </c>
      <c r="AB180" s="3">
        <v>16.585433382871827</v>
      </c>
      <c r="AC180" s="3">
        <v>18.103744578689842</v>
      </c>
      <c r="AD180" s="3">
        <v>13.424224849420096</v>
      </c>
      <c r="AE180" s="3">
        <v>12.701538802202986</v>
      </c>
      <c r="AF180" s="3">
        <v>8.6446815468153186</v>
      </c>
      <c r="AG180" s="3">
        <v>6.6718884536664556</v>
      </c>
      <c r="AH180" s="3">
        <v>5.4542408221797194</v>
      </c>
      <c r="AI180" s="3">
        <v>6.061583468916484</v>
      </c>
      <c r="AJ180" s="3">
        <v>7.7170997390347882</v>
      </c>
      <c r="AK180" s="3">
        <v>7.6360850591334763</v>
      </c>
      <c r="AL180" s="3">
        <v>6.6118434380143061</v>
      </c>
      <c r="AM180" s="3">
        <v>6.4582193996442356</v>
      </c>
      <c r="AN180" s="3">
        <v>5.6288649990131052</v>
      </c>
      <c r="AO180" s="3">
        <v>5.3843015884374523</v>
      </c>
      <c r="AP180" s="3">
        <v>6.3644646663287796</v>
      </c>
      <c r="AQ180" s="3">
        <v>6.6261922163701996</v>
      </c>
      <c r="AR180" s="3">
        <v>6.6637266902108898</v>
      </c>
      <c r="AS180" s="3">
        <v>6.202058469254335</v>
      </c>
      <c r="AT180" s="3">
        <v>10.438900931225922</v>
      </c>
      <c r="AU180" s="3">
        <v>9.8499144875964735</v>
      </c>
      <c r="AV180" s="3">
        <v>9.2923438878887765</v>
      </c>
      <c r="AW180" s="3">
        <v>9.2849457025655884</v>
      </c>
      <c r="AX180" s="3">
        <v>10.370382772504124</v>
      </c>
      <c r="AY180" s="3">
        <v>12.059413337075874</v>
      </c>
      <c r="AZ180" s="3">
        <v>14.821373251261013</v>
      </c>
      <c r="BA180" s="3">
        <v>14.471060909308362</v>
      </c>
      <c r="BB180" s="3">
        <v>17.7134887652131</v>
      </c>
      <c r="BC180" s="3">
        <v>14.613886753179695</v>
      </c>
      <c r="BD180" s="3">
        <v>15.424244894410943</v>
      </c>
      <c r="BE180" s="3">
        <v>17.28751494413801</v>
      </c>
      <c r="BF180" s="3">
        <v>17.807762926641225</v>
      </c>
      <c r="BG180" s="3">
        <v>16.997394878615935</v>
      </c>
      <c r="BH180" s="3">
        <v>15.140152052905867</v>
      </c>
      <c r="BI180" s="3">
        <v>10.083463406352136</v>
      </c>
      <c r="BJ180" s="3">
        <v>8.6190169981570222</v>
      </c>
      <c r="BK180" s="3">
        <v>9.4821473979697029</v>
      </c>
      <c r="BL180" s="3">
        <v>12.176189321701903</v>
      </c>
      <c r="BM180" s="6"/>
    </row>
    <row r="181" spans="1:65" x14ac:dyDescent="0.25">
      <c r="A181" s="4" t="s">
        <v>371</v>
      </c>
      <c r="B181" s="5" t="s">
        <v>748</v>
      </c>
      <c r="C181" s="5">
        <f>VLOOKUP(A181, 'Metadata - Countries'!$A$2:$C$264, 3, FALSE)</f>
        <v>0</v>
      </c>
      <c r="D181" s="5" t="s">
        <v>401</v>
      </c>
      <c r="E181" s="5" t="s">
        <v>797</v>
      </c>
      <c r="F181" s="5"/>
      <c r="G181" s="5"/>
      <c r="H181" s="5">
        <v>12.646653986252304</v>
      </c>
      <c r="I181" s="5">
        <v>11.640287384009378</v>
      </c>
      <c r="J181" s="5">
        <v>11.353673499535047</v>
      </c>
      <c r="K181" s="5">
        <v>11.010275286450392</v>
      </c>
      <c r="L181" s="5">
        <v>10.120305546389801</v>
      </c>
      <c r="M181" s="5">
        <v>10.703474545087809</v>
      </c>
      <c r="N181" s="5">
        <v>10.097848033917984</v>
      </c>
      <c r="O181" s="5">
        <v>9.4601719671785141</v>
      </c>
      <c r="P181" s="5">
        <v>10.040437844762142</v>
      </c>
      <c r="Q181" s="5">
        <v>11.765731826358655</v>
      </c>
      <c r="R181" s="5">
        <v>11.316819886950755</v>
      </c>
      <c r="S181" s="5">
        <v>11.998658249870454</v>
      </c>
      <c r="T181" s="5">
        <v>21.744076076492377</v>
      </c>
      <c r="U181" s="5">
        <v>22.313275766753961</v>
      </c>
      <c r="V181" s="5">
        <v>22.768613356703916</v>
      </c>
      <c r="W181" s="5">
        <v>21.825939929362047</v>
      </c>
      <c r="X181" s="5">
        <v>19.398443437086264</v>
      </c>
      <c r="Y181" s="5">
        <v>22.023762503453501</v>
      </c>
      <c r="Z181" s="5">
        <v>26.23828463088212</v>
      </c>
      <c r="AA181" s="5">
        <v>27.063867258629561</v>
      </c>
      <c r="AB181" s="5">
        <v>25.545472793198421</v>
      </c>
      <c r="AC181" s="5">
        <v>23.035365169940587</v>
      </c>
      <c r="AD181" s="5">
        <v>21.479099129182568</v>
      </c>
      <c r="AE181" s="5">
        <v>19.992360590837855</v>
      </c>
      <c r="AF181" s="5">
        <v>12.661488923125102</v>
      </c>
      <c r="AG181" s="5">
        <v>11.671270974795915</v>
      </c>
      <c r="AH181" s="5">
        <v>9.227926916146064</v>
      </c>
      <c r="AI181" s="5">
        <v>9.8932351615368095</v>
      </c>
      <c r="AJ181" s="5">
        <v>11.351797995478661</v>
      </c>
      <c r="AK181" s="5">
        <v>10.634218373285862</v>
      </c>
      <c r="AL181" s="5">
        <v>10.001584872834574</v>
      </c>
      <c r="AM181" s="5">
        <v>9.6002703999404559</v>
      </c>
      <c r="AN181" s="5">
        <v>8.5684741533547495</v>
      </c>
      <c r="AO181" s="5">
        <v>7.7532612685587914</v>
      </c>
      <c r="AP181" s="5">
        <v>8.8437495294007888</v>
      </c>
      <c r="AQ181" s="5">
        <v>8.8332261035646216</v>
      </c>
      <c r="AR181" s="5">
        <v>6.8876891613202957</v>
      </c>
      <c r="AS181" s="5">
        <v>7.4662896539560855</v>
      </c>
      <c r="AT181" s="5">
        <v>10.5016267429253</v>
      </c>
      <c r="AU181" s="5">
        <v>10.332877157381008</v>
      </c>
      <c r="AV181" s="5">
        <v>9.863367610645577</v>
      </c>
      <c r="AW181" s="5">
        <v>10.616624522666294</v>
      </c>
      <c r="AX181" s="5">
        <v>11.509974864580917</v>
      </c>
      <c r="AY181" s="5">
        <v>14.190477347226841</v>
      </c>
      <c r="AZ181" s="5">
        <v>15.094242386347533</v>
      </c>
      <c r="BA181" s="5">
        <v>14.462268021768059</v>
      </c>
      <c r="BB181" s="5">
        <v>18.076588836750368</v>
      </c>
      <c r="BC181" s="5">
        <v>14.816277328322265</v>
      </c>
      <c r="BD181" s="5">
        <v>15.880294767881439</v>
      </c>
      <c r="BE181" s="5">
        <v>18.202316984992034</v>
      </c>
      <c r="BF181" s="5">
        <v>18.857762170384323</v>
      </c>
      <c r="BG181" s="5">
        <v>18.090284393599909</v>
      </c>
      <c r="BH181" s="5">
        <v>16.227530903350434</v>
      </c>
      <c r="BI181" s="5">
        <v>11.206695306844399</v>
      </c>
      <c r="BJ181" s="5">
        <v>9.3409322128762469</v>
      </c>
      <c r="BK181" s="5">
        <v>10.725838336899939</v>
      </c>
      <c r="BL181" s="5">
        <v>12.259182430114752</v>
      </c>
      <c r="BM181" s="7"/>
    </row>
    <row r="182" spans="1:65" x14ac:dyDescent="0.25">
      <c r="A182" s="2" t="s">
        <v>799</v>
      </c>
      <c r="B182" s="3" t="s">
        <v>642</v>
      </c>
      <c r="C182" s="3" t="str">
        <f>VLOOKUP(A182, 'Metadata - Countries'!$A$2:$C$264, 3, FALSE)</f>
        <v>Middle East &amp; North Africa</v>
      </c>
      <c r="D182" s="3" t="s">
        <v>401</v>
      </c>
      <c r="E182" s="3" t="s">
        <v>797</v>
      </c>
      <c r="F182" s="3"/>
      <c r="G182" s="3"/>
      <c r="H182" s="3"/>
      <c r="I182" s="3"/>
      <c r="J182" s="3"/>
      <c r="K182" s="3"/>
      <c r="L182" s="3"/>
      <c r="M182" s="3"/>
      <c r="N182" s="3"/>
      <c r="O182" s="3"/>
      <c r="P182" s="3"/>
      <c r="Q182" s="3"/>
      <c r="R182" s="3"/>
      <c r="S182" s="3"/>
      <c r="T182" s="3"/>
      <c r="U182" s="3">
        <v>4.6674736007076971</v>
      </c>
      <c r="V182" s="3">
        <v>7.2060050521615544</v>
      </c>
      <c r="W182" s="3">
        <v>7.1048165307981126</v>
      </c>
      <c r="X182" s="3">
        <v>8.416868709407785</v>
      </c>
      <c r="Y182" s="3">
        <v>6.7252618380648066</v>
      </c>
      <c r="Z182" s="3">
        <v>10.793927174185436</v>
      </c>
      <c r="AA182" s="3">
        <v>13.07365375310113</v>
      </c>
      <c r="AB182" s="3">
        <v>10.41177097916613</v>
      </c>
      <c r="AC182" s="3">
        <v>1.6316302286153086</v>
      </c>
      <c r="AD182" s="3">
        <v>1.5653992476016545</v>
      </c>
      <c r="AE182" s="3">
        <v>1.7509543102409462</v>
      </c>
      <c r="AF182" s="3">
        <v>2.8066649521139757</v>
      </c>
      <c r="AG182" s="3">
        <v>3.0524250617585427</v>
      </c>
      <c r="AH182" s="3">
        <v>1.5684069557069473</v>
      </c>
      <c r="AI182" s="3">
        <v>2.1931893249845578</v>
      </c>
      <c r="AJ182" s="3">
        <v>4.2148917272694257</v>
      </c>
      <c r="AK182" s="3">
        <v>1.8957636138814338</v>
      </c>
      <c r="AL182" s="3">
        <v>1.9975846816030502</v>
      </c>
      <c r="AM182" s="3">
        <v>3.2597767790078662</v>
      </c>
      <c r="AN182" s="3">
        <v>1.1142459533463576</v>
      </c>
      <c r="AO182" s="3">
        <v>1.5664012005462544</v>
      </c>
      <c r="AP182" s="3">
        <v>1.0675481724624021</v>
      </c>
      <c r="AQ182" s="3">
        <v>2.189813196790154</v>
      </c>
      <c r="AR182" s="3">
        <v>0.99777890729433383</v>
      </c>
      <c r="AS182" s="3">
        <v>1.399346743727415</v>
      </c>
      <c r="AT182" s="3">
        <v>1.6615914602957886</v>
      </c>
      <c r="AU182" s="3">
        <v>2.8142637904518057</v>
      </c>
      <c r="AV182" s="3">
        <v>2.2397339165182433</v>
      </c>
      <c r="AW182" s="3">
        <v>40.479002190288448</v>
      </c>
      <c r="AX182" s="3">
        <v>2.4153737538683351</v>
      </c>
      <c r="AY182" s="3">
        <v>4.1130529279652546</v>
      </c>
      <c r="AZ182" s="3">
        <v>3.0517968285077948</v>
      </c>
      <c r="BA182" s="3">
        <v>3.5120493606450873</v>
      </c>
      <c r="BB182" s="3">
        <v>2.7012728737485645</v>
      </c>
      <c r="BC182" s="3">
        <v>5.4630998104161108</v>
      </c>
      <c r="BD182" s="3">
        <v>7.1462974782007622</v>
      </c>
      <c r="BE182" s="3">
        <v>10.30899765746825</v>
      </c>
      <c r="BF182" s="3">
        <v>7.7384972879224536</v>
      </c>
      <c r="BG182" s="3">
        <v>21.519162822538256</v>
      </c>
      <c r="BH182" s="3">
        <v>5.7789175161582262</v>
      </c>
      <c r="BI182" s="3">
        <v>11.198048284532096</v>
      </c>
      <c r="BJ182" s="3">
        <v>8.6384997506596708</v>
      </c>
      <c r="BK182" s="3">
        <v>6.081116026944505</v>
      </c>
      <c r="BL182" s="3">
        <v>5.6914512015305005</v>
      </c>
      <c r="BM182" s="6"/>
    </row>
    <row r="183" spans="1:65" x14ac:dyDescent="0.25">
      <c r="A183" s="4" t="s">
        <v>796</v>
      </c>
      <c r="B183" s="5" t="s">
        <v>471</v>
      </c>
      <c r="C183" s="5">
        <f>VLOOKUP(A183, 'Metadata - Countries'!$A$2:$C$264, 3, FALSE)</f>
        <v>0</v>
      </c>
      <c r="D183" s="5" t="s">
        <v>401</v>
      </c>
      <c r="E183" s="5" t="s">
        <v>797</v>
      </c>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v>4.8833970716706006</v>
      </c>
      <c r="AQ183" s="5"/>
      <c r="AR183" s="5"/>
      <c r="AS183" s="5"/>
      <c r="AT183" s="5">
        <v>5.6522101033695895</v>
      </c>
      <c r="AU183" s="5">
        <v>10.15781196630288</v>
      </c>
      <c r="AV183" s="5">
        <v>9.8217745375967631</v>
      </c>
      <c r="AW183" s="5">
        <v>9.7535370582764287</v>
      </c>
      <c r="AX183" s="5">
        <v>11.155420153416101</v>
      </c>
      <c r="AY183" s="5">
        <v>13.351549872288523</v>
      </c>
      <c r="AZ183" s="5">
        <v>15.713360221816968</v>
      </c>
      <c r="BA183" s="5">
        <v>15.247530472613159</v>
      </c>
      <c r="BB183" s="5">
        <v>15.280026559984181</v>
      </c>
      <c r="BC183" s="5">
        <v>18.994423869565786</v>
      </c>
      <c r="BD183" s="5">
        <v>15.279512929129362</v>
      </c>
      <c r="BE183" s="5"/>
      <c r="BF183" s="5"/>
      <c r="BG183" s="5">
        <v>18.571913653317846</v>
      </c>
      <c r="BH183" s="5">
        <v>16.787745537132992</v>
      </c>
      <c r="BI183" s="5">
        <v>12.901081545338075</v>
      </c>
      <c r="BJ183" s="5">
        <v>11.252692295388101</v>
      </c>
      <c r="BK183" s="5">
        <v>12.722850750951801</v>
      </c>
      <c r="BL183" s="5">
        <v>14.109302661230366</v>
      </c>
      <c r="BM183" s="7"/>
    </row>
    <row r="184" spans="1:65" x14ac:dyDescent="0.25">
      <c r="A184" s="2" t="s">
        <v>841</v>
      </c>
      <c r="B184" s="3" t="s">
        <v>140</v>
      </c>
      <c r="C184" s="3" t="str">
        <f>VLOOKUP(A184, 'Metadata - Countries'!$A$2:$C$264, 3, FALSE)</f>
        <v>South Asia</v>
      </c>
      <c r="D184" s="3" t="s">
        <v>401</v>
      </c>
      <c r="E184" s="3" t="s">
        <v>797</v>
      </c>
      <c r="F184" s="3"/>
      <c r="G184" s="3"/>
      <c r="H184" s="3">
        <v>8.4263147781872014</v>
      </c>
      <c r="I184" s="3">
        <v>7.044596184740648</v>
      </c>
      <c r="J184" s="3">
        <v>5.5833017031528689</v>
      </c>
      <c r="K184" s="3">
        <v>3.319163744915441</v>
      </c>
      <c r="L184" s="3">
        <v>5.9837676765320014</v>
      </c>
      <c r="M184" s="3">
        <v>5.7015454484795089</v>
      </c>
      <c r="N184" s="3">
        <v>6.5750195514374239</v>
      </c>
      <c r="O184" s="3">
        <v>6.2732095017412091</v>
      </c>
      <c r="P184" s="3">
        <v>6.4904937235913991</v>
      </c>
      <c r="Q184" s="3">
        <v>8.6893434496790505</v>
      </c>
      <c r="R184" s="3">
        <v>7.7954296995005263</v>
      </c>
      <c r="S184" s="3">
        <v>8.100663091966533</v>
      </c>
      <c r="T184" s="3">
        <v>13.805727339642521</v>
      </c>
      <c r="U184" s="3">
        <v>17.909970215978742</v>
      </c>
      <c r="V184" s="3">
        <v>18.189444830809322</v>
      </c>
      <c r="W184" s="3">
        <v>15.793594359495398</v>
      </c>
      <c r="X184" s="3">
        <v>18.901747567247817</v>
      </c>
      <c r="Y184" s="3">
        <v>16.790894060294026</v>
      </c>
      <c r="Z184" s="3">
        <v>26.954517812449314</v>
      </c>
      <c r="AA184" s="3">
        <v>27.826615150550886</v>
      </c>
      <c r="AB184" s="3">
        <v>30.896875974777981</v>
      </c>
      <c r="AC184" s="3">
        <v>28.347957534360951</v>
      </c>
      <c r="AD184" s="3">
        <v>24.766829908469401</v>
      </c>
      <c r="AE184" s="3">
        <v>24.331470249577546</v>
      </c>
      <c r="AF184" s="3">
        <v>14.226436792663849</v>
      </c>
      <c r="AG184" s="3">
        <v>17.611890040521601</v>
      </c>
      <c r="AH184" s="3">
        <v>14.210586748184809</v>
      </c>
      <c r="AI184" s="3">
        <v>17.067397605671939</v>
      </c>
      <c r="AJ184" s="3">
        <v>20.894972618067005</v>
      </c>
      <c r="AK184" s="3">
        <v>17.939794957881091</v>
      </c>
      <c r="AL184" s="3">
        <v>16.391138454765766</v>
      </c>
      <c r="AM184" s="3">
        <v>17.115333992327024</v>
      </c>
      <c r="AN184" s="3"/>
      <c r="AO184" s="3">
        <v>16.474683632513223</v>
      </c>
      <c r="AP184" s="3">
        <v>20.699935768109608</v>
      </c>
      <c r="AQ184" s="3">
        <v>19.903971544953698</v>
      </c>
      <c r="AR184" s="3">
        <v>16.388184997764011</v>
      </c>
      <c r="AS184" s="3">
        <v>21.484207343040644</v>
      </c>
      <c r="AT184" s="3">
        <v>33.287648353375779</v>
      </c>
      <c r="AU184" s="3">
        <v>29.34315230082057</v>
      </c>
      <c r="AV184" s="3">
        <v>27.31751941340103</v>
      </c>
      <c r="AW184" s="3">
        <v>24.091950340672621</v>
      </c>
      <c r="AX184" s="3">
        <v>22.035860714602386</v>
      </c>
      <c r="AY184" s="3">
        <v>21.593061008981127</v>
      </c>
      <c r="AZ184" s="3">
        <v>26.223851632720351</v>
      </c>
      <c r="BA184" s="3">
        <v>25.702731444740827</v>
      </c>
      <c r="BB184" s="3">
        <v>33.246821465762707</v>
      </c>
      <c r="BC184" s="3">
        <v>28.090398237472975</v>
      </c>
      <c r="BD184" s="3">
        <v>30.48953633278126</v>
      </c>
      <c r="BE184" s="3">
        <v>34.235569033686012</v>
      </c>
      <c r="BF184" s="3">
        <v>36.562324902642381</v>
      </c>
      <c r="BG184" s="3">
        <v>35.144591738940129</v>
      </c>
      <c r="BH184" s="3">
        <v>31.295784166271996</v>
      </c>
      <c r="BI184" s="3">
        <v>22.949409260104201</v>
      </c>
      <c r="BJ184" s="3">
        <v>20.413739905245858</v>
      </c>
      <c r="BK184" s="3">
        <v>23.974522895927546</v>
      </c>
      <c r="BL184" s="3">
        <v>28.643976874517513</v>
      </c>
      <c r="BM184" s="6"/>
    </row>
    <row r="185" spans="1:65" x14ac:dyDescent="0.25">
      <c r="A185" s="4" t="s">
        <v>610</v>
      </c>
      <c r="B185" s="5" t="s">
        <v>522</v>
      </c>
      <c r="C185" s="5" t="str">
        <f>VLOOKUP(A185, 'Metadata - Countries'!$A$2:$C$264, 3, FALSE)</f>
        <v>Latin America &amp; Caribbean</v>
      </c>
      <c r="D185" s="5" t="s">
        <v>401</v>
      </c>
      <c r="E185" s="5" t="s">
        <v>797</v>
      </c>
      <c r="F185" s="5"/>
      <c r="G185" s="5"/>
      <c r="H185" s="5">
        <v>18.659335373996747</v>
      </c>
      <c r="I185" s="5">
        <v>23.19646093432144</v>
      </c>
      <c r="J185" s="5">
        <v>20.873046501145396</v>
      </c>
      <c r="K185" s="5">
        <v>20.685086725488997</v>
      </c>
      <c r="L185" s="5">
        <v>21.64344916529096</v>
      </c>
      <c r="M185" s="5">
        <v>20.190890806091623</v>
      </c>
      <c r="N185" s="5">
        <v>21.266710712814497</v>
      </c>
      <c r="O185" s="5">
        <v>22.072674898877374</v>
      </c>
      <c r="P185" s="5">
        <v>18.590974544465794</v>
      </c>
      <c r="Q185" s="5">
        <v>17.915240653640748</v>
      </c>
      <c r="R185" s="5">
        <v>16.647280679393376</v>
      </c>
      <c r="S185" s="5">
        <v>20.314839729569833</v>
      </c>
      <c r="T185" s="5">
        <v>35.668894273948766</v>
      </c>
      <c r="U185" s="5">
        <v>40.410412467227154</v>
      </c>
      <c r="V185" s="5">
        <v>33.248639340974947</v>
      </c>
      <c r="W185" s="5">
        <v>32.995251303006121</v>
      </c>
      <c r="X185" s="5">
        <v>24.419013561992816</v>
      </c>
      <c r="Y185" s="5">
        <v>28.520889498799505</v>
      </c>
      <c r="Z185" s="5">
        <v>30.517450504111526</v>
      </c>
      <c r="AA185" s="5">
        <v>28.107409316331349</v>
      </c>
      <c r="AB185" s="5">
        <v>26.630919061996352</v>
      </c>
      <c r="AC185" s="5">
        <v>27.770687263272144</v>
      </c>
      <c r="AD185" s="5">
        <v>26.005929651448589</v>
      </c>
      <c r="AE185" s="5">
        <v>21.179432957023884</v>
      </c>
      <c r="AF185" s="5">
        <v>13.889074929140785</v>
      </c>
      <c r="AG185" s="5">
        <v>16.269661095542666</v>
      </c>
      <c r="AH185" s="5">
        <v>18.361532570678914</v>
      </c>
      <c r="AI185" s="5">
        <v>16.64165831026444</v>
      </c>
      <c r="AJ185" s="5">
        <v>16.450326860116391</v>
      </c>
      <c r="AK185" s="5">
        <v>14.980315612279298</v>
      </c>
      <c r="AL185" s="5">
        <v>15.085363150805886</v>
      </c>
      <c r="AM185" s="5">
        <v>12.677661017418687</v>
      </c>
      <c r="AN185" s="5">
        <v>12.897207424788446</v>
      </c>
      <c r="AO185" s="5">
        <v>13.662081287883307</v>
      </c>
      <c r="AP185" s="5">
        <v>15.963505450258175</v>
      </c>
      <c r="AQ185" s="5">
        <v>14.046105208287207</v>
      </c>
      <c r="AR185" s="5">
        <v>9.471040885188172</v>
      </c>
      <c r="AS185" s="5">
        <v>11.627872927980199</v>
      </c>
      <c r="AT185" s="5">
        <v>18.500776874533305</v>
      </c>
      <c r="AU185" s="5">
        <v>20.544954945603255</v>
      </c>
      <c r="AV185" s="5">
        <v>17.14942463280914</v>
      </c>
      <c r="AW185" s="5">
        <v>8.8407085753237933</v>
      </c>
      <c r="AX185" s="5">
        <v>14.610659258041595</v>
      </c>
      <c r="AY185" s="5">
        <v>17.954048935173581</v>
      </c>
      <c r="AZ185" s="5">
        <v>6.58694937750899</v>
      </c>
      <c r="BA185" s="5">
        <v>6.812003316501519</v>
      </c>
      <c r="BB185" s="5">
        <v>3.3413599647003829</v>
      </c>
      <c r="BC185" s="5">
        <v>1.6555494535059727</v>
      </c>
      <c r="BD185" s="5">
        <v>1.4910966255870457</v>
      </c>
      <c r="BE185" s="5">
        <v>1.1263887940647794</v>
      </c>
      <c r="BF185" s="5">
        <v>2.3153877923761598E-2</v>
      </c>
      <c r="BG185" s="5">
        <v>1.2810221199691075E-2</v>
      </c>
      <c r="BH185" s="5">
        <v>1.605688742846751E-2</v>
      </c>
      <c r="BI185" s="5">
        <v>1.6891204897066688E-2</v>
      </c>
      <c r="BJ185" s="5">
        <v>2.0434792970586462E-2</v>
      </c>
      <c r="BK185" s="5"/>
      <c r="BL185" s="5"/>
      <c r="BM185" s="7"/>
    </row>
    <row r="186" spans="1:65" x14ac:dyDescent="0.25">
      <c r="A186" s="2" t="s">
        <v>555</v>
      </c>
      <c r="B186" s="3" t="s">
        <v>309</v>
      </c>
      <c r="C186" s="3" t="str">
        <f>VLOOKUP(A186, 'Metadata - Countries'!$A$2:$C$264, 3, FALSE)</f>
        <v>Latin America &amp; Caribbean</v>
      </c>
      <c r="D186" s="3" t="s">
        <v>401</v>
      </c>
      <c r="E186" s="3" t="s">
        <v>797</v>
      </c>
      <c r="F186" s="3"/>
      <c r="G186" s="3"/>
      <c r="H186" s="3">
        <v>3.3125901005350409</v>
      </c>
      <c r="I186" s="3">
        <v>3.1251439852596139</v>
      </c>
      <c r="J186" s="3">
        <v>3.5115541265326198</v>
      </c>
      <c r="K186" s="3">
        <v>3.1826683277890853</v>
      </c>
      <c r="L186" s="3">
        <v>3.3598162650288406</v>
      </c>
      <c r="M186" s="3">
        <v>3.2503439675411734</v>
      </c>
      <c r="N186" s="3">
        <v>4.03665005129037</v>
      </c>
      <c r="O186" s="3">
        <v>3.49655051094495</v>
      </c>
      <c r="P186" s="3">
        <v>2.2930130845466019</v>
      </c>
      <c r="Q186" s="3">
        <v>4.0382188189914983</v>
      </c>
      <c r="R186" s="3">
        <v>6.1643545363628451</v>
      </c>
      <c r="S186" s="3">
        <v>6.023035949871371</v>
      </c>
      <c r="T186" s="3">
        <v>12.831887218183265</v>
      </c>
      <c r="U186" s="3">
        <v>12.108930424725072</v>
      </c>
      <c r="V186" s="3">
        <v>16.618823878807142</v>
      </c>
      <c r="W186" s="3">
        <v>19.975384639694511</v>
      </c>
      <c r="X186" s="3">
        <v>5.7029489931868369</v>
      </c>
      <c r="Y186" s="3">
        <v>3.1964905222963371</v>
      </c>
      <c r="Z186" s="3">
        <v>2.447286397977376</v>
      </c>
      <c r="AA186" s="3"/>
      <c r="AB186" s="3">
        <v>1.6691405509924329</v>
      </c>
      <c r="AC186" s="3">
        <v>3.3086330874666179</v>
      </c>
      <c r="AD186" s="3">
        <v>3.3730086444948029</v>
      </c>
      <c r="AE186" s="3">
        <v>2.5127193556764906</v>
      </c>
      <c r="AF186" s="3">
        <v>2.880377582653403</v>
      </c>
      <c r="AG186" s="3">
        <v>4.2350184847485268</v>
      </c>
      <c r="AH186" s="3">
        <v>4.3310128165934385</v>
      </c>
      <c r="AI186" s="3">
        <v>10.654396080338881</v>
      </c>
      <c r="AJ186" s="3">
        <v>12.459905941637668</v>
      </c>
      <c r="AK186" s="3">
        <v>10.969094366725338</v>
      </c>
      <c r="AL186" s="3">
        <v>10.111328378517133</v>
      </c>
      <c r="AM186" s="3">
        <v>8.1140706374949154</v>
      </c>
      <c r="AN186" s="3">
        <v>6.5254186522316653</v>
      </c>
      <c r="AO186" s="3">
        <v>8.7845328932631261</v>
      </c>
      <c r="AP186" s="3">
        <v>10.147571560101801</v>
      </c>
      <c r="AQ186" s="3">
        <v>10.372913038853305</v>
      </c>
      <c r="AR186" s="3">
        <v>7.9201789437899048</v>
      </c>
      <c r="AS186" s="3">
        <v>9.7091595224389273</v>
      </c>
      <c r="AT186" s="3">
        <v>15.634966947091922</v>
      </c>
      <c r="AU186" s="3">
        <v>13.298670743033785</v>
      </c>
      <c r="AV186" s="3">
        <v>13.837360111123973</v>
      </c>
      <c r="AW186" s="3">
        <v>17.362543148663505</v>
      </c>
      <c r="AX186" s="3">
        <v>18.717558629528327</v>
      </c>
      <c r="AY186" s="3">
        <v>19.801117024310429</v>
      </c>
      <c r="AZ186" s="3">
        <v>19.360612975609428</v>
      </c>
      <c r="BA186" s="3">
        <v>18.795061736860934</v>
      </c>
      <c r="BB186" s="3">
        <v>18.283660065285883</v>
      </c>
      <c r="BC186" s="3">
        <v>14.183304147832581</v>
      </c>
      <c r="BD186" s="3">
        <v>14.2514487157777</v>
      </c>
      <c r="BE186" s="3">
        <v>15.743020213787466</v>
      </c>
      <c r="BF186" s="3">
        <v>14.483842884858911</v>
      </c>
      <c r="BG186" s="3">
        <v>15.494195185372526</v>
      </c>
      <c r="BH186" s="3">
        <v>14.243203697502471</v>
      </c>
      <c r="BI186" s="3">
        <v>10.396320491372343</v>
      </c>
      <c r="BJ186" s="3">
        <v>11.399931863150361</v>
      </c>
      <c r="BK186" s="3">
        <v>14.29048235205695</v>
      </c>
      <c r="BL186" s="3">
        <v>15.999049713082112</v>
      </c>
      <c r="BM186" s="6"/>
    </row>
    <row r="187" spans="1:65" x14ac:dyDescent="0.25">
      <c r="A187" s="4" t="s">
        <v>295</v>
      </c>
      <c r="B187" s="5" t="s">
        <v>662</v>
      </c>
      <c r="C187" s="5" t="str">
        <f>VLOOKUP(A187, 'Metadata - Countries'!$A$2:$C$264, 3, FALSE)</f>
        <v>East Asia &amp; Pacific</v>
      </c>
      <c r="D187" s="5" t="s">
        <v>401</v>
      </c>
      <c r="E187" s="5" t="s">
        <v>797</v>
      </c>
      <c r="F187" s="5"/>
      <c r="G187" s="5"/>
      <c r="H187" s="5">
        <v>10.195955581559355</v>
      </c>
      <c r="I187" s="5">
        <v>11.288840267145915</v>
      </c>
      <c r="J187" s="5">
        <v>10.668529163993302</v>
      </c>
      <c r="K187" s="5">
        <v>9.97004956971303</v>
      </c>
      <c r="L187" s="5">
        <v>10.565298952488563</v>
      </c>
      <c r="M187" s="5">
        <v>9.6653069718896401</v>
      </c>
      <c r="N187" s="5">
        <v>10.13149132372741</v>
      </c>
      <c r="O187" s="5">
        <v>10.197828467095638</v>
      </c>
      <c r="P187" s="5">
        <v>11.959131914449019</v>
      </c>
      <c r="Q187" s="5">
        <v>13.09538158281128</v>
      </c>
      <c r="R187" s="5">
        <v>12.772591157951283</v>
      </c>
      <c r="S187" s="5">
        <v>12.918770796913401</v>
      </c>
      <c r="T187" s="5">
        <v>20.070130845206062</v>
      </c>
      <c r="U187" s="5">
        <v>21.188922783766291</v>
      </c>
      <c r="V187" s="5">
        <v>23.463051929033085</v>
      </c>
      <c r="W187" s="5">
        <v>24.359311186604572</v>
      </c>
      <c r="X187" s="5">
        <v>21.152932240711319</v>
      </c>
      <c r="Y187" s="5">
        <v>22.1768285946136</v>
      </c>
      <c r="Z187" s="5">
        <v>28.38984416164168</v>
      </c>
      <c r="AA187" s="5">
        <v>30.122502061993327</v>
      </c>
      <c r="AB187" s="5">
        <v>32.693578300863471</v>
      </c>
      <c r="AC187" s="5">
        <v>27.498902495378928</v>
      </c>
      <c r="AD187" s="5">
        <v>26.408122541532737</v>
      </c>
      <c r="AE187" s="5">
        <v>27.697584913673161</v>
      </c>
      <c r="AF187" s="5">
        <v>17.032394531485885</v>
      </c>
      <c r="AG187" s="5">
        <v>18.543976101176906</v>
      </c>
      <c r="AH187" s="5">
        <v>13.205318921308203</v>
      </c>
      <c r="AI187" s="5">
        <v>13.321498325227783</v>
      </c>
      <c r="AJ187" s="5">
        <v>14.872780015221318</v>
      </c>
      <c r="AK187" s="5">
        <v>15.062150843444414</v>
      </c>
      <c r="AL187" s="5">
        <v>13.885867951242666</v>
      </c>
      <c r="AM187" s="5">
        <v>11.455912790416058</v>
      </c>
      <c r="AN187" s="5">
        <v>9.4628728225885421</v>
      </c>
      <c r="AO187" s="5">
        <v>9.1769616854904399</v>
      </c>
      <c r="AP187" s="5">
        <v>9.2010056517283267</v>
      </c>
      <c r="AQ187" s="5">
        <v>8.530105190121823</v>
      </c>
      <c r="AR187" s="5">
        <v>7.0823539803663644</v>
      </c>
      <c r="AS187" s="5">
        <v>7.9156161671482446</v>
      </c>
      <c r="AT187" s="5">
        <v>11.08264503865349</v>
      </c>
      <c r="AU187" s="5">
        <v>10.284860267790897</v>
      </c>
      <c r="AV187" s="5">
        <v>8.33847545471024</v>
      </c>
      <c r="AW187" s="5">
        <v>9.4030721479421562</v>
      </c>
      <c r="AX187" s="5">
        <v>10.852981480993366</v>
      </c>
      <c r="AY187" s="5">
        <v>13.252652746566106</v>
      </c>
      <c r="AZ187" s="5">
        <v>15.418803766713518</v>
      </c>
      <c r="BA187" s="5">
        <v>17.124896313788202</v>
      </c>
      <c r="BB187" s="5">
        <v>21.320845849787229</v>
      </c>
      <c r="BC187" s="5">
        <v>16.785751139259276</v>
      </c>
      <c r="BD187" s="5">
        <v>17.108485139270861</v>
      </c>
      <c r="BE187" s="5">
        <v>20.239013051441678</v>
      </c>
      <c r="BF187" s="5">
        <v>21.68415078050484</v>
      </c>
      <c r="BG187" s="5">
        <v>20.68819011905477</v>
      </c>
      <c r="BH187" s="5">
        <v>20.20098659486386</v>
      </c>
      <c r="BI187" s="5">
        <v>11.879848893777897</v>
      </c>
      <c r="BJ187" s="5">
        <v>9.743058634534334</v>
      </c>
      <c r="BK187" s="5">
        <v>11.216642577463976</v>
      </c>
      <c r="BL187" s="5">
        <v>12.041175586767922</v>
      </c>
      <c r="BM187" s="7"/>
    </row>
    <row r="188" spans="1:65" x14ac:dyDescent="0.25">
      <c r="A188" s="2" t="s">
        <v>773</v>
      </c>
      <c r="B188" s="3" t="s">
        <v>424</v>
      </c>
      <c r="C188" s="3" t="str">
        <f>VLOOKUP(A188, 'Metadata - Countries'!$A$2:$C$264, 3, FALSE)</f>
        <v>East Asia &amp; Pacific</v>
      </c>
      <c r="D188" s="3" t="s">
        <v>401</v>
      </c>
      <c r="E188" s="3" t="s">
        <v>797</v>
      </c>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v>30.601307695581596</v>
      </c>
      <c r="BB188" s="3">
        <v>36.999430359263656</v>
      </c>
      <c r="BC188" s="3">
        <v>23.343104446731832</v>
      </c>
      <c r="BD188" s="3">
        <v>28.784419906705949</v>
      </c>
      <c r="BE188" s="3">
        <v>35.483232578577592</v>
      </c>
      <c r="BF188" s="3">
        <v>35.887464459317222</v>
      </c>
      <c r="BG188" s="3">
        <v>33.050940498163328</v>
      </c>
      <c r="BH188" s="3">
        <v>29.209173961108881</v>
      </c>
      <c r="BI188" s="3">
        <v>18.418246535395941</v>
      </c>
      <c r="BJ188" s="3">
        <v>17.195803777567434</v>
      </c>
      <c r="BK188" s="3">
        <v>19.753494684640824</v>
      </c>
      <c r="BL188" s="3">
        <v>24.128481164861924</v>
      </c>
      <c r="BM188" s="6"/>
    </row>
    <row r="189" spans="1:65" x14ac:dyDescent="0.25">
      <c r="A189" s="4" t="s">
        <v>510</v>
      </c>
      <c r="B189" s="5" t="s">
        <v>274</v>
      </c>
      <c r="C189" s="5" t="str">
        <f>VLOOKUP(A189, 'Metadata - Countries'!$A$2:$C$264, 3, FALSE)</f>
        <v>East Asia &amp; Pacific</v>
      </c>
      <c r="D189" s="5" t="s">
        <v>401</v>
      </c>
      <c r="E189" s="5" t="s">
        <v>797</v>
      </c>
      <c r="F189" s="5"/>
      <c r="G189" s="5"/>
      <c r="H189" s="5"/>
      <c r="I189" s="5"/>
      <c r="J189" s="5"/>
      <c r="K189" s="5"/>
      <c r="L189" s="5"/>
      <c r="M189" s="5"/>
      <c r="N189" s="5"/>
      <c r="O189" s="5"/>
      <c r="P189" s="5"/>
      <c r="Q189" s="5">
        <v>3.3995402224035249</v>
      </c>
      <c r="R189" s="5">
        <v>5.0091183735026377</v>
      </c>
      <c r="S189" s="5">
        <v>4.8518441569802411</v>
      </c>
      <c r="T189" s="5">
        <v>8.5824288303318603</v>
      </c>
      <c r="U189" s="5">
        <v>10.714390043014161</v>
      </c>
      <c r="V189" s="5">
        <v>13.632023376574528</v>
      </c>
      <c r="W189" s="5"/>
      <c r="X189" s="5"/>
      <c r="Y189" s="5"/>
      <c r="Z189" s="5"/>
      <c r="AA189" s="5">
        <v>21.056483434619309</v>
      </c>
      <c r="AB189" s="5">
        <v>19.197657974616909</v>
      </c>
      <c r="AC189" s="5">
        <v>20.969872102183182</v>
      </c>
      <c r="AD189" s="5">
        <v>18.011116789890593</v>
      </c>
      <c r="AE189" s="5">
        <v>17.082632286073419</v>
      </c>
      <c r="AF189" s="5">
        <v>10.280733367597604</v>
      </c>
      <c r="AG189" s="5">
        <v>10.657282938318186</v>
      </c>
      <c r="AH189" s="5">
        <v>8.4057006220479238</v>
      </c>
      <c r="AI189" s="5">
        <v>4.7153336599554052</v>
      </c>
      <c r="AJ189" s="5">
        <v>6.7927610476493792</v>
      </c>
      <c r="AK189" s="5"/>
      <c r="AL189" s="5"/>
      <c r="AM189" s="5"/>
      <c r="AN189" s="5"/>
      <c r="AO189" s="5"/>
      <c r="AP189" s="5"/>
      <c r="AQ189" s="5"/>
      <c r="AR189" s="5">
        <v>2.5308723375780118</v>
      </c>
      <c r="AS189" s="5"/>
      <c r="AT189" s="5">
        <v>22.127610807793996</v>
      </c>
      <c r="AU189" s="5">
        <v>22.509736088614233</v>
      </c>
      <c r="AV189" s="5">
        <v>12.98066898545787</v>
      </c>
      <c r="AW189" s="5">
        <v>13.305295343652176</v>
      </c>
      <c r="AX189" s="5">
        <v>16.886069476738051</v>
      </c>
      <c r="AY189" s="5"/>
      <c r="AZ189" s="5"/>
      <c r="BA189" s="5"/>
      <c r="BB189" s="5"/>
      <c r="BC189" s="5"/>
      <c r="BD189" s="5"/>
      <c r="BE189" s="5">
        <v>8.9436064521435377</v>
      </c>
      <c r="BF189" s="5">
        <v>17.061404588145741</v>
      </c>
      <c r="BG189" s="5"/>
      <c r="BH189" s="5"/>
      <c r="BI189" s="5"/>
      <c r="BJ189" s="5"/>
      <c r="BK189" s="5"/>
      <c r="BL189" s="5"/>
      <c r="BM189" s="7"/>
    </row>
    <row r="190" spans="1:65" x14ac:dyDescent="0.25">
      <c r="A190" s="2" t="s">
        <v>75</v>
      </c>
      <c r="B190" s="3" t="s">
        <v>45</v>
      </c>
      <c r="C190" s="3" t="str">
        <f>VLOOKUP(A190, 'Metadata - Countries'!$A$2:$C$264, 3, FALSE)</f>
        <v>Europe &amp; Central Asia</v>
      </c>
      <c r="D190" s="3" t="s">
        <v>401</v>
      </c>
      <c r="E190" s="3" t="s">
        <v>797</v>
      </c>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v>24.754244773938634</v>
      </c>
      <c r="AE190" s="3"/>
      <c r="AF190" s="3"/>
      <c r="AG190" s="3">
        <v>18.852768440889527</v>
      </c>
      <c r="AH190" s="3">
        <v>16.113723297062435</v>
      </c>
      <c r="AI190" s="3">
        <v>13.751370426790247</v>
      </c>
      <c r="AJ190" s="3">
        <v>23.974051053966505</v>
      </c>
      <c r="AK190" s="3">
        <v>21.028998597792224</v>
      </c>
      <c r="AL190" s="3">
        <v>16.8022805668801</v>
      </c>
      <c r="AM190" s="3">
        <v>12.431862377332038</v>
      </c>
      <c r="AN190" s="3">
        <v>10.549748878165071</v>
      </c>
      <c r="AO190" s="3">
        <v>9.1738193130180665</v>
      </c>
      <c r="AP190" s="3">
        <v>9.1997945659623621</v>
      </c>
      <c r="AQ190" s="3">
        <v>8.8425391494586414</v>
      </c>
      <c r="AR190" s="3">
        <v>6.3740899883914501</v>
      </c>
      <c r="AS190" s="3">
        <v>7.2211947991341177</v>
      </c>
      <c r="AT190" s="3">
        <v>10.983828028123845</v>
      </c>
      <c r="AU190" s="3">
        <v>10.251361909144412</v>
      </c>
      <c r="AV190" s="3">
        <v>9.2879659209964949</v>
      </c>
      <c r="AW190" s="3">
        <v>9.2447460702389055</v>
      </c>
      <c r="AX190" s="3">
        <v>9.2585447449985825</v>
      </c>
      <c r="AY190" s="3">
        <v>11.413974807956762</v>
      </c>
      <c r="AZ190" s="3">
        <v>10.400987342734252</v>
      </c>
      <c r="BA190" s="3">
        <v>9.9710090406263099</v>
      </c>
      <c r="BB190" s="3">
        <v>11.357833424223793</v>
      </c>
      <c r="BC190" s="3">
        <v>9.4575965283211954</v>
      </c>
      <c r="BD190" s="3">
        <v>10.929930121972653</v>
      </c>
      <c r="BE190" s="3">
        <v>12.815737050132977</v>
      </c>
      <c r="BF190" s="3">
        <v>13.67287823534274</v>
      </c>
      <c r="BG190" s="3">
        <v>11.652145450369279</v>
      </c>
      <c r="BH190" s="3">
        <v>10.817229022212908</v>
      </c>
      <c r="BI190" s="3">
        <v>7.5621660977517342</v>
      </c>
      <c r="BJ190" s="3">
        <v>6.2979010556141928</v>
      </c>
      <c r="BK190" s="3">
        <v>7.4004319322587593</v>
      </c>
      <c r="BL190" s="3">
        <v>8.7702811019020412</v>
      </c>
      <c r="BM190" s="6"/>
    </row>
    <row r="191" spans="1:65" x14ac:dyDescent="0.25">
      <c r="A191" s="4" t="s">
        <v>245</v>
      </c>
      <c r="B191" s="5" t="s">
        <v>307</v>
      </c>
      <c r="C191" s="5">
        <f>VLOOKUP(A191, 'Metadata - Countries'!$A$2:$C$264, 3, FALSE)</f>
        <v>0</v>
      </c>
      <c r="D191" s="5" t="s">
        <v>401</v>
      </c>
      <c r="E191" s="5" t="s">
        <v>797</v>
      </c>
      <c r="F191" s="5"/>
      <c r="G191" s="5"/>
      <c r="H191" s="5"/>
      <c r="I191" s="5">
        <v>5.0547435492383794</v>
      </c>
      <c r="J191" s="5"/>
      <c r="K191" s="5"/>
      <c r="L191" s="5"/>
      <c r="M191" s="5"/>
      <c r="N191" s="5"/>
      <c r="O191" s="5"/>
      <c r="P191" s="5"/>
      <c r="Q191" s="5"/>
      <c r="R191" s="5">
        <v>3.6118579608614252</v>
      </c>
      <c r="S191" s="5">
        <v>3.4664521824486823</v>
      </c>
      <c r="T191" s="5">
        <v>5.5338957706866729</v>
      </c>
      <c r="U191" s="5">
        <v>5.2375850527080861</v>
      </c>
      <c r="V191" s="5">
        <v>7.9588903764642449</v>
      </c>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v>9.6311028536657215</v>
      </c>
      <c r="AU191" s="5">
        <v>7.9753561071845036</v>
      </c>
      <c r="AV191" s="5">
        <v>7.3462932237813732</v>
      </c>
      <c r="AW191" s="5"/>
      <c r="AX191" s="5"/>
      <c r="AY191" s="5"/>
      <c r="AZ191" s="5"/>
      <c r="BA191" s="5">
        <v>15.838684154849492</v>
      </c>
      <c r="BB191" s="5">
        <v>25.881516077306053</v>
      </c>
      <c r="BC191" s="5">
        <v>11.337676750065038</v>
      </c>
      <c r="BD191" s="5">
        <v>13.771288579787802</v>
      </c>
      <c r="BE191" s="5"/>
      <c r="BF191" s="5"/>
      <c r="BG191" s="5"/>
      <c r="BH191" s="5">
        <v>19.034236145432097</v>
      </c>
      <c r="BI191" s="5"/>
      <c r="BJ191" s="5"/>
      <c r="BK191" s="5"/>
      <c r="BL191" s="5"/>
      <c r="BM191" s="7"/>
    </row>
    <row r="192" spans="1:65" x14ac:dyDescent="0.25">
      <c r="A192" s="2" t="s">
        <v>632</v>
      </c>
      <c r="B192" s="3" t="s">
        <v>783</v>
      </c>
      <c r="C192" s="3" t="str">
        <f>VLOOKUP(A192, 'Metadata - Countries'!$A$2:$C$264, 3, FALSE)</f>
        <v>Latin America &amp; Caribbean</v>
      </c>
      <c r="D192" s="3" t="s">
        <v>401</v>
      </c>
      <c r="E192" s="3" t="s">
        <v>797</v>
      </c>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6"/>
    </row>
    <row r="193" spans="1:65" x14ac:dyDescent="0.25">
      <c r="A193" s="4" t="s">
        <v>331</v>
      </c>
      <c r="B193" s="5" t="s">
        <v>60</v>
      </c>
      <c r="C193" s="5" t="e">
        <f>VLOOKUP(A193, 'Metadata - Countries'!$A$2:$C$264, 3, FALSE)</f>
        <v>#N/A</v>
      </c>
      <c r="D193" s="5" t="s">
        <v>401</v>
      </c>
      <c r="E193" s="5" t="s">
        <v>797</v>
      </c>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7"/>
    </row>
    <row r="194" spans="1:65" x14ac:dyDescent="0.25">
      <c r="A194" s="2" t="s">
        <v>485</v>
      </c>
      <c r="B194" s="3" t="s">
        <v>198</v>
      </c>
      <c r="C194" s="3" t="str">
        <f>VLOOKUP(A194, 'Metadata - Countries'!$A$2:$C$264, 3, FALSE)</f>
        <v>Europe &amp; Central Asia</v>
      </c>
      <c r="D194" s="3" t="s">
        <v>401</v>
      </c>
      <c r="E194" s="3" t="s">
        <v>797</v>
      </c>
      <c r="F194" s="3"/>
      <c r="G194" s="3"/>
      <c r="H194" s="3">
        <v>10.641417530868084</v>
      </c>
      <c r="I194" s="3">
        <v>10.472168014564671</v>
      </c>
      <c r="J194" s="3">
        <v>9.1707688450608682</v>
      </c>
      <c r="K194" s="3">
        <v>8.3732203228912674</v>
      </c>
      <c r="L194" s="3">
        <v>7.5354963957650236</v>
      </c>
      <c r="M194" s="3">
        <v>8.5622395657092039</v>
      </c>
      <c r="N194" s="3">
        <v>8.4099143103748677</v>
      </c>
      <c r="O194" s="3">
        <v>8.4658109396824788</v>
      </c>
      <c r="P194" s="3">
        <v>9.1459549080107028</v>
      </c>
      <c r="Q194" s="3">
        <v>8.5749184924784281</v>
      </c>
      <c r="R194" s="3">
        <v>6.9096134562041627</v>
      </c>
      <c r="S194" s="3">
        <v>6.2502353554938512</v>
      </c>
      <c r="T194" s="3">
        <v>12.573918275993782</v>
      </c>
      <c r="U194" s="3">
        <v>15.233634361999812</v>
      </c>
      <c r="V194" s="3">
        <v>16.037925850021452</v>
      </c>
      <c r="W194" s="3">
        <v>14.853986595879665</v>
      </c>
      <c r="X194" s="3">
        <v>15.797425704200252</v>
      </c>
      <c r="Y194" s="3">
        <v>19.461455029622385</v>
      </c>
      <c r="Z194" s="3">
        <v>24.140871621865827</v>
      </c>
      <c r="AA194" s="3">
        <v>24.095132545422519</v>
      </c>
      <c r="AB194" s="3">
        <v>26.505284602206803</v>
      </c>
      <c r="AC194" s="3">
        <v>26.866821886736808</v>
      </c>
      <c r="AD194" s="3">
        <v>28.666596647678293</v>
      </c>
      <c r="AE194" s="3">
        <v>26.481038621516369</v>
      </c>
      <c r="AF194" s="3">
        <v>15.320340354046264</v>
      </c>
      <c r="AG194" s="3">
        <v>11.634830127948426</v>
      </c>
      <c r="AH194" s="3">
        <v>8.2435427934290502</v>
      </c>
      <c r="AI194" s="3">
        <v>10.633360780710744</v>
      </c>
      <c r="AJ194" s="3">
        <v>10.85804854801019</v>
      </c>
      <c r="AK194" s="3">
        <v>9.1534354935779323</v>
      </c>
      <c r="AL194" s="3">
        <v>8.1207455970145634</v>
      </c>
      <c r="AM194" s="3">
        <v>8.9398367253569795</v>
      </c>
      <c r="AN194" s="3">
        <v>8.641075997195605</v>
      </c>
      <c r="AO194" s="3">
        <v>8.2120043850234588</v>
      </c>
      <c r="AP194" s="3">
        <v>7.8351363506886944</v>
      </c>
      <c r="AQ194" s="3">
        <v>7.8763213658640279</v>
      </c>
      <c r="AR194" s="3">
        <v>5.5945252698805747</v>
      </c>
      <c r="AS194" s="3">
        <v>6.8224847171555458</v>
      </c>
      <c r="AT194" s="3">
        <v>10.355510923562282</v>
      </c>
      <c r="AU194" s="3">
        <v>9.8381135109112616</v>
      </c>
      <c r="AV194" s="3">
        <v>9.6768082624144665</v>
      </c>
      <c r="AW194" s="3">
        <v>10.157563248983861</v>
      </c>
      <c r="AX194" s="3">
        <v>9.191960699720422</v>
      </c>
      <c r="AY194" s="3">
        <v>13.914548415656039</v>
      </c>
      <c r="AZ194" s="3">
        <v>14.383348076462427</v>
      </c>
      <c r="BA194" s="3">
        <v>13.333923259195176</v>
      </c>
      <c r="BB194" s="3">
        <v>16.075139436984642</v>
      </c>
      <c r="BC194" s="3">
        <v>12.519997837584937</v>
      </c>
      <c r="BD194" s="3">
        <v>14.078448788360317</v>
      </c>
      <c r="BE194" s="3">
        <v>17.303958125526798</v>
      </c>
      <c r="BF194" s="3">
        <v>20.456130904960439</v>
      </c>
      <c r="BG194" s="3">
        <v>19.404853657936012</v>
      </c>
      <c r="BH194" s="3">
        <v>17.159838723438199</v>
      </c>
      <c r="BI194" s="3">
        <v>13.233429632222911</v>
      </c>
      <c r="BJ194" s="3">
        <v>10.213506956096623</v>
      </c>
      <c r="BK194" s="3">
        <v>11.707532269981879</v>
      </c>
      <c r="BL194" s="3">
        <v>12.066021736435001</v>
      </c>
      <c r="BM194" s="6"/>
    </row>
    <row r="195" spans="1:65" x14ac:dyDescent="0.25">
      <c r="A195" s="4" t="s">
        <v>554</v>
      </c>
      <c r="B195" s="5" t="s">
        <v>72</v>
      </c>
      <c r="C195" s="5" t="str">
        <f>VLOOKUP(A195, 'Metadata - Countries'!$A$2:$C$264, 3, FALSE)</f>
        <v>Latin America &amp; Caribbean</v>
      </c>
      <c r="D195" s="5" t="s">
        <v>401</v>
      </c>
      <c r="E195" s="5" t="s">
        <v>797</v>
      </c>
      <c r="F195" s="5"/>
      <c r="G195" s="5"/>
      <c r="H195" s="5">
        <v>15.29950045408796</v>
      </c>
      <c r="I195" s="5">
        <v>18.030644701836156</v>
      </c>
      <c r="J195" s="5">
        <v>16.681288340873888</v>
      </c>
      <c r="K195" s="5">
        <v>14.182638117068164</v>
      </c>
      <c r="L195" s="5">
        <v>13.254840489575335</v>
      </c>
      <c r="M195" s="5">
        <v>9.455708784857924</v>
      </c>
      <c r="N195" s="5">
        <v>11.989859093382629</v>
      </c>
      <c r="O195" s="5">
        <v>9.8996422845519536</v>
      </c>
      <c r="P195" s="5">
        <v>14.524029390608975</v>
      </c>
      <c r="Q195" s="5">
        <v>13.307488959260782</v>
      </c>
      <c r="R195" s="5">
        <v>13.067186161359908</v>
      </c>
      <c r="S195" s="5">
        <v>10.241401598936973</v>
      </c>
      <c r="T195" s="5">
        <v>26.735565183000361</v>
      </c>
      <c r="U195" s="5">
        <v>21.038192394958553</v>
      </c>
      <c r="V195" s="5">
        <v>24.919247968736926</v>
      </c>
      <c r="W195" s="5">
        <v>20.181999511080345</v>
      </c>
      <c r="X195" s="5">
        <v>22.543369168788491</v>
      </c>
      <c r="Y195" s="5">
        <v>24.1093489942402</v>
      </c>
      <c r="Z195" s="5">
        <v>27.710443938116786</v>
      </c>
      <c r="AA195" s="5">
        <v>21.183662165435972</v>
      </c>
      <c r="AB195" s="5">
        <v>27.51609352181756</v>
      </c>
      <c r="AC195" s="5">
        <v>27.207922112485132</v>
      </c>
      <c r="AD195" s="5">
        <v>29.444926852680759</v>
      </c>
      <c r="AE195" s="5">
        <v>28.302462486154184</v>
      </c>
      <c r="AF195" s="5">
        <v>21.455981726947638</v>
      </c>
      <c r="AG195" s="5">
        <v>24.013665343626805</v>
      </c>
      <c r="AH195" s="5">
        <v>23.076871687363546</v>
      </c>
      <c r="AI195" s="5">
        <v>21.268241375672538</v>
      </c>
      <c r="AJ195" s="5">
        <v>14.250742093236807</v>
      </c>
      <c r="AK195" s="5">
        <v>11.931942938149396</v>
      </c>
      <c r="AL195" s="5">
        <v>13.648553590651799</v>
      </c>
      <c r="AM195" s="5">
        <v>12.229956646562758</v>
      </c>
      <c r="AN195" s="5">
        <v>8.3142983550611227</v>
      </c>
      <c r="AO195" s="5">
        <v>6.5759729144509267</v>
      </c>
      <c r="AP195" s="5">
        <v>8.1203797676612552</v>
      </c>
      <c r="AQ195" s="5">
        <v>9.7706662901550541</v>
      </c>
      <c r="AR195" s="5">
        <v>7.2119796261830755</v>
      </c>
      <c r="AS195" s="5">
        <v>11.583608483875619</v>
      </c>
      <c r="AT195" s="5">
        <v>15.64687150344086</v>
      </c>
      <c r="AU195" s="5">
        <v>16.103122085726458</v>
      </c>
      <c r="AV195" s="5">
        <v>16.833040574010642</v>
      </c>
      <c r="AW195" s="5">
        <v>19.501626803837556</v>
      </c>
      <c r="AX195" s="5">
        <v>17.921543204949309</v>
      </c>
      <c r="AY195" s="5">
        <v>16.429780344855001</v>
      </c>
      <c r="AZ195" s="5">
        <v>15.706592705813751</v>
      </c>
      <c r="BA195" s="5">
        <v>13.174637683803251</v>
      </c>
      <c r="BB195" s="5">
        <v>15.446660764317071</v>
      </c>
      <c r="BC195" s="5">
        <v>14.497331449159489</v>
      </c>
      <c r="BD195" s="5">
        <v>11.920729126715472</v>
      </c>
      <c r="BE195" s="5">
        <v>13.316741661396293</v>
      </c>
      <c r="BF195" s="5">
        <v>16.012149485357902</v>
      </c>
      <c r="BG195" s="5">
        <v>14.282445024573734</v>
      </c>
      <c r="BH195" s="5">
        <v>15.439088779158849</v>
      </c>
      <c r="BI195" s="5">
        <v>13.707212012975534</v>
      </c>
      <c r="BJ195" s="5">
        <v>12.019116922508941</v>
      </c>
      <c r="BK195" s="5">
        <v>11.645047705302419</v>
      </c>
      <c r="BL195" s="5">
        <v>13.807249770393371</v>
      </c>
      <c r="BM195" s="7"/>
    </row>
    <row r="196" spans="1:65" x14ac:dyDescent="0.25">
      <c r="A196" s="2" t="s">
        <v>85</v>
      </c>
      <c r="B196" s="3" t="s">
        <v>206</v>
      </c>
      <c r="C196" s="3" t="str">
        <f>VLOOKUP(A196, 'Metadata - Countries'!$A$2:$C$264, 3, FALSE)</f>
        <v>Middle East &amp; North Africa</v>
      </c>
      <c r="D196" s="3" t="s">
        <v>401</v>
      </c>
      <c r="E196" s="3" t="s">
        <v>797</v>
      </c>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v>19.122869298926101</v>
      </c>
      <c r="AU196" s="3">
        <v>18.570740530281199</v>
      </c>
      <c r="AV196" s="3">
        <v>23.7428453795441</v>
      </c>
      <c r="AW196" s="3">
        <v>23.713171213875999</v>
      </c>
      <c r="AX196" s="3">
        <v>27.831576564190001</v>
      </c>
      <c r="AY196" s="3">
        <v>27.124819973634501</v>
      </c>
      <c r="AZ196" s="3">
        <v>36.243880926830997</v>
      </c>
      <c r="BA196" s="3">
        <v>38.965511793336297</v>
      </c>
      <c r="BB196" s="3">
        <v>40.891853935490701</v>
      </c>
      <c r="BC196" s="3">
        <v>31.5371745341909</v>
      </c>
      <c r="BD196" s="3">
        <v>31.3157920594515</v>
      </c>
      <c r="BE196" s="3">
        <v>31.5723221072619</v>
      </c>
      <c r="BF196" s="3">
        <v>30.639989472865</v>
      </c>
      <c r="BG196" s="3">
        <v>31.187013966872399</v>
      </c>
      <c r="BH196" s="3">
        <v>32.871529346775901</v>
      </c>
      <c r="BI196" s="3">
        <v>21.681565719365999</v>
      </c>
      <c r="BJ196" s="3">
        <v>20.0484690723342</v>
      </c>
      <c r="BK196" s="3"/>
      <c r="BL196" s="3"/>
      <c r="BM196" s="6"/>
    </row>
    <row r="197" spans="1:65" x14ac:dyDescent="0.25">
      <c r="A197" s="4" t="s">
        <v>135</v>
      </c>
      <c r="B197" s="5" t="s">
        <v>216</v>
      </c>
      <c r="C197" s="5">
        <f>VLOOKUP(A197, 'Metadata - Countries'!$A$2:$C$264, 3, FALSE)</f>
        <v>0</v>
      </c>
      <c r="D197" s="5" t="s">
        <v>401</v>
      </c>
      <c r="E197" s="5" t="s">
        <v>797</v>
      </c>
      <c r="F197" s="5"/>
      <c r="G197" s="5"/>
      <c r="H197" s="5"/>
      <c r="I197" s="5"/>
      <c r="J197" s="5"/>
      <c r="K197" s="5"/>
      <c r="L197" s="5"/>
      <c r="M197" s="5"/>
      <c r="N197" s="5"/>
      <c r="O197" s="5"/>
      <c r="P197" s="5">
        <v>8.9499331694890092</v>
      </c>
      <c r="Q197" s="5">
        <v>8.5892509821547165</v>
      </c>
      <c r="R197" s="5">
        <v>8.3686959211076477</v>
      </c>
      <c r="S197" s="5">
        <v>8.073078870798355</v>
      </c>
      <c r="T197" s="5">
        <v>13.115290636013006</v>
      </c>
      <c r="U197" s="5">
        <v>14.054627043140419</v>
      </c>
      <c r="V197" s="5">
        <v>14.288657928607327</v>
      </c>
      <c r="W197" s="5">
        <v>16.611473783658887</v>
      </c>
      <c r="X197" s="5">
        <v>14.884627369753558</v>
      </c>
      <c r="Y197" s="5">
        <v>15.943062398088482</v>
      </c>
      <c r="Z197" s="5">
        <v>20.010557043374355</v>
      </c>
      <c r="AA197" s="5">
        <v>22.792703438149658</v>
      </c>
      <c r="AB197" s="5">
        <v>24.531874877811486</v>
      </c>
      <c r="AC197" s="5">
        <v>21.171760116049736</v>
      </c>
      <c r="AD197" s="5">
        <v>20.590573402137817</v>
      </c>
      <c r="AE197" s="5">
        <v>21.432356470914605</v>
      </c>
      <c r="AF197" s="5">
        <v>16.581314666355571</v>
      </c>
      <c r="AG197" s="5">
        <v>15.528825696645496</v>
      </c>
      <c r="AH197" s="5">
        <v>12.820502885427116</v>
      </c>
      <c r="AI197" s="5"/>
      <c r="AJ197" s="5"/>
      <c r="AK197" s="5"/>
      <c r="AL197" s="5"/>
      <c r="AM197" s="5"/>
      <c r="AN197" s="5"/>
      <c r="AO197" s="5"/>
      <c r="AP197" s="5"/>
      <c r="AQ197" s="5"/>
      <c r="AR197" s="5"/>
      <c r="AS197" s="5"/>
      <c r="AT197" s="5"/>
      <c r="AU197" s="5"/>
      <c r="AV197" s="5"/>
      <c r="AW197" s="5"/>
      <c r="AX197" s="5">
        <v>14.702682993422759</v>
      </c>
      <c r="AY197" s="5">
        <v>26.16117751022864</v>
      </c>
      <c r="AZ197" s="5">
        <v>27.829590707185076</v>
      </c>
      <c r="BA197" s="5">
        <v>29.147152085083501</v>
      </c>
      <c r="BB197" s="5">
        <v>31.975031876369187</v>
      </c>
      <c r="BC197" s="5">
        <v>23.054165149336555</v>
      </c>
      <c r="BD197" s="5">
        <v>27.45348064201028</v>
      </c>
      <c r="BE197" s="5">
        <v>26.508932912506054</v>
      </c>
      <c r="BF197" s="5">
        <v>28.835305370356949</v>
      </c>
      <c r="BG197" s="5">
        <v>24.838618968961477</v>
      </c>
      <c r="BH197" s="5">
        <v>24.285530710715676</v>
      </c>
      <c r="BI197" s="5">
        <v>20.32050990280419</v>
      </c>
      <c r="BJ197" s="5">
        <v>14.8893779775815</v>
      </c>
      <c r="BK197" s="5">
        <v>17.710732509339799</v>
      </c>
      <c r="BL197" s="5">
        <v>19.829299579071797</v>
      </c>
      <c r="BM197" s="7"/>
    </row>
    <row r="198" spans="1:65" x14ac:dyDescent="0.25">
      <c r="A198" s="2" t="s">
        <v>676</v>
      </c>
      <c r="B198" s="3" t="s">
        <v>290</v>
      </c>
      <c r="C198" s="3">
        <f>VLOOKUP(A198, 'Metadata - Countries'!$A$2:$C$264, 3, FALSE)</f>
        <v>0</v>
      </c>
      <c r="D198" s="3" t="s">
        <v>401</v>
      </c>
      <c r="E198" s="3" t="s">
        <v>797</v>
      </c>
      <c r="F198" s="3"/>
      <c r="G198" s="3"/>
      <c r="H198" s="3">
        <v>12.711335290524687</v>
      </c>
      <c r="I198" s="3">
        <v>11.748819192992499</v>
      </c>
      <c r="J198" s="3">
        <v>11.399862404594872</v>
      </c>
      <c r="K198" s="3">
        <v>11.105217878517774</v>
      </c>
      <c r="L198" s="3">
        <v>10.268808540925837</v>
      </c>
      <c r="M198" s="3">
        <v>10.92466646648459</v>
      </c>
      <c r="N198" s="3">
        <v>10.350965503908752</v>
      </c>
      <c r="O198" s="3">
        <v>9.6448115176537978</v>
      </c>
      <c r="P198" s="3">
        <v>10.163592614602484</v>
      </c>
      <c r="Q198" s="3">
        <v>11.782764962155913</v>
      </c>
      <c r="R198" s="3">
        <v>11.346301872258623</v>
      </c>
      <c r="S198" s="3">
        <v>11.868340043601979</v>
      </c>
      <c r="T198" s="3">
        <v>21.730515009714072</v>
      </c>
      <c r="U198" s="3">
        <v>22.39305364273385</v>
      </c>
      <c r="V198" s="3">
        <v>22.86746796630678</v>
      </c>
      <c r="W198" s="3">
        <v>21.854978344492498</v>
      </c>
      <c r="X198" s="3">
        <v>19.253493689641285</v>
      </c>
      <c r="Y198" s="3">
        <v>21.818069727970645</v>
      </c>
      <c r="Z198" s="3">
        <v>25.811968473967994</v>
      </c>
      <c r="AA198" s="3">
        <v>27.029286691261834</v>
      </c>
      <c r="AB198" s="3">
        <v>25.494147955716979</v>
      </c>
      <c r="AC198" s="3">
        <v>22.907396233575202</v>
      </c>
      <c r="AD198" s="3">
        <v>21.284163988413329</v>
      </c>
      <c r="AE198" s="3">
        <v>19.907555550815541</v>
      </c>
      <c r="AF198" s="3">
        <v>12.670214409858458</v>
      </c>
      <c r="AG198" s="3">
        <v>11.402878863893724</v>
      </c>
      <c r="AH198" s="3">
        <v>8.8979771850084557</v>
      </c>
      <c r="AI198" s="3">
        <v>9.6315918486146259</v>
      </c>
      <c r="AJ198" s="3">
        <v>10.920460066024233</v>
      </c>
      <c r="AK198" s="3">
        <v>10.254906619131724</v>
      </c>
      <c r="AL198" s="3">
        <v>9.7983064901437285</v>
      </c>
      <c r="AM198" s="3">
        <v>9.423267869074456</v>
      </c>
      <c r="AN198" s="3">
        <v>8.240308938369429</v>
      </c>
      <c r="AO198" s="3">
        <v>7.5354386800322501</v>
      </c>
      <c r="AP198" s="3">
        <v>8.9783285438452474</v>
      </c>
      <c r="AQ198" s="3">
        <v>8.9377492498700413</v>
      </c>
      <c r="AR198" s="3">
        <v>7.0915225139327482</v>
      </c>
      <c r="AS198" s="3">
        <v>7.6267898822316198</v>
      </c>
      <c r="AT198" s="3">
        <v>10.570406343808164</v>
      </c>
      <c r="AU198" s="3">
        <v>10.385667201700251</v>
      </c>
      <c r="AV198" s="3">
        <v>9.9858513531201751</v>
      </c>
      <c r="AW198" s="3">
        <v>10.7094801708642</v>
      </c>
      <c r="AX198" s="3">
        <v>11.649426737555935</v>
      </c>
      <c r="AY198" s="3">
        <v>14.271377991352603</v>
      </c>
      <c r="AZ198" s="3">
        <v>15.200227961112724</v>
      </c>
      <c r="BA198" s="3">
        <v>14.588212903003159</v>
      </c>
      <c r="BB198" s="3">
        <v>18.44797034851377</v>
      </c>
      <c r="BC198" s="3">
        <v>15.265280920764178</v>
      </c>
      <c r="BD198" s="3">
        <v>16.340426073105363</v>
      </c>
      <c r="BE198" s="3">
        <v>18.799645781526934</v>
      </c>
      <c r="BF198" s="3">
        <v>19.430079083880774</v>
      </c>
      <c r="BG198" s="3">
        <v>18.631856198717749</v>
      </c>
      <c r="BH198" s="3">
        <v>16.77748723331479</v>
      </c>
      <c r="BI198" s="3">
        <v>11.663254680029022</v>
      </c>
      <c r="BJ198" s="3">
        <v>9.6708493281363577</v>
      </c>
      <c r="BK198" s="3">
        <v>11.121110563688456</v>
      </c>
      <c r="BL198" s="3">
        <v>12.587741149325961</v>
      </c>
      <c r="BM198" s="6"/>
    </row>
    <row r="199" spans="1:65" x14ac:dyDescent="0.25">
      <c r="A199" s="4" t="s">
        <v>395</v>
      </c>
      <c r="B199" s="5" t="s">
        <v>655</v>
      </c>
      <c r="C199" s="5" t="str">
        <f>VLOOKUP(A199, 'Metadata - Countries'!$A$2:$C$264, 3, FALSE)</f>
        <v>East Asia &amp; Pacific</v>
      </c>
      <c r="D199" s="5" t="s">
        <v>401</v>
      </c>
      <c r="E199" s="5" t="s">
        <v>797</v>
      </c>
      <c r="F199" s="5"/>
      <c r="G199" s="5"/>
      <c r="H199" s="5">
        <v>5.2348676152301108</v>
      </c>
      <c r="I199" s="5"/>
      <c r="J199" s="5"/>
      <c r="K199" s="5"/>
      <c r="L199" s="5"/>
      <c r="M199" s="5"/>
      <c r="N199" s="5"/>
      <c r="O199" s="5"/>
      <c r="P199" s="5"/>
      <c r="Q199" s="5"/>
      <c r="R199" s="5"/>
      <c r="S199" s="5">
        <v>5.0570288214560923</v>
      </c>
      <c r="T199" s="5">
        <v>7.3654540465543663</v>
      </c>
      <c r="U199" s="5">
        <v>8.0543205589458662</v>
      </c>
      <c r="V199" s="5">
        <v>8.4600313088288903</v>
      </c>
      <c r="W199" s="5">
        <v>8.1789576921600684</v>
      </c>
      <c r="X199" s="5">
        <v>7.8385034732959866</v>
      </c>
      <c r="Y199" s="5">
        <v>8.4858038819058148</v>
      </c>
      <c r="Z199" s="5">
        <v>12.85398847051761</v>
      </c>
      <c r="AA199" s="5">
        <v>12.735766626505621</v>
      </c>
      <c r="AB199" s="5">
        <v>14.315996288847618</v>
      </c>
      <c r="AC199" s="5">
        <v>11.942676675066762</v>
      </c>
      <c r="AD199" s="5"/>
      <c r="AE199" s="5"/>
      <c r="AF199" s="5"/>
      <c r="AG199" s="5"/>
      <c r="AH199" s="5">
        <v>5.404020042876021</v>
      </c>
      <c r="AI199" s="5"/>
      <c r="AJ199" s="5"/>
      <c r="AK199" s="5"/>
      <c r="AL199" s="5"/>
      <c r="AM199" s="5"/>
      <c r="AN199" s="5"/>
      <c r="AO199" s="5"/>
      <c r="AP199" s="5">
        <v>5.575350878698818</v>
      </c>
      <c r="AQ199" s="5">
        <v>6.3557407116855966</v>
      </c>
      <c r="AR199" s="5">
        <v>4.7241268666886311</v>
      </c>
      <c r="AS199" s="5">
        <v>4.877633577867611</v>
      </c>
      <c r="AT199" s="5">
        <v>7.2757206084330424</v>
      </c>
      <c r="AU199" s="5">
        <v>8.6126886025093246</v>
      </c>
      <c r="AV199" s="5">
        <v>6.0782523457132616</v>
      </c>
      <c r="AW199" s="5">
        <v>6.3743258252070225</v>
      </c>
      <c r="AX199" s="5">
        <v>7.911823950317749</v>
      </c>
      <c r="AY199" s="5">
        <v>9.6466233917508468</v>
      </c>
      <c r="AZ199" s="5">
        <v>12.908497041011472</v>
      </c>
      <c r="BA199" s="5">
        <v>11.966309333940027</v>
      </c>
      <c r="BB199" s="5">
        <v>14.655993850323712</v>
      </c>
      <c r="BC199" s="5">
        <v>11.514069660715579</v>
      </c>
      <c r="BD199" s="5">
        <v>13.050349162219074</v>
      </c>
      <c r="BE199" s="5">
        <v>16.061008843344933</v>
      </c>
      <c r="BF199" s="5">
        <v>17.372803431020419</v>
      </c>
      <c r="BG199" s="5">
        <v>17.178518022382466</v>
      </c>
      <c r="BH199" s="5">
        <v>15.831264923835542</v>
      </c>
      <c r="BI199" s="5">
        <v>12.329641405068351</v>
      </c>
      <c r="BJ199" s="5"/>
      <c r="BK199" s="5"/>
      <c r="BL199" s="5"/>
      <c r="BM199" s="7"/>
    </row>
    <row r="200" spans="1:65" x14ac:dyDescent="0.25">
      <c r="A200" s="2" t="s">
        <v>704</v>
      </c>
      <c r="B200" s="3" t="s">
        <v>28</v>
      </c>
      <c r="C200" s="3" t="str">
        <f>VLOOKUP(A200, 'Metadata - Countries'!$A$2:$C$264, 3, FALSE)</f>
        <v>Middle East &amp; North Africa</v>
      </c>
      <c r="D200" s="3" t="s">
        <v>401</v>
      </c>
      <c r="E200" s="3" t="s">
        <v>797</v>
      </c>
      <c r="F200" s="3"/>
      <c r="G200" s="3"/>
      <c r="H200" s="3"/>
      <c r="I200" s="3"/>
      <c r="J200" s="3"/>
      <c r="K200" s="3"/>
      <c r="L200" s="3"/>
      <c r="M200" s="3"/>
      <c r="N200" s="3"/>
      <c r="O200" s="3"/>
      <c r="P200" s="3"/>
      <c r="Q200" s="3"/>
      <c r="R200" s="3">
        <v>0.92883947305427739</v>
      </c>
      <c r="S200" s="3">
        <v>0.65076922720117059</v>
      </c>
      <c r="T200" s="3">
        <v>1.3717931948680273</v>
      </c>
      <c r="U200" s="3">
        <v>0.92311207430225073</v>
      </c>
      <c r="V200" s="3">
        <v>0.89834658983373916</v>
      </c>
      <c r="W200" s="3">
        <v>0.64214556384159216</v>
      </c>
      <c r="X200" s="3">
        <v>0.42961222877477356</v>
      </c>
      <c r="Y200" s="3">
        <v>0.66180494032154824</v>
      </c>
      <c r="Z200" s="3">
        <v>1.2182033799268084</v>
      </c>
      <c r="AA200" s="3">
        <v>1.0443322186401107</v>
      </c>
      <c r="AB200" s="3">
        <v>0.65611028605205424</v>
      </c>
      <c r="AC200" s="3">
        <v>0.90985559897043522</v>
      </c>
      <c r="AD200" s="3">
        <v>0.85836944332084819</v>
      </c>
      <c r="AE200" s="3">
        <v>0.79319151475068983</v>
      </c>
      <c r="AF200" s="3"/>
      <c r="AG200" s="3"/>
      <c r="AH200" s="3">
        <v>0.73187688636921866</v>
      </c>
      <c r="AI200" s="3">
        <v>0.78515462253975077</v>
      </c>
      <c r="AJ200" s="3">
        <v>0.70439942127915689</v>
      </c>
      <c r="AK200" s="3">
        <v>0.75945400549370101</v>
      </c>
      <c r="AL200" s="3">
        <v>0.72955438657902194</v>
      </c>
      <c r="AM200" s="3">
        <v>0.69771562525538455</v>
      </c>
      <c r="AN200" s="3">
        <v>0.70067755731532944</v>
      </c>
      <c r="AO200" s="3">
        <v>0.51584012136209623</v>
      </c>
      <c r="AP200" s="3">
        <v>0.50063212346067421</v>
      </c>
      <c r="AQ200" s="3"/>
      <c r="AR200" s="3">
        <v>0.54566755092255703</v>
      </c>
      <c r="AS200" s="3">
        <v>0.64936591284020295</v>
      </c>
      <c r="AT200" s="3">
        <v>0.44825292622066892</v>
      </c>
      <c r="AU200" s="3">
        <v>0.48978019454377364</v>
      </c>
      <c r="AV200" s="3">
        <v>0.69405500749994042</v>
      </c>
      <c r="AW200" s="3">
        <v>0.55612275427855673</v>
      </c>
      <c r="AX200" s="3">
        <v>0.48989378313746168</v>
      </c>
      <c r="AY200" s="3">
        <v>0.24632761812491649</v>
      </c>
      <c r="AZ200" s="3">
        <v>0.60105701933655031</v>
      </c>
      <c r="BA200" s="3">
        <v>0.53562828293439668</v>
      </c>
      <c r="BB200" s="3">
        <v>0.6707278321827671</v>
      </c>
      <c r="BC200" s="3"/>
      <c r="BD200" s="3">
        <v>0.92019396880403914</v>
      </c>
      <c r="BE200" s="3"/>
      <c r="BF200" s="3"/>
      <c r="BG200" s="3">
        <v>1.0093409498288335</v>
      </c>
      <c r="BH200" s="3">
        <v>1.1496508652366713</v>
      </c>
      <c r="BI200" s="3">
        <v>1.2292615500962154</v>
      </c>
      <c r="BJ200" s="3">
        <v>0.98719153476921617</v>
      </c>
      <c r="BK200" s="3">
        <v>1.6146437902826443</v>
      </c>
      <c r="BL200" s="3">
        <v>1.4676265511798789</v>
      </c>
      <c r="BM200" s="6"/>
    </row>
    <row r="201" spans="1:65" x14ac:dyDescent="0.25">
      <c r="A201" s="4" t="s">
        <v>626</v>
      </c>
      <c r="B201" s="5" t="s">
        <v>358</v>
      </c>
      <c r="C201" s="5" t="str">
        <f>VLOOKUP(A201, 'Metadata - Countries'!$A$2:$C$264, 3, FALSE)</f>
        <v>Europe &amp; Central Asia</v>
      </c>
      <c r="D201" s="5" t="s">
        <v>401</v>
      </c>
      <c r="E201" s="5" t="s">
        <v>797</v>
      </c>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v>45.559611720766519</v>
      </c>
      <c r="AJ201" s="5">
        <v>38.079159430013441</v>
      </c>
      <c r="AK201" s="5">
        <v>39.643697744274256</v>
      </c>
      <c r="AL201" s="5">
        <v>29.696192858123961</v>
      </c>
      <c r="AM201" s="5">
        <v>25.883955629727744</v>
      </c>
      <c r="AN201" s="5">
        <v>23.715857792170564</v>
      </c>
      <c r="AO201" s="5">
        <v>21.380492933701664</v>
      </c>
      <c r="AP201" s="5">
        <v>20.929728957685235</v>
      </c>
      <c r="AQ201" s="5">
        <v>18.937259643080541</v>
      </c>
      <c r="AR201" s="5">
        <v>12.116343705166468</v>
      </c>
      <c r="AS201" s="5">
        <v>10.144935388189499</v>
      </c>
      <c r="AT201" s="5">
        <v>12.146138613628395</v>
      </c>
      <c r="AU201" s="5">
        <v>12.691961118381522</v>
      </c>
      <c r="AV201" s="5">
        <v>11.198408385965571</v>
      </c>
      <c r="AW201" s="5">
        <v>10.969256267451062</v>
      </c>
      <c r="AX201" s="5">
        <v>11.975320775683871</v>
      </c>
      <c r="AY201" s="5">
        <v>14.033106438970263</v>
      </c>
      <c r="AZ201" s="5">
        <v>13.604416376981579</v>
      </c>
      <c r="BA201" s="5">
        <v>10.81670413715376</v>
      </c>
      <c r="BB201" s="5">
        <v>12.661877360955287</v>
      </c>
      <c r="BC201" s="5">
        <v>9.3926318453073119</v>
      </c>
      <c r="BD201" s="5">
        <v>10.085030879052818</v>
      </c>
      <c r="BE201" s="5">
        <v>11.359873382986004</v>
      </c>
      <c r="BF201" s="5">
        <v>12.196067424134458</v>
      </c>
      <c r="BG201" s="5">
        <v>9.8709480065020525</v>
      </c>
      <c r="BH201" s="5">
        <v>9.3634367888669878</v>
      </c>
      <c r="BI201" s="5">
        <v>6.4412082624114371</v>
      </c>
      <c r="BJ201" s="5">
        <v>5.660940379440869</v>
      </c>
      <c r="BK201" s="5">
        <v>6.5470124160845273</v>
      </c>
      <c r="BL201" s="5">
        <v>7.5499075214670404</v>
      </c>
      <c r="BM201" s="7"/>
    </row>
    <row r="202" spans="1:65" x14ac:dyDescent="0.25">
      <c r="A202" s="2" t="s">
        <v>2</v>
      </c>
      <c r="B202" s="3" t="s">
        <v>383</v>
      </c>
      <c r="C202" s="3" t="str">
        <f>VLOOKUP(A202, 'Metadata - Countries'!$A$2:$C$264, 3, FALSE)</f>
        <v>Europe &amp; Central Asia</v>
      </c>
      <c r="D202" s="3" t="s">
        <v>401</v>
      </c>
      <c r="E202" s="3" t="s">
        <v>797</v>
      </c>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v>2.7545919440037943</v>
      </c>
      <c r="AQ202" s="3">
        <v>3.2503807273103718</v>
      </c>
      <c r="AR202" s="3">
        <v>3.4127831274850133</v>
      </c>
      <c r="AS202" s="3">
        <v>1.9631140831162064</v>
      </c>
      <c r="AT202" s="3">
        <v>4.1341526153194019</v>
      </c>
      <c r="AU202" s="3">
        <v>2.4127723510747727</v>
      </c>
      <c r="AV202" s="3">
        <v>2.2747057806239726</v>
      </c>
      <c r="AW202" s="3">
        <v>2.3619082518367853</v>
      </c>
      <c r="AX202" s="3">
        <v>1.9896793089483567</v>
      </c>
      <c r="AY202" s="3">
        <v>1.7532209030279837</v>
      </c>
      <c r="AZ202" s="3">
        <v>1.4708591977414476</v>
      </c>
      <c r="BA202" s="3">
        <v>1.4079175833481998</v>
      </c>
      <c r="BB202" s="3">
        <v>1.6643200061468399</v>
      </c>
      <c r="BC202" s="3">
        <v>1.681543120747282</v>
      </c>
      <c r="BD202" s="3">
        <v>1.3871952117585375</v>
      </c>
      <c r="BE202" s="3">
        <v>1.765299229389401</v>
      </c>
      <c r="BF202" s="3">
        <v>1.4559351946541468</v>
      </c>
      <c r="BG202" s="3">
        <v>1.3274925967345179</v>
      </c>
      <c r="BH202" s="3">
        <v>1.5816433457386623</v>
      </c>
      <c r="BI202" s="3">
        <v>1.8344923829146134</v>
      </c>
      <c r="BJ202" s="3">
        <v>0.89862704155244888</v>
      </c>
      <c r="BK202" s="3">
        <v>0.83840767366324898</v>
      </c>
      <c r="BL202" s="3">
        <v>0.92745473681540691</v>
      </c>
      <c r="BM202" s="6"/>
    </row>
    <row r="203" spans="1:65" x14ac:dyDescent="0.25">
      <c r="A203" s="4" t="s">
        <v>283</v>
      </c>
      <c r="B203" s="5" t="s">
        <v>96</v>
      </c>
      <c r="C203" s="5" t="str">
        <f>VLOOKUP(A203, 'Metadata - Countries'!$A$2:$C$264, 3, FALSE)</f>
        <v>Sub-Saharan Africa</v>
      </c>
      <c r="D203" s="5" t="s">
        <v>401</v>
      </c>
      <c r="E203" s="5" t="s">
        <v>797</v>
      </c>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v>11.522386493844856</v>
      </c>
      <c r="AQ203" s="5">
        <v>12.016029881283306</v>
      </c>
      <c r="AR203" s="5">
        <v>12.895963731587191</v>
      </c>
      <c r="AS203" s="5">
        <v>15.655684643965149</v>
      </c>
      <c r="AT203" s="5"/>
      <c r="AU203" s="5">
        <v>14.261773981685435</v>
      </c>
      <c r="AV203" s="5">
        <v>16.180192042496316</v>
      </c>
      <c r="AW203" s="5">
        <v>15.549670727489257</v>
      </c>
      <c r="AX203" s="5">
        <v>14.84293262111786</v>
      </c>
      <c r="AY203" s="5">
        <v>2.2043884224660637</v>
      </c>
      <c r="AZ203" s="5">
        <v>2.860934944984058</v>
      </c>
      <c r="BA203" s="5">
        <v>2.9430698109367133</v>
      </c>
      <c r="BB203" s="5">
        <v>3.2811243889951345</v>
      </c>
      <c r="BC203" s="5">
        <v>8.0742844887716068</v>
      </c>
      <c r="BD203" s="5">
        <v>4.4811518250365543</v>
      </c>
      <c r="BE203" s="5">
        <v>8.4058365588243298</v>
      </c>
      <c r="BF203" s="5">
        <v>7.1590236839854438</v>
      </c>
      <c r="BG203" s="5">
        <v>5.9230616977123374</v>
      </c>
      <c r="BH203" s="5">
        <v>4.0497445745795071</v>
      </c>
      <c r="BI203" s="5">
        <v>1.8787762871913134</v>
      </c>
      <c r="BJ203" s="5">
        <v>1.44895392470372</v>
      </c>
      <c r="BK203" s="5"/>
      <c r="BL203" s="5"/>
      <c r="BM203" s="7"/>
    </row>
    <row r="204" spans="1:65" x14ac:dyDescent="0.25">
      <c r="A204" s="2" t="s">
        <v>90</v>
      </c>
      <c r="B204" s="3" t="s">
        <v>130</v>
      </c>
      <c r="C204" s="3">
        <f>VLOOKUP(A204, 'Metadata - Countries'!$A$2:$C$264, 3, FALSE)</f>
        <v>0</v>
      </c>
      <c r="D204" s="3" t="s">
        <v>401</v>
      </c>
      <c r="E204" s="3" t="s">
        <v>797</v>
      </c>
      <c r="F204" s="3"/>
      <c r="G204" s="3"/>
      <c r="H204" s="3">
        <v>8.4292379912318101</v>
      </c>
      <c r="I204" s="3">
        <v>8.9247588623453868</v>
      </c>
      <c r="J204" s="3">
        <v>6.7544889796868475</v>
      </c>
      <c r="K204" s="3">
        <v>4.968206888292066</v>
      </c>
      <c r="L204" s="3">
        <v>4.1416967837152967</v>
      </c>
      <c r="M204" s="3">
        <v>4.0085974898393353</v>
      </c>
      <c r="N204" s="3">
        <v>4.7051444443200321</v>
      </c>
      <c r="O204" s="3">
        <v>4.3716190910276715</v>
      </c>
      <c r="P204" s="3">
        <v>7.4129655971588431</v>
      </c>
      <c r="Q204" s="3">
        <v>9.6929006703638887</v>
      </c>
      <c r="R204" s="3">
        <v>11.158166505143974</v>
      </c>
      <c r="S204" s="3">
        <v>13.222168402320005</v>
      </c>
      <c r="T204" s="3">
        <v>25.836120444217439</v>
      </c>
      <c r="U204" s="3">
        <v>6.0371766064569554</v>
      </c>
      <c r="V204" s="3">
        <v>24.755540130329877</v>
      </c>
      <c r="W204" s="3">
        <v>24.296941067735439</v>
      </c>
      <c r="X204" s="3">
        <v>24.413427685309461</v>
      </c>
      <c r="Y204" s="3">
        <v>29.730511417463294</v>
      </c>
      <c r="Z204" s="3">
        <v>39.893887970390175</v>
      </c>
      <c r="AA204" s="3">
        <v>39.073358230838068</v>
      </c>
      <c r="AB204" s="3"/>
      <c r="AC204" s="3">
        <v>28.748407481411736</v>
      </c>
      <c r="AD204" s="3">
        <v>29.347683195783581</v>
      </c>
      <c r="AE204" s="3">
        <v>25.342512463566337</v>
      </c>
      <c r="AF204" s="3">
        <v>15.083042299430801</v>
      </c>
      <c r="AG204" s="3">
        <v>18.504377233378676</v>
      </c>
      <c r="AH204" s="3">
        <v>16.381718910788447</v>
      </c>
      <c r="AI204" s="3">
        <v>18.539940332191044</v>
      </c>
      <c r="AJ204" s="3">
        <v>25.37136060714985</v>
      </c>
      <c r="AK204" s="3">
        <v>26.84001674238209</v>
      </c>
      <c r="AL204" s="3">
        <v>26.626318524366503</v>
      </c>
      <c r="AM204" s="3">
        <v>24.538746577929466</v>
      </c>
      <c r="AN204" s="3">
        <v>23.092304593498582</v>
      </c>
      <c r="AO204" s="3">
        <v>21.92483728429341</v>
      </c>
      <c r="AP204" s="3">
        <v>26.983180355343478</v>
      </c>
      <c r="AQ204" s="3">
        <v>23.21169466456956</v>
      </c>
      <c r="AR204" s="3">
        <v>19.040248883478366</v>
      </c>
      <c r="AS204" s="3">
        <v>28.794699195095163</v>
      </c>
      <c r="AT204" s="3">
        <v>34.905892729563263</v>
      </c>
      <c r="AU204" s="3">
        <v>30.40442177274512</v>
      </c>
      <c r="AV204" s="3">
        <v>29.711298748820759</v>
      </c>
      <c r="AW204" s="3">
        <v>29.259741528303479</v>
      </c>
      <c r="AX204" s="3">
        <v>30.91852816852078</v>
      </c>
      <c r="AY204" s="3">
        <v>32.036769734034259</v>
      </c>
      <c r="AZ204" s="3">
        <v>33.963728200657435</v>
      </c>
      <c r="BA204" s="3">
        <v>33.264648819119834</v>
      </c>
      <c r="BB204" s="3">
        <v>35.598798744337657</v>
      </c>
      <c r="BC204" s="3">
        <v>31.282101323419251</v>
      </c>
      <c r="BD204" s="3">
        <v>32.389524238536133</v>
      </c>
      <c r="BE204" s="3">
        <v>35.32784276684378</v>
      </c>
      <c r="BF204" s="3">
        <v>38.773385708651169</v>
      </c>
      <c r="BG204" s="3">
        <v>38.861994831519816</v>
      </c>
      <c r="BH204" s="3">
        <v>39.230060374042246</v>
      </c>
      <c r="BI204" s="3">
        <v>26.919715211961389</v>
      </c>
      <c r="BJ204" s="3">
        <v>25.363666645633376</v>
      </c>
      <c r="BK204" s="3">
        <v>28.856867424882559</v>
      </c>
      <c r="BL204" s="3">
        <v>34.342567700630035</v>
      </c>
      <c r="BM204" s="6"/>
    </row>
    <row r="205" spans="1:65" x14ac:dyDescent="0.25">
      <c r="A205" s="4" t="s">
        <v>540</v>
      </c>
      <c r="B205" s="5" t="s">
        <v>257</v>
      </c>
      <c r="C205" s="5" t="str">
        <f>VLOOKUP(A205, 'Metadata - Countries'!$A$2:$C$264, 3, FALSE)</f>
        <v>Middle East &amp; North Africa</v>
      </c>
      <c r="D205" s="5" t="s">
        <v>401</v>
      </c>
      <c r="E205" s="5" t="s">
        <v>797</v>
      </c>
      <c r="F205" s="5"/>
      <c r="G205" s="5"/>
      <c r="H205" s="5"/>
      <c r="I205" s="5"/>
      <c r="J205" s="5"/>
      <c r="K205" s="5"/>
      <c r="L205" s="5"/>
      <c r="M205" s="5"/>
      <c r="N205" s="5">
        <v>1.1374449897295555</v>
      </c>
      <c r="O205" s="5">
        <v>1.3580414281192519</v>
      </c>
      <c r="P205" s="5"/>
      <c r="Q205" s="5"/>
      <c r="R205" s="5"/>
      <c r="S205" s="5"/>
      <c r="T205" s="5">
        <v>1.0116440453440572</v>
      </c>
      <c r="U205" s="5">
        <v>0.68535715775955197</v>
      </c>
      <c r="V205" s="5">
        <v>0.74318517811536344</v>
      </c>
      <c r="W205" s="5">
        <v>0.56546502537936827</v>
      </c>
      <c r="X205" s="5">
        <v>0.6723886333889727</v>
      </c>
      <c r="Y205" s="5">
        <v>0.63907087377972127</v>
      </c>
      <c r="Z205" s="5">
        <v>0.63896395897135871</v>
      </c>
      <c r="AA205" s="5">
        <v>0.72514029683685188</v>
      </c>
      <c r="AB205" s="5">
        <v>0.47412929540322796</v>
      </c>
      <c r="AC205" s="5">
        <v>0.51313451875170402</v>
      </c>
      <c r="AD205" s="5">
        <v>0.61898105287850669</v>
      </c>
      <c r="AE205" s="5">
        <v>0.50454298389811703</v>
      </c>
      <c r="AF205" s="5">
        <v>0.24843310034158428</v>
      </c>
      <c r="AG205" s="5">
        <v>0.25993587164328635</v>
      </c>
      <c r="AH205" s="5">
        <v>0.23379996994107541</v>
      </c>
      <c r="AI205" s="5">
        <v>0.28623317303512363</v>
      </c>
      <c r="AJ205" s="5">
        <v>0.25125096495045068</v>
      </c>
      <c r="AK205" s="5">
        <v>0.22913097073257627</v>
      </c>
      <c r="AL205" s="5">
        <v>0.13002068200872904</v>
      </c>
      <c r="AM205" s="5">
        <v>0.17237248792775198</v>
      </c>
      <c r="AN205" s="5">
        <v>0.23823128927574136</v>
      </c>
      <c r="AO205" s="5">
        <v>0.24734631566887536</v>
      </c>
      <c r="AP205" s="5">
        <v>0.22156608672553357</v>
      </c>
      <c r="AQ205" s="5"/>
      <c r="AR205" s="5">
        <v>0.21269533368909371</v>
      </c>
      <c r="AS205" s="5">
        <v>0.22741465617557499</v>
      </c>
      <c r="AT205" s="5">
        <v>0.17081222413116937</v>
      </c>
      <c r="AU205" s="5">
        <v>0.21565541259075896</v>
      </c>
      <c r="AV205" s="5">
        <v>0.21205462438660083</v>
      </c>
      <c r="AW205" s="5">
        <v>0.23310249774050359</v>
      </c>
      <c r="AX205" s="5">
        <v>0.23877989643206338</v>
      </c>
      <c r="AY205" s="5">
        <v>0.22459431667941129</v>
      </c>
      <c r="AZ205" s="5">
        <v>0.2504072402786775</v>
      </c>
      <c r="BA205" s="5">
        <v>0.24511796945328371</v>
      </c>
      <c r="BB205" s="5">
        <v>0.25058320861551908</v>
      </c>
      <c r="BC205" s="5">
        <v>0.23888232599404696</v>
      </c>
      <c r="BD205" s="5">
        <v>0.25448107552637117</v>
      </c>
      <c r="BE205" s="5">
        <v>0.28590784251806728</v>
      </c>
      <c r="BF205" s="5">
        <v>0.46797457866267872</v>
      </c>
      <c r="BG205" s="5">
        <v>1.4074297257426096</v>
      </c>
      <c r="BH205" s="5">
        <v>1.5653409678827539</v>
      </c>
      <c r="BI205" s="5">
        <v>0.72860725240786961</v>
      </c>
      <c r="BJ205" s="5">
        <v>1.2787064861056214</v>
      </c>
      <c r="BK205" s="5">
        <v>2.3233864381635416</v>
      </c>
      <c r="BL205" s="5">
        <v>3.0476190404786885</v>
      </c>
      <c r="BM205" s="7"/>
    </row>
    <row r="206" spans="1:65" x14ac:dyDescent="0.25">
      <c r="A206" s="2" t="s">
        <v>241</v>
      </c>
      <c r="B206" s="3" t="s">
        <v>523</v>
      </c>
      <c r="C206" s="3" t="str">
        <f>VLOOKUP(A206, 'Metadata - Countries'!$A$2:$C$264, 3, FALSE)</f>
        <v>Sub-Saharan Africa</v>
      </c>
      <c r="D206" s="3" t="s">
        <v>401</v>
      </c>
      <c r="E206" s="3" t="s">
        <v>797</v>
      </c>
      <c r="F206" s="3"/>
      <c r="G206" s="3"/>
      <c r="H206" s="3"/>
      <c r="I206" s="3">
        <v>6.8032037668148542</v>
      </c>
      <c r="J206" s="3">
        <v>6.6254846346512348</v>
      </c>
      <c r="K206" s="3">
        <v>4.8132351909675517</v>
      </c>
      <c r="L206" s="3">
        <v>1.6777583098257602</v>
      </c>
      <c r="M206" s="3">
        <v>4.0231397494192382</v>
      </c>
      <c r="N206" s="3">
        <v>5.3454382692052116</v>
      </c>
      <c r="O206" s="3">
        <v>9.5816850668867239</v>
      </c>
      <c r="P206" s="3">
        <v>8.3987874191575074</v>
      </c>
      <c r="Q206" s="3">
        <v>7.276428708769946</v>
      </c>
      <c r="R206" s="3">
        <v>7.1922162299962231</v>
      </c>
      <c r="S206" s="3">
        <v>5.9929462479264712</v>
      </c>
      <c r="T206" s="3">
        <v>6.7456489128283641</v>
      </c>
      <c r="U206" s="3">
        <v>3.6863069827340369</v>
      </c>
      <c r="V206" s="3">
        <v>2.3249695978470584</v>
      </c>
      <c r="W206" s="3">
        <v>2.2773032860916103</v>
      </c>
      <c r="X206" s="3">
        <v>1.4362997630424166</v>
      </c>
      <c r="Y206" s="3">
        <v>1.6124684929966537</v>
      </c>
      <c r="Z206" s="3">
        <v>12.632052800887447</v>
      </c>
      <c r="AA206" s="3">
        <v>19.069732503767433</v>
      </c>
      <c r="AB206" s="3">
        <v>22.306514947144034</v>
      </c>
      <c r="AC206" s="3"/>
      <c r="AD206" s="3">
        <v>24.898770621375224</v>
      </c>
      <c r="AE206" s="3">
        <v>37.75711828758628</v>
      </c>
      <c r="AF206" s="3"/>
      <c r="AG206" s="3"/>
      <c r="AH206" s="3"/>
      <c r="AI206" s="3"/>
      <c r="AJ206" s="3"/>
      <c r="AK206" s="3"/>
      <c r="AL206" s="3">
        <v>19.552273621332507</v>
      </c>
      <c r="AM206" s="3">
        <v>15.502877869676327</v>
      </c>
      <c r="AN206" s="3">
        <v>22.6444090634159</v>
      </c>
      <c r="AO206" s="3">
        <v>13.873910424150873</v>
      </c>
      <c r="AP206" s="3">
        <v>19.350488874274337</v>
      </c>
      <c r="AQ206" s="3">
        <v>16.566746566712098</v>
      </c>
      <c r="AR206" s="3">
        <v>10.376718069605156</v>
      </c>
      <c r="AS206" s="3">
        <v>12.475423167923678</v>
      </c>
      <c r="AT206" s="3">
        <v>7.1234378787188399</v>
      </c>
      <c r="AU206" s="3">
        <v>2.2344709048950402</v>
      </c>
      <c r="AV206" s="3">
        <v>4.817000458325567</v>
      </c>
      <c r="AW206" s="3">
        <v>3.0691183213402162</v>
      </c>
      <c r="AX206" s="3">
        <v>1.6233771547951359</v>
      </c>
      <c r="AY206" s="3">
        <v>4.9379170938162877</v>
      </c>
      <c r="AZ206" s="3">
        <v>5.012120679396058</v>
      </c>
      <c r="BA206" s="3">
        <v>0.33074307469461939</v>
      </c>
      <c r="BB206" s="3">
        <v>8.9875860101227362E-2</v>
      </c>
      <c r="BC206" s="3">
        <v>4.0303337438172671</v>
      </c>
      <c r="BD206" s="3">
        <v>6.4729490825877578</v>
      </c>
      <c r="BE206" s="3">
        <v>9.9104435807321725</v>
      </c>
      <c r="BF206" s="3"/>
      <c r="BG206" s="3"/>
      <c r="BH206" s="3"/>
      <c r="BI206" s="3"/>
      <c r="BJ206" s="3"/>
      <c r="BK206" s="3"/>
      <c r="BL206" s="3"/>
      <c r="BM206" s="6"/>
    </row>
    <row r="207" spans="1:65" x14ac:dyDescent="0.25">
      <c r="A207" s="4" t="s">
        <v>37</v>
      </c>
      <c r="B207" s="5" t="s">
        <v>634</v>
      </c>
      <c r="C207" s="5" t="str">
        <f>VLOOKUP(A207, 'Metadata - Countries'!$A$2:$C$264, 3, FALSE)</f>
        <v>Sub-Saharan Africa</v>
      </c>
      <c r="D207" s="5" t="s">
        <v>401</v>
      </c>
      <c r="E207" s="5" t="s">
        <v>797</v>
      </c>
      <c r="F207" s="5"/>
      <c r="G207" s="5"/>
      <c r="H207" s="5">
        <v>5.4471056833879787</v>
      </c>
      <c r="I207" s="5">
        <v>5.3759321569731577</v>
      </c>
      <c r="J207" s="5">
        <v>4.6437246481509842</v>
      </c>
      <c r="K207" s="5">
        <v>6.247232201797531</v>
      </c>
      <c r="L207" s="5">
        <v>6.1752288197604583</v>
      </c>
      <c r="M207" s="5">
        <v>0.73064950339527979</v>
      </c>
      <c r="N207" s="5">
        <v>3.4083936943788924</v>
      </c>
      <c r="O207" s="5">
        <v>7.4717893634803092</v>
      </c>
      <c r="P207" s="5">
        <v>5.0004621517469339</v>
      </c>
      <c r="Q207" s="5">
        <v>6.2439964499310259</v>
      </c>
      <c r="R207" s="5">
        <v>5.6577674099844089</v>
      </c>
      <c r="S207" s="5">
        <v>6.0853881473895406</v>
      </c>
      <c r="T207" s="5">
        <v>13.006692449661085</v>
      </c>
      <c r="U207" s="5">
        <v>11.907948331317014</v>
      </c>
      <c r="V207" s="5"/>
      <c r="W207" s="5">
        <v>12.498500370447328</v>
      </c>
      <c r="X207" s="5">
        <v>14.049238773963287</v>
      </c>
      <c r="Y207" s="5">
        <v>16.575645396062722</v>
      </c>
      <c r="Z207" s="5">
        <v>25.340845203482239</v>
      </c>
      <c r="AA207" s="5">
        <v>30.396259989245962</v>
      </c>
      <c r="AB207" s="5"/>
      <c r="AC207" s="5"/>
      <c r="AD207" s="5"/>
      <c r="AE207" s="5"/>
      <c r="AF207" s="5">
        <v>23.769510773637059</v>
      </c>
      <c r="AG207" s="5">
        <v>17.405711732712266</v>
      </c>
      <c r="AH207" s="5"/>
      <c r="AI207" s="5">
        <v>23.513550961684249</v>
      </c>
      <c r="AJ207" s="5">
        <v>15.936939969952945</v>
      </c>
      <c r="AK207" s="5">
        <v>10.923863565290123</v>
      </c>
      <c r="AL207" s="5">
        <v>8.792327346950362</v>
      </c>
      <c r="AM207" s="5">
        <v>9.0982304083228858</v>
      </c>
      <c r="AN207" s="5">
        <v>19.242335020363566</v>
      </c>
      <c r="AO207" s="5"/>
      <c r="AP207" s="5">
        <v>30.123288825529549</v>
      </c>
      <c r="AQ207" s="5">
        <v>25.647280950789924</v>
      </c>
      <c r="AR207" s="5">
        <v>8.4085460522383109</v>
      </c>
      <c r="AS207" s="5">
        <v>10.151698019778129</v>
      </c>
      <c r="AT207" s="5">
        <v>22.519622086541375</v>
      </c>
      <c r="AU207" s="5">
        <v>16.804529543627879</v>
      </c>
      <c r="AV207" s="5">
        <v>14.571887273276099</v>
      </c>
      <c r="AW207" s="5">
        <v>18.60787652219296</v>
      </c>
      <c r="AX207" s="5">
        <v>18.331681524114252</v>
      </c>
      <c r="AY207" s="5">
        <v>22.91255740508506</v>
      </c>
      <c r="AZ207" s="5">
        <v>25.897747748397837</v>
      </c>
      <c r="BA207" s="5">
        <v>26.656582952850016</v>
      </c>
      <c r="BB207" s="5">
        <v>27.72562557733778</v>
      </c>
      <c r="BC207" s="5">
        <v>23.206342810872314</v>
      </c>
      <c r="BD207" s="5">
        <v>29.927660423944857</v>
      </c>
      <c r="BE207" s="5">
        <v>31.799735378593329</v>
      </c>
      <c r="BF207" s="5">
        <v>28.71512539797833</v>
      </c>
      <c r="BG207" s="5">
        <v>29.691844722676208</v>
      </c>
      <c r="BH207" s="5">
        <v>29.692142777702923</v>
      </c>
      <c r="BI207" s="5">
        <v>23.543141008575834</v>
      </c>
      <c r="BJ207" s="5">
        <v>19.811314036200901</v>
      </c>
      <c r="BK207" s="5">
        <v>21.941293014687886</v>
      </c>
      <c r="BL207" s="5">
        <v>27.964924788633443</v>
      </c>
      <c r="BM207" s="7"/>
    </row>
    <row r="208" spans="1:65" x14ac:dyDescent="0.25">
      <c r="A208" s="2" t="s">
        <v>568</v>
      </c>
      <c r="B208" s="3" t="s">
        <v>82</v>
      </c>
      <c r="C208" s="3" t="str">
        <f>VLOOKUP(A208, 'Metadata - Countries'!$A$2:$C$264, 3, FALSE)</f>
        <v>East Asia &amp; Pacific</v>
      </c>
      <c r="D208" s="3" t="s">
        <v>401</v>
      </c>
      <c r="E208" s="3" t="s">
        <v>797</v>
      </c>
      <c r="F208" s="3"/>
      <c r="G208" s="3"/>
      <c r="H208" s="3">
        <v>14.913260364731606</v>
      </c>
      <c r="I208" s="3">
        <v>13.681172891064103</v>
      </c>
      <c r="J208" s="3">
        <v>13.514217199738148</v>
      </c>
      <c r="K208" s="3">
        <v>13.365270642894721</v>
      </c>
      <c r="L208" s="3">
        <v>15.283272162551906</v>
      </c>
      <c r="M208" s="3">
        <v>16.76612098267579</v>
      </c>
      <c r="N208" s="3">
        <v>17.219307061950069</v>
      </c>
      <c r="O208" s="3">
        <v>15.751463478907937</v>
      </c>
      <c r="P208" s="3">
        <v>13.470730088907516</v>
      </c>
      <c r="Q208" s="3">
        <v>14.334648957480406</v>
      </c>
      <c r="R208" s="3">
        <v>14.524581257011466</v>
      </c>
      <c r="S208" s="3">
        <v>12.931890742651555</v>
      </c>
      <c r="T208" s="3">
        <v>24.003211751373712</v>
      </c>
      <c r="U208" s="3">
        <v>24.566658428066223</v>
      </c>
      <c r="V208" s="3">
        <v>27.409209243657063</v>
      </c>
      <c r="W208" s="3">
        <v>25.563323861361148</v>
      </c>
      <c r="X208" s="3">
        <v>23.923124847854378</v>
      </c>
      <c r="Y208" s="3">
        <v>25.226109539974651</v>
      </c>
      <c r="Z208" s="3">
        <v>28.672423725981961</v>
      </c>
      <c r="AA208" s="3">
        <v>33.711013407218609</v>
      </c>
      <c r="AB208" s="3">
        <v>33.61707149153137</v>
      </c>
      <c r="AC208" s="3">
        <v>31.266414118915154</v>
      </c>
      <c r="AD208" s="3">
        <v>27.792463303794168</v>
      </c>
      <c r="AE208" s="3">
        <v>29.489358332348338</v>
      </c>
      <c r="AF208" s="3">
        <v>19.822305548021433</v>
      </c>
      <c r="AG208" s="3">
        <v>18.337938885764224</v>
      </c>
      <c r="AH208" s="3">
        <v>14.102896621523856</v>
      </c>
      <c r="AI208" s="3">
        <v>13.871012815863489</v>
      </c>
      <c r="AJ208" s="3">
        <v>15.877807270906446</v>
      </c>
      <c r="AK208" s="3">
        <v>14.086374478743927</v>
      </c>
      <c r="AL208" s="3">
        <v>12.769052186752006</v>
      </c>
      <c r="AM208" s="3">
        <v>10.88304025464663</v>
      </c>
      <c r="AN208" s="3">
        <v>8.8605406419102604</v>
      </c>
      <c r="AO208" s="3">
        <v>8.0932815504340692</v>
      </c>
      <c r="AP208" s="3">
        <v>9.3976539235905925</v>
      </c>
      <c r="AQ208" s="3">
        <v>9.552098753448039</v>
      </c>
      <c r="AR208" s="3">
        <v>8.0797539438053239</v>
      </c>
      <c r="AS208" s="3">
        <v>9.1172899842278117</v>
      </c>
      <c r="AT208" s="3">
        <v>12.114793760245766</v>
      </c>
      <c r="AU208" s="3">
        <v>12.647150588997826</v>
      </c>
      <c r="AV208" s="3">
        <v>13.128705672712657</v>
      </c>
      <c r="AW208" s="3">
        <v>13.516112586535526</v>
      </c>
      <c r="AX208" s="3">
        <v>14.914142786913947</v>
      </c>
      <c r="AY208" s="3">
        <v>17.780250124096387</v>
      </c>
      <c r="AZ208" s="3">
        <v>18.85948807185995</v>
      </c>
      <c r="BA208" s="3">
        <v>20.041734824012146</v>
      </c>
      <c r="BB208" s="3">
        <v>27.447011910225061</v>
      </c>
      <c r="BC208" s="3">
        <v>24.240705733535396</v>
      </c>
      <c r="BD208" s="3">
        <v>26.455907274370443</v>
      </c>
      <c r="BE208" s="3">
        <v>32.807662225437099</v>
      </c>
      <c r="BF208" s="3">
        <v>32.731230785316747</v>
      </c>
      <c r="BG208" s="3">
        <v>31.490722048254828</v>
      </c>
      <c r="BH208" s="3">
        <v>31.175567832978583</v>
      </c>
      <c r="BI208" s="3">
        <v>22.011644791195966</v>
      </c>
      <c r="BJ208" s="3">
        <v>18.366433169359688</v>
      </c>
      <c r="BK208" s="3">
        <v>23.10770455592424</v>
      </c>
      <c r="BL208" s="3">
        <v>24.676853628422553</v>
      </c>
      <c r="BM208" s="6"/>
    </row>
    <row r="209" spans="1:65" x14ac:dyDescent="0.25">
      <c r="A209" s="4" t="s">
        <v>105</v>
      </c>
      <c r="B209" s="5" t="s">
        <v>339</v>
      </c>
      <c r="C209" s="5" t="str">
        <f>VLOOKUP(A209, 'Metadata - Countries'!$A$2:$C$264, 3, FALSE)</f>
        <v>East Asia &amp; Pacific</v>
      </c>
      <c r="D209" s="5" t="s">
        <v>401</v>
      </c>
      <c r="E209" s="5" t="s">
        <v>797</v>
      </c>
      <c r="F209" s="5"/>
      <c r="G209" s="5"/>
      <c r="H209" s="5"/>
      <c r="I209" s="5"/>
      <c r="J209" s="5"/>
      <c r="K209" s="5"/>
      <c r="L209" s="5"/>
      <c r="M209" s="5"/>
      <c r="N209" s="5"/>
      <c r="O209" s="5"/>
      <c r="P209" s="5">
        <v>5.6705906316949779</v>
      </c>
      <c r="Q209" s="5">
        <v>5.159194208582031</v>
      </c>
      <c r="R209" s="5">
        <v>7.0583314637328618</v>
      </c>
      <c r="S209" s="5">
        <v>8.4801012196394261</v>
      </c>
      <c r="T209" s="5">
        <v>13.505337491341008</v>
      </c>
      <c r="U209" s="5">
        <v>10.139710286917843</v>
      </c>
      <c r="V209" s="5">
        <v>13.026639047627796</v>
      </c>
      <c r="W209" s="5">
        <v>13.98105763583786</v>
      </c>
      <c r="X209" s="5">
        <v>11.633474710511353</v>
      </c>
      <c r="Y209" s="5">
        <v>12.816897887994127</v>
      </c>
      <c r="Z209" s="5">
        <v>16.184195411756782</v>
      </c>
      <c r="AA209" s="5">
        <v>23.206475919976327</v>
      </c>
      <c r="AB209" s="5">
        <v>25.276268514713941</v>
      </c>
      <c r="AC209" s="5">
        <v>25.544002873894044</v>
      </c>
      <c r="AD209" s="5">
        <v>22.891377455701832</v>
      </c>
      <c r="AE209" s="5">
        <v>20.45617280572575</v>
      </c>
      <c r="AF209" s="5">
        <v>19.02123366813785</v>
      </c>
      <c r="AG209" s="5">
        <v>14.86463836839218</v>
      </c>
      <c r="AH209" s="5">
        <v>11.507019818343725</v>
      </c>
      <c r="AI209" s="5"/>
      <c r="AJ209" s="5"/>
      <c r="AK209" s="5"/>
      <c r="AL209" s="5"/>
      <c r="AM209" s="5"/>
      <c r="AN209" s="5"/>
      <c r="AO209" s="5"/>
      <c r="AP209" s="5"/>
      <c r="AQ209" s="5"/>
      <c r="AR209" s="5"/>
      <c r="AS209" s="5"/>
      <c r="AT209" s="5"/>
      <c r="AU209" s="5"/>
      <c r="AV209" s="5"/>
      <c r="AW209" s="5"/>
      <c r="AX209" s="5"/>
      <c r="AY209" s="5"/>
      <c r="AZ209" s="5"/>
      <c r="BA209" s="5"/>
      <c r="BB209" s="5"/>
      <c r="BC209" s="5">
        <v>24.018478734156691</v>
      </c>
      <c r="BD209" s="5"/>
      <c r="BE209" s="5">
        <v>21.57199456664636</v>
      </c>
      <c r="BF209" s="5">
        <v>30.232951921585105</v>
      </c>
      <c r="BG209" s="5">
        <v>33.280585123439785</v>
      </c>
      <c r="BH209" s="5">
        <v>26.918098202330317</v>
      </c>
      <c r="BI209" s="5">
        <v>16.019107364418549</v>
      </c>
      <c r="BJ209" s="5">
        <v>15.988324013149766</v>
      </c>
      <c r="BK209" s="5">
        <v>14.017209454098262</v>
      </c>
      <c r="BL209" s="5">
        <v>16.933703509815462</v>
      </c>
      <c r="BM209" s="7"/>
    </row>
    <row r="210" spans="1:65" x14ac:dyDescent="0.25">
      <c r="A210" s="2" t="s">
        <v>803</v>
      </c>
      <c r="B210" s="3" t="s">
        <v>733</v>
      </c>
      <c r="C210" s="3" t="str">
        <f>VLOOKUP(A210, 'Metadata - Countries'!$A$2:$C$264, 3, FALSE)</f>
        <v>Sub-Saharan Africa</v>
      </c>
      <c r="D210" s="3" t="s">
        <v>401</v>
      </c>
      <c r="E210" s="3" t="s">
        <v>797</v>
      </c>
      <c r="F210" s="3"/>
      <c r="G210" s="3"/>
      <c r="H210" s="3"/>
      <c r="I210" s="3">
        <v>12.421443676277551</v>
      </c>
      <c r="J210" s="3">
        <v>10.242109263768215</v>
      </c>
      <c r="K210" s="3"/>
      <c r="L210" s="3"/>
      <c r="M210" s="3"/>
      <c r="N210" s="3"/>
      <c r="O210" s="3"/>
      <c r="P210" s="3"/>
      <c r="Q210" s="3"/>
      <c r="R210" s="3">
        <v>7.4575840536715008</v>
      </c>
      <c r="S210" s="3">
        <v>5.9211166239453581</v>
      </c>
      <c r="T210" s="3">
        <v>11.495829457230487</v>
      </c>
      <c r="U210" s="3">
        <v>13.663460562761909</v>
      </c>
      <c r="V210" s="3">
        <v>14.235557651758214</v>
      </c>
      <c r="W210" s="3"/>
      <c r="X210" s="3"/>
      <c r="Y210" s="3"/>
      <c r="Z210" s="3"/>
      <c r="AA210" s="3"/>
      <c r="AB210" s="3"/>
      <c r="AC210" s="3">
        <v>34.722782564695812</v>
      </c>
      <c r="AD210" s="3">
        <v>19.737801178294667</v>
      </c>
      <c r="AE210" s="3"/>
      <c r="AF210" s="3"/>
      <c r="AG210" s="3"/>
      <c r="AH210" s="3"/>
      <c r="AI210" s="3"/>
      <c r="AJ210" s="3"/>
      <c r="AK210" s="3"/>
      <c r="AL210" s="3"/>
      <c r="AM210" s="3"/>
      <c r="AN210" s="3"/>
      <c r="AO210" s="3"/>
      <c r="AP210" s="3"/>
      <c r="AQ210" s="3"/>
      <c r="AR210" s="3"/>
      <c r="AS210" s="3"/>
      <c r="AT210" s="3">
        <v>28.365953298734333</v>
      </c>
      <c r="AU210" s="3"/>
      <c r="AV210" s="3">
        <v>39.698003580196058</v>
      </c>
      <c r="AW210" s="3"/>
      <c r="AX210" s="3"/>
      <c r="AY210" s="3"/>
      <c r="AZ210" s="3"/>
      <c r="BA210" s="3"/>
      <c r="BB210" s="3"/>
      <c r="BC210" s="3"/>
      <c r="BD210" s="3"/>
      <c r="BE210" s="3"/>
      <c r="BF210" s="3"/>
      <c r="BG210" s="3"/>
      <c r="BH210" s="3">
        <v>38.294635196375438</v>
      </c>
      <c r="BI210" s="3">
        <v>27.176052385855666</v>
      </c>
      <c r="BJ210" s="3">
        <v>6.1314708044060451</v>
      </c>
      <c r="BK210" s="3">
        <v>0.57624161187300071</v>
      </c>
      <c r="BL210" s="3"/>
      <c r="BM210" s="6"/>
    </row>
    <row r="211" spans="1:65" x14ac:dyDescent="0.25">
      <c r="A211" s="4" t="s">
        <v>649</v>
      </c>
      <c r="B211" s="5" t="s">
        <v>99</v>
      </c>
      <c r="C211" s="5" t="str">
        <f>VLOOKUP(A211, 'Metadata - Countries'!$A$2:$C$264, 3, FALSE)</f>
        <v>Latin America &amp; Caribbean</v>
      </c>
      <c r="D211" s="5" t="s">
        <v>401</v>
      </c>
      <c r="E211" s="5" t="s">
        <v>797</v>
      </c>
      <c r="F211" s="5"/>
      <c r="G211" s="5"/>
      <c r="H211" s="5"/>
      <c r="I211" s="5">
        <v>8.2536765709343296</v>
      </c>
      <c r="J211" s="5">
        <v>6.5474750841189335</v>
      </c>
      <c r="K211" s="5">
        <v>5.1255400949739043</v>
      </c>
      <c r="L211" s="5">
        <v>4.9336224167384302</v>
      </c>
      <c r="M211" s="5">
        <v>4.8897405344820903</v>
      </c>
      <c r="N211" s="5">
        <v>5.658656136084935</v>
      </c>
      <c r="O211" s="5">
        <v>4.2161989353115104</v>
      </c>
      <c r="P211" s="5">
        <v>2.4544122687253136</v>
      </c>
      <c r="Q211" s="5">
        <v>5.2821065971300696</v>
      </c>
      <c r="R211" s="5">
        <v>4.6181430115976374</v>
      </c>
      <c r="S211" s="5">
        <v>5.7566863042031367</v>
      </c>
      <c r="T211" s="5">
        <v>9.3051823085103518</v>
      </c>
      <c r="U211" s="5">
        <v>8.4128401173081784</v>
      </c>
      <c r="V211" s="5">
        <v>7.3230445485721747</v>
      </c>
      <c r="W211" s="5">
        <v>9.7912879934601662</v>
      </c>
      <c r="X211" s="5">
        <v>7.8199094346094897</v>
      </c>
      <c r="Y211" s="5">
        <v>9.4231900796319561</v>
      </c>
      <c r="Z211" s="5">
        <v>17.745660342463797</v>
      </c>
      <c r="AA211" s="5">
        <v>20.869711792714423</v>
      </c>
      <c r="AB211" s="5">
        <v>24.605291776628651</v>
      </c>
      <c r="AC211" s="5">
        <v>22.553595251608996</v>
      </c>
      <c r="AD211" s="5">
        <v>37.829486176272695</v>
      </c>
      <c r="AE211" s="5">
        <v>24.308111864268888</v>
      </c>
      <c r="AF211" s="5">
        <v>22.126287291699693</v>
      </c>
      <c r="AG211" s="5">
        <v>11.444801469272599</v>
      </c>
      <c r="AH211" s="5">
        <v>11.461558273184286</v>
      </c>
      <c r="AI211" s="5">
        <v>9.9328373352125041</v>
      </c>
      <c r="AJ211" s="5">
        <v>15.496609274676757</v>
      </c>
      <c r="AK211" s="5">
        <v>12.669931787489809</v>
      </c>
      <c r="AL211" s="5">
        <v>14.031419491728272</v>
      </c>
      <c r="AM211" s="5">
        <v>11.33303580181305</v>
      </c>
      <c r="AN211" s="5">
        <v>9.5215360136813203</v>
      </c>
      <c r="AO211" s="5">
        <v>9.258768988363002</v>
      </c>
      <c r="AP211" s="5">
        <v>12.1856000329861</v>
      </c>
      <c r="AQ211" s="5">
        <v>11.368751929990909</v>
      </c>
      <c r="AR211" s="5">
        <v>10.359257751225522</v>
      </c>
      <c r="AS211" s="5">
        <v>11.492399777876368</v>
      </c>
      <c r="AT211" s="5">
        <v>12.038034353473865</v>
      </c>
      <c r="AU211" s="5">
        <v>9.9991502460172619</v>
      </c>
      <c r="AV211" s="5">
        <v>9.7369318132634106</v>
      </c>
      <c r="AW211" s="5">
        <v>10.827068906580534</v>
      </c>
      <c r="AX211" s="5">
        <v>11.085805650166101</v>
      </c>
      <c r="AY211" s="5">
        <v>14.293864958956334</v>
      </c>
      <c r="AZ211" s="5">
        <v>13.929515579530301</v>
      </c>
      <c r="BA211" s="5">
        <v>16.272173485382542</v>
      </c>
      <c r="BB211" s="5">
        <v>18.633655604501467</v>
      </c>
      <c r="BC211" s="5">
        <v>15.261589981196103</v>
      </c>
      <c r="BD211" s="5">
        <v>16.74463113697038</v>
      </c>
      <c r="BE211" s="5">
        <v>17.956243590402654</v>
      </c>
      <c r="BF211" s="5">
        <v>19.541212160232931</v>
      </c>
      <c r="BG211" s="5">
        <v>19.161449577047694</v>
      </c>
      <c r="BH211" s="5">
        <v>17.992232781239597</v>
      </c>
      <c r="BI211" s="5">
        <v>13.772033467088646</v>
      </c>
      <c r="BJ211" s="5">
        <v>12.152502557481975</v>
      </c>
      <c r="BK211" s="5">
        <v>13.348794680372997</v>
      </c>
      <c r="BL211" s="5">
        <v>15.216253994450652</v>
      </c>
      <c r="BM211" s="7"/>
    </row>
    <row r="212" spans="1:65" x14ac:dyDescent="0.25">
      <c r="A212" s="2" t="s">
        <v>512</v>
      </c>
      <c r="B212" s="3" t="s">
        <v>582</v>
      </c>
      <c r="C212" s="3" t="str">
        <f>VLOOKUP(A212, 'Metadata - Countries'!$A$2:$C$264, 3, FALSE)</f>
        <v>Europe &amp; Central Asia</v>
      </c>
      <c r="D212" s="3" t="s">
        <v>401</v>
      </c>
      <c r="E212" s="3" t="s">
        <v>797</v>
      </c>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6"/>
    </row>
    <row r="213" spans="1:65" x14ac:dyDescent="0.25">
      <c r="A213" s="4" t="s">
        <v>607</v>
      </c>
      <c r="B213" s="5" t="s">
        <v>35</v>
      </c>
      <c r="C213" s="5" t="str">
        <f>VLOOKUP(A213, 'Metadata - Countries'!$A$2:$C$264, 3, FALSE)</f>
        <v>Sub-Saharan Africa</v>
      </c>
      <c r="D213" s="5" t="s">
        <v>401</v>
      </c>
      <c r="E213" s="5" t="s">
        <v>797</v>
      </c>
      <c r="F213" s="5"/>
      <c r="G213" s="5"/>
      <c r="H213" s="5">
        <v>5.0264478193416684</v>
      </c>
      <c r="I213" s="5"/>
      <c r="J213" s="5"/>
      <c r="K213" s="5"/>
      <c r="L213" s="5">
        <v>5.4498879235522661</v>
      </c>
      <c r="M213" s="5"/>
      <c r="N213" s="5"/>
      <c r="O213" s="5"/>
      <c r="P213" s="5">
        <v>6.2904550673767403</v>
      </c>
      <c r="Q213" s="5">
        <v>4.2380960816631212</v>
      </c>
      <c r="R213" s="5">
        <v>4.689164624392526</v>
      </c>
      <c r="S213" s="5">
        <v>4.2541827009180517</v>
      </c>
      <c r="T213" s="5">
        <v>6.7079137828789905</v>
      </c>
      <c r="U213" s="5">
        <v>6.1582628046511179</v>
      </c>
      <c r="V213" s="5">
        <v>6.8413149101179291</v>
      </c>
      <c r="W213" s="5">
        <v>4.3623373208484564</v>
      </c>
      <c r="X213" s="5">
        <v>6.6347490304862697</v>
      </c>
      <c r="Y213" s="5">
        <v>5.4765284846129765</v>
      </c>
      <c r="Z213" s="5">
        <v>0.73830334542449794</v>
      </c>
      <c r="AA213" s="5">
        <v>2.1904339125904992</v>
      </c>
      <c r="AB213" s="5">
        <v>12.44429476379573</v>
      </c>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7"/>
    </row>
    <row r="214" spans="1:65" x14ac:dyDescent="0.25">
      <c r="A214" s="2" t="s">
        <v>345</v>
      </c>
      <c r="B214" s="3" t="s">
        <v>500</v>
      </c>
      <c r="C214" s="3" t="str">
        <f>VLOOKUP(A214, 'Metadata - Countries'!$A$2:$C$264, 3, FALSE)</f>
        <v>Europe &amp; Central Asia</v>
      </c>
      <c r="D214" s="3" t="s">
        <v>401</v>
      </c>
      <c r="E214" s="3" t="s">
        <v>797</v>
      </c>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v>22.786907730060925</v>
      </c>
      <c r="AM214" s="3"/>
      <c r="AN214" s="3"/>
      <c r="AO214" s="3"/>
      <c r="AP214" s="3">
        <v>13.914499007823512</v>
      </c>
      <c r="AQ214" s="3">
        <v>15.991150791330803</v>
      </c>
      <c r="AR214" s="3">
        <v>15.798212082642873</v>
      </c>
      <c r="AS214" s="3">
        <v>17.835948872871587</v>
      </c>
      <c r="AT214" s="3">
        <v>20.083004519227689</v>
      </c>
      <c r="AU214" s="3">
        <v>20.695975998188686</v>
      </c>
      <c r="AV214" s="3">
        <v>16.934226581649252</v>
      </c>
      <c r="AW214" s="3"/>
      <c r="AX214" s="3">
        <v>14.983373195309493</v>
      </c>
      <c r="AY214" s="3">
        <v>19.400056798013583</v>
      </c>
      <c r="AZ214" s="3">
        <v>19.700362969969692</v>
      </c>
      <c r="BA214" s="3">
        <v>17.218490848190481</v>
      </c>
      <c r="BB214" s="3"/>
      <c r="BC214" s="3"/>
      <c r="BD214" s="3"/>
      <c r="BE214" s="3"/>
      <c r="BF214" s="3"/>
      <c r="BG214" s="3"/>
      <c r="BH214" s="3"/>
      <c r="BI214" s="3"/>
      <c r="BJ214" s="3"/>
      <c r="BK214" s="3"/>
      <c r="BL214" s="3"/>
      <c r="BM214" s="6"/>
    </row>
    <row r="215" spans="1:65" x14ac:dyDescent="0.25">
      <c r="A215" s="4" t="s">
        <v>62</v>
      </c>
      <c r="B215" s="5" t="s">
        <v>516</v>
      </c>
      <c r="C215" s="5">
        <f>VLOOKUP(A215, 'Metadata - Countries'!$A$2:$C$264, 3, FALSE)</f>
        <v>0</v>
      </c>
      <c r="D215" s="5" t="s">
        <v>401</v>
      </c>
      <c r="E215" s="5" t="s">
        <v>797</v>
      </c>
      <c r="F215" s="5"/>
      <c r="G215" s="5"/>
      <c r="H215" s="5"/>
      <c r="I215" s="5"/>
      <c r="J215" s="5"/>
      <c r="K215" s="5"/>
      <c r="L215" s="5"/>
      <c r="M215" s="5"/>
      <c r="N215" s="5"/>
      <c r="O215" s="5"/>
      <c r="P215" s="5"/>
      <c r="Q215" s="5"/>
      <c r="R215" s="5"/>
      <c r="S215" s="5"/>
      <c r="T215" s="5">
        <v>4.8493139274282324</v>
      </c>
      <c r="U215" s="5">
        <v>4.574112572317774</v>
      </c>
      <c r="V215" s="5">
        <v>6.5076942209799924</v>
      </c>
      <c r="W215" s="5">
        <v>5.3043692503710638</v>
      </c>
      <c r="X215" s="5">
        <v>5.0751012308865775</v>
      </c>
      <c r="Y215" s="5">
        <v>6.0187919321797549</v>
      </c>
      <c r="Z215" s="5"/>
      <c r="AA215" s="5">
        <v>8.5790609520219494</v>
      </c>
      <c r="AB215" s="5"/>
      <c r="AC215" s="5"/>
      <c r="AD215" s="5"/>
      <c r="AE215" s="5"/>
      <c r="AF215" s="5"/>
      <c r="AG215" s="5"/>
      <c r="AH215" s="5"/>
      <c r="AI215" s="5"/>
      <c r="AJ215" s="5"/>
      <c r="AK215" s="5"/>
      <c r="AL215" s="5"/>
      <c r="AM215" s="5"/>
      <c r="AN215" s="5"/>
      <c r="AO215" s="5"/>
      <c r="AP215" s="5">
        <v>10.388659419702369</v>
      </c>
      <c r="AQ215" s="5">
        <v>11.28703321342649</v>
      </c>
      <c r="AR215" s="5">
        <v>9.7415873959168895</v>
      </c>
      <c r="AS215" s="5">
        <v>10.166063973114735</v>
      </c>
      <c r="AT215" s="5">
        <v>13.534167961148398</v>
      </c>
      <c r="AU215" s="5">
        <v>13.111056902665549</v>
      </c>
      <c r="AV215" s="5">
        <v>10.674418629900835</v>
      </c>
      <c r="AW215" s="5">
        <v>13.509428349362896</v>
      </c>
      <c r="AX215" s="5">
        <v>14.434520928373431</v>
      </c>
      <c r="AY215" s="5">
        <v>15.235539973596227</v>
      </c>
      <c r="AZ215" s="5">
        <v>15.749251176257165</v>
      </c>
      <c r="BA215" s="5">
        <v>13.96176010612858</v>
      </c>
      <c r="BB215" s="5">
        <v>17.002180020601216</v>
      </c>
      <c r="BC215" s="5">
        <v>14.356838007087388</v>
      </c>
      <c r="BD215" s="5">
        <v>15.059783671534243</v>
      </c>
      <c r="BE215" s="5">
        <v>16.9039969381856</v>
      </c>
      <c r="BF215" s="5">
        <v>16.526988859660676</v>
      </c>
      <c r="BG215" s="5">
        <v>19.418392086217434</v>
      </c>
      <c r="BH215" s="5">
        <v>19.541272647961975</v>
      </c>
      <c r="BI215" s="5"/>
      <c r="BJ215" s="5">
        <v>16.002944863008238</v>
      </c>
      <c r="BK215" s="5">
        <v>16.945724077524542</v>
      </c>
      <c r="BL215" s="5">
        <v>19.988280498637291</v>
      </c>
      <c r="BM215" s="7"/>
    </row>
    <row r="216" spans="1:65" x14ac:dyDescent="0.25">
      <c r="A216" s="2" t="s">
        <v>298</v>
      </c>
      <c r="B216" s="3" t="s">
        <v>64</v>
      </c>
      <c r="C216" s="3" t="str">
        <f>VLOOKUP(A216, 'Metadata - Countries'!$A$2:$C$264, 3, FALSE)</f>
        <v>Sub-Saharan Africa</v>
      </c>
      <c r="D216" s="3" t="s">
        <v>401</v>
      </c>
      <c r="E216" s="3" t="s">
        <v>797</v>
      </c>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6"/>
    </row>
    <row r="217" spans="1:65" x14ac:dyDescent="0.25">
      <c r="A217" s="4" t="s">
        <v>335</v>
      </c>
      <c r="B217" s="5" t="s">
        <v>193</v>
      </c>
      <c r="C217" s="5">
        <f>VLOOKUP(A217, 'Metadata - Countries'!$A$2:$C$264, 3, FALSE)</f>
        <v>0</v>
      </c>
      <c r="D217" s="5" t="s">
        <v>401</v>
      </c>
      <c r="E217" s="5" t="s">
        <v>797</v>
      </c>
      <c r="F217" s="5"/>
      <c r="G217" s="5"/>
      <c r="H217" s="5"/>
      <c r="I217" s="5"/>
      <c r="J217" s="5"/>
      <c r="K217" s="5"/>
      <c r="L217" s="5"/>
      <c r="M217" s="5"/>
      <c r="N217" s="5"/>
      <c r="O217" s="5"/>
      <c r="P217" s="5"/>
      <c r="Q217" s="5"/>
      <c r="R217" s="5"/>
      <c r="S217" s="5"/>
      <c r="T217" s="5">
        <v>4.8946382629038618</v>
      </c>
      <c r="U217" s="5">
        <v>4.63804870191428</v>
      </c>
      <c r="V217" s="5">
        <v>6.5607286087514689</v>
      </c>
      <c r="W217" s="5">
        <v>5.3624962849046227</v>
      </c>
      <c r="X217" s="5">
        <v>5.1304224662338065</v>
      </c>
      <c r="Y217" s="5">
        <v>6.0895727117735952</v>
      </c>
      <c r="Z217" s="5"/>
      <c r="AA217" s="5">
        <v>8.6410677761182821</v>
      </c>
      <c r="AB217" s="5"/>
      <c r="AC217" s="5"/>
      <c r="AD217" s="5"/>
      <c r="AE217" s="5"/>
      <c r="AF217" s="5"/>
      <c r="AG217" s="5"/>
      <c r="AH217" s="5"/>
      <c r="AI217" s="5"/>
      <c r="AJ217" s="5"/>
      <c r="AK217" s="5"/>
      <c r="AL217" s="5"/>
      <c r="AM217" s="5"/>
      <c r="AN217" s="5"/>
      <c r="AO217" s="5"/>
      <c r="AP217" s="5">
        <v>10.360430808605104</v>
      </c>
      <c r="AQ217" s="5">
        <v>11.300415444721798</v>
      </c>
      <c r="AR217" s="5">
        <v>9.7402497514100563</v>
      </c>
      <c r="AS217" s="5">
        <v>10.165275235181385</v>
      </c>
      <c r="AT217" s="5">
        <v>13.563842957270149</v>
      </c>
      <c r="AU217" s="5">
        <v>13.064173476195693</v>
      </c>
      <c r="AV217" s="5">
        <v>10.688072556796026</v>
      </c>
      <c r="AW217" s="5">
        <v>13.518804470713517</v>
      </c>
      <c r="AX217" s="5">
        <v>14.487841965973315</v>
      </c>
      <c r="AY217" s="5">
        <v>15.27134943376015</v>
      </c>
      <c r="AZ217" s="5">
        <v>15.789355366235048</v>
      </c>
      <c r="BA217" s="5">
        <v>13.99983819976293</v>
      </c>
      <c r="BB217" s="5">
        <v>16.985734105513153</v>
      </c>
      <c r="BC217" s="5">
        <v>14.356838007087386</v>
      </c>
      <c r="BD217" s="5">
        <v>15.125106975486313</v>
      </c>
      <c r="BE217" s="5">
        <v>16.949993949266233</v>
      </c>
      <c r="BF217" s="5">
        <v>16.551637286826015</v>
      </c>
      <c r="BG217" s="5">
        <v>19.427381114589775</v>
      </c>
      <c r="BH217" s="5">
        <v>19.566938054319646</v>
      </c>
      <c r="BI217" s="5"/>
      <c r="BJ217" s="5">
        <v>15.986338935130705</v>
      </c>
      <c r="BK217" s="5">
        <v>16.941562081901054</v>
      </c>
      <c r="BL217" s="5">
        <v>19.990968345304204</v>
      </c>
      <c r="BM217" s="7"/>
    </row>
    <row r="218" spans="1:65" x14ac:dyDescent="0.25">
      <c r="A218" s="2" t="s">
        <v>47</v>
      </c>
      <c r="B218" s="3" t="s">
        <v>204</v>
      </c>
      <c r="C218" s="3">
        <f>VLOOKUP(A218, 'Metadata - Countries'!$A$2:$C$264, 3, FALSE)</f>
        <v>0</v>
      </c>
      <c r="D218" s="3" t="s">
        <v>401</v>
      </c>
      <c r="E218" s="3" t="s">
        <v>797</v>
      </c>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v>10.522489895411347</v>
      </c>
      <c r="AP218" s="3">
        <v>6.779656243401706</v>
      </c>
      <c r="AQ218" s="3"/>
      <c r="AR218" s="3"/>
      <c r="AS218" s="3"/>
      <c r="AT218" s="3">
        <v>8.346858950255756</v>
      </c>
      <c r="AU218" s="3">
        <v>11.636794758551224</v>
      </c>
      <c r="AV218" s="3">
        <v>11.427661848971198</v>
      </c>
      <c r="AW218" s="3">
        <v>11.66202450623706</v>
      </c>
      <c r="AX218" s="3">
        <v>12.728155106976162</v>
      </c>
      <c r="AY218" s="3">
        <v>16.077367747035552</v>
      </c>
      <c r="AZ218" s="3">
        <v>17.794881877841291</v>
      </c>
      <c r="BA218" s="3">
        <v>17.395277690786877</v>
      </c>
      <c r="BB218" s="3">
        <v>18.360272880901185</v>
      </c>
      <c r="BC218" s="3">
        <v>20.316933327587055</v>
      </c>
      <c r="BD218" s="3">
        <v>17.40774021421354</v>
      </c>
      <c r="BE218" s="3">
        <v>25.527381009632943</v>
      </c>
      <c r="BF218" s="3">
        <v>24.721344598547859</v>
      </c>
      <c r="BG218" s="3">
        <v>21.697438002521352</v>
      </c>
      <c r="BH218" s="3">
        <v>19.743339012890264</v>
      </c>
      <c r="BI218" s="3">
        <v>14.724257952094387</v>
      </c>
      <c r="BJ218" s="3">
        <v>12.043797984646529</v>
      </c>
      <c r="BK218" s="3">
        <v>13.466785799564157</v>
      </c>
      <c r="BL218" s="3">
        <v>14.124834019960209</v>
      </c>
      <c r="BM218" s="6"/>
    </row>
    <row r="219" spans="1:65" x14ac:dyDescent="0.25">
      <c r="A219" s="4" t="s">
        <v>265</v>
      </c>
      <c r="B219" s="5" t="s">
        <v>504</v>
      </c>
      <c r="C219" s="5" t="e">
        <f>VLOOKUP(A219, 'Metadata - Countries'!$A$2:$C$264, 3, FALSE)</f>
        <v>#N/A</v>
      </c>
      <c r="D219" s="5" t="s">
        <v>401</v>
      </c>
      <c r="E219" s="5" t="s">
        <v>797</v>
      </c>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v>8.236341472809233</v>
      </c>
      <c r="AT219" s="5">
        <v>10.816201282038749</v>
      </c>
      <c r="AU219" s="5">
        <v>14.283389537697413</v>
      </c>
      <c r="AV219" s="5">
        <v>11.699662832173097</v>
      </c>
      <c r="AW219" s="5">
        <v>10.827287280334403</v>
      </c>
      <c r="AX219" s="5">
        <v>14.713005615658185</v>
      </c>
      <c r="AY219" s="5">
        <v>20.240158904448506</v>
      </c>
      <c r="AZ219" s="5">
        <v>20.166224419230691</v>
      </c>
      <c r="BA219" s="5">
        <v>20.291142149317064</v>
      </c>
      <c r="BB219" s="5">
        <v>23.132479514833264</v>
      </c>
      <c r="BC219" s="5">
        <v>15.421380934486271</v>
      </c>
      <c r="BD219" s="5">
        <v>16.098167503601179</v>
      </c>
      <c r="BE219" s="5">
        <v>15.968561678247523</v>
      </c>
      <c r="BF219" s="5">
        <v>25.749412919155475</v>
      </c>
      <c r="BG219" s="5">
        <v>26.235554600325461</v>
      </c>
      <c r="BH219" s="5">
        <v>22.83382914391408</v>
      </c>
      <c r="BI219" s="5">
        <v>0.44469175273724909</v>
      </c>
      <c r="BJ219" s="5">
        <v>0.47070145849767431</v>
      </c>
      <c r="BK219" s="5">
        <v>19.42656429456953</v>
      </c>
      <c r="BL219" s="5">
        <v>21.941354817355972</v>
      </c>
      <c r="BM219" s="7"/>
    </row>
    <row r="220" spans="1:65" x14ac:dyDescent="0.25">
      <c r="A220" s="2" t="s">
        <v>573</v>
      </c>
      <c r="B220" s="3" t="s">
        <v>67</v>
      </c>
      <c r="C220" s="3" t="str">
        <f>VLOOKUP(A220, 'Metadata - Countries'!$A$2:$C$264, 3, FALSE)</f>
        <v>Latin America &amp; Caribbean</v>
      </c>
      <c r="D220" s="3" t="s">
        <v>401</v>
      </c>
      <c r="E220" s="3" t="s">
        <v>797</v>
      </c>
      <c r="F220" s="3"/>
      <c r="G220" s="3"/>
      <c r="H220" s="3">
        <v>9.7465142540130536</v>
      </c>
      <c r="I220" s="3"/>
      <c r="J220" s="3"/>
      <c r="K220" s="3">
        <v>6.8979784311123629</v>
      </c>
      <c r="L220" s="3"/>
      <c r="M220" s="3"/>
      <c r="N220" s="3"/>
      <c r="O220" s="3"/>
      <c r="P220" s="3"/>
      <c r="Q220" s="3"/>
      <c r="R220" s="3"/>
      <c r="S220" s="3">
        <v>13.438441363331593</v>
      </c>
      <c r="T220" s="3">
        <v>24.66764882697144</v>
      </c>
      <c r="U220" s="3"/>
      <c r="V220" s="3"/>
      <c r="W220" s="3"/>
      <c r="X220" s="3"/>
      <c r="Y220" s="3"/>
      <c r="Z220" s="3"/>
      <c r="AA220" s="3"/>
      <c r="AB220" s="3"/>
      <c r="AC220" s="3"/>
      <c r="AD220" s="3"/>
      <c r="AE220" s="3"/>
      <c r="AF220" s="3"/>
      <c r="AG220" s="3"/>
      <c r="AH220" s="3">
        <v>16.085711313658273</v>
      </c>
      <c r="AI220" s="3">
        <v>16.351531776980949</v>
      </c>
      <c r="AJ220" s="3">
        <v>17.921457876733324</v>
      </c>
      <c r="AK220" s="3">
        <v>17.133367391373067</v>
      </c>
      <c r="AL220" s="3">
        <v>13.533600484583658</v>
      </c>
      <c r="AM220" s="3"/>
      <c r="AN220" s="3">
        <v>14.648481389067106</v>
      </c>
      <c r="AO220" s="3">
        <v>11.763583382574648</v>
      </c>
      <c r="AP220" s="3">
        <v>13.55118683063335</v>
      </c>
      <c r="AQ220" s="3">
        <v>14.707501295813092</v>
      </c>
      <c r="AR220" s="3">
        <v>11.33975120330809</v>
      </c>
      <c r="AS220" s="3">
        <v>9.3971803508276448</v>
      </c>
      <c r="AT220" s="3">
        <v>6.6865667977695065</v>
      </c>
      <c r="AU220" s="3">
        <v>17.15987502609044</v>
      </c>
      <c r="AV220" s="3">
        <v>14.37062356162023</v>
      </c>
      <c r="AW220" s="3">
        <v>14.679828852274564</v>
      </c>
      <c r="AX220" s="3">
        <v>13.924302618449005</v>
      </c>
      <c r="AY220" s="3">
        <v>17.161124176022653</v>
      </c>
      <c r="AZ220" s="3">
        <v>19.073875210885031</v>
      </c>
      <c r="BA220" s="3">
        <v>15.945488360766527</v>
      </c>
      <c r="BB220" s="3">
        <v>15.556299265328526</v>
      </c>
      <c r="BC220" s="3">
        <v>15.642378127487225</v>
      </c>
      <c r="BD220" s="3">
        <v>18.950216184412426</v>
      </c>
      <c r="BE220" s="3">
        <v>23.404656211298882</v>
      </c>
      <c r="BF220" s="3">
        <v>15.644940637323096</v>
      </c>
      <c r="BG220" s="3">
        <v>21.750634625670624</v>
      </c>
      <c r="BH220" s="3">
        <v>21.066730448376983</v>
      </c>
      <c r="BI220" s="3">
        <v>12.405913079959561</v>
      </c>
      <c r="BJ220" s="3">
        <v>15.470894936301576</v>
      </c>
      <c r="BK220" s="3">
        <v>0.8137110182375088</v>
      </c>
      <c r="BL220" s="3">
        <v>0.81656643434315523</v>
      </c>
      <c r="BM220" s="6"/>
    </row>
    <row r="221" spans="1:65" x14ac:dyDescent="0.25">
      <c r="A221" s="4" t="s">
        <v>426</v>
      </c>
      <c r="B221" s="5" t="s">
        <v>157</v>
      </c>
      <c r="C221" s="5" t="str">
        <f>VLOOKUP(A221, 'Metadata - Countries'!$A$2:$C$264, 3, FALSE)</f>
        <v>Europe &amp; Central Asia</v>
      </c>
      <c r="D221" s="5" t="s">
        <v>401</v>
      </c>
      <c r="E221" s="5" t="s">
        <v>797</v>
      </c>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v>19.355470944119521</v>
      </c>
      <c r="AO221" s="5">
        <v>12.818831632370484</v>
      </c>
      <c r="AP221" s="5">
        <v>13.592116395515506</v>
      </c>
      <c r="AQ221" s="5">
        <v>15.726993330412558</v>
      </c>
      <c r="AR221" s="5">
        <v>10.980265013780626</v>
      </c>
      <c r="AS221" s="5">
        <v>13.011118455833071</v>
      </c>
      <c r="AT221" s="5">
        <v>17.579613989842855</v>
      </c>
      <c r="AU221" s="5">
        <v>15.29066471956094</v>
      </c>
      <c r="AV221" s="5">
        <v>13.558138808210776</v>
      </c>
      <c r="AW221" s="5">
        <v>12.288952954115041</v>
      </c>
      <c r="AX221" s="5">
        <v>12.57904697538679</v>
      </c>
      <c r="AY221" s="5">
        <v>13.21599218668206</v>
      </c>
      <c r="AZ221" s="5">
        <v>13.430597189458515</v>
      </c>
      <c r="BA221" s="5">
        <v>10.849768432778363</v>
      </c>
      <c r="BB221" s="5">
        <v>12.883379066924814</v>
      </c>
      <c r="BC221" s="5">
        <v>11.749373804507648</v>
      </c>
      <c r="BD221" s="5">
        <v>12.672810351318157</v>
      </c>
      <c r="BE221" s="5">
        <v>13.987371954309888</v>
      </c>
      <c r="BF221" s="5">
        <v>12.738576023437718</v>
      </c>
      <c r="BG221" s="5">
        <v>12.414138869720469</v>
      </c>
      <c r="BH221" s="5">
        <v>10.12050174519122</v>
      </c>
      <c r="BI221" s="5">
        <v>8.2761733463776874</v>
      </c>
      <c r="BJ221" s="5">
        <v>6.6763621109831943</v>
      </c>
      <c r="BK221" s="5">
        <v>7.6442402084475853</v>
      </c>
      <c r="BL221" s="5">
        <v>8.26716686460178</v>
      </c>
      <c r="BM221" s="7"/>
    </row>
    <row r="222" spans="1:65" x14ac:dyDescent="0.25">
      <c r="A222" s="2" t="s">
        <v>418</v>
      </c>
      <c r="B222" s="3" t="s">
        <v>360</v>
      </c>
      <c r="C222" s="3" t="str">
        <f>VLOOKUP(A222, 'Metadata - Countries'!$A$2:$C$264, 3, FALSE)</f>
        <v>Europe &amp; Central Asia</v>
      </c>
      <c r="D222" s="3" t="s">
        <v>401</v>
      </c>
      <c r="E222" s="3" t="s">
        <v>797</v>
      </c>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v>10.531337193052707</v>
      </c>
      <c r="AM222" s="3">
        <v>10.566785053913573</v>
      </c>
      <c r="AN222" s="3"/>
      <c r="AO222" s="3">
        <v>6.5561967216759829</v>
      </c>
      <c r="AP222" s="3">
        <v>8.0834765165086484</v>
      </c>
      <c r="AQ222" s="3">
        <v>8.4262979209584721</v>
      </c>
      <c r="AR222" s="3">
        <v>5.6591894502131659</v>
      </c>
      <c r="AS222" s="3">
        <v>6.4541970877486117</v>
      </c>
      <c r="AT222" s="3">
        <v>9.1615385523618613</v>
      </c>
      <c r="AU222" s="3">
        <v>8.1825020289500205</v>
      </c>
      <c r="AV222" s="3">
        <v>7.1509993371875931</v>
      </c>
      <c r="AW222" s="3">
        <v>7.807877265761336</v>
      </c>
      <c r="AX222" s="3">
        <v>8.345573967167681</v>
      </c>
      <c r="AY222" s="3">
        <v>10.64608427228262</v>
      </c>
      <c r="AZ222" s="3">
        <v>11.213235835194476</v>
      </c>
      <c r="BA222" s="3">
        <v>9.5328357909852759</v>
      </c>
      <c r="BB222" s="3">
        <v>12.872390258916189</v>
      </c>
      <c r="BC222" s="3">
        <v>11.43882203250333</v>
      </c>
      <c r="BD222" s="3">
        <v>13.05159893985055</v>
      </c>
      <c r="BE222" s="3">
        <v>15.408971229553709</v>
      </c>
      <c r="BF222" s="3">
        <v>17.191345329174194</v>
      </c>
      <c r="BG222" s="3">
        <v>15.183467534382759</v>
      </c>
      <c r="BH222" s="3">
        <v>13.014763734802671</v>
      </c>
      <c r="BI222" s="3">
        <v>10.761679769292476</v>
      </c>
      <c r="BJ222" s="3">
        <v>8.2626463821882297</v>
      </c>
      <c r="BK222" s="3">
        <v>9.2649780093471072</v>
      </c>
      <c r="BL222" s="3">
        <v>9.4405337840907286</v>
      </c>
      <c r="BM222" s="6"/>
    </row>
    <row r="223" spans="1:65" x14ac:dyDescent="0.25">
      <c r="A223" s="4" t="s">
        <v>73</v>
      </c>
      <c r="B223" s="5" t="s">
        <v>303</v>
      </c>
      <c r="C223" s="5" t="str">
        <f>VLOOKUP(A223, 'Metadata - Countries'!$A$2:$C$264, 3, FALSE)</f>
        <v>Europe &amp; Central Asia</v>
      </c>
      <c r="D223" s="5" t="s">
        <v>401</v>
      </c>
      <c r="E223" s="5" t="s">
        <v>797</v>
      </c>
      <c r="F223" s="5"/>
      <c r="G223" s="5"/>
      <c r="H223" s="5">
        <v>13.415268319534249</v>
      </c>
      <c r="I223" s="5">
        <v>13.523364607405238</v>
      </c>
      <c r="J223" s="5">
        <v>12.584784667358939</v>
      </c>
      <c r="K223" s="5">
        <v>10.934971942270211</v>
      </c>
      <c r="L223" s="5">
        <v>11.351315382439124</v>
      </c>
      <c r="M223" s="5">
        <v>11.201952147567658</v>
      </c>
      <c r="N223" s="5">
        <v>12.31629027458888</v>
      </c>
      <c r="O223" s="5">
        <v>10.519644674818535</v>
      </c>
      <c r="P223" s="5">
        <v>10.643279791255708</v>
      </c>
      <c r="Q223" s="5">
        <v>12.21056602903265</v>
      </c>
      <c r="R223" s="5">
        <v>10.443316335972611</v>
      </c>
      <c r="S223" s="5">
        <v>11.34757373009294</v>
      </c>
      <c r="T223" s="5">
        <v>17.934940854501676</v>
      </c>
      <c r="U223" s="5">
        <v>17.124280349323016</v>
      </c>
      <c r="V223" s="5">
        <v>17.644579450797874</v>
      </c>
      <c r="W223" s="5">
        <v>17.442540233911647</v>
      </c>
      <c r="X223" s="5">
        <v>16.289035658732999</v>
      </c>
      <c r="Y223" s="5">
        <v>21.932655661395163</v>
      </c>
      <c r="Z223" s="5">
        <v>24.151251965539821</v>
      </c>
      <c r="AA223" s="5">
        <v>24.826224327472239</v>
      </c>
      <c r="AB223" s="5">
        <v>24.459946610555779</v>
      </c>
      <c r="AC223" s="5">
        <v>22.929379318919878</v>
      </c>
      <c r="AD223" s="5">
        <v>19.458088720265319</v>
      </c>
      <c r="AE223" s="5">
        <v>18.900235976946856</v>
      </c>
      <c r="AF223" s="5">
        <v>10.759749089163522</v>
      </c>
      <c r="AG223" s="5">
        <v>8.928585383458028</v>
      </c>
      <c r="AH223" s="5">
        <v>6.7797608796301478</v>
      </c>
      <c r="AI223" s="5">
        <v>7.583968339134481</v>
      </c>
      <c r="AJ223" s="5">
        <v>8.956440389124305</v>
      </c>
      <c r="AK223" s="5">
        <v>8.6761317258328745</v>
      </c>
      <c r="AL223" s="5">
        <v>8.5568396440062671</v>
      </c>
      <c r="AM223" s="5">
        <v>8.9792058311213498</v>
      </c>
      <c r="AN223" s="5">
        <v>7.4102914673856173</v>
      </c>
      <c r="AO223" s="5">
        <v>5.7580451329258731</v>
      </c>
      <c r="AP223" s="5">
        <v>7.4531292176788888</v>
      </c>
      <c r="AQ223" s="5">
        <v>7.0964447677333258</v>
      </c>
      <c r="AR223" s="5">
        <v>5.2185632858730706</v>
      </c>
      <c r="AS223" s="5">
        <v>5.9069246114560663</v>
      </c>
      <c r="AT223" s="5">
        <v>9.0530541588509159</v>
      </c>
      <c r="AU223" s="5">
        <v>8.7186903093055879</v>
      </c>
      <c r="AV223" s="5">
        <v>8.6776466886579335</v>
      </c>
      <c r="AW223" s="5">
        <v>9.6197035517565137</v>
      </c>
      <c r="AX223" s="5">
        <v>9.7277895091019015</v>
      </c>
      <c r="AY223" s="5">
        <v>11.750589568277576</v>
      </c>
      <c r="AZ223" s="5">
        <v>12.432022079655505</v>
      </c>
      <c r="BA223" s="5">
        <v>11.13066880628943</v>
      </c>
      <c r="BB223" s="5">
        <v>14.482648371494882</v>
      </c>
      <c r="BC223" s="5">
        <v>11.618256400508091</v>
      </c>
      <c r="BD223" s="5">
        <v>13.424361397915503</v>
      </c>
      <c r="BE223" s="5">
        <v>14.155847202239702</v>
      </c>
      <c r="BF223" s="5">
        <v>16.118816386607236</v>
      </c>
      <c r="BG223" s="5">
        <v>14.342432367227637</v>
      </c>
      <c r="BH223" s="5">
        <v>13.575339982106144</v>
      </c>
      <c r="BI223" s="5">
        <v>9.7591870882932454</v>
      </c>
      <c r="BJ223" s="5">
        <v>8.9588181246180358</v>
      </c>
      <c r="BK223" s="5">
        <v>10.07051263708064</v>
      </c>
      <c r="BL223" s="5">
        <v>11.885109798059977</v>
      </c>
      <c r="BM223" s="7"/>
    </row>
    <row r="224" spans="1:65" x14ac:dyDescent="0.25">
      <c r="A224" s="2" t="s">
        <v>751</v>
      </c>
      <c r="B224" s="3" t="s">
        <v>146</v>
      </c>
      <c r="C224" s="3" t="str">
        <f>VLOOKUP(A224, 'Metadata - Countries'!$A$2:$C$264, 3, FALSE)</f>
        <v>Sub-Saharan Africa</v>
      </c>
      <c r="D224" s="3" t="s">
        <v>401</v>
      </c>
      <c r="E224" s="3" t="s">
        <v>797</v>
      </c>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v>12.567448454753366</v>
      </c>
      <c r="AU224" s="3">
        <v>10.775425986749795</v>
      </c>
      <c r="AV224" s="3">
        <v>9.5785030505732358</v>
      </c>
      <c r="AW224" s="3">
        <v>8.3034308163347337</v>
      </c>
      <c r="AX224" s="3">
        <v>8.388653157206452</v>
      </c>
      <c r="AY224" s="3">
        <v>11.711287674888741</v>
      </c>
      <c r="AZ224" s="3">
        <v>14.489862067858136</v>
      </c>
      <c r="BA224" s="3">
        <v>13.782005502118198</v>
      </c>
      <c r="BB224" s="3"/>
      <c r="BC224" s="3"/>
      <c r="BD224" s="3"/>
      <c r="BE224" s="3"/>
      <c r="BF224" s="3"/>
      <c r="BG224" s="3">
        <v>15.289806056426059</v>
      </c>
      <c r="BH224" s="3">
        <v>16.227020587904892</v>
      </c>
      <c r="BI224" s="3">
        <v>12.226770574966435</v>
      </c>
      <c r="BJ224" s="3">
        <v>11.027481338267849</v>
      </c>
      <c r="BK224" s="3">
        <v>11.38337928704933</v>
      </c>
      <c r="BL224" s="3"/>
      <c r="BM224" s="6"/>
    </row>
    <row r="225" spans="1:65" x14ac:dyDescent="0.25">
      <c r="A225" s="4" t="s">
        <v>403</v>
      </c>
      <c r="B225" s="5" t="s">
        <v>464</v>
      </c>
      <c r="C225" s="5" t="str">
        <f>VLOOKUP(A225, 'Metadata - Countries'!$A$2:$C$264, 3, FALSE)</f>
        <v>Latin America &amp; Caribbean</v>
      </c>
      <c r="D225" s="5" t="s">
        <v>401</v>
      </c>
      <c r="E225" s="5" t="s">
        <v>797</v>
      </c>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7"/>
    </row>
    <row r="226" spans="1:65" x14ac:dyDescent="0.25">
      <c r="A226" s="2" t="s">
        <v>564</v>
      </c>
      <c r="B226" s="3" t="s">
        <v>161</v>
      </c>
      <c r="C226" s="3" t="str">
        <f>VLOOKUP(A226, 'Metadata - Countries'!$A$2:$C$264, 3, FALSE)</f>
        <v>Sub-Saharan Africa</v>
      </c>
      <c r="D226" s="3" t="s">
        <v>401</v>
      </c>
      <c r="E226" s="3" t="s">
        <v>797</v>
      </c>
      <c r="F226" s="3"/>
      <c r="G226" s="3"/>
      <c r="H226" s="3"/>
      <c r="I226" s="3"/>
      <c r="J226" s="3"/>
      <c r="K226" s="3"/>
      <c r="L226" s="3"/>
      <c r="M226" s="3"/>
      <c r="N226" s="3"/>
      <c r="O226" s="3"/>
      <c r="P226" s="3"/>
      <c r="Q226" s="3">
        <v>7.1117271741084922</v>
      </c>
      <c r="R226" s="3">
        <v>5.5605441454558227</v>
      </c>
      <c r="S226" s="3">
        <v>9.1709162227609156</v>
      </c>
      <c r="T226" s="3">
        <v>15.766973000759918</v>
      </c>
      <c r="U226" s="3">
        <v>18.965421986744577</v>
      </c>
      <c r="V226" s="3">
        <v>19.385312759380096</v>
      </c>
      <c r="W226" s="3">
        <v>19.338406460750019</v>
      </c>
      <c r="X226" s="3">
        <v>18.473437048205213</v>
      </c>
      <c r="Y226" s="3">
        <v>23.043957986380317</v>
      </c>
      <c r="Z226" s="3">
        <v>24.409796380369212</v>
      </c>
      <c r="AA226" s="3">
        <v>22.154320349809883</v>
      </c>
      <c r="AB226" s="3">
        <v>20.121516698292638</v>
      </c>
      <c r="AC226" s="3">
        <v>25.024862379804457</v>
      </c>
      <c r="AD226" s="3">
        <v>30.23638126276273</v>
      </c>
      <c r="AE226" s="3">
        <v>26.178342876416494</v>
      </c>
      <c r="AF226" s="3">
        <v>16.983422091126904</v>
      </c>
      <c r="AG226" s="3">
        <v>14.934147834838237</v>
      </c>
      <c r="AH226" s="3">
        <v>14.081651449086898</v>
      </c>
      <c r="AI226" s="3">
        <v>18.308078051960575</v>
      </c>
      <c r="AJ226" s="3">
        <v>19.281947119752708</v>
      </c>
      <c r="AK226" s="3">
        <v>21.865912387061243</v>
      </c>
      <c r="AL226" s="3">
        <v>17.18212157799648</v>
      </c>
      <c r="AM226" s="3">
        <v>14.225323279052787</v>
      </c>
      <c r="AN226" s="3">
        <v>15.558068552096193</v>
      </c>
      <c r="AO226" s="3">
        <v>17.414541162754723</v>
      </c>
      <c r="AP226" s="3">
        <v>3.2872139752137084</v>
      </c>
      <c r="AQ226" s="3">
        <v>14.744223899269358</v>
      </c>
      <c r="AR226" s="3">
        <v>9.40743324600904</v>
      </c>
      <c r="AS226" s="3">
        <v>9.9641548392015</v>
      </c>
      <c r="AT226" s="3">
        <v>21.680010102174968</v>
      </c>
      <c r="AU226" s="3">
        <v>2.8985236936668768E-2</v>
      </c>
      <c r="AV226" s="3">
        <v>14.485855347658038</v>
      </c>
      <c r="AW226" s="3">
        <v>16.077976322956864</v>
      </c>
      <c r="AX226" s="3">
        <v>26.299834654781939</v>
      </c>
      <c r="AY226" s="3">
        <v>23.517751411302836</v>
      </c>
      <c r="AZ226" s="3">
        <v>26.667071540387603</v>
      </c>
      <c r="BA226" s="3">
        <v>25.271842548219748</v>
      </c>
      <c r="BB226" s="3">
        <v>12.390152609755416</v>
      </c>
      <c r="BC226" s="3"/>
      <c r="BD226" s="3">
        <v>34.193720812829454</v>
      </c>
      <c r="BE226" s="3">
        <v>29.811932856679817</v>
      </c>
      <c r="BF226" s="3">
        <v>23.192430049106768</v>
      </c>
      <c r="BG226" s="3">
        <v>21.959075994275334</v>
      </c>
      <c r="BH226" s="3">
        <v>26.209310135319512</v>
      </c>
      <c r="BI226" s="3">
        <v>17.763638059788118</v>
      </c>
      <c r="BJ226" s="3">
        <v>11.666283419619099</v>
      </c>
      <c r="BK226" s="3">
        <v>15.81143371139474</v>
      </c>
      <c r="BL226" s="3">
        <v>20.656144852604776</v>
      </c>
      <c r="BM226" s="6"/>
    </row>
    <row r="227" spans="1:65" x14ac:dyDescent="0.25">
      <c r="A227" s="4" t="s">
        <v>183</v>
      </c>
      <c r="B227" s="5" t="s">
        <v>230</v>
      </c>
      <c r="C227" s="5" t="str">
        <f>VLOOKUP(A227, 'Metadata - Countries'!$A$2:$C$264, 3, FALSE)</f>
        <v>Middle East &amp; North Africa</v>
      </c>
      <c r="D227" s="5" t="s">
        <v>401</v>
      </c>
      <c r="E227" s="5" t="s">
        <v>797</v>
      </c>
      <c r="F227" s="5"/>
      <c r="G227" s="5"/>
      <c r="H227" s="5"/>
      <c r="I227" s="5"/>
      <c r="J227" s="5"/>
      <c r="K227" s="5"/>
      <c r="L227" s="5"/>
      <c r="M227" s="5"/>
      <c r="N227" s="5"/>
      <c r="O227" s="5"/>
      <c r="P227" s="5"/>
      <c r="Q227" s="5"/>
      <c r="R227" s="5"/>
      <c r="S227" s="5"/>
      <c r="T227" s="5">
        <v>6.0388128789170583</v>
      </c>
      <c r="U227" s="5">
        <v>6.5099797993679447</v>
      </c>
      <c r="V227" s="5">
        <v>9.8076719778261818</v>
      </c>
      <c r="W227" s="5">
        <v>16.754278011003201</v>
      </c>
      <c r="X227" s="5">
        <v>13.272348180457577</v>
      </c>
      <c r="Y227" s="5">
        <v>24.748654094769655</v>
      </c>
      <c r="Z227" s="5">
        <v>25.928017586806991</v>
      </c>
      <c r="AA227" s="5">
        <v>34.616761191564343</v>
      </c>
      <c r="AB227" s="5">
        <v>37.649010018248738</v>
      </c>
      <c r="AC227" s="5">
        <v>30.173365382718693</v>
      </c>
      <c r="AD227" s="5">
        <v>34.308869973655362</v>
      </c>
      <c r="AE227" s="5">
        <v>29.298601777629152</v>
      </c>
      <c r="AF227" s="5">
        <v>18.28217233997816</v>
      </c>
      <c r="AG227" s="5">
        <v>19.838317523575359</v>
      </c>
      <c r="AH227" s="5"/>
      <c r="AI227" s="5">
        <v>5.8641163542469403</v>
      </c>
      <c r="AJ227" s="5">
        <v>2.9909828124908313</v>
      </c>
      <c r="AK227" s="5"/>
      <c r="AL227" s="5">
        <v>3.8920108732166101</v>
      </c>
      <c r="AM227" s="5"/>
      <c r="AN227" s="5"/>
      <c r="AO227" s="5">
        <v>1.0886883381180485</v>
      </c>
      <c r="AP227" s="5">
        <v>1.8591736914294641</v>
      </c>
      <c r="AQ227" s="5">
        <v>4.3518549928777821</v>
      </c>
      <c r="AR227" s="5">
        <v>4.1470473007281727</v>
      </c>
      <c r="AS227" s="5">
        <v>2.5231836533354808</v>
      </c>
      <c r="AT227" s="5">
        <v>4.312197274615607</v>
      </c>
      <c r="AU227" s="5">
        <v>4.573228829965684</v>
      </c>
      <c r="AV227" s="5">
        <v>3.0412718046840799</v>
      </c>
      <c r="AW227" s="5">
        <v>3.657712887592838</v>
      </c>
      <c r="AX227" s="5">
        <v>7.3324972417859779</v>
      </c>
      <c r="AY227" s="5">
        <v>1.9329213601974951</v>
      </c>
      <c r="AZ227" s="5">
        <v>27.092192718254527</v>
      </c>
      <c r="BA227" s="5">
        <v>32.648527492234734</v>
      </c>
      <c r="BB227" s="5">
        <v>31.447346179942375</v>
      </c>
      <c r="BC227" s="5">
        <v>12.835725223404573</v>
      </c>
      <c r="BD227" s="5">
        <v>19.660227480306173</v>
      </c>
      <c r="BE227" s="5"/>
      <c r="BF227" s="5"/>
      <c r="BG227" s="5"/>
      <c r="BH227" s="5"/>
      <c r="BI227" s="5"/>
      <c r="BJ227" s="5"/>
      <c r="BK227" s="5"/>
      <c r="BL227" s="5"/>
      <c r="BM227" s="7"/>
    </row>
    <row r="228" spans="1:65" x14ac:dyDescent="0.25">
      <c r="A228" s="2" t="s">
        <v>127</v>
      </c>
      <c r="B228" s="3" t="s">
        <v>242</v>
      </c>
      <c r="C228" s="3" t="str">
        <f>VLOOKUP(A228, 'Metadata - Countries'!$A$2:$C$264, 3, FALSE)</f>
        <v>Latin America &amp; Caribbean</v>
      </c>
      <c r="D228" s="3" t="s">
        <v>401</v>
      </c>
      <c r="E228" s="3" t="s">
        <v>797</v>
      </c>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v>7.6236985910483002</v>
      </c>
      <c r="AT228" s="3">
        <v>10.049279739823993</v>
      </c>
      <c r="AU228" s="3">
        <v>10.329605843195159</v>
      </c>
      <c r="AV228" s="3">
        <v>21.938571166831231</v>
      </c>
      <c r="AW228" s="3">
        <v>8.7633937622734184</v>
      </c>
      <c r="AX228" s="3">
        <v>7.8133965145803437</v>
      </c>
      <c r="AY228" s="3"/>
      <c r="AZ228" s="3"/>
      <c r="BA228" s="3"/>
      <c r="BB228" s="3"/>
      <c r="BC228" s="3"/>
      <c r="BD228" s="3"/>
      <c r="BE228" s="3">
        <v>28.872386865254928</v>
      </c>
      <c r="BF228" s="3">
        <v>28.254590367529403</v>
      </c>
      <c r="BG228" s="3"/>
      <c r="BH228" s="3"/>
      <c r="BI228" s="3"/>
      <c r="BJ228" s="3"/>
      <c r="BK228" s="3"/>
      <c r="BL228" s="3"/>
      <c r="BM228" s="6"/>
    </row>
    <row r="229" spans="1:65" x14ac:dyDescent="0.25">
      <c r="A229" s="4" t="s">
        <v>698</v>
      </c>
      <c r="B229" s="5" t="s">
        <v>664</v>
      </c>
      <c r="C229" s="5" t="str">
        <f>VLOOKUP(A229, 'Metadata - Countries'!$A$2:$C$264, 3, FALSE)</f>
        <v>Sub-Saharan Africa</v>
      </c>
      <c r="D229" s="5" t="s">
        <v>401</v>
      </c>
      <c r="E229" s="5" t="s">
        <v>797</v>
      </c>
      <c r="F229" s="5"/>
      <c r="G229" s="5"/>
      <c r="H229" s="5">
        <v>14.09324785573147</v>
      </c>
      <c r="I229" s="5">
        <v>15.511911859780808</v>
      </c>
      <c r="J229" s="5">
        <v>13.934697088724372</v>
      </c>
      <c r="K229" s="5">
        <v>20.49896948490403</v>
      </c>
      <c r="L229" s="5">
        <v>14.938222369594314</v>
      </c>
      <c r="M229" s="5">
        <v>14.729861955734053</v>
      </c>
      <c r="N229" s="5">
        <v>16.51580883361369</v>
      </c>
      <c r="O229" s="5">
        <v>16.454931552684574</v>
      </c>
      <c r="P229" s="5">
        <v>15.470667523984005</v>
      </c>
      <c r="Q229" s="5">
        <v>16.566185894304475</v>
      </c>
      <c r="R229" s="5">
        <v>14.56086526158292</v>
      </c>
      <c r="S229" s="5">
        <v>16.326409993588499</v>
      </c>
      <c r="T229" s="5">
        <v>15.858614713519515</v>
      </c>
      <c r="U229" s="5">
        <v>14.174790308521136</v>
      </c>
      <c r="V229" s="5"/>
      <c r="W229" s="5"/>
      <c r="X229" s="5"/>
      <c r="Y229" s="5"/>
      <c r="Z229" s="5"/>
      <c r="AA229" s="5"/>
      <c r="AB229" s="5"/>
      <c r="AC229" s="5"/>
      <c r="AD229" s="5"/>
      <c r="AE229" s="5"/>
      <c r="AF229" s="5"/>
      <c r="AG229" s="5"/>
      <c r="AH229" s="5"/>
      <c r="AI229" s="5"/>
      <c r="AJ229" s="5"/>
      <c r="AK229" s="5"/>
      <c r="AL229" s="5"/>
      <c r="AM229" s="5"/>
      <c r="AN229" s="5"/>
      <c r="AO229" s="5">
        <v>17.934570357523054</v>
      </c>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7"/>
    </row>
    <row r="230" spans="1:65" x14ac:dyDescent="0.25">
      <c r="A230" s="2" t="s">
        <v>811</v>
      </c>
      <c r="B230" s="3" t="s">
        <v>419</v>
      </c>
      <c r="C230" s="3" t="e">
        <f>VLOOKUP(A230, 'Metadata - Countries'!$A$2:$C$264, 3, FALSE)</f>
        <v>#N/A</v>
      </c>
      <c r="D230" s="3" t="s">
        <v>401</v>
      </c>
      <c r="E230" s="3" t="s">
        <v>797</v>
      </c>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v>5.6539719420687842</v>
      </c>
      <c r="AE230" s="3">
        <v>5.2175042131610851</v>
      </c>
      <c r="AF230" s="3">
        <v>4.0953809316452858</v>
      </c>
      <c r="AG230" s="3">
        <v>3.9731516570731613</v>
      </c>
      <c r="AH230" s="3">
        <v>3.1213930712571205</v>
      </c>
      <c r="AI230" s="3">
        <v>4.2426504333225754</v>
      </c>
      <c r="AJ230" s="3">
        <v>4.1393153561504574</v>
      </c>
      <c r="AK230" s="3">
        <v>4.7261830240852918</v>
      </c>
      <c r="AL230" s="3">
        <v>5.3307138099626847</v>
      </c>
      <c r="AM230" s="3">
        <v>5.9759456140891567</v>
      </c>
      <c r="AN230" s="3">
        <v>4.2448227419681457</v>
      </c>
      <c r="AO230" s="3">
        <v>4.4497010829482821</v>
      </c>
      <c r="AP230" s="3">
        <v>5.557797217659143</v>
      </c>
      <c r="AQ230" s="3">
        <v>7.4453052699148436</v>
      </c>
      <c r="AR230" s="3">
        <v>5.56851011204897</v>
      </c>
      <c r="AS230" s="3">
        <v>6.546655031150439</v>
      </c>
      <c r="AT230" s="3">
        <v>10.235457436506449</v>
      </c>
      <c r="AU230" s="3">
        <v>8.8181808962240353</v>
      </c>
      <c r="AV230" s="3">
        <v>8.4541879930972677</v>
      </c>
      <c r="AW230" s="3">
        <v>9.1011764386202287</v>
      </c>
      <c r="AX230" s="3">
        <v>10.707198805433597</v>
      </c>
      <c r="AY230" s="3">
        <v>12.661770290308622</v>
      </c>
      <c r="AZ230" s="3">
        <v>14.332122637253185</v>
      </c>
      <c r="BA230" s="3">
        <v>13.76533974979009</v>
      </c>
      <c r="BB230" s="3">
        <v>16.927113419629254</v>
      </c>
      <c r="BC230" s="3">
        <v>13.948747715008299</v>
      </c>
      <c r="BD230" s="3">
        <v>14.768442591068418</v>
      </c>
      <c r="BE230" s="3">
        <v>17.061062342594941</v>
      </c>
      <c r="BF230" s="3">
        <v>18.280765662850911</v>
      </c>
      <c r="BG230" s="3">
        <v>17.912810170389243</v>
      </c>
      <c r="BH230" s="3">
        <v>17.733501824738525</v>
      </c>
      <c r="BI230" s="3">
        <v>13.716930886544001</v>
      </c>
      <c r="BJ230" s="3">
        <v>11.141045534736412</v>
      </c>
      <c r="BK230" s="3">
        <v>14.099751587122105</v>
      </c>
      <c r="BL230" s="3">
        <v>17.072714490890245</v>
      </c>
      <c r="BM230" s="6"/>
    </row>
    <row r="231" spans="1:65" x14ac:dyDescent="0.25">
      <c r="A231" s="4" t="s">
        <v>550</v>
      </c>
      <c r="B231" s="5" t="s">
        <v>574</v>
      </c>
      <c r="C231" s="5" t="e">
        <f>VLOOKUP(A231, 'Metadata - Countries'!$A$2:$C$264, 3, FALSE)</f>
        <v>#N/A</v>
      </c>
      <c r="D231" s="5" t="s">
        <v>401</v>
      </c>
      <c r="E231" s="5" t="s">
        <v>797</v>
      </c>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v>13.464381196462583</v>
      </c>
      <c r="AQ231" s="5">
        <v>12.516311815729425</v>
      </c>
      <c r="AR231" s="5">
        <v>10.878535893392145</v>
      </c>
      <c r="AS231" s="5">
        <v>11.355421145470372</v>
      </c>
      <c r="AT231" s="5">
        <v>12.860361308017865</v>
      </c>
      <c r="AU231" s="5">
        <v>12.425197077641231</v>
      </c>
      <c r="AV231" s="5">
        <v>11.65233487224555</v>
      </c>
      <c r="AW231" s="5">
        <v>10.636373482418877</v>
      </c>
      <c r="AX231" s="5">
        <v>10.651354776493459</v>
      </c>
      <c r="AY231" s="5">
        <v>11.846741182763925</v>
      </c>
      <c r="AZ231" s="5">
        <v>11.776528647817045</v>
      </c>
      <c r="BA231" s="5">
        <v>11.528423111742532</v>
      </c>
      <c r="BB231" s="5">
        <v>10.71397309443133</v>
      </c>
      <c r="BC231" s="5">
        <v>10.406404205941664</v>
      </c>
      <c r="BD231" s="5">
        <v>10.764783383617567</v>
      </c>
      <c r="BE231" s="5">
        <v>12.025423418155432</v>
      </c>
      <c r="BF231" s="5">
        <v>11.956065540263946</v>
      </c>
      <c r="BG231" s="5">
        <v>10.542901453948133</v>
      </c>
      <c r="BH231" s="5">
        <v>9.9524630913983252</v>
      </c>
      <c r="BI231" s="5">
        <v>8.6922279817860275</v>
      </c>
      <c r="BJ231" s="5">
        <v>6.9686717550081418</v>
      </c>
      <c r="BK231" s="5">
        <v>7.9197476728958724</v>
      </c>
      <c r="BL231" s="5">
        <v>8.7504626210476353</v>
      </c>
      <c r="BM231" s="7"/>
    </row>
    <row r="232" spans="1:65" x14ac:dyDescent="0.25">
      <c r="A232" s="2" t="s">
        <v>272</v>
      </c>
      <c r="B232" s="3" t="s">
        <v>428</v>
      </c>
      <c r="C232" s="3" t="str">
        <f>VLOOKUP(A232, 'Metadata - Countries'!$A$2:$C$264, 3, FALSE)</f>
        <v>Sub-Saharan Africa</v>
      </c>
      <c r="D232" s="3" t="s">
        <v>401</v>
      </c>
      <c r="E232" s="3" t="s">
        <v>797</v>
      </c>
      <c r="F232" s="3"/>
      <c r="G232" s="3"/>
      <c r="H232" s="3">
        <v>6.2128569348489453</v>
      </c>
      <c r="I232" s="3">
        <v>5.9758685733112289</v>
      </c>
      <c r="J232" s="3">
        <v>4.4969968593295908</v>
      </c>
      <c r="K232" s="3">
        <v>3.5042248047884081</v>
      </c>
      <c r="L232" s="3">
        <v>4.1445693925395481</v>
      </c>
      <c r="M232" s="3">
        <v>4.5376858470942212</v>
      </c>
      <c r="N232" s="3">
        <v>4.6092332655822243</v>
      </c>
      <c r="O232" s="3">
        <v>4.6598889279835713</v>
      </c>
      <c r="P232" s="3">
        <v>4.3779523873801898</v>
      </c>
      <c r="Q232" s="3">
        <v>5.4960357120869716</v>
      </c>
      <c r="R232" s="3">
        <v>5.5973236822400558</v>
      </c>
      <c r="S232" s="3">
        <v>5.1643664929710642</v>
      </c>
      <c r="T232" s="3">
        <v>9.6503181277388173</v>
      </c>
      <c r="U232" s="3">
        <v>7.4824765334025223</v>
      </c>
      <c r="V232" s="3">
        <v>6.8844205259773279</v>
      </c>
      <c r="W232" s="3">
        <v>7.1801178099789515</v>
      </c>
      <c r="X232" s="3">
        <v>14.368544411312637</v>
      </c>
      <c r="Y232" s="3">
        <v>18.309240440138641</v>
      </c>
      <c r="Z232" s="3">
        <v>22.773122380029289</v>
      </c>
      <c r="AA232" s="3">
        <v>8.4148135740659242</v>
      </c>
      <c r="AB232" s="3"/>
      <c r="AC232" s="3">
        <v>9.4357226107752155</v>
      </c>
      <c r="AD232" s="3"/>
      <c r="AE232" s="3"/>
      <c r="AF232" s="3">
        <v>3.4620882158466775</v>
      </c>
      <c r="AG232" s="3">
        <v>7.3329874276553815</v>
      </c>
      <c r="AH232" s="3">
        <v>5.4776769494727819</v>
      </c>
      <c r="AI232" s="3">
        <v>6.1379594872804111</v>
      </c>
      <c r="AJ232" s="3">
        <v>8.2614803486012338</v>
      </c>
      <c r="AK232" s="3">
        <v>9.8055609000825914</v>
      </c>
      <c r="AL232" s="3"/>
      <c r="AM232" s="3"/>
      <c r="AN232" s="3">
        <v>10.840117765168252</v>
      </c>
      <c r="AO232" s="3">
        <v>29.934482344083165</v>
      </c>
      <c r="AP232" s="3">
        <v>30.369865930043495</v>
      </c>
      <c r="AQ232" s="3">
        <v>32.07094590179198</v>
      </c>
      <c r="AR232" s="3">
        <v>32.314030987001274</v>
      </c>
      <c r="AS232" s="3">
        <v>39.752207654940499</v>
      </c>
      <c r="AT232" s="3">
        <v>18.836636642656966</v>
      </c>
      <c r="AU232" s="3">
        <v>15.857401378008456</v>
      </c>
      <c r="AV232" s="3">
        <v>15.053654614196359</v>
      </c>
      <c r="AW232" s="3">
        <v>18.82456941604871</v>
      </c>
      <c r="AX232" s="3">
        <v>22.992526492278529</v>
      </c>
      <c r="AY232" s="3">
        <v>28.980181443353665</v>
      </c>
      <c r="AZ232" s="3"/>
      <c r="BA232" s="3">
        <v>27.044567498651091</v>
      </c>
      <c r="BB232" s="3">
        <v>41.531021507777574</v>
      </c>
      <c r="BC232" s="3">
        <v>17.267201901214825</v>
      </c>
      <c r="BD232" s="3">
        <v>15.095331072034018</v>
      </c>
      <c r="BE232" s="3">
        <v>14.988507293399802</v>
      </c>
      <c r="BF232" s="3">
        <v>24.886658924019155</v>
      </c>
      <c r="BG232" s="3">
        <v>34.509354663403997</v>
      </c>
      <c r="BH232" s="3">
        <v>23.853815815731881</v>
      </c>
      <c r="BI232" s="3">
        <v>14.205666142720327</v>
      </c>
      <c r="BJ232" s="3">
        <v>10.095428786850356</v>
      </c>
      <c r="BK232" s="3">
        <v>15.548531150851005</v>
      </c>
      <c r="BL232" s="3"/>
      <c r="BM232" s="6"/>
    </row>
    <row r="233" spans="1:65" x14ac:dyDescent="0.25">
      <c r="A233" s="4" t="s">
        <v>629</v>
      </c>
      <c r="B233" s="5" t="s">
        <v>505</v>
      </c>
      <c r="C233" s="5" t="str">
        <f>VLOOKUP(A233, 'Metadata - Countries'!$A$2:$C$264, 3, FALSE)</f>
        <v>East Asia &amp; Pacific</v>
      </c>
      <c r="D233" s="5" t="s">
        <v>401</v>
      </c>
      <c r="E233" s="5" t="s">
        <v>797</v>
      </c>
      <c r="F233" s="5"/>
      <c r="G233" s="5"/>
      <c r="H233" s="5">
        <v>10.781966781801501</v>
      </c>
      <c r="I233" s="5">
        <v>9.6479804225679864</v>
      </c>
      <c r="J233" s="5">
        <v>10.30682014087137</v>
      </c>
      <c r="K233" s="5">
        <v>8.5058449488020305</v>
      </c>
      <c r="L233" s="5">
        <v>9.1302545195414595</v>
      </c>
      <c r="M233" s="5">
        <v>7.2065537310202474</v>
      </c>
      <c r="N233" s="5">
        <v>8.3406660777658441</v>
      </c>
      <c r="O233" s="5">
        <v>6.8378972989182358</v>
      </c>
      <c r="P233" s="5">
        <v>8.7498774094183016</v>
      </c>
      <c r="Q233" s="5">
        <v>10.424201463986835</v>
      </c>
      <c r="R233" s="5">
        <v>10.236361091735256</v>
      </c>
      <c r="S233" s="5">
        <v>11.254665370666919</v>
      </c>
      <c r="T233" s="5">
        <v>19.819695808347479</v>
      </c>
      <c r="U233" s="5">
        <v>21.586783912901844</v>
      </c>
      <c r="V233" s="5">
        <v>23.295641258022286</v>
      </c>
      <c r="W233" s="5">
        <v>22.24333049912449</v>
      </c>
      <c r="X233" s="5">
        <v>21.258181644059558</v>
      </c>
      <c r="Y233" s="5">
        <v>22.507175609675549</v>
      </c>
      <c r="Z233" s="5">
        <v>30.432080993596227</v>
      </c>
      <c r="AA233" s="5">
        <v>29.77960061739283</v>
      </c>
      <c r="AB233" s="5">
        <v>31.016116072857358</v>
      </c>
      <c r="AC233" s="5">
        <v>24.207047584815768</v>
      </c>
      <c r="AD233" s="5">
        <v>23.49417105696908</v>
      </c>
      <c r="AE233" s="5">
        <v>22.660400386782449</v>
      </c>
      <c r="AF233" s="5">
        <v>13.482644020750701</v>
      </c>
      <c r="AG233" s="5">
        <v>13.347678090937301</v>
      </c>
      <c r="AH233" s="5">
        <v>7.6954359087471396</v>
      </c>
      <c r="AI233" s="5">
        <v>9.1458330689399787</v>
      </c>
      <c r="AJ233" s="5">
        <v>9.3497833734276146</v>
      </c>
      <c r="AK233" s="5">
        <v>9.2889279853171498</v>
      </c>
      <c r="AL233" s="5">
        <v>8.2455761198991127</v>
      </c>
      <c r="AM233" s="5">
        <v>7.5220902910927814</v>
      </c>
      <c r="AN233" s="5">
        <v>6.8525005271056605</v>
      </c>
      <c r="AO233" s="5">
        <v>6.7977564926386815</v>
      </c>
      <c r="AP233" s="5">
        <v>8.8212235642743142</v>
      </c>
      <c r="AQ233" s="5">
        <v>9.3222984129866084</v>
      </c>
      <c r="AR233" s="5">
        <v>8.1748556512989463</v>
      </c>
      <c r="AS233" s="5">
        <v>9.6850019058013519</v>
      </c>
      <c r="AT233" s="5">
        <v>12.436642597873524</v>
      </c>
      <c r="AU233" s="5">
        <v>12.400860694941471</v>
      </c>
      <c r="AV233" s="5">
        <v>11.86601201774598</v>
      </c>
      <c r="AW233" s="5">
        <v>12.168156509876649</v>
      </c>
      <c r="AX233" s="5">
        <v>14.255141990000975</v>
      </c>
      <c r="AY233" s="5">
        <v>17.858851042826377</v>
      </c>
      <c r="AZ233" s="5">
        <v>20.229998196369916</v>
      </c>
      <c r="BA233" s="5">
        <v>18.198994337769815</v>
      </c>
      <c r="BB233" s="5">
        <v>21.418648549890797</v>
      </c>
      <c r="BC233" s="5">
        <v>19.127978144324537</v>
      </c>
      <c r="BD233" s="5">
        <v>18.084813043223143</v>
      </c>
      <c r="BE233" s="5">
        <v>20.494071655986634</v>
      </c>
      <c r="BF233" s="5">
        <v>20.174088363928107</v>
      </c>
      <c r="BG233" s="5">
        <v>22.161873286326731</v>
      </c>
      <c r="BH233" s="5">
        <v>21.798321898850386</v>
      </c>
      <c r="BI233" s="5">
        <v>15.649364033219618</v>
      </c>
      <c r="BJ233" s="5">
        <v>12.932232543233773</v>
      </c>
      <c r="BK233" s="5">
        <v>14.398870537974783</v>
      </c>
      <c r="BL233" s="5">
        <v>17.768647370789058</v>
      </c>
      <c r="BM233" s="7"/>
    </row>
    <row r="234" spans="1:65" x14ac:dyDescent="0.25">
      <c r="A234" s="2" t="s">
        <v>49</v>
      </c>
      <c r="B234" s="3" t="s">
        <v>51</v>
      </c>
      <c r="C234" s="3" t="str">
        <f>VLOOKUP(A234, 'Metadata - Countries'!$A$2:$C$264, 3, FALSE)</f>
        <v>Europe &amp; Central Asia</v>
      </c>
      <c r="D234" s="3" t="s">
        <v>401</v>
      </c>
      <c r="E234" s="3" t="s">
        <v>797</v>
      </c>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v>37.467040185351401</v>
      </c>
      <c r="AU234" s="3"/>
      <c r="AV234" s="3"/>
      <c r="AW234" s="3"/>
      <c r="AX234" s="3"/>
      <c r="AY234" s="3"/>
      <c r="AZ234" s="3"/>
      <c r="BA234" s="3"/>
      <c r="BB234" s="3"/>
      <c r="BC234" s="3"/>
      <c r="BD234" s="3"/>
      <c r="BE234" s="3"/>
      <c r="BF234" s="3"/>
      <c r="BG234" s="3"/>
      <c r="BH234" s="3"/>
      <c r="BI234" s="3"/>
      <c r="BJ234" s="3"/>
      <c r="BK234" s="3"/>
      <c r="BL234" s="3"/>
      <c r="BM234" s="6"/>
    </row>
    <row r="235" spans="1:65" x14ac:dyDescent="0.25">
      <c r="A235" s="4" t="s">
        <v>586</v>
      </c>
      <c r="B235" s="5" t="s">
        <v>278</v>
      </c>
      <c r="C235" s="5" t="str">
        <f>VLOOKUP(A235, 'Metadata - Countries'!$A$2:$C$264, 3, FALSE)</f>
        <v>Europe &amp; Central Asia</v>
      </c>
      <c r="D235" s="5" t="s">
        <v>401</v>
      </c>
      <c r="E235" s="5" t="s">
        <v>797</v>
      </c>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v>2.5746548433364143</v>
      </c>
      <c r="AR235" s="5">
        <v>4.5789276022282603</v>
      </c>
      <c r="AS235" s="5">
        <v>3.9951314842576249</v>
      </c>
      <c r="AT235" s="5">
        <v>1.2268435154657804</v>
      </c>
      <c r="AU235" s="5"/>
      <c r="AV235" s="5"/>
      <c r="AW235" s="5"/>
      <c r="AX235" s="5"/>
      <c r="AY235" s="5"/>
      <c r="AZ235" s="5"/>
      <c r="BA235" s="5"/>
      <c r="BB235" s="5"/>
      <c r="BC235" s="5"/>
      <c r="BD235" s="5"/>
      <c r="BE235" s="5"/>
      <c r="BF235" s="5"/>
      <c r="BG235" s="5"/>
      <c r="BH235" s="5"/>
      <c r="BI235" s="5"/>
      <c r="BJ235" s="5"/>
      <c r="BK235" s="5"/>
      <c r="BL235" s="5"/>
      <c r="BM235" s="7"/>
    </row>
    <row r="236" spans="1:65" x14ac:dyDescent="0.25">
      <c r="A236" s="2" t="s">
        <v>154</v>
      </c>
      <c r="B236" s="3" t="s">
        <v>701</v>
      </c>
      <c r="C236" s="3" t="e">
        <f>VLOOKUP(A236, 'Metadata - Countries'!$A$2:$C$264, 3, FALSE)</f>
        <v>#N/A</v>
      </c>
      <c r="D236" s="3" t="s">
        <v>401</v>
      </c>
      <c r="E236" s="3" t="s">
        <v>797</v>
      </c>
      <c r="F236" s="3"/>
      <c r="G236" s="3"/>
      <c r="H236" s="3">
        <v>7.3358476496596801</v>
      </c>
      <c r="I236" s="3">
        <v>7.6240930006529704</v>
      </c>
      <c r="J236" s="3">
        <v>7.9780688902207677</v>
      </c>
      <c r="K236" s="3">
        <v>8.0763752309398562</v>
      </c>
      <c r="L236" s="3">
        <v>7.3323298992365702</v>
      </c>
      <c r="M236" s="3">
        <v>7.2786300624004614</v>
      </c>
      <c r="N236" s="3">
        <v>6.998687471519915</v>
      </c>
      <c r="O236" s="3">
        <v>6.8817556173954069</v>
      </c>
      <c r="P236" s="3">
        <v>6.3952880650550723</v>
      </c>
      <c r="Q236" s="3">
        <v>7.7170663714437708</v>
      </c>
      <c r="R236" s="3">
        <v>7.6629630924170087</v>
      </c>
      <c r="S236" s="3">
        <v>8.9593229427846754</v>
      </c>
      <c r="T236" s="3">
        <v>13.628714499047195</v>
      </c>
      <c r="U236" s="3">
        <v>13.498275066426304</v>
      </c>
      <c r="V236" s="3">
        <v>14.195402357810698</v>
      </c>
      <c r="W236" s="3">
        <v>14.77757837717993</v>
      </c>
      <c r="X236" s="3">
        <v>13.533324933430224</v>
      </c>
      <c r="Y236" s="3">
        <v>15.298844105067463</v>
      </c>
      <c r="Z236" s="3">
        <v>16.170080822267852</v>
      </c>
      <c r="AA236" s="3">
        <v>18.656646366481851</v>
      </c>
      <c r="AB236" s="3">
        <v>19.199347698399698</v>
      </c>
      <c r="AC236" s="3">
        <v>19.099308091784525</v>
      </c>
      <c r="AD236" s="3">
        <v>19.120240702853405</v>
      </c>
      <c r="AE236" s="3">
        <v>18.433556449221808</v>
      </c>
      <c r="AF236" s="3">
        <v>11.060933811764338</v>
      </c>
      <c r="AG236" s="3">
        <v>12.491012633151453</v>
      </c>
      <c r="AH236" s="3">
        <v>11.322846901117856</v>
      </c>
      <c r="AI236" s="3">
        <v>10.947974860151948</v>
      </c>
      <c r="AJ236" s="3">
        <v>11.773819620302689</v>
      </c>
      <c r="AK236" s="3">
        <v>10.527842396693682</v>
      </c>
      <c r="AL236" s="3">
        <v>9.8693132335249079</v>
      </c>
      <c r="AM236" s="3">
        <v>8.3772378479193819</v>
      </c>
      <c r="AN236" s="3">
        <v>6.6408938145476828</v>
      </c>
      <c r="AO236" s="3">
        <v>6.2490475518752708</v>
      </c>
      <c r="AP236" s="3">
        <v>6.8574588581160887</v>
      </c>
      <c r="AQ236" s="3">
        <v>6.6747402977450863</v>
      </c>
      <c r="AR236" s="3">
        <v>5.2932565224662049</v>
      </c>
      <c r="AS236" s="3">
        <v>6.513627288915532</v>
      </c>
      <c r="AT236" s="3">
        <v>8.825172794743338</v>
      </c>
      <c r="AU236" s="3">
        <v>8.6220487055160824</v>
      </c>
      <c r="AV236" s="3">
        <v>8.1568008631423243</v>
      </c>
      <c r="AW236" s="3">
        <v>8.9000719805487769</v>
      </c>
      <c r="AX236" s="3">
        <v>10.028821829316126</v>
      </c>
      <c r="AY236" s="3">
        <v>11.159368343605934</v>
      </c>
      <c r="AZ236" s="3">
        <v>10.977495789338665</v>
      </c>
      <c r="BA236" s="3">
        <v>11.982651513918237</v>
      </c>
      <c r="BB236" s="3">
        <v>13.636388096916361</v>
      </c>
      <c r="BC236" s="3">
        <v>10.993792017000944</v>
      </c>
      <c r="BD236" s="3">
        <v>12.053751742057909</v>
      </c>
      <c r="BE236" s="3">
        <v>14.061438709686035</v>
      </c>
      <c r="BF236" s="3">
        <v>13.623730811639945</v>
      </c>
      <c r="BG236" s="3">
        <v>13.847366039202777</v>
      </c>
      <c r="BH236" s="3">
        <v>14.393227953130227</v>
      </c>
      <c r="BI236" s="3">
        <v>10.667255096049995</v>
      </c>
      <c r="BJ236" s="3">
        <v>9.1236953997028678</v>
      </c>
      <c r="BK236" s="3">
        <v>11.243066197845645</v>
      </c>
      <c r="BL236" s="3">
        <v>12.132597997572134</v>
      </c>
      <c r="BM236" s="6"/>
    </row>
    <row r="237" spans="1:65" x14ac:dyDescent="0.25">
      <c r="A237" s="4" t="s">
        <v>769</v>
      </c>
      <c r="B237" s="5" t="s">
        <v>301</v>
      </c>
      <c r="C237" s="5" t="str">
        <f>VLOOKUP(A237, 'Metadata - Countries'!$A$2:$C$264, 3, FALSE)</f>
        <v>East Asia &amp; Pacific</v>
      </c>
      <c r="D237" s="5" t="s">
        <v>401</v>
      </c>
      <c r="E237" s="5" t="s">
        <v>797</v>
      </c>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v>31.646310054168623</v>
      </c>
      <c r="AY237" s="5">
        <v>34.119743408177492</v>
      </c>
      <c r="AZ237" s="5"/>
      <c r="BA237" s="5"/>
      <c r="BB237" s="5"/>
      <c r="BC237" s="5"/>
      <c r="BD237" s="5"/>
      <c r="BE237" s="5"/>
      <c r="BF237" s="5"/>
      <c r="BG237" s="5">
        <v>27.970134954550495</v>
      </c>
      <c r="BH237" s="5"/>
      <c r="BI237" s="5"/>
      <c r="BJ237" s="5"/>
      <c r="BK237" s="5">
        <v>19.937577742683018</v>
      </c>
      <c r="BL237" s="5"/>
      <c r="BM237" s="7"/>
    </row>
    <row r="238" spans="1:65" x14ac:dyDescent="0.25">
      <c r="A238" s="2" t="s">
        <v>134</v>
      </c>
      <c r="B238" s="3" t="s">
        <v>527</v>
      </c>
      <c r="C238" s="3" t="e">
        <f>VLOOKUP(A238, 'Metadata - Countries'!$A$2:$C$264, 3, FALSE)</f>
        <v>#N/A</v>
      </c>
      <c r="D238" s="3" t="s">
        <v>401</v>
      </c>
      <c r="E238" s="3" t="s">
        <v>797</v>
      </c>
      <c r="F238" s="3"/>
      <c r="G238" s="3"/>
      <c r="H238" s="3"/>
      <c r="I238" s="3"/>
      <c r="J238" s="3"/>
      <c r="K238" s="3"/>
      <c r="L238" s="3">
        <v>3.5345541585946476</v>
      </c>
      <c r="M238" s="3">
        <v>4.0332574919991355</v>
      </c>
      <c r="N238" s="3">
        <v>3.872708997649732</v>
      </c>
      <c r="O238" s="3">
        <v>4.0811549353100931</v>
      </c>
      <c r="P238" s="3">
        <v>4.2904367157971031</v>
      </c>
      <c r="Q238" s="3">
        <v>4.3380952136555537</v>
      </c>
      <c r="R238" s="3">
        <v>3.8097094049413665</v>
      </c>
      <c r="S238" s="3">
        <v>2.6294103752091593</v>
      </c>
      <c r="T238" s="3">
        <v>3.7768440022898573</v>
      </c>
      <c r="U238" s="3">
        <v>4.4738909338788906</v>
      </c>
      <c r="V238" s="3">
        <v>4.6437462049817944</v>
      </c>
      <c r="W238" s="3">
        <v>5.0847572333043551</v>
      </c>
      <c r="X238" s="3"/>
      <c r="Y238" s="3"/>
      <c r="Z238" s="3"/>
      <c r="AA238" s="3"/>
      <c r="AB238" s="3"/>
      <c r="AC238" s="3"/>
      <c r="AD238" s="3"/>
      <c r="AE238" s="3"/>
      <c r="AF238" s="3"/>
      <c r="AG238" s="3"/>
      <c r="AH238" s="3"/>
      <c r="AI238" s="3"/>
      <c r="AJ238" s="3"/>
      <c r="AK238" s="3"/>
      <c r="AL238" s="3"/>
      <c r="AM238" s="3"/>
      <c r="AN238" s="3"/>
      <c r="AO238" s="3"/>
      <c r="AP238" s="3"/>
      <c r="AQ238" s="3">
        <v>5.461212484777235</v>
      </c>
      <c r="AR238" s="3">
        <v>4.2219684450616413</v>
      </c>
      <c r="AS238" s="3">
        <v>5.6845346178362108</v>
      </c>
      <c r="AT238" s="3">
        <v>6.9706420953648003</v>
      </c>
      <c r="AU238" s="3">
        <v>6.678575713367005</v>
      </c>
      <c r="AV238" s="3">
        <v>5.9621547633433298</v>
      </c>
      <c r="AW238" s="3">
        <v>7.6204087814902568</v>
      </c>
      <c r="AX238" s="3">
        <v>9.4408711023340839</v>
      </c>
      <c r="AY238" s="3">
        <v>12.543488732503782</v>
      </c>
      <c r="AZ238" s="3">
        <v>13.66014590707659</v>
      </c>
      <c r="BA238" s="3">
        <v>17.384657329824478</v>
      </c>
      <c r="BB238" s="3">
        <v>23.263050000693774</v>
      </c>
      <c r="BC238" s="3">
        <v>11.496628655483009</v>
      </c>
      <c r="BD238" s="3">
        <v>11.439328087743824</v>
      </c>
      <c r="BE238" s="3">
        <v>13.003206193034867</v>
      </c>
      <c r="BF238" s="3"/>
      <c r="BG238" s="3">
        <v>13.058336052329894</v>
      </c>
      <c r="BH238" s="3">
        <v>13.774927527614423</v>
      </c>
      <c r="BI238" s="3"/>
      <c r="BJ238" s="3">
        <v>8.994151082893854</v>
      </c>
      <c r="BK238" s="3">
        <v>9.2545874236803822</v>
      </c>
      <c r="BL238" s="3"/>
      <c r="BM238" s="6"/>
    </row>
    <row r="239" spans="1:65" x14ac:dyDescent="0.25">
      <c r="A239" s="4" t="s">
        <v>735</v>
      </c>
      <c r="B239" s="5" t="s">
        <v>714</v>
      </c>
      <c r="C239" s="5" t="str">
        <f>VLOOKUP(A239, 'Metadata - Countries'!$A$2:$C$264, 3, FALSE)</f>
        <v>East Asia &amp; Pacific</v>
      </c>
      <c r="D239" s="5" t="s">
        <v>401</v>
      </c>
      <c r="E239" s="5" t="s">
        <v>797</v>
      </c>
      <c r="F239" s="5"/>
      <c r="G239" s="5"/>
      <c r="H239" s="5"/>
      <c r="I239" s="5"/>
      <c r="J239" s="5"/>
      <c r="K239" s="5"/>
      <c r="L239" s="5"/>
      <c r="M239" s="5"/>
      <c r="N239" s="5"/>
      <c r="O239" s="5"/>
      <c r="P239" s="5"/>
      <c r="Q239" s="5"/>
      <c r="R239" s="5"/>
      <c r="S239" s="5"/>
      <c r="T239" s="5"/>
      <c r="U239" s="5">
        <v>5.7635541800048848</v>
      </c>
      <c r="V239" s="5">
        <v>11.170047388399853</v>
      </c>
      <c r="W239" s="5">
        <v>10.200225482369753</v>
      </c>
      <c r="X239" s="5">
        <v>10.360662947837131</v>
      </c>
      <c r="Y239" s="5">
        <v>10.05782669153397</v>
      </c>
      <c r="Z239" s="5">
        <v>14.297115053404358</v>
      </c>
      <c r="AA239" s="5">
        <v>16.411528674205947</v>
      </c>
      <c r="AB239" s="5">
        <v>13.911857311873494</v>
      </c>
      <c r="AC239" s="5">
        <v>15.905554673731023</v>
      </c>
      <c r="AD239" s="5">
        <v>13.976181488946098</v>
      </c>
      <c r="AE239" s="5">
        <v>12.911026988210939</v>
      </c>
      <c r="AF239" s="5">
        <v>12.313003940917099</v>
      </c>
      <c r="AG239" s="5">
        <v>10.154934582391276</v>
      </c>
      <c r="AH239" s="5">
        <v>9.6951026906346147</v>
      </c>
      <c r="AI239" s="5">
        <v>10.859148937622017</v>
      </c>
      <c r="AJ239" s="5">
        <v>13.230905876291343</v>
      </c>
      <c r="AK239" s="5">
        <v>15.813642081799948</v>
      </c>
      <c r="AL239" s="5">
        <v>12.763531378639293</v>
      </c>
      <c r="AM239" s="5">
        <v>13.597259725992087</v>
      </c>
      <c r="AN239" s="5">
        <v>12.062778470757603</v>
      </c>
      <c r="AO239" s="5">
        <v>12.389900115226119</v>
      </c>
      <c r="AP239" s="5"/>
      <c r="AQ239" s="5"/>
      <c r="AR239" s="5"/>
      <c r="AS239" s="5"/>
      <c r="AT239" s="5">
        <v>15.811629867516148</v>
      </c>
      <c r="AU239" s="5">
        <v>13.863094725088034</v>
      </c>
      <c r="AV239" s="5">
        <v>11.27937133164351</v>
      </c>
      <c r="AW239" s="5">
        <v>17.374590751328352</v>
      </c>
      <c r="AX239" s="5">
        <v>18.200453595649442</v>
      </c>
      <c r="AY239" s="5">
        <v>21.680317871925343</v>
      </c>
      <c r="AZ239" s="5">
        <v>25.884495144312375</v>
      </c>
      <c r="BA239" s="5">
        <v>24.79973241352646</v>
      </c>
      <c r="BB239" s="5">
        <v>26.044472621122907</v>
      </c>
      <c r="BC239" s="5">
        <v>20.38712681220834</v>
      </c>
      <c r="BD239" s="5">
        <v>22.781800849785803</v>
      </c>
      <c r="BE239" s="5">
        <v>23.558701325893942</v>
      </c>
      <c r="BF239" s="5">
        <v>23.744775788707358</v>
      </c>
      <c r="BG239" s="5">
        <v>22.259490987603851</v>
      </c>
      <c r="BH239" s="5">
        <v>21.311642709712782</v>
      </c>
      <c r="BI239" s="5"/>
      <c r="BJ239" s="5"/>
      <c r="BK239" s="5"/>
      <c r="BL239" s="5"/>
      <c r="BM239" s="7"/>
    </row>
    <row r="240" spans="1:65" x14ac:dyDescent="0.25">
      <c r="A240" s="2" t="s">
        <v>10</v>
      </c>
      <c r="B240" s="3" t="s">
        <v>91</v>
      </c>
      <c r="C240" s="3">
        <f>VLOOKUP(A240, 'Metadata - Countries'!$A$2:$C$264, 3, FALSE)</f>
        <v>0</v>
      </c>
      <c r="D240" s="3" t="s">
        <v>401</v>
      </c>
      <c r="E240" s="3" t="s">
        <v>797</v>
      </c>
      <c r="F240" s="3"/>
      <c r="G240" s="3"/>
      <c r="H240" s="3">
        <v>8.4292379912318101</v>
      </c>
      <c r="I240" s="3">
        <v>8.9247588623453886</v>
      </c>
      <c r="J240" s="3">
        <v>6.7544889796868475</v>
      </c>
      <c r="K240" s="3">
        <v>4.968206888292066</v>
      </c>
      <c r="L240" s="3">
        <v>4.1416967837152967</v>
      </c>
      <c r="M240" s="3">
        <v>4.0085974898393353</v>
      </c>
      <c r="N240" s="3">
        <v>4.7051444443200321</v>
      </c>
      <c r="O240" s="3">
        <v>4.3716190910276715</v>
      </c>
      <c r="P240" s="3">
        <v>7.4129655971588431</v>
      </c>
      <c r="Q240" s="3">
        <v>9.6929006703638887</v>
      </c>
      <c r="R240" s="3">
        <v>11.158166505143974</v>
      </c>
      <c r="S240" s="3">
        <v>13.222168402320005</v>
      </c>
      <c r="T240" s="3">
        <v>25.836120444217443</v>
      </c>
      <c r="U240" s="3">
        <v>6.0371766064569554</v>
      </c>
      <c r="V240" s="3">
        <v>24.755540130329884</v>
      </c>
      <c r="W240" s="3">
        <v>24.296941067735446</v>
      </c>
      <c r="X240" s="3">
        <v>24.413427685309461</v>
      </c>
      <c r="Y240" s="3">
        <v>29.730511417463294</v>
      </c>
      <c r="Z240" s="3">
        <v>39.893887970390175</v>
      </c>
      <c r="AA240" s="3">
        <v>39.073358230838068</v>
      </c>
      <c r="AB240" s="3"/>
      <c r="AC240" s="3">
        <v>28.748407481411736</v>
      </c>
      <c r="AD240" s="3">
        <v>29.347683195783581</v>
      </c>
      <c r="AE240" s="3">
        <v>25.342512463566329</v>
      </c>
      <c r="AF240" s="3">
        <v>15.083042299430801</v>
      </c>
      <c r="AG240" s="3">
        <v>18.504377233378683</v>
      </c>
      <c r="AH240" s="3">
        <v>16.381718910788447</v>
      </c>
      <c r="AI240" s="3">
        <v>18.539940332191048</v>
      </c>
      <c r="AJ240" s="3">
        <v>25.37136060714985</v>
      </c>
      <c r="AK240" s="3">
        <v>26.84001674238209</v>
      </c>
      <c r="AL240" s="3">
        <v>26.626318524366503</v>
      </c>
      <c r="AM240" s="3">
        <v>24.538746577929466</v>
      </c>
      <c r="AN240" s="3">
        <v>23.092304593498582</v>
      </c>
      <c r="AO240" s="3">
        <v>21.92483728429341</v>
      </c>
      <c r="AP240" s="3">
        <v>26.983180355343478</v>
      </c>
      <c r="AQ240" s="3">
        <v>23.21169466456956</v>
      </c>
      <c r="AR240" s="3">
        <v>19.040248883478366</v>
      </c>
      <c r="AS240" s="3">
        <v>28.794699195095163</v>
      </c>
      <c r="AT240" s="3">
        <v>34.905892729563263</v>
      </c>
      <c r="AU240" s="3">
        <v>30.40442177274512</v>
      </c>
      <c r="AV240" s="3">
        <v>29.711298748820759</v>
      </c>
      <c r="AW240" s="3">
        <v>29.259741528303483</v>
      </c>
      <c r="AX240" s="3">
        <v>30.91852816852078</v>
      </c>
      <c r="AY240" s="3">
        <v>32.036769734034266</v>
      </c>
      <c r="AZ240" s="3">
        <v>33.963728200657435</v>
      </c>
      <c r="BA240" s="3">
        <v>33.264648819119834</v>
      </c>
      <c r="BB240" s="3">
        <v>35.598798744337657</v>
      </c>
      <c r="BC240" s="3">
        <v>31.282101323419244</v>
      </c>
      <c r="BD240" s="3">
        <v>32.389524238536133</v>
      </c>
      <c r="BE240" s="3">
        <v>35.32784276684378</v>
      </c>
      <c r="BF240" s="3">
        <v>38.773385708651162</v>
      </c>
      <c r="BG240" s="3">
        <v>38.861994831519816</v>
      </c>
      <c r="BH240" s="3">
        <v>39.230060374042246</v>
      </c>
      <c r="BI240" s="3">
        <v>26.919715211961382</v>
      </c>
      <c r="BJ240" s="3">
        <v>25.363666645633373</v>
      </c>
      <c r="BK240" s="3">
        <v>28.856867424882559</v>
      </c>
      <c r="BL240" s="3">
        <v>34.342567700630035</v>
      </c>
      <c r="BM240" s="6"/>
    </row>
    <row r="241" spans="1:65" x14ac:dyDescent="0.25">
      <c r="A241" s="4" t="s">
        <v>248</v>
      </c>
      <c r="B241" s="5" t="s">
        <v>566</v>
      </c>
      <c r="C241" s="5" t="e">
        <f>VLOOKUP(A241, 'Metadata - Countries'!$A$2:$C$264, 3, FALSE)</f>
        <v>#N/A</v>
      </c>
      <c r="D241" s="5" t="s">
        <v>401</v>
      </c>
      <c r="E241" s="5" t="s">
        <v>797</v>
      </c>
      <c r="F241" s="5"/>
      <c r="G241" s="5"/>
      <c r="H241" s="5"/>
      <c r="I241" s="5"/>
      <c r="J241" s="5"/>
      <c r="K241" s="5"/>
      <c r="L241" s="5"/>
      <c r="M241" s="5"/>
      <c r="N241" s="5"/>
      <c r="O241" s="5"/>
      <c r="P241" s="5"/>
      <c r="Q241" s="5"/>
      <c r="R241" s="5"/>
      <c r="S241" s="5"/>
      <c r="T241" s="5">
        <v>4.8946382629038609</v>
      </c>
      <c r="U241" s="5">
        <v>4.63804870191428</v>
      </c>
      <c r="V241" s="5">
        <v>6.5607286087514707</v>
      </c>
      <c r="W241" s="5">
        <v>5.3624962849046227</v>
      </c>
      <c r="X241" s="5">
        <v>5.1304224662338074</v>
      </c>
      <c r="Y241" s="5">
        <v>6.0895727117735943</v>
      </c>
      <c r="Z241" s="5"/>
      <c r="AA241" s="5">
        <v>8.6410677761182821</v>
      </c>
      <c r="AB241" s="5"/>
      <c r="AC241" s="5"/>
      <c r="AD241" s="5"/>
      <c r="AE241" s="5"/>
      <c r="AF241" s="5"/>
      <c r="AG241" s="5"/>
      <c r="AH241" s="5"/>
      <c r="AI241" s="5"/>
      <c r="AJ241" s="5"/>
      <c r="AK241" s="5"/>
      <c r="AL241" s="5"/>
      <c r="AM241" s="5"/>
      <c r="AN241" s="5"/>
      <c r="AO241" s="5"/>
      <c r="AP241" s="5">
        <v>10.360430808605106</v>
      </c>
      <c r="AQ241" s="5">
        <v>11.300415444721802</v>
      </c>
      <c r="AR241" s="5">
        <v>9.7402497514100563</v>
      </c>
      <c r="AS241" s="5">
        <v>10.165275235181388</v>
      </c>
      <c r="AT241" s="5">
        <v>13.56384295727015</v>
      </c>
      <c r="AU241" s="5">
        <v>13.064173476195693</v>
      </c>
      <c r="AV241" s="5">
        <v>10.688072556796024</v>
      </c>
      <c r="AW241" s="5">
        <v>13.518804470713521</v>
      </c>
      <c r="AX241" s="5">
        <v>14.487841965973315</v>
      </c>
      <c r="AY241" s="5">
        <v>15.27134943376015</v>
      </c>
      <c r="AZ241" s="5">
        <v>15.789355366235046</v>
      </c>
      <c r="BA241" s="5">
        <v>13.999838199762932</v>
      </c>
      <c r="BB241" s="5">
        <v>16.985734105513156</v>
      </c>
      <c r="BC241" s="5">
        <v>14.356838007087386</v>
      </c>
      <c r="BD241" s="5">
        <v>15.125106975486313</v>
      </c>
      <c r="BE241" s="5">
        <v>16.949993949266229</v>
      </c>
      <c r="BF241" s="5">
        <v>16.551637286826015</v>
      </c>
      <c r="BG241" s="5">
        <v>19.427381114589775</v>
      </c>
      <c r="BH241" s="5">
        <v>19.566938054319646</v>
      </c>
      <c r="BI241" s="5"/>
      <c r="BJ241" s="5">
        <v>15.986338935130703</v>
      </c>
      <c r="BK241" s="5">
        <v>16.941562081901051</v>
      </c>
      <c r="BL241" s="5">
        <v>19.990968345304204</v>
      </c>
      <c r="BM241" s="7"/>
    </row>
    <row r="242" spans="1:65" x14ac:dyDescent="0.25">
      <c r="A242" s="2" t="s">
        <v>760</v>
      </c>
      <c r="B242" s="3" t="s">
        <v>181</v>
      </c>
      <c r="C242" s="3" t="str">
        <f>VLOOKUP(A242, 'Metadata - Countries'!$A$2:$C$264, 3, FALSE)</f>
        <v>Latin America &amp; Caribbean</v>
      </c>
      <c r="D242" s="3" t="s">
        <v>401</v>
      </c>
      <c r="E242" s="3" t="s">
        <v>797</v>
      </c>
      <c r="F242" s="3"/>
      <c r="G242" s="3"/>
      <c r="H242" s="3"/>
      <c r="I242" s="3"/>
      <c r="J242" s="3"/>
      <c r="K242" s="3"/>
      <c r="L242" s="3"/>
      <c r="M242" s="3"/>
      <c r="N242" s="3">
        <v>53.113915628627495</v>
      </c>
      <c r="O242" s="3">
        <v>52.543405218928406</v>
      </c>
      <c r="P242" s="3">
        <v>52.915628049459805</v>
      </c>
      <c r="Q242" s="3">
        <v>49.845771762100227</v>
      </c>
      <c r="R242" s="3">
        <v>47.777525917043455</v>
      </c>
      <c r="S242" s="3">
        <v>50.759713582070077</v>
      </c>
      <c r="T242" s="3">
        <v>71.908391252721799</v>
      </c>
      <c r="U242" s="3">
        <v>50.561983368732122</v>
      </c>
      <c r="V242" s="3">
        <v>57.251011973208179</v>
      </c>
      <c r="W242" s="3">
        <v>47.607130688618362</v>
      </c>
      <c r="X242" s="3">
        <v>40.312088083727929</v>
      </c>
      <c r="Y242" s="3">
        <v>28.598696634543746</v>
      </c>
      <c r="Z242" s="3">
        <v>37.668380216276226</v>
      </c>
      <c r="AA242" s="3">
        <v>36.607033274086106</v>
      </c>
      <c r="AB242" s="3">
        <v>25.189694143288509</v>
      </c>
      <c r="AC242" s="3">
        <v>3.2022128876938964</v>
      </c>
      <c r="AD242" s="3">
        <v>0.74932096545078353</v>
      </c>
      <c r="AE242" s="3">
        <v>3.3177706419551747</v>
      </c>
      <c r="AF242" s="3">
        <v>2.8327295476674625</v>
      </c>
      <c r="AG242" s="3">
        <v>4.2972138343767918</v>
      </c>
      <c r="AH242" s="3">
        <v>11.912666722396024</v>
      </c>
      <c r="AI242" s="3">
        <v>6.1102821246666474</v>
      </c>
      <c r="AJ242" s="3">
        <v>11.388331085831178</v>
      </c>
      <c r="AK242" s="3">
        <v>14.633804061786496</v>
      </c>
      <c r="AL242" s="3">
        <v>9.4243557501736994</v>
      </c>
      <c r="AM242" s="3">
        <v>15.119830531016815</v>
      </c>
      <c r="AN242" s="3">
        <v>0.6882338016498496</v>
      </c>
      <c r="AO242" s="3">
        <v>0.54866383415255515</v>
      </c>
      <c r="AP242" s="3">
        <v>19.203455524669305</v>
      </c>
      <c r="AQ242" s="3">
        <v>12.983297636010816</v>
      </c>
      <c r="AR242" s="3">
        <v>13.138285469317058</v>
      </c>
      <c r="AS242" s="3">
        <v>21.046873405094424</v>
      </c>
      <c r="AT242" s="3">
        <v>32.331607216575428</v>
      </c>
      <c r="AU242" s="3">
        <v>23.455042883836054</v>
      </c>
      <c r="AV242" s="3">
        <v>27.702038716453199</v>
      </c>
      <c r="AW242" s="3">
        <v>27.238440879327015</v>
      </c>
      <c r="AX242" s="3">
        <v>24.198384134253537</v>
      </c>
      <c r="AY242" s="3">
        <v>34.831426075062502</v>
      </c>
      <c r="AZ242" s="3">
        <v>35.082486439661473</v>
      </c>
      <c r="BA242" s="3">
        <v>33.536058121986358</v>
      </c>
      <c r="BB242" s="3">
        <v>35.142352633265823</v>
      </c>
      <c r="BC242" s="3">
        <v>33.002618863351593</v>
      </c>
      <c r="BD242" s="3">
        <v>33.365439283683038</v>
      </c>
      <c r="BE242" s="3">
        <v>38.89941403658581</v>
      </c>
      <c r="BF242" s="3">
        <v>42.005779328574519</v>
      </c>
      <c r="BG242" s="3">
        <v>51.245880889002237</v>
      </c>
      <c r="BH242" s="3">
        <v>43.545755318957127</v>
      </c>
      <c r="BI242" s="3">
        <v>29.057374795120445</v>
      </c>
      <c r="BJ242" s="3"/>
      <c r="BK242" s="3"/>
      <c r="BL242" s="3"/>
      <c r="BM242" s="6"/>
    </row>
    <row r="243" spans="1:65" x14ac:dyDescent="0.25">
      <c r="A243" s="4" t="s">
        <v>220</v>
      </c>
      <c r="B243" s="5" t="s">
        <v>26</v>
      </c>
      <c r="C243" s="5" t="str">
        <f>VLOOKUP(A243, 'Metadata - Countries'!$A$2:$C$264, 3, FALSE)</f>
        <v>Middle East &amp; North Africa</v>
      </c>
      <c r="D243" s="5" t="s">
        <v>401</v>
      </c>
      <c r="E243" s="5" t="s">
        <v>797</v>
      </c>
      <c r="F243" s="5"/>
      <c r="G243" s="5"/>
      <c r="H243" s="5">
        <v>7.9470060149965285</v>
      </c>
      <c r="I243" s="5">
        <v>8.4748771567519565</v>
      </c>
      <c r="J243" s="5">
        <v>6.567377747569604</v>
      </c>
      <c r="K243" s="5">
        <v>5.6571738427024103</v>
      </c>
      <c r="L243" s="5">
        <v>6.4857568781110837</v>
      </c>
      <c r="M243" s="5">
        <v>4.0542787567242664</v>
      </c>
      <c r="N243" s="5">
        <v>2.9921174173016678</v>
      </c>
      <c r="O243" s="5">
        <v>3.6536834654909733</v>
      </c>
      <c r="P243" s="5">
        <v>4.839704431738082</v>
      </c>
      <c r="Q243" s="5">
        <v>4.5055761083929218</v>
      </c>
      <c r="R243" s="5">
        <v>7.4891902809256781</v>
      </c>
      <c r="S243" s="5">
        <v>7.370511857146707</v>
      </c>
      <c r="T243" s="5">
        <v>12.303420470668685</v>
      </c>
      <c r="U243" s="5">
        <v>10.404993308917481</v>
      </c>
      <c r="V243" s="5">
        <v>11.67504106170321</v>
      </c>
      <c r="W243" s="5">
        <v>11.354307914221305</v>
      </c>
      <c r="X243" s="5">
        <v>11.026459424257697</v>
      </c>
      <c r="Y243" s="5">
        <v>17.754641172270023</v>
      </c>
      <c r="Z243" s="5">
        <v>20.736720171266864</v>
      </c>
      <c r="AA243" s="5">
        <v>20.523990081998058</v>
      </c>
      <c r="AB243" s="5">
        <v>12.935957523946042</v>
      </c>
      <c r="AC243" s="5">
        <v>11.824882252006516</v>
      </c>
      <c r="AD243" s="5">
        <v>11.164584080870986</v>
      </c>
      <c r="AE243" s="5">
        <v>14.217802156913583</v>
      </c>
      <c r="AF243" s="5">
        <v>6.805701412664444</v>
      </c>
      <c r="AG243" s="5">
        <v>10.81340673009416</v>
      </c>
      <c r="AH243" s="5">
        <v>7.0963099841306692</v>
      </c>
      <c r="AI243" s="5">
        <v>9.2083857482421489</v>
      </c>
      <c r="AJ243" s="5">
        <v>9.0275340073236112</v>
      </c>
      <c r="AK243" s="5">
        <v>8.2514890415861206</v>
      </c>
      <c r="AL243" s="5">
        <v>7.5597007079092338</v>
      </c>
      <c r="AM243" s="5">
        <v>7.8571238961489831</v>
      </c>
      <c r="AN243" s="5">
        <v>7.6664931385036921</v>
      </c>
      <c r="AO243" s="5">
        <v>7.2873277305244368</v>
      </c>
      <c r="AP243" s="5">
        <v>8.4291768785199306</v>
      </c>
      <c r="AQ243" s="5">
        <v>7.9981213132495137</v>
      </c>
      <c r="AR243" s="5">
        <v>5.2360896068768215</v>
      </c>
      <c r="AS243" s="5">
        <v>6.7197616505540907</v>
      </c>
      <c r="AT243" s="5">
        <v>10.587405792929744</v>
      </c>
      <c r="AU243" s="5">
        <v>9.6429699524788894</v>
      </c>
      <c r="AV243" s="5">
        <v>9.4124004732760547</v>
      </c>
      <c r="AW243" s="5">
        <v>10.847856410610284</v>
      </c>
      <c r="AX243" s="5">
        <v>10.319798004144864</v>
      </c>
      <c r="AY243" s="5">
        <v>13.728336614811672</v>
      </c>
      <c r="AZ243" s="5">
        <v>14.843513317398916</v>
      </c>
      <c r="BA243" s="5">
        <v>12.859395377809808</v>
      </c>
      <c r="BB243" s="5">
        <v>16.898889291853607</v>
      </c>
      <c r="BC243" s="5">
        <v>11.46658607361582</v>
      </c>
      <c r="BD243" s="5">
        <v>12.609657256367642</v>
      </c>
      <c r="BE243" s="5">
        <v>14.841088630641035</v>
      </c>
      <c r="BF243" s="5">
        <v>17.43472666331219</v>
      </c>
      <c r="BG243" s="5">
        <v>17.833804421870862</v>
      </c>
      <c r="BH243" s="5">
        <v>18.335340039518353</v>
      </c>
      <c r="BI243" s="5">
        <v>14.271539926276027</v>
      </c>
      <c r="BJ243" s="5">
        <v>11.070602262978458</v>
      </c>
      <c r="BK243" s="5">
        <v>13.092644051041669</v>
      </c>
      <c r="BL243" s="5"/>
      <c r="BM243" s="7"/>
    </row>
    <row r="244" spans="1:65" x14ac:dyDescent="0.25">
      <c r="A244" s="2" t="s">
        <v>408</v>
      </c>
      <c r="B244" s="3" t="s">
        <v>482</v>
      </c>
      <c r="C244" s="3" t="str">
        <f>VLOOKUP(A244, 'Metadata - Countries'!$A$2:$C$264, 3, FALSE)</f>
        <v>Europe &amp; Central Asia</v>
      </c>
      <c r="D244" s="3" t="s">
        <v>401</v>
      </c>
      <c r="E244" s="3" t="s">
        <v>797</v>
      </c>
      <c r="F244" s="3"/>
      <c r="G244" s="3"/>
      <c r="H244" s="3">
        <v>12.388001393952436</v>
      </c>
      <c r="I244" s="3">
        <v>9.6265647201656535</v>
      </c>
      <c r="J244" s="3">
        <v>12.487204555913731</v>
      </c>
      <c r="K244" s="3">
        <v>9.9819758933710734</v>
      </c>
      <c r="L244" s="3">
        <v>9.5553856151814411</v>
      </c>
      <c r="M244" s="3">
        <v>7.8443759990278474</v>
      </c>
      <c r="N244" s="3">
        <v>8.4160312076853625</v>
      </c>
      <c r="O244" s="3">
        <v>8.1032382249285941</v>
      </c>
      <c r="P244" s="3">
        <v>7.5145705492105748</v>
      </c>
      <c r="Q244" s="3">
        <v>11.198129798009857</v>
      </c>
      <c r="R244" s="3">
        <v>10.325640371785704</v>
      </c>
      <c r="S244" s="3">
        <v>10.847783103454672</v>
      </c>
      <c r="T244" s="3">
        <v>20.529821538281965</v>
      </c>
      <c r="U244" s="3">
        <v>17.450198946030689</v>
      </c>
      <c r="V244" s="3">
        <v>22.571684894701644</v>
      </c>
      <c r="W244" s="3">
        <v>25.832586544346135</v>
      </c>
      <c r="X244" s="3">
        <v>32.154702769839645</v>
      </c>
      <c r="Y244" s="3">
        <v>35.580838136778205</v>
      </c>
      <c r="Z244" s="3">
        <v>48.447286020466031</v>
      </c>
      <c r="AA244" s="3">
        <v>44.214792281757397</v>
      </c>
      <c r="AB244" s="3">
        <v>43.784873044795056</v>
      </c>
      <c r="AC244" s="3">
        <v>43.822573731002464</v>
      </c>
      <c r="AD244" s="3">
        <v>35.582752313172662</v>
      </c>
      <c r="AE244" s="3">
        <v>33.377590495497515</v>
      </c>
      <c r="AF244" s="3">
        <v>19.732227338906739</v>
      </c>
      <c r="AG244" s="3">
        <v>22.363084117589175</v>
      </c>
      <c r="AH244" s="3">
        <v>21.32626283738357</v>
      </c>
      <c r="AI244" s="3">
        <v>20.490849292218041</v>
      </c>
      <c r="AJ244" s="3">
        <v>20.806605679231783</v>
      </c>
      <c r="AK244" s="3">
        <v>17.917765458999789</v>
      </c>
      <c r="AL244" s="3">
        <v>16.527372532065552</v>
      </c>
      <c r="AM244" s="3">
        <v>13.551734222612241</v>
      </c>
      <c r="AN244" s="3">
        <v>16.488540460353203</v>
      </c>
      <c r="AO244" s="3">
        <v>13.03719150941405</v>
      </c>
      <c r="AP244" s="3">
        <v>13.896740221791633</v>
      </c>
      <c r="AQ244" s="3">
        <v>12.578243397318259</v>
      </c>
      <c r="AR244" s="3">
        <v>9.9037102707587241</v>
      </c>
      <c r="AS244" s="3">
        <v>13.299029915471774</v>
      </c>
      <c r="AT244" s="3">
        <v>13.948408375467203</v>
      </c>
      <c r="AU244" s="3">
        <v>15.278651003942084</v>
      </c>
      <c r="AV244" s="3">
        <v>14.467101296822063</v>
      </c>
      <c r="AW244" s="3">
        <v>12.950300414679667</v>
      </c>
      <c r="AX244" s="3">
        <v>11.912792266343637</v>
      </c>
      <c r="AY244" s="3">
        <v>14.03059315059107</v>
      </c>
      <c r="AZ244" s="3">
        <v>15.077416482021686</v>
      </c>
      <c r="BA244" s="3">
        <v>14.583990328135796</v>
      </c>
      <c r="BB244" s="3">
        <v>7.7637045254218275</v>
      </c>
      <c r="BC244" s="3">
        <v>8.415842182751696</v>
      </c>
      <c r="BD244" s="3">
        <v>8.2598658557450335</v>
      </c>
      <c r="BE244" s="3">
        <v>8.4622306098153039</v>
      </c>
      <c r="BF244" s="3">
        <v>9.0720953493558518</v>
      </c>
      <c r="BG244" s="3">
        <v>8.6075725299638837</v>
      </c>
      <c r="BH244" s="3">
        <v>8.5983216392863131</v>
      </c>
      <c r="BI244" s="3">
        <v>7.1018564286073644</v>
      </c>
      <c r="BJ244" s="3">
        <v>6.2297324308581956</v>
      </c>
      <c r="BK244" s="3">
        <v>7.6093624844092753</v>
      </c>
      <c r="BL244" s="3">
        <v>9.4882011014163901</v>
      </c>
      <c r="BM244" s="6"/>
    </row>
    <row r="245" spans="1:65" x14ac:dyDescent="0.25">
      <c r="A245" s="4" t="s">
        <v>497</v>
      </c>
      <c r="B245" s="5" t="s">
        <v>101</v>
      </c>
      <c r="C245" s="5" t="str">
        <f>VLOOKUP(A245, 'Metadata - Countries'!$A$2:$C$264, 3, FALSE)</f>
        <v>East Asia &amp; Pacific</v>
      </c>
      <c r="D245" s="5" t="s">
        <v>401</v>
      </c>
      <c r="E245" s="5" t="s">
        <v>797</v>
      </c>
      <c r="F245" s="5"/>
      <c r="G245" s="5"/>
      <c r="H245" s="5"/>
      <c r="I245" s="5"/>
      <c r="J245" s="5"/>
      <c r="K245" s="5"/>
      <c r="L245" s="5"/>
      <c r="M245" s="5"/>
      <c r="N245" s="5"/>
      <c r="O245" s="5"/>
      <c r="P245" s="5"/>
      <c r="Q245" s="5"/>
      <c r="R245" s="5"/>
      <c r="S245" s="5"/>
      <c r="T245" s="5"/>
      <c r="U245" s="5"/>
      <c r="V245" s="5"/>
      <c r="W245" s="5">
        <v>5.3324238974295177</v>
      </c>
      <c r="X245" s="5">
        <v>10.992092195862876</v>
      </c>
      <c r="Y245" s="5">
        <v>7.8909442688161704</v>
      </c>
      <c r="Z245" s="5">
        <v>12.944718521706555</v>
      </c>
      <c r="AA245" s="5">
        <v>16.235324068678505</v>
      </c>
      <c r="AB245" s="5">
        <v>16.765641363861008</v>
      </c>
      <c r="AC245" s="5"/>
      <c r="AD245" s="5"/>
      <c r="AE245" s="5">
        <v>12.464952313000282</v>
      </c>
      <c r="AF245" s="5"/>
      <c r="AG245" s="5"/>
      <c r="AH245" s="5"/>
      <c r="AI245" s="5"/>
      <c r="AJ245" s="5"/>
      <c r="AK245" s="5"/>
      <c r="AL245" s="5"/>
      <c r="AM245" s="5"/>
      <c r="AN245" s="5"/>
      <c r="AO245" s="5"/>
      <c r="AP245" s="5"/>
      <c r="AQ245" s="5">
        <v>10.878683637367809</v>
      </c>
      <c r="AR245" s="5">
        <v>11.418470965460241</v>
      </c>
      <c r="AS245" s="5">
        <v>9.2181662974480538</v>
      </c>
      <c r="AT245" s="5"/>
      <c r="AU245" s="5">
        <v>1.5296064206770967</v>
      </c>
      <c r="AV245" s="5">
        <v>11.060544092751952</v>
      </c>
      <c r="AW245" s="5"/>
      <c r="AX245" s="5">
        <v>14.362587987469658</v>
      </c>
      <c r="AY245" s="5">
        <v>20.959967744213223</v>
      </c>
      <c r="AZ245" s="5">
        <v>19.444383899757511</v>
      </c>
      <c r="BA245" s="5"/>
      <c r="BB245" s="5">
        <v>16.757034305782483</v>
      </c>
      <c r="BC245" s="5"/>
      <c r="BD245" s="5"/>
      <c r="BE245" s="5"/>
      <c r="BF245" s="5"/>
      <c r="BG245" s="5"/>
      <c r="BH245" s="5"/>
      <c r="BI245" s="5"/>
      <c r="BJ245" s="5"/>
      <c r="BK245" s="5"/>
      <c r="BL245" s="5"/>
      <c r="BM245" s="7"/>
    </row>
    <row r="246" spans="1:65" x14ac:dyDescent="0.25">
      <c r="A246" s="2" t="s">
        <v>644</v>
      </c>
      <c r="B246" s="3" t="s">
        <v>524</v>
      </c>
      <c r="C246" s="3" t="str">
        <f>VLOOKUP(A246, 'Metadata - Countries'!$A$2:$C$264, 3, FALSE)</f>
        <v>Sub-Saharan Africa</v>
      </c>
      <c r="D246" s="3" t="s">
        <v>401</v>
      </c>
      <c r="E246" s="3" t="s">
        <v>797</v>
      </c>
      <c r="F246" s="3"/>
      <c r="G246" s="3"/>
      <c r="H246" s="3"/>
      <c r="I246" s="3"/>
      <c r="J246" s="3"/>
      <c r="K246" s="3"/>
      <c r="L246" s="3"/>
      <c r="M246" s="3"/>
      <c r="N246" s="3"/>
      <c r="O246" s="3"/>
      <c r="P246" s="3"/>
      <c r="Q246" s="3"/>
      <c r="R246" s="3"/>
      <c r="S246" s="3"/>
      <c r="T246" s="3"/>
      <c r="U246" s="3"/>
      <c r="V246" s="3">
        <v>18.598757249912723</v>
      </c>
      <c r="W246" s="3">
        <v>13.273603921734312</v>
      </c>
      <c r="X246" s="3">
        <v>11.06859850403376</v>
      </c>
      <c r="Y246" s="3">
        <v>13.849878839632845</v>
      </c>
      <c r="Z246" s="3">
        <v>20.968589551835862</v>
      </c>
      <c r="AA246" s="3">
        <v>30.782393571096499</v>
      </c>
      <c r="AB246" s="3"/>
      <c r="AC246" s="3"/>
      <c r="AD246" s="3"/>
      <c r="AE246" s="3"/>
      <c r="AF246" s="3"/>
      <c r="AG246" s="3">
        <v>44.313307011117892</v>
      </c>
      <c r="AH246" s="3"/>
      <c r="AI246" s="3"/>
      <c r="AJ246" s="3"/>
      <c r="AK246" s="3"/>
      <c r="AL246" s="3"/>
      <c r="AM246" s="3"/>
      <c r="AN246" s="3"/>
      <c r="AO246" s="3">
        <v>0.54072229576479935</v>
      </c>
      <c r="AP246" s="3">
        <v>7.5975393727238201</v>
      </c>
      <c r="AQ246" s="3">
        <v>13.685692948363823</v>
      </c>
      <c r="AR246" s="3">
        <v>8.9015134538724414</v>
      </c>
      <c r="AS246" s="3">
        <v>8.0158987319464607</v>
      </c>
      <c r="AT246" s="3">
        <v>13.141788652990002</v>
      </c>
      <c r="AU246" s="3">
        <v>12.897209137497448</v>
      </c>
      <c r="AV246" s="3">
        <v>11.65643571520167</v>
      </c>
      <c r="AW246" s="3">
        <v>18.980148497435248</v>
      </c>
      <c r="AX246" s="3">
        <v>16.486345752614369</v>
      </c>
      <c r="AY246" s="3">
        <v>22.268554269020949</v>
      </c>
      <c r="AZ246" s="3">
        <v>24.015311047608698</v>
      </c>
      <c r="BA246" s="3">
        <v>29.897949420992436</v>
      </c>
      <c r="BB246" s="3">
        <v>29.445572123671422</v>
      </c>
      <c r="BC246" s="3">
        <v>22.641327185847423</v>
      </c>
      <c r="BD246" s="3">
        <v>27.619197988919808</v>
      </c>
      <c r="BE246" s="3">
        <v>32.133243704870232</v>
      </c>
      <c r="BF246" s="3">
        <v>32.626562322029649</v>
      </c>
      <c r="BG246" s="3">
        <v>38.742209616542148</v>
      </c>
      <c r="BH246" s="3">
        <v>28.066869548292299</v>
      </c>
      <c r="BI246" s="3">
        <v>50.638641119988634</v>
      </c>
      <c r="BJ246" s="3">
        <v>18.134150945436748</v>
      </c>
      <c r="BK246" s="3">
        <v>19.76167371430904</v>
      </c>
      <c r="BL246" s="3">
        <v>20.821880842993451</v>
      </c>
      <c r="BM246" s="6"/>
    </row>
    <row r="247" spans="1:65" x14ac:dyDescent="0.25">
      <c r="A247" s="4" t="s">
        <v>795</v>
      </c>
      <c r="B247" s="5" t="s">
        <v>167</v>
      </c>
      <c r="C247" s="5" t="str">
        <f>VLOOKUP(A247, 'Metadata - Countries'!$A$2:$C$264, 3, FALSE)</f>
        <v>Sub-Saharan Africa</v>
      </c>
      <c r="D247" s="5" t="s">
        <v>401</v>
      </c>
      <c r="E247" s="5" t="s">
        <v>797</v>
      </c>
      <c r="F247" s="5"/>
      <c r="G247" s="5"/>
      <c r="H247" s="5"/>
      <c r="I247" s="5"/>
      <c r="J247" s="5"/>
      <c r="K247" s="5"/>
      <c r="L247" s="5"/>
      <c r="M247" s="5"/>
      <c r="N247" s="5"/>
      <c r="O247" s="5"/>
      <c r="P247" s="5"/>
      <c r="Q247" s="5"/>
      <c r="R247" s="5"/>
      <c r="S247" s="5"/>
      <c r="T247" s="5"/>
      <c r="U247" s="5"/>
      <c r="V247" s="5">
        <v>29.649111455607112</v>
      </c>
      <c r="W247" s="5"/>
      <c r="X247" s="5"/>
      <c r="Y247" s="5"/>
      <c r="Z247" s="5"/>
      <c r="AA247" s="5"/>
      <c r="AB247" s="5"/>
      <c r="AC247" s="5"/>
      <c r="AD247" s="5"/>
      <c r="AE247" s="5"/>
      <c r="AF247" s="5"/>
      <c r="AG247" s="5"/>
      <c r="AH247" s="5"/>
      <c r="AI247" s="5"/>
      <c r="AJ247" s="5"/>
      <c r="AK247" s="5"/>
      <c r="AL247" s="5"/>
      <c r="AM247" s="5"/>
      <c r="AN247" s="5">
        <v>3.6449664963746615</v>
      </c>
      <c r="AO247" s="5">
        <v>1.7470871453407557</v>
      </c>
      <c r="AP247" s="5">
        <v>11.256410035079153</v>
      </c>
      <c r="AQ247" s="5">
        <v>2.368773990602274</v>
      </c>
      <c r="AR247" s="5">
        <v>10.39229688972318</v>
      </c>
      <c r="AS247" s="5">
        <v>12.318029530080169</v>
      </c>
      <c r="AT247" s="5">
        <v>17.191232774262279</v>
      </c>
      <c r="AU247" s="5">
        <v>16.215812162028801</v>
      </c>
      <c r="AV247" s="5">
        <v>16.266816264578878</v>
      </c>
      <c r="AW247" s="5">
        <v>13.718672646715934</v>
      </c>
      <c r="AX247" s="5">
        <v>14.227446291978538</v>
      </c>
      <c r="AY247" s="5">
        <v>19.520367307326282</v>
      </c>
      <c r="AZ247" s="5">
        <v>21.07480848303523</v>
      </c>
      <c r="BA247" s="5">
        <v>18.719226995738502</v>
      </c>
      <c r="BB247" s="5">
        <v>19.081487488167642</v>
      </c>
      <c r="BC247" s="5">
        <v>17.502847583602829</v>
      </c>
      <c r="BD247" s="5">
        <v>19.976363101971124</v>
      </c>
      <c r="BE247" s="5">
        <v>23.382357140120657</v>
      </c>
      <c r="BF247" s="5">
        <v>22.571684006202155</v>
      </c>
      <c r="BG247" s="5">
        <v>23.045828035270766</v>
      </c>
      <c r="BH247" s="5">
        <v>23.690531286984264</v>
      </c>
      <c r="BI247" s="5">
        <v>18.593985927081079</v>
      </c>
      <c r="BJ247" s="5">
        <v>16.381455872911978</v>
      </c>
      <c r="BK247" s="5">
        <v>18.474675382695249</v>
      </c>
      <c r="BL247" s="5">
        <v>20.777347538466763</v>
      </c>
      <c r="BM247" s="7"/>
    </row>
    <row r="248" spans="1:65" x14ac:dyDescent="0.25">
      <c r="A248" s="2" t="s">
        <v>495</v>
      </c>
      <c r="B248" s="3" t="s">
        <v>570</v>
      </c>
      <c r="C248" s="3" t="str">
        <f>VLOOKUP(A248, 'Metadata - Countries'!$A$2:$C$264, 3, FALSE)</f>
        <v>Europe &amp; Central Asia</v>
      </c>
      <c r="D248" s="3" t="s">
        <v>401</v>
      </c>
      <c r="E248" s="3" t="s">
        <v>797</v>
      </c>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v>47.74804552703872</v>
      </c>
      <c r="AQ248" s="3">
        <v>45.600806195068309</v>
      </c>
      <c r="AR248" s="3">
        <v>40.52056285770464</v>
      </c>
      <c r="AS248" s="3">
        <v>44.087057831583792</v>
      </c>
      <c r="AT248" s="3">
        <v>43.016351362975342</v>
      </c>
      <c r="AU248" s="3">
        <v>39.66072634149586</v>
      </c>
      <c r="AV248" s="3">
        <v>39.219266867133129</v>
      </c>
      <c r="AW248" s="3">
        <v>34.129318791459504</v>
      </c>
      <c r="AX248" s="3">
        <v>33.636434954303084</v>
      </c>
      <c r="AY248" s="3">
        <v>29.607698199945187</v>
      </c>
      <c r="AZ248" s="3">
        <v>28.271711574839813</v>
      </c>
      <c r="BA248" s="3">
        <v>26.332947293054865</v>
      </c>
      <c r="BB248" s="3">
        <v>26.983430378636548</v>
      </c>
      <c r="BC248" s="3">
        <v>32.297812298844605</v>
      </c>
      <c r="BD248" s="3">
        <v>32.396864334019618</v>
      </c>
      <c r="BE248" s="3">
        <v>34.856544514404113</v>
      </c>
      <c r="BF248" s="3">
        <v>31.082695736260913</v>
      </c>
      <c r="BG248" s="3">
        <v>27.789556852370072</v>
      </c>
      <c r="BH248" s="3">
        <v>27.894368846513569</v>
      </c>
      <c r="BI248" s="3">
        <v>28.894050332780274</v>
      </c>
      <c r="BJ248" s="3">
        <v>20.066698688870463</v>
      </c>
      <c r="BK248" s="3">
        <v>23.454336740269767</v>
      </c>
      <c r="BL248" s="3">
        <v>23.494564816418688</v>
      </c>
      <c r="BM248" s="6"/>
    </row>
    <row r="249" spans="1:65" x14ac:dyDescent="0.25">
      <c r="A249" s="4" t="s">
        <v>170</v>
      </c>
      <c r="B249" s="5" t="s">
        <v>680</v>
      </c>
      <c r="C249" s="5">
        <f>VLOOKUP(A249, 'Metadata - Countries'!$A$2:$C$264, 3, FALSE)</f>
        <v>0</v>
      </c>
      <c r="D249" s="5" t="s">
        <v>401</v>
      </c>
      <c r="E249" s="5" t="s">
        <v>797</v>
      </c>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v>9.8888919320903828</v>
      </c>
      <c r="AE249" s="5">
        <v>9.5353037653723813</v>
      </c>
      <c r="AF249" s="5">
        <v>6.355103634891095</v>
      </c>
      <c r="AG249" s="5">
        <v>6.9928434362487222</v>
      </c>
      <c r="AH249" s="5">
        <v>6.1295754913810354</v>
      </c>
      <c r="AI249" s="5">
        <v>7.7077092647929994</v>
      </c>
      <c r="AJ249" s="5">
        <v>7.4743426308089784</v>
      </c>
      <c r="AK249" s="5">
        <v>7.3607787115191892</v>
      </c>
      <c r="AL249" s="5">
        <v>7.544942209870575</v>
      </c>
      <c r="AM249" s="5">
        <v>6.9956453450048812</v>
      </c>
      <c r="AN249" s="5">
        <v>5.5427751257903726</v>
      </c>
      <c r="AO249" s="5">
        <v>5.8003999714409886</v>
      </c>
      <c r="AP249" s="5">
        <v>6.5367505815978753</v>
      </c>
      <c r="AQ249" s="5">
        <v>7.3897504608992861</v>
      </c>
      <c r="AR249" s="5">
        <v>5.7438690965334427</v>
      </c>
      <c r="AS249" s="5">
        <v>6.3783418234081743</v>
      </c>
      <c r="AT249" s="5">
        <v>8.9903710450915124</v>
      </c>
      <c r="AU249" s="5">
        <v>8.2214445402387781</v>
      </c>
      <c r="AV249" s="5">
        <v>7.6778406162441959</v>
      </c>
      <c r="AW249" s="5">
        <v>8.0299221564711232</v>
      </c>
      <c r="AX249" s="5">
        <v>9.2660255754822884</v>
      </c>
      <c r="AY249" s="5">
        <v>10.696396192341808</v>
      </c>
      <c r="AZ249" s="5">
        <v>11.706067503038396</v>
      </c>
      <c r="BA249" s="5">
        <v>11.95390410552378</v>
      </c>
      <c r="BB249" s="5">
        <v>14.669608719665</v>
      </c>
      <c r="BC249" s="5">
        <v>11.787694702514329</v>
      </c>
      <c r="BD249" s="5">
        <v>12.34428579916008</v>
      </c>
      <c r="BE249" s="5">
        <v>14.284281136412893</v>
      </c>
      <c r="BF249" s="5">
        <v>15.400729729039202</v>
      </c>
      <c r="BG249" s="5">
        <v>14.753580068145071</v>
      </c>
      <c r="BH249" s="5">
        <v>14.838205549266196</v>
      </c>
      <c r="BI249" s="5">
        <v>11.55628364447084</v>
      </c>
      <c r="BJ249" s="5">
        <v>9.553025625206196</v>
      </c>
      <c r="BK249" s="5">
        <v>11.677352887827059</v>
      </c>
      <c r="BL249" s="5">
        <v>14.156497317485421</v>
      </c>
      <c r="BM249" s="7"/>
    </row>
    <row r="250" spans="1:65" x14ac:dyDescent="0.25">
      <c r="A250" s="2" t="s">
        <v>599</v>
      </c>
      <c r="B250" s="3" t="s">
        <v>830</v>
      </c>
      <c r="C250" s="3" t="str">
        <f>VLOOKUP(A250, 'Metadata - Countries'!$A$2:$C$264, 3, FALSE)</f>
        <v>Latin America &amp; Caribbean</v>
      </c>
      <c r="D250" s="3" t="s">
        <v>401</v>
      </c>
      <c r="E250" s="3" t="s">
        <v>797</v>
      </c>
      <c r="F250" s="3"/>
      <c r="G250" s="3"/>
      <c r="H250" s="3"/>
      <c r="I250" s="3"/>
      <c r="J250" s="3"/>
      <c r="K250" s="3"/>
      <c r="L250" s="3"/>
      <c r="M250" s="3"/>
      <c r="N250" s="3"/>
      <c r="O250" s="3"/>
      <c r="P250" s="3">
        <v>14.658508269098361</v>
      </c>
      <c r="Q250" s="3">
        <v>14.426619923945585</v>
      </c>
      <c r="R250" s="3">
        <v>16.901540810768971</v>
      </c>
      <c r="S250" s="3"/>
      <c r="T250" s="3">
        <v>32.44997568116505</v>
      </c>
      <c r="U250" s="3">
        <v>31.206061702914795</v>
      </c>
      <c r="V250" s="3">
        <v>34.706272084805654</v>
      </c>
      <c r="W250" s="3">
        <v>25.585839152307031</v>
      </c>
      <c r="X250" s="3">
        <v>32.306510505060551</v>
      </c>
      <c r="Y250" s="3">
        <v>24.061211132260453</v>
      </c>
      <c r="Z250" s="3">
        <v>28.641173096626144</v>
      </c>
      <c r="AA250" s="3">
        <v>31.639543625625539</v>
      </c>
      <c r="AB250" s="3">
        <v>39.148754850576303</v>
      </c>
      <c r="AC250" s="3">
        <v>40.050477076975469</v>
      </c>
      <c r="AD250" s="3">
        <v>37.42726501240201</v>
      </c>
      <c r="AE250" s="3">
        <v>33.851839128520886</v>
      </c>
      <c r="AF250" s="3">
        <v>19.395674169689659</v>
      </c>
      <c r="AG250" s="3">
        <v>15.646787124284552</v>
      </c>
      <c r="AH250" s="3">
        <v>14.119779814514244</v>
      </c>
      <c r="AI250" s="3">
        <v>14.561120207509394</v>
      </c>
      <c r="AJ250" s="3">
        <v>18.058684113940384</v>
      </c>
      <c r="AK250" s="3">
        <v>15.656597457346514</v>
      </c>
      <c r="AL250" s="3">
        <v>10.425047151922012</v>
      </c>
      <c r="AM250" s="3">
        <v>8.661813309603847</v>
      </c>
      <c r="AN250" s="3">
        <v>8.3298197000817034</v>
      </c>
      <c r="AO250" s="3">
        <v>10.151147242940079</v>
      </c>
      <c r="AP250" s="3">
        <v>10.895484151789789</v>
      </c>
      <c r="AQ250" s="3">
        <v>9.154479590919939</v>
      </c>
      <c r="AR250" s="3">
        <v>5.9683743147538761</v>
      </c>
      <c r="AS250" s="3">
        <v>11.256177570484104</v>
      </c>
      <c r="AT250" s="3">
        <v>15.427893909699256</v>
      </c>
      <c r="AU250" s="3">
        <v>12.403436057790044</v>
      </c>
      <c r="AV250" s="3">
        <v>15.188922933089327</v>
      </c>
      <c r="AW250" s="3">
        <v>22.194059389801541</v>
      </c>
      <c r="AX250" s="3">
        <v>23.908224255184145</v>
      </c>
      <c r="AY250" s="3">
        <v>24.425465316920089</v>
      </c>
      <c r="AZ250" s="3">
        <v>28.080248044740053</v>
      </c>
      <c r="BA250" s="3">
        <v>22.754968513278897</v>
      </c>
      <c r="BB250" s="3">
        <v>30.594649122786848</v>
      </c>
      <c r="BC250" s="3">
        <v>24.458463057570377</v>
      </c>
      <c r="BD250" s="3">
        <v>19.79918528308351</v>
      </c>
      <c r="BE250" s="3">
        <v>20.553099533527032</v>
      </c>
      <c r="BF250" s="3">
        <v>27.030168707424785</v>
      </c>
      <c r="BG250" s="3">
        <v>18.520783934409266</v>
      </c>
      <c r="BH250" s="3">
        <v>16.371206429818926</v>
      </c>
      <c r="BI250" s="3">
        <v>11.973921877059393</v>
      </c>
      <c r="BJ250" s="3">
        <v>10.342948212892782</v>
      </c>
      <c r="BK250" s="3">
        <v>12.392623629031146</v>
      </c>
      <c r="BL250" s="3">
        <v>14.177150769334634</v>
      </c>
      <c r="BM250" s="6"/>
    </row>
    <row r="251" spans="1:65" x14ac:dyDescent="0.25">
      <c r="A251" s="4" t="s">
        <v>453</v>
      </c>
      <c r="B251" s="5" t="s">
        <v>706</v>
      </c>
      <c r="C251" s="5" t="str">
        <f>VLOOKUP(A251, 'Metadata - Countries'!$A$2:$C$264, 3, FALSE)</f>
        <v>North America</v>
      </c>
      <c r="D251" s="5" t="s">
        <v>401</v>
      </c>
      <c r="E251" s="5" t="s">
        <v>797</v>
      </c>
      <c r="F251" s="5"/>
      <c r="G251" s="5"/>
      <c r="H251" s="5">
        <v>11.254096623536508</v>
      </c>
      <c r="I251" s="5">
        <v>11.066751961182018</v>
      </c>
      <c r="J251" s="5">
        <v>10.731841223004995</v>
      </c>
      <c r="K251" s="5">
        <v>10.401204842142857</v>
      </c>
      <c r="L251" s="5">
        <v>8.8530382260474614</v>
      </c>
      <c r="M251" s="5">
        <v>8.3908813090518954</v>
      </c>
      <c r="N251" s="5">
        <v>7.6361271134671682</v>
      </c>
      <c r="O251" s="5">
        <v>7.7519992595366265</v>
      </c>
      <c r="P251" s="5">
        <v>7.6961437406708511</v>
      </c>
      <c r="Q251" s="5">
        <v>8.1530256074196554</v>
      </c>
      <c r="R251" s="5">
        <v>8.6370034815271559</v>
      </c>
      <c r="S251" s="5">
        <v>11.764482979752277</v>
      </c>
      <c r="T251" s="5">
        <v>25.125983266400375</v>
      </c>
      <c r="U251" s="5">
        <v>27.247506801966352</v>
      </c>
      <c r="V251" s="5">
        <v>27.857129350830114</v>
      </c>
      <c r="W251" s="5">
        <v>29.893241483482917</v>
      </c>
      <c r="X251" s="5">
        <v>24.52603864224805</v>
      </c>
      <c r="Y251" s="5">
        <v>29.289742638613742</v>
      </c>
      <c r="Z251" s="5">
        <v>32.844942444084175</v>
      </c>
      <c r="AA251" s="5">
        <v>31.068069140877512</v>
      </c>
      <c r="AB251" s="5">
        <v>26.64622970178992</v>
      </c>
      <c r="AC251" s="5">
        <v>22.39017878285615</v>
      </c>
      <c r="AD251" s="5">
        <v>18.650535040190995</v>
      </c>
      <c r="AE251" s="5">
        <v>15.52299558071725</v>
      </c>
      <c r="AF251" s="5">
        <v>10.427799669658437</v>
      </c>
      <c r="AG251" s="5">
        <v>11.065824758834585</v>
      </c>
      <c r="AH251" s="5">
        <v>9.6091883275627339</v>
      </c>
      <c r="AI251" s="5">
        <v>11.363139998390755</v>
      </c>
      <c r="AJ251" s="5">
        <v>13.256829604488097</v>
      </c>
      <c r="AK251" s="5">
        <v>11.466897035547706</v>
      </c>
      <c r="AL251" s="5">
        <v>10.620358879643941</v>
      </c>
      <c r="AM251" s="5">
        <v>9.8475570635201759</v>
      </c>
      <c r="AN251" s="5">
        <v>8.7333764996536711</v>
      </c>
      <c r="AO251" s="5">
        <v>8.1897968791870301</v>
      </c>
      <c r="AP251" s="5">
        <v>9.4462897349456814</v>
      </c>
      <c r="AQ251" s="5">
        <v>9.2147539984865858</v>
      </c>
      <c r="AR251" s="5">
        <v>6.6005913541686185</v>
      </c>
      <c r="AS251" s="5">
        <v>7.4959433378410463</v>
      </c>
      <c r="AT251" s="5">
        <v>11.11756499027717</v>
      </c>
      <c r="AU251" s="5">
        <v>10.690779970710746</v>
      </c>
      <c r="AV251" s="5">
        <v>10.041749775449741</v>
      </c>
      <c r="AW251" s="5">
        <v>12.356991832163496</v>
      </c>
      <c r="AX251" s="5">
        <v>14.225952618278056</v>
      </c>
      <c r="AY251" s="5">
        <v>17.367056560177129</v>
      </c>
      <c r="AZ251" s="5">
        <v>17.973678578427606</v>
      </c>
      <c r="BA251" s="5">
        <v>18.417420256676245</v>
      </c>
      <c r="BB251" s="5">
        <v>23.182352237017238</v>
      </c>
      <c r="BC251" s="5">
        <v>17.47731138266932</v>
      </c>
      <c r="BD251" s="5">
        <v>18.588107691213754</v>
      </c>
      <c r="BE251" s="5">
        <v>20.551630765572984</v>
      </c>
      <c r="BF251" s="5">
        <v>18.761249145750362</v>
      </c>
      <c r="BG251" s="5">
        <v>16.856902879771855</v>
      </c>
      <c r="BH251" s="5">
        <v>14.920772546532163</v>
      </c>
      <c r="BI251" s="5">
        <v>8.6943015624026554</v>
      </c>
      <c r="BJ251" s="5">
        <v>7.3034376414759556</v>
      </c>
      <c r="BK251" s="5">
        <v>8.5073184911141375</v>
      </c>
      <c r="BL251" s="5">
        <v>9.2731764606871696</v>
      </c>
      <c r="BM251" s="7"/>
    </row>
    <row r="252" spans="1:65" x14ac:dyDescent="0.25">
      <c r="A252" s="2" t="s">
        <v>337</v>
      </c>
      <c r="B252" s="3" t="s">
        <v>164</v>
      </c>
      <c r="C252" s="3" t="str">
        <f>VLOOKUP(A252, 'Metadata - Countries'!$A$2:$C$264, 3, FALSE)</f>
        <v>Europe &amp; Central Asia</v>
      </c>
      <c r="D252" s="3" t="s">
        <v>401</v>
      </c>
      <c r="E252" s="3" t="s">
        <v>797</v>
      </c>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v>6.2429820584737383</v>
      </c>
      <c r="BL252" s="3">
        <v>5.0913071705575259</v>
      </c>
      <c r="BM252" s="6"/>
    </row>
    <row r="253" spans="1:65" x14ac:dyDescent="0.25">
      <c r="A253" s="4" t="s">
        <v>56</v>
      </c>
      <c r="B253" s="5" t="s">
        <v>107</v>
      </c>
      <c r="C253" s="5" t="str">
        <f>VLOOKUP(A253, 'Metadata - Countries'!$A$2:$C$264, 3, FALSE)</f>
        <v>Latin America &amp; Caribbean</v>
      </c>
      <c r="D253" s="5" t="s">
        <v>401</v>
      </c>
      <c r="E253" s="5" t="s">
        <v>797</v>
      </c>
      <c r="F253" s="5"/>
      <c r="G253" s="5"/>
      <c r="H253" s="5"/>
      <c r="I253" s="5"/>
      <c r="J253" s="5"/>
      <c r="K253" s="5"/>
      <c r="L253" s="5"/>
      <c r="M253" s="5"/>
      <c r="N253" s="5"/>
      <c r="O253" s="5"/>
      <c r="P253" s="5"/>
      <c r="Q253" s="5"/>
      <c r="R253" s="5"/>
      <c r="S253" s="5"/>
      <c r="T253" s="5"/>
      <c r="U253" s="5"/>
      <c r="V253" s="5">
        <v>6.9782637034545107</v>
      </c>
      <c r="W253" s="5"/>
      <c r="X253" s="5"/>
      <c r="Y253" s="5"/>
      <c r="Z253" s="5">
        <v>8.8954204918786726</v>
      </c>
      <c r="AA253" s="5"/>
      <c r="AB253" s="5"/>
      <c r="AC253" s="5"/>
      <c r="AD253" s="5"/>
      <c r="AE253" s="5"/>
      <c r="AF253" s="5"/>
      <c r="AG253" s="5"/>
      <c r="AH253" s="5"/>
      <c r="AI253" s="5"/>
      <c r="AJ253" s="5"/>
      <c r="AK253" s="5"/>
      <c r="AL253" s="5"/>
      <c r="AM253" s="5">
        <v>5.8671242821900584</v>
      </c>
      <c r="AN253" s="5">
        <v>6.267719977873738</v>
      </c>
      <c r="AO253" s="5">
        <v>6.0583756701695597</v>
      </c>
      <c r="AP253" s="5"/>
      <c r="AQ253" s="5">
        <v>5.8980308693609782</v>
      </c>
      <c r="AR253" s="5">
        <v>5.6192902627053831</v>
      </c>
      <c r="AS253" s="5">
        <v>5.562729247021533</v>
      </c>
      <c r="AT253" s="5">
        <v>9.6523676215054568</v>
      </c>
      <c r="AU253" s="5">
        <v>8.9813052916032277</v>
      </c>
      <c r="AV253" s="5">
        <v>8.6653237172903719</v>
      </c>
      <c r="AW253" s="5">
        <v>4.2997982735129074</v>
      </c>
      <c r="AX253" s="5">
        <v>11.032534940343217</v>
      </c>
      <c r="AY253" s="5">
        <v>13.876795055258114</v>
      </c>
      <c r="AZ253" s="5">
        <v>14.572257188638686</v>
      </c>
      <c r="BA253" s="5">
        <v>16.097018197536133</v>
      </c>
      <c r="BB253" s="5">
        <v>14.782949012266203</v>
      </c>
      <c r="BC253" s="5">
        <v>18.166016784352355</v>
      </c>
      <c r="BD253" s="5">
        <v>21.916865651384086</v>
      </c>
      <c r="BE253" s="5">
        <v>27.572619952528566</v>
      </c>
      <c r="BF253" s="5">
        <v>28.508310906118712</v>
      </c>
      <c r="BG253" s="5">
        <v>15.920062037550881</v>
      </c>
      <c r="BH253" s="5">
        <v>20.911109321848869</v>
      </c>
      <c r="BI253" s="5">
        <v>12.03939898882432</v>
      </c>
      <c r="BJ253" s="5">
        <v>11.76874902284775</v>
      </c>
      <c r="BK253" s="5">
        <v>9.3195162337287822</v>
      </c>
      <c r="BL253" s="5">
        <v>14.277496467931638</v>
      </c>
      <c r="BM253" s="7"/>
    </row>
    <row r="254" spans="1:65" x14ac:dyDescent="0.25">
      <c r="A254" s="2" t="s">
        <v>80</v>
      </c>
      <c r="B254" s="3" t="s">
        <v>349</v>
      </c>
      <c r="C254" s="3" t="str">
        <f>VLOOKUP(A254, 'Metadata - Countries'!$A$2:$C$264, 3, FALSE)</f>
        <v>Latin America &amp; Caribbean</v>
      </c>
      <c r="D254" s="3" t="s">
        <v>401</v>
      </c>
      <c r="E254" s="3" t="s">
        <v>797</v>
      </c>
      <c r="F254" s="3"/>
      <c r="G254" s="3"/>
      <c r="H254" s="3">
        <v>0.94704775842371425</v>
      </c>
      <c r="I254" s="3">
        <v>0.69317502802933917</v>
      </c>
      <c r="J254" s="3">
        <v>0.85853450653496888</v>
      </c>
      <c r="K254" s="3">
        <v>0.69456193384265408</v>
      </c>
      <c r="L254" s="3">
        <v>0.77618864289034384</v>
      </c>
      <c r="M254" s="3">
        <v>0.6496647712228677</v>
      </c>
      <c r="N254" s="3">
        <v>0.84321788038392698</v>
      </c>
      <c r="O254" s="3">
        <v>0.7693900856689031</v>
      </c>
      <c r="P254" s="3">
        <v>1.4191373764722326</v>
      </c>
      <c r="Q254" s="3">
        <v>0.90346664174724878</v>
      </c>
      <c r="R254" s="3">
        <v>0.78173703316615928</v>
      </c>
      <c r="S254" s="3">
        <v>0.77565612854896882</v>
      </c>
      <c r="T254" s="3">
        <v>0.52402506040073638</v>
      </c>
      <c r="U254" s="3">
        <v>0.69284688741056244</v>
      </c>
      <c r="V254" s="3">
        <v>0.50658700950422164</v>
      </c>
      <c r="W254" s="3">
        <v>0.67141465066433959</v>
      </c>
      <c r="X254" s="3">
        <v>0.58822753097291691</v>
      </c>
      <c r="Y254" s="3">
        <v>1.1434006156015624</v>
      </c>
      <c r="Z254" s="3">
        <v>1.6296053321734112</v>
      </c>
      <c r="AA254" s="3">
        <v>0.79250697232596945</v>
      </c>
      <c r="AB254" s="3">
        <v>0.57805774576122648</v>
      </c>
      <c r="AC254" s="3">
        <v>2.7133547767067756</v>
      </c>
      <c r="AD254" s="3">
        <v>2.811382163975944</v>
      </c>
      <c r="AE254" s="3">
        <v>2.3754872277549999</v>
      </c>
      <c r="AF254" s="3">
        <v>2.2683283376918726</v>
      </c>
      <c r="AG254" s="3">
        <v>1.8103473014794158</v>
      </c>
      <c r="AH254" s="3">
        <v>1.4003575352701332</v>
      </c>
      <c r="AI254" s="3">
        <v>2.5362390554208751</v>
      </c>
      <c r="AJ254" s="3">
        <v>3.125237066081807</v>
      </c>
      <c r="AK254" s="3">
        <v>2.2462965301456261</v>
      </c>
      <c r="AL254" s="3">
        <v>1.1535369207962258</v>
      </c>
      <c r="AM254" s="3">
        <v>0.99663938684797249</v>
      </c>
      <c r="AN254" s="3">
        <v>1.4259047865555101</v>
      </c>
      <c r="AO254" s="3">
        <v>0.91338747838839573</v>
      </c>
      <c r="AP254" s="3">
        <v>1.3050900830420444</v>
      </c>
      <c r="AQ254" s="3">
        <v>3.0973580308855402</v>
      </c>
      <c r="AR254" s="3">
        <v>1.8571831261040233</v>
      </c>
      <c r="AS254" s="3">
        <v>2.3660857265017254</v>
      </c>
      <c r="AT254" s="3">
        <v>3.5607519113262502</v>
      </c>
      <c r="AU254" s="3">
        <v>3.5798745913829886</v>
      </c>
      <c r="AV254" s="3">
        <v>2.4726207873534838</v>
      </c>
      <c r="AW254" s="3">
        <v>1.8496159412488729</v>
      </c>
      <c r="AX254" s="3">
        <v>1.2927301548828396</v>
      </c>
      <c r="AY254" s="3">
        <v>0.84084990952314453</v>
      </c>
      <c r="AZ254" s="3">
        <v>0.53247594364644302</v>
      </c>
      <c r="BA254" s="3">
        <v>0.44198192800895542</v>
      </c>
      <c r="BB254" s="3">
        <v>0.82372201777335952</v>
      </c>
      <c r="BC254" s="3">
        <v>1.2913250055030896</v>
      </c>
      <c r="BD254" s="3">
        <v>0.6260188238399742</v>
      </c>
      <c r="BE254" s="3">
        <v>0.76923597344908212</v>
      </c>
      <c r="BF254" s="3">
        <v>0.89205908604373108</v>
      </c>
      <c r="BG254" s="3">
        <v>0.58417756799124509</v>
      </c>
      <c r="BH254" s="3"/>
      <c r="BI254" s="3"/>
      <c r="BJ254" s="3"/>
      <c r="BK254" s="3"/>
      <c r="BL254" s="3"/>
      <c r="BM254" s="6"/>
    </row>
    <row r="255" spans="1:65" x14ac:dyDescent="0.25">
      <c r="A255" s="4" t="s">
        <v>356</v>
      </c>
      <c r="B255" s="5" t="s">
        <v>681</v>
      </c>
      <c r="C255" s="5" t="str">
        <f>VLOOKUP(A255, 'Metadata - Countries'!$A$2:$C$264, 3, FALSE)</f>
        <v>Latin America &amp; Caribbean</v>
      </c>
      <c r="D255" s="5" t="s">
        <v>401</v>
      </c>
      <c r="E255" s="5" t="s">
        <v>797</v>
      </c>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7"/>
    </row>
    <row r="256" spans="1:65" x14ac:dyDescent="0.25">
      <c r="A256" s="2" t="s">
        <v>491</v>
      </c>
      <c r="B256" s="3" t="s">
        <v>145</v>
      </c>
      <c r="C256" s="3" t="str">
        <f>VLOOKUP(A256, 'Metadata - Countries'!$A$2:$C$264, 3, FALSE)</f>
        <v>Latin America &amp; Caribbean</v>
      </c>
      <c r="D256" s="3" t="s">
        <v>401</v>
      </c>
      <c r="E256" s="3" t="s">
        <v>797</v>
      </c>
      <c r="F256" s="3"/>
      <c r="G256" s="3"/>
      <c r="H256" s="3"/>
      <c r="I256" s="3"/>
      <c r="J256" s="3"/>
      <c r="K256" s="3"/>
      <c r="L256" s="3"/>
      <c r="M256" s="3"/>
      <c r="N256" s="3"/>
      <c r="O256" s="3"/>
      <c r="P256" s="3">
        <v>40.553688986642555</v>
      </c>
      <c r="Q256" s="3">
        <v>54.768956904520152</v>
      </c>
      <c r="R256" s="3">
        <v>55.832590862137934</v>
      </c>
      <c r="S256" s="3">
        <v>63.176653418874785</v>
      </c>
      <c r="T256" s="3"/>
      <c r="U256" s="3"/>
      <c r="V256" s="3"/>
      <c r="W256" s="3">
        <v>4.1799678515956398</v>
      </c>
      <c r="X256" s="3">
        <v>58.50461346449292</v>
      </c>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6"/>
    </row>
    <row r="257" spans="1:65" x14ac:dyDescent="0.25">
      <c r="A257" s="4" t="s">
        <v>267</v>
      </c>
      <c r="B257" s="5" t="s">
        <v>725</v>
      </c>
      <c r="C257" s="5" t="str">
        <f>VLOOKUP(A257, 'Metadata - Countries'!$A$2:$C$264, 3, FALSE)</f>
        <v>East Asia &amp; Pacific</v>
      </c>
      <c r="D257" s="5" t="s">
        <v>401</v>
      </c>
      <c r="E257" s="5" t="s">
        <v>797</v>
      </c>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v>10.326350659940132</v>
      </c>
      <c r="AR257" s="5">
        <v>7.7318903212451664</v>
      </c>
      <c r="AS257" s="5">
        <v>9.4721357840443741</v>
      </c>
      <c r="AT257" s="5">
        <v>13.626852678077265</v>
      </c>
      <c r="AU257" s="5">
        <v>12.286345884831761</v>
      </c>
      <c r="AV257" s="5">
        <v>11.030448624315554</v>
      </c>
      <c r="AW257" s="5">
        <v>10.862317898221763</v>
      </c>
      <c r="AX257" s="5">
        <v>12.719974394816841</v>
      </c>
      <c r="AY257" s="5">
        <v>14.965896491755048</v>
      </c>
      <c r="AZ257" s="5">
        <v>15.608691180780529</v>
      </c>
      <c r="BA257" s="5">
        <v>14.250097736020845</v>
      </c>
      <c r="BB257" s="5">
        <v>15.819352769926139</v>
      </c>
      <c r="BC257" s="5">
        <v>10.799473525988773</v>
      </c>
      <c r="BD257" s="5">
        <v>9.7214422599416253</v>
      </c>
      <c r="BE257" s="5">
        <v>11.982942808447158</v>
      </c>
      <c r="BF257" s="5">
        <v>10.088523938808644</v>
      </c>
      <c r="BG257" s="5">
        <v>7.6743199980649752</v>
      </c>
      <c r="BH257" s="5">
        <v>7.0163920647523526</v>
      </c>
      <c r="BI257" s="5"/>
      <c r="BJ257" s="5">
        <v>4.43222561472321</v>
      </c>
      <c r="BK257" s="5">
        <v>5.1855952372951108</v>
      </c>
      <c r="BL257" s="5"/>
      <c r="BM257" s="7"/>
    </row>
    <row r="258" spans="1:65" x14ac:dyDescent="0.25">
      <c r="A258" s="2" t="s">
        <v>723</v>
      </c>
      <c r="B258" s="3" t="s">
        <v>129</v>
      </c>
      <c r="C258" s="3" t="str">
        <f>VLOOKUP(A258, 'Metadata - Countries'!$A$2:$C$264, 3, FALSE)</f>
        <v>East Asia &amp; Pacific</v>
      </c>
      <c r="D258" s="3" t="s">
        <v>401</v>
      </c>
      <c r="E258" s="3" t="s">
        <v>797</v>
      </c>
      <c r="F258" s="3"/>
      <c r="G258" s="3"/>
      <c r="H258" s="3"/>
      <c r="I258" s="3"/>
      <c r="J258" s="3"/>
      <c r="K258" s="3"/>
      <c r="L258" s="3"/>
      <c r="M258" s="3"/>
      <c r="N258" s="3"/>
      <c r="O258" s="3"/>
      <c r="P258" s="3">
        <v>6.0615493965241436</v>
      </c>
      <c r="Q258" s="3">
        <v>6.3063366423804643</v>
      </c>
      <c r="R258" s="3">
        <v>5.6303026871312847</v>
      </c>
      <c r="S258" s="3">
        <v>6.0735558088112169</v>
      </c>
      <c r="T258" s="3">
        <v>8.6372941404694572</v>
      </c>
      <c r="U258" s="3">
        <v>10.104405762432304</v>
      </c>
      <c r="V258" s="3"/>
      <c r="W258" s="3"/>
      <c r="X258" s="3"/>
      <c r="Y258" s="3"/>
      <c r="Z258" s="3">
        <v>15.811007718114547</v>
      </c>
      <c r="AA258" s="3">
        <v>13.308581076405607</v>
      </c>
      <c r="AB258" s="3">
        <v>13.983856417436739</v>
      </c>
      <c r="AC258" s="3">
        <v>11.026222760001003</v>
      </c>
      <c r="AD258" s="3">
        <v>13.480314117747014</v>
      </c>
      <c r="AE258" s="3"/>
      <c r="AF258" s="3"/>
      <c r="AG258" s="3"/>
      <c r="AH258" s="3"/>
      <c r="AI258" s="3"/>
      <c r="AJ258" s="3"/>
      <c r="AK258" s="3"/>
      <c r="AL258" s="3"/>
      <c r="AM258" s="3">
        <v>9.2024967700540952</v>
      </c>
      <c r="AN258" s="3"/>
      <c r="AO258" s="3"/>
      <c r="AP258" s="3"/>
      <c r="AQ258" s="3"/>
      <c r="AR258" s="3"/>
      <c r="AS258" s="3"/>
      <c r="AT258" s="3">
        <v>14.99307163754438</v>
      </c>
      <c r="AU258" s="3"/>
      <c r="AV258" s="3"/>
      <c r="AW258" s="3"/>
      <c r="AX258" s="3"/>
      <c r="AY258" s="3"/>
      <c r="AZ258" s="3">
        <v>11.908374005895586</v>
      </c>
      <c r="BA258" s="3">
        <v>18.12847854053053</v>
      </c>
      <c r="BB258" s="3"/>
      <c r="BC258" s="3">
        <v>12.836568578256665</v>
      </c>
      <c r="BD258" s="3">
        <v>13.508734121027496</v>
      </c>
      <c r="BE258" s="3">
        <v>18.244043448514823</v>
      </c>
      <c r="BF258" s="3"/>
      <c r="BG258" s="3"/>
      <c r="BH258" s="3"/>
      <c r="BI258" s="3"/>
      <c r="BJ258" s="3"/>
      <c r="BK258" s="3"/>
      <c r="BL258" s="3"/>
      <c r="BM258" s="6"/>
    </row>
    <row r="259" spans="1:65" x14ac:dyDescent="0.25">
      <c r="A259" s="4" t="s">
        <v>675</v>
      </c>
      <c r="B259" s="5" t="s">
        <v>815</v>
      </c>
      <c r="C259" s="5">
        <f>VLOOKUP(A259, 'Metadata - Countries'!$A$2:$C$264, 3, FALSE)</f>
        <v>0</v>
      </c>
      <c r="D259" s="5" t="s">
        <v>401</v>
      </c>
      <c r="E259" s="5" t="s">
        <v>797</v>
      </c>
      <c r="F259" s="5"/>
      <c r="G259" s="5"/>
      <c r="H259" s="5">
        <v>11.841939543676876</v>
      </c>
      <c r="I259" s="5">
        <v>10.955991997597566</v>
      </c>
      <c r="J259" s="5">
        <v>10.796679212947907</v>
      </c>
      <c r="K259" s="5">
        <v>10.284128027777177</v>
      </c>
      <c r="L259" s="5">
        <v>9.5812306358128509</v>
      </c>
      <c r="M259" s="5">
        <v>9.9581444776669521</v>
      </c>
      <c r="N259" s="5">
        <v>9.538486500368224</v>
      </c>
      <c r="O259" s="5">
        <v>8.8330271371934419</v>
      </c>
      <c r="P259" s="5">
        <v>9.3179891411234443</v>
      </c>
      <c r="Q259" s="5">
        <v>10.866720663941102</v>
      </c>
      <c r="R259" s="5">
        <v>10.586475189629015</v>
      </c>
      <c r="S259" s="5">
        <v>11.105901891045907</v>
      </c>
      <c r="T259" s="5">
        <v>19.815554441294047</v>
      </c>
      <c r="U259" s="5">
        <v>19.652616120816543</v>
      </c>
      <c r="V259" s="5">
        <v>20.880991617396838</v>
      </c>
      <c r="W259" s="5">
        <v>20.21404603552174</v>
      </c>
      <c r="X259" s="5">
        <v>18.036303223272725</v>
      </c>
      <c r="Y259" s="5">
        <v>20.563585704984302</v>
      </c>
      <c r="Z259" s="5">
        <v>24.704619717065121</v>
      </c>
      <c r="AA259" s="5">
        <v>25.705627255188627</v>
      </c>
      <c r="AB259" s="5">
        <v>24.103057040885105</v>
      </c>
      <c r="AC259" s="5">
        <v>22.033804576199973</v>
      </c>
      <c r="AD259" s="5">
        <v>18.769755331617894</v>
      </c>
      <c r="AE259" s="5">
        <v>17.467200516004937</v>
      </c>
      <c r="AF259" s="5">
        <v>11.202936501995206</v>
      </c>
      <c r="AG259" s="5">
        <v>10.676713584329615</v>
      </c>
      <c r="AH259" s="5">
        <v>8.5606233775768885</v>
      </c>
      <c r="AI259" s="5">
        <v>9.3080575882589489</v>
      </c>
      <c r="AJ259" s="5">
        <v>10.693242099546206</v>
      </c>
      <c r="AK259" s="5">
        <v>10.110843585020175</v>
      </c>
      <c r="AL259" s="5">
        <v>9.6541961130536151</v>
      </c>
      <c r="AM259" s="5">
        <v>9.1973920123621067</v>
      </c>
      <c r="AN259" s="5">
        <v>8.0860599616132696</v>
      </c>
      <c r="AO259" s="5">
        <v>7.6277781069843895</v>
      </c>
      <c r="AP259" s="5">
        <v>8.8368074684137774</v>
      </c>
      <c r="AQ259" s="5">
        <v>8.9695766722976682</v>
      </c>
      <c r="AR259" s="5">
        <v>7.0432051497165347</v>
      </c>
      <c r="AS259" s="5">
        <v>7.8585471258228186</v>
      </c>
      <c r="AT259" s="5">
        <v>10.821970748190488</v>
      </c>
      <c r="AU259" s="5">
        <v>10.391190187977532</v>
      </c>
      <c r="AV259" s="5">
        <v>10.021264053737626</v>
      </c>
      <c r="AW259" s="5">
        <v>10.748182333440067</v>
      </c>
      <c r="AX259" s="5">
        <v>11.700121979132781</v>
      </c>
      <c r="AY259" s="5">
        <v>13.867576651262839</v>
      </c>
      <c r="AZ259" s="5">
        <v>14.957394566420506</v>
      </c>
      <c r="BA259" s="5">
        <v>14.388560538327315</v>
      </c>
      <c r="BB259" s="5">
        <v>17.695522461040436</v>
      </c>
      <c r="BC259" s="5">
        <v>14.790962122807409</v>
      </c>
      <c r="BD259" s="5">
        <v>15.584870460794468</v>
      </c>
      <c r="BE259" s="5">
        <v>17.902281522658082</v>
      </c>
      <c r="BF259" s="5">
        <v>18.557223645626713</v>
      </c>
      <c r="BG259" s="5">
        <v>17.8290451388336</v>
      </c>
      <c r="BH259" s="5">
        <v>16.521266645514121</v>
      </c>
      <c r="BI259" s="5">
        <v>11.885171196992061</v>
      </c>
      <c r="BJ259" s="5">
        <v>9.9200253281801771</v>
      </c>
      <c r="BK259" s="5">
        <v>11.598712110569059</v>
      </c>
      <c r="BL259" s="5">
        <v>13.394824362700097</v>
      </c>
      <c r="BM259" s="7"/>
    </row>
    <row r="260" spans="1:65" x14ac:dyDescent="0.25">
      <c r="A260" s="2" t="s">
        <v>190</v>
      </c>
      <c r="B260" s="3" t="s">
        <v>551</v>
      </c>
      <c r="C260" s="3" t="str">
        <f>VLOOKUP(A260, 'Metadata - Countries'!$A$2:$C$264, 3, FALSE)</f>
        <v>East Asia &amp; Pacific</v>
      </c>
      <c r="D260" s="3" t="s">
        <v>401</v>
      </c>
      <c r="E260" s="3" t="s">
        <v>797</v>
      </c>
      <c r="F260" s="3"/>
      <c r="G260" s="3"/>
      <c r="H260" s="3">
        <v>3.5429012741756276</v>
      </c>
      <c r="I260" s="3">
        <v>3.4119104120815718</v>
      </c>
      <c r="J260" s="3">
        <v>3.1884627123382985</v>
      </c>
      <c r="K260" s="3">
        <v>3.5683397930747303</v>
      </c>
      <c r="L260" s="3">
        <v>3.5644731077259384</v>
      </c>
      <c r="M260" s="3">
        <v>4.7052236331890169</v>
      </c>
      <c r="N260" s="3">
        <v>4.6171479499723125</v>
      </c>
      <c r="O260" s="3">
        <v>4.3005118366808963</v>
      </c>
      <c r="P260" s="3">
        <v>3.7929135635694768</v>
      </c>
      <c r="Q260" s="3">
        <v>4.1364219763150345</v>
      </c>
      <c r="R260" s="3">
        <v>3.4553075964385243</v>
      </c>
      <c r="S260" s="3">
        <v>4.3944437909137344</v>
      </c>
      <c r="T260" s="3">
        <v>3.0170075886373722</v>
      </c>
      <c r="U260" s="3">
        <v>8.2759534531629306</v>
      </c>
      <c r="V260" s="3">
        <v>7.4069924551975443</v>
      </c>
      <c r="W260" s="3">
        <v>7.9680299617265344</v>
      </c>
      <c r="X260" s="3">
        <v>7.7394170348851778</v>
      </c>
      <c r="Y260" s="3">
        <v>9.234014526659502</v>
      </c>
      <c r="Z260" s="3">
        <v>16.464500478075717</v>
      </c>
      <c r="AA260" s="3">
        <v>17.771894585612046</v>
      </c>
      <c r="AB260" s="3">
        <v>15.610572257044867</v>
      </c>
      <c r="AC260" s="3">
        <v>17.476813028566003</v>
      </c>
      <c r="AD260" s="3"/>
      <c r="AE260" s="3"/>
      <c r="AF260" s="3"/>
      <c r="AG260" s="3"/>
      <c r="AH260" s="3"/>
      <c r="AI260" s="3"/>
      <c r="AJ260" s="3">
        <v>11.431723391750765</v>
      </c>
      <c r="AK260" s="3"/>
      <c r="AL260" s="3"/>
      <c r="AM260" s="3"/>
      <c r="AN260" s="3"/>
      <c r="AO260" s="3"/>
      <c r="AP260" s="3"/>
      <c r="AQ260" s="3"/>
      <c r="AR260" s="3"/>
      <c r="AS260" s="3"/>
      <c r="AT260" s="3"/>
      <c r="AU260" s="3">
        <v>12.484967668280939</v>
      </c>
      <c r="AV260" s="3">
        <v>13.000468261579604</v>
      </c>
      <c r="AW260" s="3">
        <v>13.486792634358814</v>
      </c>
      <c r="AX260" s="3">
        <v>14.255220868247036</v>
      </c>
      <c r="AY260" s="3">
        <v>15.405909470129947</v>
      </c>
      <c r="AZ260" s="3">
        <v>15.813037952465638</v>
      </c>
      <c r="BA260" s="3">
        <v>18.584589157264251</v>
      </c>
      <c r="BB260" s="3">
        <v>23.649292879921706</v>
      </c>
      <c r="BC260" s="3">
        <v>18.575821527771161</v>
      </c>
      <c r="BD260" s="3">
        <v>17.556226206646304</v>
      </c>
      <c r="BE260" s="3">
        <v>21.236745059177458</v>
      </c>
      <c r="BF260" s="3">
        <v>22.711641993817764</v>
      </c>
      <c r="BG260" s="3">
        <v>21.993711097347987</v>
      </c>
      <c r="BH260" s="3">
        <v>24.177550946135963</v>
      </c>
      <c r="BI260" s="3">
        <v>14.84780520854175</v>
      </c>
      <c r="BJ260" s="3">
        <v>13.605500243042837</v>
      </c>
      <c r="BK260" s="3">
        <v>15.941513040682265</v>
      </c>
      <c r="BL260" s="3">
        <v>18.44327320240631</v>
      </c>
      <c r="BM260" s="6"/>
    </row>
    <row r="261" spans="1:65" x14ac:dyDescent="0.25">
      <c r="A261" s="4" t="s">
        <v>496</v>
      </c>
      <c r="B261" s="5" t="s">
        <v>224</v>
      </c>
      <c r="C261" s="5" t="str">
        <f>VLOOKUP(A261, 'Metadata - Countries'!$A$2:$C$264, 3, FALSE)</f>
        <v>Europe &amp; Central Asia</v>
      </c>
      <c r="D261" s="5" t="s">
        <v>401</v>
      </c>
      <c r="E261" s="5" t="s">
        <v>797</v>
      </c>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7"/>
    </row>
    <row r="262" spans="1:65" x14ac:dyDescent="0.25">
      <c r="A262" s="2" t="s">
        <v>800</v>
      </c>
      <c r="B262" s="3" t="s">
        <v>19</v>
      </c>
      <c r="C262" s="3" t="str">
        <f>VLOOKUP(A262, 'Metadata - Countries'!$A$2:$C$264, 3, FALSE)</f>
        <v>Middle East &amp; North Africa</v>
      </c>
      <c r="D262" s="3" t="s">
        <v>401</v>
      </c>
      <c r="E262" s="3" t="s">
        <v>797</v>
      </c>
      <c r="F262" s="3"/>
      <c r="G262" s="3"/>
      <c r="H262" s="3"/>
      <c r="I262" s="3"/>
      <c r="J262" s="3"/>
      <c r="K262" s="3"/>
      <c r="L262" s="3"/>
      <c r="M262" s="3"/>
      <c r="N262" s="3"/>
      <c r="O262" s="3"/>
      <c r="P262" s="3"/>
      <c r="Q262" s="3"/>
      <c r="R262" s="3"/>
      <c r="S262" s="3"/>
      <c r="T262" s="3"/>
      <c r="U262" s="3">
        <v>5.0499887622204715</v>
      </c>
      <c r="V262" s="3"/>
      <c r="W262" s="3"/>
      <c r="X262" s="3"/>
      <c r="Y262" s="3"/>
      <c r="Z262" s="3"/>
      <c r="AA262" s="3"/>
      <c r="AB262" s="3"/>
      <c r="AC262" s="3"/>
      <c r="AD262" s="3"/>
      <c r="AE262" s="3"/>
      <c r="AF262" s="3"/>
      <c r="AG262" s="3"/>
      <c r="AH262" s="3"/>
      <c r="AI262" s="3"/>
      <c r="AJ262" s="3"/>
      <c r="AK262" s="3">
        <v>40.479651597517666</v>
      </c>
      <c r="AL262" s="3"/>
      <c r="AM262" s="3"/>
      <c r="AN262" s="3"/>
      <c r="AO262" s="3">
        <v>7.8717168093106444</v>
      </c>
      <c r="AP262" s="3">
        <v>9.7965048773724419</v>
      </c>
      <c r="AQ262" s="3">
        <v>11.092619674647199</v>
      </c>
      <c r="AR262" s="3">
        <v>6.4406144234868137</v>
      </c>
      <c r="AS262" s="3">
        <v>8.0446184066929725</v>
      </c>
      <c r="AT262" s="3">
        <v>11.95313448218149</v>
      </c>
      <c r="AU262" s="3">
        <v>12.019532870326087</v>
      </c>
      <c r="AV262" s="3">
        <v>14.639934023047601</v>
      </c>
      <c r="AW262" s="3">
        <v>14.61046502152286</v>
      </c>
      <c r="AX262" s="3">
        <v>12.162606419049963</v>
      </c>
      <c r="AY262" s="3">
        <v>19.340344509151929</v>
      </c>
      <c r="AZ262" s="3">
        <v>21.554096336915219</v>
      </c>
      <c r="BA262" s="3">
        <v>21.458148968164632</v>
      </c>
      <c r="BB262" s="3">
        <v>28.891118076715923</v>
      </c>
      <c r="BC262" s="3">
        <v>20.929390161061388</v>
      </c>
      <c r="BD262" s="3">
        <v>21.000434583512451</v>
      </c>
      <c r="BE262" s="3">
        <v>29.78559897163116</v>
      </c>
      <c r="BF262" s="3">
        <v>27.278053669234875</v>
      </c>
      <c r="BG262" s="3">
        <v>1.4827409328069845</v>
      </c>
      <c r="BH262" s="3">
        <v>2.2085217689635743</v>
      </c>
      <c r="BI262" s="3">
        <v>10.068314265750368</v>
      </c>
      <c r="BJ262" s="3"/>
      <c r="BK262" s="3"/>
      <c r="BL262" s="3"/>
      <c r="BM262" s="6"/>
    </row>
    <row r="263" spans="1:65" x14ac:dyDescent="0.25">
      <c r="A263" s="4" t="s">
        <v>553</v>
      </c>
      <c r="B263" s="5" t="s">
        <v>438</v>
      </c>
      <c r="C263" s="5" t="str">
        <f>VLOOKUP(A263, 'Metadata - Countries'!$A$2:$C$264, 3, FALSE)</f>
        <v>Sub-Saharan Africa</v>
      </c>
      <c r="D263" s="5" t="s">
        <v>401</v>
      </c>
      <c r="E263" s="5" t="s">
        <v>797</v>
      </c>
      <c r="F263" s="5"/>
      <c r="G263" s="5"/>
      <c r="H263" s="5"/>
      <c r="I263" s="5"/>
      <c r="J263" s="5"/>
      <c r="K263" s="5"/>
      <c r="L263" s="5"/>
      <c r="M263" s="5"/>
      <c r="N263" s="5"/>
      <c r="O263" s="5"/>
      <c r="P263" s="5"/>
      <c r="Q263" s="5"/>
      <c r="R263" s="5"/>
      <c r="S263" s="5"/>
      <c r="T263" s="5">
        <v>0.27308199724861509</v>
      </c>
      <c r="U263" s="5">
        <v>0.2387289782485954</v>
      </c>
      <c r="V263" s="5">
        <v>0.39648775486201876</v>
      </c>
      <c r="W263" s="5">
        <v>0.53347461336246182</v>
      </c>
      <c r="X263" s="5">
        <v>0.4615277249559317</v>
      </c>
      <c r="Y263" s="5">
        <v>0.57762160138171448</v>
      </c>
      <c r="Z263" s="5">
        <v>0.39598864342914475</v>
      </c>
      <c r="AA263" s="5">
        <v>0.31916329564950691</v>
      </c>
      <c r="AB263" s="5">
        <v>0.44453978195788979</v>
      </c>
      <c r="AC263" s="5">
        <v>0.41703785759146256</v>
      </c>
      <c r="AD263" s="5">
        <v>0.3651196671726159</v>
      </c>
      <c r="AE263" s="5">
        <v>0.57766442596318057</v>
      </c>
      <c r="AF263" s="5"/>
      <c r="AG263" s="5"/>
      <c r="AH263" s="5"/>
      <c r="AI263" s="5"/>
      <c r="AJ263" s="5"/>
      <c r="AK263" s="5"/>
      <c r="AL263" s="5">
        <v>0.55532262762606266</v>
      </c>
      <c r="AM263" s="5">
        <v>0.46168727118322278</v>
      </c>
      <c r="AN263" s="5">
        <v>0.37393510950438685</v>
      </c>
      <c r="AO263" s="5">
        <v>8.369753159320819</v>
      </c>
      <c r="AP263" s="5">
        <v>9.5719242998643104</v>
      </c>
      <c r="AQ263" s="5">
        <v>11.477964391768179</v>
      </c>
      <c r="AR263" s="5">
        <v>8.433930357338788</v>
      </c>
      <c r="AS263" s="5">
        <v>10.176071253328836</v>
      </c>
      <c r="AT263" s="5">
        <v>14.342502295066192</v>
      </c>
      <c r="AU263" s="5">
        <v>14.786184157613821</v>
      </c>
      <c r="AV263" s="5">
        <v>12.500861097571836</v>
      </c>
      <c r="AW263" s="5">
        <v>11.980766872250033</v>
      </c>
      <c r="AX263" s="5">
        <v>14.458161959652566</v>
      </c>
      <c r="AY263" s="5">
        <v>14.303673075061518</v>
      </c>
      <c r="AZ263" s="5">
        <v>18.386998950456174</v>
      </c>
      <c r="BA263" s="5">
        <v>18.638768451498027</v>
      </c>
      <c r="BB263" s="5">
        <v>22.439097285317899</v>
      </c>
      <c r="BC263" s="5">
        <v>21.476541221645789</v>
      </c>
      <c r="BD263" s="5">
        <v>19.095965642752301</v>
      </c>
      <c r="BE263" s="5">
        <v>20.843112926402043</v>
      </c>
      <c r="BF263" s="5">
        <v>22.067232228203491</v>
      </c>
      <c r="BG263" s="5">
        <v>21.63887091477071</v>
      </c>
      <c r="BH263" s="5">
        <v>23.419679521866431</v>
      </c>
      <c r="BI263" s="5">
        <v>15.767970491514079</v>
      </c>
      <c r="BJ263" s="5">
        <v>13.55718509917218</v>
      </c>
      <c r="BK263" s="5">
        <v>14.831713677947564</v>
      </c>
      <c r="BL263" s="5">
        <v>18.634003414771016</v>
      </c>
      <c r="BM263" s="7"/>
    </row>
    <row r="264" spans="1:65" x14ac:dyDescent="0.25">
      <c r="A264" s="2" t="s">
        <v>12</v>
      </c>
      <c r="B264" s="3" t="s">
        <v>492</v>
      </c>
      <c r="C264" s="3" t="str">
        <f>VLOOKUP(A264, 'Metadata - Countries'!$A$2:$C$264, 3, FALSE)</f>
        <v>Sub-Saharan Africa</v>
      </c>
      <c r="D264" s="3" t="s">
        <v>401</v>
      </c>
      <c r="E264" s="3" t="s">
        <v>797</v>
      </c>
      <c r="F264" s="3"/>
      <c r="G264" s="3"/>
      <c r="H264" s="3"/>
      <c r="I264" s="3"/>
      <c r="J264" s="3"/>
      <c r="K264" s="3"/>
      <c r="L264" s="3">
        <v>7.9735229120675513</v>
      </c>
      <c r="M264" s="3">
        <v>10.200568095336157</v>
      </c>
      <c r="N264" s="3"/>
      <c r="O264" s="3"/>
      <c r="P264" s="3">
        <v>10.326714993625313</v>
      </c>
      <c r="Q264" s="3">
        <v>8.0749496467485216</v>
      </c>
      <c r="R264" s="3">
        <v>6.5907978447753912</v>
      </c>
      <c r="S264" s="3">
        <v>9.5963501945356793</v>
      </c>
      <c r="T264" s="3">
        <v>12.059932037606117</v>
      </c>
      <c r="U264" s="3">
        <v>13.573703500258318</v>
      </c>
      <c r="V264" s="3">
        <v>15.484736511029185</v>
      </c>
      <c r="W264" s="3">
        <v>15.282073877134096</v>
      </c>
      <c r="X264" s="3">
        <v>17.647767826862907</v>
      </c>
      <c r="Y264" s="3">
        <v>17.870465147505225</v>
      </c>
      <c r="Z264" s="3"/>
      <c r="AA264" s="3"/>
      <c r="AB264" s="3"/>
      <c r="AC264" s="3"/>
      <c r="AD264" s="3"/>
      <c r="AE264" s="3"/>
      <c r="AF264" s="3"/>
      <c r="AG264" s="3"/>
      <c r="AH264" s="3"/>
      <c r="AI264" s="3"/>
      <c r="AJ264" s="3"/>
      <c r="AK264" s="3"/>
      <c r="AL264" s="3"/>
      <c r="AM264" s="3"/>
      <c r="AN264" s="3"/>
      <c r="AO264" s="3">
        <v>13.185029120391215</v>
      </c>
      <c r="AP264" s="3">
        <v>11.28760161739423</v>
      </c>
      <c r="AQ264" s="3">
        <v>13.213712353488086</v>
      </c>
      <c r="AR264" s="3">
        <v>9.674990154202133</v>
      </c>
      <c r="AS264" s="3">
        <v>8.5264346758263283</v>
      </c>
      <c r="AT264" s="3">
        <v>12.224872205770133</v>
      </c>
      <c r="AU264" s="3">
        <v>6.9514521309240118</v>
      </c>
      <c r="AV264" s="3">
        <v>6.6307736416340131</v>
      </c>
      <c r="AW264" s="3">
        <v>8.2540984413573586</v>
      </c>
      <c r="AX264" s="3">
        <v>11.374480780010613</v>
      </c>
      <c r="AY264" s="3">
        <v>10.452062143891382</v>
      </c>
      <c r="AZ264" s="3">
        <v>15.141926268803207</v>
      </c>
      <c r="BA264" s="3">
        <v>12.127388650607362</v>
      </c>
      <c r="BB264" s="3">
        <v>16.010685189887926</v>
      </c>
      <c r="BC264" s="3">
        <v>13.94375122879595</v>
      </c>
      <c r="BD264" s="3">
        <v>11.610456505490244</v>
      </c>
      <c r="BE264" s="3">
        <v>7.3683655578848661</v>
      </c>
      <c r="BF264" s="3">
        <v>10.571463674025706</v>
      </c>
      <c r="BG264" s="3">
        <v>10.629582808663551</v>
      </c>
      <c r="BH264" s="3">
        <v>14.068246889199434</v>
      </c>
      <c r="BI264" s="3">
        <v>18.6472102872996</v>
      </c>
      <c r="BJ264" s="3"/>
      <c r="BK264" s="3">
        <v>15.276553904415142</v>
      </c>
      <c r="BL264" s="3">
        <v>14.139714006095927</v>
      </c>
      <c r="BM264" s="6"/>
    </row>
    <row r="265" spans="1:65" x14ac:dyDescent="0.25">
      <c r="A265" s="4" t="s">
        <v>843</v>
      </c>
      <c r="B265" s="5" t="s">
        <v>379</v>
      </c>
      <c r="C265" s="11" t="str">
        <f>VLOOKUP(A265, 'Metadata - Countries'!$A$2:$C$264, 3, FALSE)</f>
        <v>Sub-Saharan Africa</v>
      </c>
      <c r="D265" s="5" t="s">
        <v>401</v>
      </c>
      <c r="E265" s="5" t="s">
        <v>797</v>
      </c>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v>21.529167657127708</v>
      </c>
      <c r="AE265" s="5">
        <v>23.796573589503321</v>
      </c>
      <c r="AF265" s="5">
        <v>15.095797704141949</v>
      </c>
      <c r="AG265" s="5"/>
      <c r="AH265" s="5"/>
      <c r="AI265" s="5"/>
      <c r="AJ265" s="5">
        <v>15.569729225076276</v>
      </c>
      <c r="AK265" s="5">
        <v>12.512292452479693</v>
      </c>
      <c r="AL265" s="5">
        <v>11.846323590579971</v>
      </c>
      <c r="AM265" s="5">
        <v>14.716190702550886</v>
      </c>
      <c r="AN265" s="5">
        <v>9.903084492660156</v>
      </c>
      <c r="AO265" s="5">
        <v>9.0293141927409017</v>
      </c>
      <c r="AP265" s="5">
        <v>10.382750661990819</v>
      </c>
      <c r="AQ265" s="5">
        <v>10.240482753495172</v>
      </c>
      <c r="AR265" s="5"/>
      <c r="AS265" s="5">
        <v>11.543946156754428</v>
      </c>
      <c r="AT265" s="5"/>
      <c r="AU265" s="5">
        <v>42.498784635480405</v>
      </c>
      <c r="AV265" s="5">
        <v>8.2504015499894354</v>
      </c>
      <c r="AW265" s="5"/>
      <c r="AX265" s="5">
        <v>13.731019005517297</v>
      </c>
      <c r="AY265" s="5">
        <v>15.121344744802482</v>
      </c>
      <c r="AZ265" s="5">
        <v>22.213762398831197</v>
      </c>
      <c r="BA265" s="5">
        <v>17.046943258660271</v>
      </c>
      <c r="BB265" s="5">
        <v>11.24583753863511</v>
      </c>
      <c r="BC265" s="5">
        <v>12.861514047407091</v>
      </c>
      <c r="BD265" s="5">
        <v>16.009195779677103</v>
      </c>
      <c r="BE265" s="5">
        <v>14.586090179289901</v>
      </c>
      <c r="BF265" s="5">
        <v>20.556373001046399</v>
      </c>
      <c r="BG265" s="5">
        <v>20.99619534165317</v>
      </c>
      <c r="BH265" s="5">
        <v>24.55168756913665</v>
      </c>
      <c r="BI265" s="5">
        <v>26.407668636834526</v>
      </c>
      <c r="BJ265" s="5">
        <v>28.83856167189608</v>
      </c>
      <c r="BK265" s="5">
        <v>30.137697466588452</v>
      </c>
      <c r="BL265" s="5">
        <v>29.844843796040781</v>
      </c>
      <c r="BM265" s="7"/>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M265"/>
  <sheetViews>
    <sheetView workbookViewId="0">
      <selection activeCell="C13" sqref="C13"/>
    </sheetView>
  </sheetViews>
  <sheetFormatPr defaultRowHeight="15" x14ac:dyDescent="0.25"/>
  <cols>
    <col min="1" max="1" width="15.85546875" customWidth="1"/>
    <col min="2" max="2" width="15.140625" customWidth="1"/>
    <col min="3" max="3" width="21.7109375" customWidth="1"/>
    <col min="4" max="4" width="16.7109375" customWidth="1"/>
    <col min="5" max="5" width="16" customWidth="1"/>
  </cols>
  <sheetData>
    <row r="1" spans="1:65" x14ac:dyDescent="0.25">
      <c r="A1" t="s">
        <v>818</v>
      </c>
      <c r="B1" t="s">
        <v>547</v>
      </c>
      <c r="C1" s="10" t="s">
        <v>856</v>
      </c>
      <c r="D1" t="s">
        <v>240</v>
      </c>
      <c r="E1" t="s">
        <v>828</v>
      </c>
      <c r="F1" t="s">
        <v>753</v>
      </c>
      <c r="G1" t="s">
        <v>143</v>
      </c>
      <c r="H1" t="s">
        <v>199</v>
      </c>
      <c r="I1" t="s">
        <v>273</v>
      </c>
      <c r="J1" t="s">
        <v>347</v>
      </c>
      <c r="K1" t="s">
        <v>617</v>
      </c>
      <c r="L1" t="s">
        <v>690</v>
      </c>
      <c r="M1" t="s">
        <v>756</v>
      </c>
      <c r="N1" t="s">
        <v>810</v>
      </c>
      <c r="O1" t="s">
        <v>201</v>
      </c>
      <c r="P1" t="s">
        <v>827</v>
      </c>
      <c r="Q1" t="s">
        <v>39</v>
      </c>
      <c r="R1" t="s">
        <v>291</v>
      </c>
      <c r="S1" t="s">
        <v>363</v>
      </c>
      <c r="T1" t="s">
        <v>432</v>
      </c>
      <c r="U1" t="s">
        <v>502</v>
      </c>
      <c r="V1" t="s">
        <v>772</v>
      </c>
      <c r="W1" t="s">
        <v>834</v>
      </c>
      <c r="X1" t="s">
        <v>46</v>
      </c>
      <c r="Y1" t="s">
        <v>119</v>
      </c>
      <c r="Z1" t="s">
        <v>61</v>
      </c>
      <c r="AA1" t="s">
        <v>138</v>
      </c>
      <c r="AB1" t="s">
        <v>191</v>
      </c>
      <c r="AC1" t="s">
        <v>446</v>
      </c>
      <c r="AD1" t="s">
        <v>521</v>
      </c>
      <c r="AE1" t="s">
        <v>612</v>
      </c>
      <c r="AF1" t="s">
        <v>684</v>
      </c>
      <c r="AG1" t="s">
        <v>66</v>
      </c>
      <c r="AH1" t="s">
        <v>144</v>
      </c>
      <c r="AI1" t="s">
        <v>200</v>
      </c>
      <c r="AJ1" t="s">
        <v>155</v>
      </c>
      <c r="AK1" t="s">
        <v>211</v>
      </c>
      <c r="AL1" t="s">
        <v>285</v>
      </c>
      <c r="AM1" t="s">
        <v>359</v>
      </c>
      <c r="AN1" t="s">
        <v>630</v>
      </c>
      <c r="AO1" t="s">
        <v>699</v>
      </c>
      <c r="AP1" t="s">
        <v>771</v>
      </c>
      <c r="AQ1" t="s">
        <v>829</v>
      </c>
      <c r="AR1" t="s">
        <v>217</v>
      </c>
      <c r="AS1" t="s">
        <v>292</v>
      </c>
      <c r="AT1" t="s">
        <v>661</v>
      </c>
      <c r="AU1" t="s">
        <v>721</v>
      </c>
      <c r="AV1" t="s">
        <v>112</v>
      </c>
      <c r="AW1" t="s">
        <v>178</v>
      </c>
      <c r="AX1" t="s">
        <v>244</v>
      </c>
      <c r="AY1" t="s">
        <v>327</v>
      </c>
      <c r="AZ1" t="s">
        <v>585</v>
      </c>
      <c r="BA1" t="s">
        <v>665</v>
      </c>
      <c r="BB1" t="s">
        <v>727</v>
      </c>
      <c r="BC1" t="s">
        <v>114</v>
      </c>
      <c r="BD1" t="s">
        <v>738</v>
      </c>
      <c r="BE1" t="s">
        <v>801</v>
      </c>
      <c r="BF1" t="s">
        <v>22</v>
      </c>
      <c r="BG1" t="s">
        <v>260</v>
      </c>
      <c r="BH1" t="s">
        <v>343</v>
      </c>
      <c r="BI1" t="s">
        <v>405</v>
      </c>
      <c r="BJ1" t="s">
        <v>478</v>
      </c>
      <c r="BK1" t="s">
        <v>747</v>
      </c>
      <c r="BL1" t="s">
        <v>806</v>
      </c>
      <c r="BM1" t="s">
        <v>27</v>
      </c>
    </row>
    <row r="2" spans="1:65" x14ac:dyDescent="0.25">
      <c r="A2" t="s">
        <v>593</v>
      </c>
      <c r="B2" t="s">
        <v>15</v>
      </c>
      <c r="C2" s="3" t="str">
        <f>VLOOKUP(A2, 'Metadata - Countries'!$A$2:$C$264, 3, FALSE)</f>
        <v>Latin America &amp; Caribbean</v>
      </c>
      <c r="D2" t="s">
        <v>448</v>
      </c>
      <c r="E2" t="s">
        <v>159</v>
      </c>
    </row>
    <row r="3" spans="1:65" x14ac:dyDescent="0.25">
      <c r="A3" t="s">
        <v>362</v>
      </c>
      <c r="B3" t="s">
        <v>717</v>
      </c>
      <c r="C3" s="5" t="str">
        <f>VLOOKUP(A3, 'Metadata - Countries'!$A$2:$C$264, 3, FALSE)</f>
        <v>South Asia</v>
      </c>
      <c r="D3" t="s">
        <v>448</v>
      </c>
      <c r="E3" t="s">
        <v>159</v>
      </c>
    </row>
    <row r="4" spans="1:65" x14ac:dyDescent="0.25">
      <c r="A4" t="s">
        <v>350</v>
      </c>
      <c r="B4" t="s">
        <v>21</v>
      </c>
      <c r="C4" s="3" t="str">
        <f>VLOOKUP(A4, 'Metadata - Countries'!$A$2:$C$264, 3, FALSE)</f>
        <v>Sub-Saharan Africa</v>
      </c>
      <c r="D4" t="s">
        <v>448</v>
      </c>
      <c r="E4" t="s">
        <v>159</v>
      </c>
      <c r="Q4">
        <v>15.834196369121011</v>
      </c>
      <c r="R4">
        <v>21.26080568426573</v>
      </c>
      <c r="S4">
        <v>20.106941022899818</v>
      </c>
      <c r="T4">
        <v>20.926104227900101</v>
      </c>
      <c r="U4">
        <v>17.826263785169992</v>
      </c>
      <c r="V4">
        <v>16.822244714250566</v>
      </c>
      <c r="W4">
        <v>14.224826280790021</v>
      </c>
      <c r="X4">
        <v>20.384029008199761</v>
      </c>
      <c r="Y4">
        <v>19.955656627143643</v>
      </c>
      <c r="Z4">
        <v>19.963064235226515</v>
      </c>
      <c r="AA4">
        <v>19.15939481407926</v>
      </c>
      <c r="AB4">
        <v>16.616549584569711</v>
      </c>
      <c r="AC4">
        <v>17.623405477071643</v>
      </c>
      <c r="AD4">
        <v>17.065248811841624</v>
      </c>
      <c r="AE4">
        <v>20.307574107072</v>
      </c>
      <c r="AF4">
        <v>19.891288821989157</v>
      </c>
      <c r="AG4">
        <v>20.384236020584254</v>
      </c>
      <c r="AH4">
        <v>22.017964903357925</v>
      </c>
      <c r="AI4">
        <v>22.103251062121277</v>
      </c>
      <c r="AJ4">
        <v>25.480388417373263</v>
      </c>
      <c r="AK4">
        <v>25.482861089424858</v>
      </c>
      <c r="AL4">
        <v>24.09807593163865</v>
      </c>
      <c r="AM4">
        <v>24.964661821441624</v>
      </c>
      <c r="AN4">
        <v>24.43968301591525</v>
      </c>
      <c r="AO4">
        <v>22.780196328283093</v>
      </c>
      <c r="AP4">
        <v>23.498096951988011</v>
      </c>
      <c r="AQ4">
        <v>23.87447372214146</v>
      </c>
      <c r="AR4">
        <v>22.124865438963834</v>
      </c>
      <c r="AS4">
        <v>24.714412920566193</v>
      </c>
      <c r="AT4">
        <v>25.220051917635516</v>
      </c>
      <c r="AU4">
        <v>26.679299976953647</v>
      </c>
      <c r="AV4">
        <v>28.147804154287559</v>
      </c>
      <c r="AW4">
        <v>31.721424119365594</v>
      </c>
      <c r="AX4">
        <v>31.561637186568586</v>
      </c>
      <c r="AY4">
        <v>27.083771467797536</v>
      </c>
      <c r="AZ4">
        <v>31.67467435514374</v>
      </c>
      <c r="BA4">
        <v>34.742475817209275</v>
      </c>
      <c r="BB4">
        <v>37.960759572890147</v>
      </c>
      <c r="BC4">
        <v>41.799331243804275</v>
      </c>
      <c r="BD4">
        <v>42.992515034651099</v>
      </c>
      <c r="BE4">
        <v>43.849783899553351</v>
      </c>
      <c r="BF4">
        <v>48.010059769085913</v>
      </c>
      <c r="BG4">
        <v>46.508553918495679</v>
      </c>
      <c r="BH4">
        <v>48.305593009732874</v>
      </c>
    </row>
    <row r="5" spans="1:65" x14ac:dyDescent="0.25">
      <c r="A5" t="s">
        <v>214</v>
      </c>
      <c r="B5" t="s">
        <v>518</v>
      </c>
      <c r="C5" s="5" t="str">
        <f>VLOOKUP(A5, 'Metadata - Countries'!$A$2:$C$264, 3, FALSE)</f>
        <v>Europe &amp; Central Asia</v>
      </c>
      <c r="D5" t="s">
        <v>448</v>
      </c>
      <c r="E5" t="s">
        <v>159</v>
      </c>
      <c r="Q5">
        <v>74.660703287542702</v>
      </c>
      <c r="R5">
        <v>77.1741106583994</v>
      </c>
      <c r="S5">
        <v>74.366633919228946</v>
      </c>
      <c r="T5">
        <v>75.397463049587259</v>
      </c>
      <c r="U5">
        <v>75.74642476416517</v>
      </c>
      <c r="V5">
        <v>76.193919738206901</v>
      </c>
      <c r="W5">
        <v>75.881877911221082</v>
      </c>
      <c r="X5">
        <v>78.024703636926475</v>
      </c>
      <c r="Y5">
        <v>75.011813047527568</v>
      </c>
      <c r="Z5">
        <v>80.928792791408398</v>
      </c>
      <c r="AA5">
        <v>78.037910491486556</v>
      </c>
      <c r="AB5">
        <v>77.836534442497992</v>
      </c>
      <c r="AC5">
        <v>78.875944122768757</v>
      </c>
      <c r="AD5">
        <v>81.097477474857754</v>
      </c>
      <c r="AE5">
        <v>81.433762375946145</v>
      </c>
      <c r="AF5">
        <v>77.058312740252617</v>
      </c>
      <c r="AG5">
        <v>78.637511371015577</v>
      </c>
      <c r="AH5">
        <v>80.38140353344528</v>
      </c>
      <c r="AI5">
        <v>79.693812313168493</v>
      </c>
      <c r="AJ5">
        <v>76.593975080056524</v>
      </c>
      <c r="AK5">
        <v>69.824996071951176</v>
      </c>
      <c r="AL5">
        <v>56.079290645732968</v>
      </c>
      <c r="AM5">
        <v>53.478977957944643</v>
      </c>
      <c r="AN5">
        <v>54.846914803193329</v>
      </c>
      <c r="AO5">
        <v>49.541641185572324</v>
      </c>
      <c r="AP5">
        <v>45.453763744009024</v>
      </c>
      <c r="AQ5">
        <v>41.449340236683945</v>
      </c>
      <c r="AR5">
        <v>45.294818299635168</v>
      </c>
      <c r="AS5">
        <v>58.238793854715219</v>
      </c>
      <c r="AT5">
        <v>58.715098005536589</v>
      </c>
      <c r="AU5">
        <v>60.955827841563462</v>
      </c>
      <c r="AV5">
        <v>63.233130384996016</v>
      </c>
      <c r="AW5">
        <v>64.52837122236869</v>
      </c>
      <c r="AX5">
        <v>65.578273261430539</v>
      </c>
      <c r="AY5">
        <v>66.486680550562781</v>
      </c>
      <c r="AZ5">
        <v>64.455989902189287</v>
      </c>
      <c r="BA5">
        <v>65.122392471081398</v>
      </c>
      <c r="BB5">
        <v>63.847175791090208</v>
      </c>
      <c r="BC5">
        <v>63.421726400515688</v>
      </c>
      <c r="BD5">
        <v>63.239003748513447</v>
      </c>
      <c r="BE5">
        <v>61.502765274932358</v>
      </c>
      <c r="BF5">
        <v>57.754081722154694</v>
      </c>
      <c r="BG5">
        <v>56.395338812823184</v>
      </c>
      <c r="BH5">
        <v>61.421801394263753</v>
      </c>
    </row>
    <row r="6" spans="1:65" x14ac:dyDescent="0.25">
      <c r="A6" t="s">
        <v>380</v>
      </c>
      <c r="B6" t="s">
        <v>839</v>
      </c>
      <c r="C6" s="3" t="str">
        <f>VLOOKUP(A6, 'Metadata - Countries'!$A$2:$C$264, 3, FALSE)</f>
        <v>Europe &amp; Central Asia</v>
      </c>
      <c r="D6" t="s">
        <v>448</v>
      </c>
      <c r="E6" t="s">
        <v>159</v>
      </c>
    </row>
    <row r="7" spans="1:65" x14ac:dyDescent="0.25">
      <c r="A7" t="s">
        <v>118</v>
      </c>
      <c r="B7" t="s">
        <v>707</v>
      </c>
      <c r="C7" s="5">
        <f>VLOOKUP(A7, 'Metadata - Countries'!$A$2:$C$264, 3, FALSE)</f>
        <v>0</v>
      </c>
      <c r="D7" t="s">
        <v>448</v>
      </c>
      <c r="E7" t="s">
        <v>159</v>
      </c>
      <c r="Q7">
        <v>82.246519224872515</v>
      </c>
      <c r="R7">
        <v>83.056769818616232</v>
      </c>
      <c r="S7">
        <v>84.619262799735296</v>
      </c>
      <c r="T7">
        <v>85.519370068769305</v>
      </c>
      <c r="U7">
        <v>85.799170655472906</v>
      </c>
      <c r="V7">
        <v>86.855218583408245</v>
      </c>
      <c r="W7">
        <v>87.517012312230236</v>
      </c>
      <c r="X7">
        <v>88.774048577048632</v>
      </c>
      <c r="Y7">
        <v>90.287599859635449</v>
      </c>
      <c r="Z7">
        <v>91.372323295903072</v>
      </c>
      <c r="AA7">
        <v>91.573704091203226</v>
      </c>
      <c r="AB7">
        <v>92.24483062946689</v>
      </c>
      <c r="AC7">
        <v>93.263205856852522</v>
      </c>
      <c r="AD7">
        <v>93.384990040196243</v>
      </c>
      <c r="AE7">
        <v>92.879000680854844</v>
      </c>
      <c r="AF7">
        <v>93.415555085461861</v>
      </c>
      <c r="AG7">
        <v>93.671833359379477</v>
      </c>
      <c r="AH7">
        <v>94.289024919798351</v>
      </c>
      <c r="AI7">
        <v>94.408602448908155</v>
      </c>
      <c r="AJ7">
        <v>93.855624634987919</v>
      </c>
      <c r="AK7">
        <v>92.742387337622375</v>
      </c>
      <c r="AL7">
        <v>94.149393761299862</v>
      </c>
      <c r="AM7">
        <v>94.46996178065325</v>
      </c>
      <c r="AN7">
        <v>94.158989263522884</v>
      </c>
      <c r="AO7">
        <v>94.870966354696591</v>
      </c>
      <c r="AP7">
        <v>94.863923297576335</v>
      </c>
      <c r="AQ7">
        <v>95.006923830361345</v>
      </c>
      <c r="AR7">
        <v>94.855858253076121</v>
      </c>
      <c r="AS7">
        <v>94.647848447994605</v>
      </c>
      <c r="AT7">
        <v>94.993825282870134</v>
      </c>
      <c r="AU7">
        <v>95.199023836038151</v>
      </c>
      <c r="AV7">
        <v>94.780767319362354</v>
      </c>
      <c r="AW7">
        <v>95.19202299103361</v>
      </c>
      <c r="AX7">
        <v>95.191321210382142</v>
      </c>
      <c r="AY7">
        <v>95.17014527037442</v>
      </c>
      <c r="AZ7">
        <v>95.449276614580683</v>
      </c>
      <c r="BA7">
        <v>96.125843842096145</v>
      </c>
      <c r="BB7">
        <v>96.466731106060919</v>
      </c>
      <c r="BC7">
        <v>96.215986540937067</v>
      </c>
      <c r="BD7">
        <v>95.891118806616447</v>
      </c>
      <c r="BE7">
        <v>94.964387253525615</v>
      </c>
      <c r="BF7">
        <v>95.019329485890481</v>
      </c>
      <c r="BG7">
        <v>96.227095848669549</v>
      </c>
      <c r="BH7">
        <v>95.478342793661227</v>
      </c>
    </row>
    <row r="8" spans="1:65" x14ac:dyDescent="0.25">
      <c r="A8" t="s">
        <v>48</v>
      </c>
      <c r="B8" t="s">
        <v>223</v>
      </c>
      <c r="C8" s="3" t="str">
        <f>VLOOKUP(A8, 'Metadata - Countries'!$A$2:$C$264, 3, FALSE)</f>
        <v>Middle East &amp; North Africa</v>
      </c>
      <c r="D8" t="s">
        <v>448</v>
      </c>
      <c r="E8" t="s">
        <v>159</v>
      </c>
      <c r="Q8">
        <v>100</v>
      </c>
      <c r="R8">
        <v>100</v>
      </c>
      <c r="S8">
        <v>100</v>
      </c>
      <c r="T8">
        <v>100</v>
      </c>
      <c r="U8">
        <v>100</v>
      </c>
      <c r="V8">
        <v>100</v>
      </c>
      <c r="W8">
        <v>100</v>
      </c>
      <c r="X8">
        <v>100</v>
      </c>
      <c r="Y8">
        <v>99.999982044277019</v>
      </c>
      <c r="Z8">
        <v>99.999986172723155</v>
      </c>
      <c r="AC8">
        <v>99.999989263783263</v>
      </c>
      <c r="AD8">
        <v>99.999991720111282</v>
      </c>
      <c r="AF8">
        <v>100</v>
      </c>
      <c r="AG8">
        <v>100</v>
      </c>
      <c r="AH8">
        <v>100</v>
      </c>
      <c r="AI8">
        <v>100</v>
      </c>
      <c r="AJ8">
        <v>100</v>
      </c>
      <c r="AL8">
        <v>99.855221708978732</v>
      </c>
      <c r="AM8">
        <v>99.887371410412911</v>
      </c>
      <c r="AN8">
        <v>99.909644367045388</v>
      </c>
      <c r="AO8">
        <v>99.914967537509227</v>
      </c>
      <c r="AP8">
        <v>99.939606291729135</v>
      </c>
      <c r="AQ8">
        <v>99.942821656520238</v>
      </c>
      <c r="AR8">
        <v>99.946413982200895</v>
      </c>
      <c r="AS8">
        <v>99.947525156227329</v>
      </c>
      <c r="AT8">
        <v>99.946326702153215</v>
      </c>
      <c r="AU8">
        <v>99.957910154734236</v>
      </c>
      <c r="AV8">
        <v>99.957567820578703</v>
      </c>
      <c r="AW8">
        <v>99.956868038961971</v>
      </c>
      <c r="AX8">
        <v>99.940235564534149</v>
      </c>
      <c r="AY8">
        <v>99.93717684871028</v>
      </c>
      <c r="AZ8">
        <v>99.92993397182191</v>
      </c>
      <c r="BA8">
        <v>99.9251754727605</v>
      </c>
      <c r="BB8">
        <v>99.926830968900731</v>
      </c>
      <c r="BE8">
        <v>91.675585466850833</v>
      </c>
      <c r="BF8">
        <v>90.104537425998743</v>
      </c>
      <c r="BG8">
        <v>93.614882898851874</v>
      </c>
      <c r="BH8">
        <v>86.128349024412572</v>
      </c>
    </row>
    <row r="9" spans="1:65" x14ac:dyDescent="0.25">
      <c r="A9" t="s">
        <v>341</v>
      </c>
      <c r="B9" t="s">
        <v>560</v>
      </c>
      <c r="C9" s="5" t="str">
        <f>VLOOKUP(A9, 'Metadata - Countries'!$A$2:$C$264, 3, FALSE)</f>
        <v>Latin America &amp; Caribbean</v>
      </c>
      <c r="D9" t="s">
        <v>448</v>
      </c>
      <c r="E9" t="s">
        <v>159</v>
      </c>
      <c r="Q9">
        <v>92.884396541775843</v>
      </c>
      <c r="R9">
        <v>93.265550905951471</v>
      </c>
      <c r="S9">
        <v>93.373498986305066</v>
      </c>
      <c r="T9">
        <v>91.537790504700666</v>
      </c>
      <c r="U9">
        <v>91.64855828165372</v>
      </c>
      <c r="V9">
        <v>92.1308887183161</v>
      </c>
      <c r="W9">
        <v>92.376247298425255</v>
      </c>
      <c r="X9">
        <v>90.951941331342951</v>
      </c>
      <c r="Y9">
        <v>91.366111807699525</v>
      </c>
      <c r="Z9">
        <v>90.275258791395018</v>
      </c>
      <c r="AA9">
        <v>90.01718166430939</v>
      </c>
      <c r="AB9">
        <v>90.445184347560044</v>
      </c>
      <c r="AC9">
        <v>89.161886339436819</v>
      </c>
      <c r="AD9">
        <v>88.458264087151449</v>
      </c>
      <c r="AE9">
        <v>87.156399509482284</v>
      </c>
      <c r="AF9">
        <v>88.45046971593905</v>
      </c>
      <c r="AG9">
        <v>88.161658554345166</v>
      </c>
      <c r="AH9">
        <v>90.181006130416947</v>
      </c>
      <c r="AI9">
        <v>91.379250991956098</v>
      </c>
      <c r="AJ9">
        <v>88.65260513438858</v>
      </c>
      <c r="AK9">
        <v>88.854738957725431</v>
      </c>
      <c r="AL9">
        <v>88.805945416509388</v>
      </c>
      <c r="AM9">
        <v>87.687228857859054</v>
      </c>
      <c r="AN9">
        <v>87.001935439864624</v>
      </c>
      <c r="AO9">
        <v>87.092095666523932</v>
      </c>
      <c r="AP9">
        <v>87.69628353424639</v>
      </c>
      <c r="AQ9">
        <v>86.895013433737617</v>
      </c>
      <c r="AR9">
        <v>86.78511762728381</v>
      </c>
      <c r="AS9">
        <v>88.279122414155026</v>
      </c>
      <c r="AT9">
        <v>88.387510292329367</v>
      </c>
      <c r="AU9">
        <v>85.994544114667519</v>
      </c>
      <c r="AV9">
        <v>85.803407948759784</v>
      </c>
      <c r="AW9">
        <v>86.014713811932225</v>
      </c>
      <c r="AX9">
        <v>89.324967625549689</v>
      </c>
      <c r="AY9">
        <v>89.053284146551192</v>
      </c>
      <c r="AZ9">
        <v>88.653227962763012</v>
      </c>
      <c r="BA9">
        <v>89.225378491649749</v>
      </c>
      <c r="BB9">
        <v>90.651789354190484</v>
      </c>
      <c r="BC9">
        <v>89.611993147818453</v>
      </c>
      <c r="BD9">
        <v>89.503243212831009</v>
      </c>
      <c r="BE9">
        <v>88.853811124491557</v>
      </c>
      <c r="BF9">
        <v>89.024907067248904</v>
      </c>
      <c r="BG9">
        <v>88.966064410657623</v>
      </c>
      <c r="BH9">
        <v>87.722407479689153</v>
      </c>
    </row>
    <row r="10" spans="1:65" x14ac:dyDescent="0.25">
      <c r="A10" t="s">
        <v>88</v>
      </c>
      <c r="B10" t="s">
        <v>305</v>
      </c>
      <c r="C10" s="3" t="str">
        <f>VLOOKUP(A10, 'Metadata - Countries'!$A$2:$C$264, 3, FALSE)</f>
        <v>Europe &amp; Central Asia</v>
      </c>
      <c r="D10" t="s">
        <v>448</v>
      </c>
      <c r="E10" t="s">
        <v>159</v>
      </c>
      <c r="AJ10">
        <v>97.044055183794626</v>
      </c>
      <c r="AK10">
        <v>96.516566938100183</v>
      </c>
      <c r="AL10">
        <v>92.719284887874565</v>
      </c>
      <c r="AM10">
        <v>82.063767312160252</v>
      </c>
      <c r="AN10">
        <v>76.968403123852951</v>
      </c>
      <c r="AO10">
        <v>84.251063620206253</v>
      </c>
      <c r="AP10">
        <v>57.650823952163044</v>
      </c>
      <c r="AQ10">
        <v>70.636097574599717</v>
      </c>
      <c r="AR10">
        <v>72.126107493222264</v>
      </c>
      <c r="AS10">
        <v>65.251638703174649</v>
      </c>
      <c r="AT10">
        <v>70.048992355802639</v>
      </c>
      <c r="AU10">
        <v>71.1767448005604</v>
      </c>
      <c r="AV10">
        <v>61.806096639376499</v>
      </c>
      <c r="AW10">
        <v>65.710621299938367</v>
      </c>
      <c r="AX10">
        <v>66.901427613253091</v>
      </c>
      <c r="AY10">
        <v>68.098417869146616</v>
      </c>
      <c r="AZ10">
        <v>67.495808238131147</v>
      </c>
      <c r="BA10">
        <v>70.552564001001102</v>
      </c>
      <c r="BB10">
        <v>73.286132908398571</v>
      </c>
      <c r="BC10">
        <v>68.205458300286978</v>
      </c>
      <c r="BD10">
        <v>67.401108488599988</v>
      </c>
      <c r="BE10">
        <v>71.54992988575502</v>
      </c>
      <c r="BF10">
        <v>77.332943287754333</v>
      </c>
      <c r="BG10">
        <v>75.492843821855288</v>
      </c>
      <c r="BH10">
        <v>74.561865713738186</v>
      </c>
    </row>
    <row r="11" spans="1:65" x14ac:dyDescent="0.25">
      <c r="A11" t="s">
        <v>116</v>
      </c>
      <c r="B11" t="s">
        <v>391</v>
      </c>
      <c r="C11" s="5" t="str">
        <f>VLOOKUP(A11, 'Metadata - Countries'!$A$2:$C$264, 3, FALSE)</f>
        <v>East Asia &amp; Pacific</v>
      </c>
      <c r="D11" t="s">
        <v>448</v>
      </c>
      <c r="E11" t="s">
        <v>159</v>
      </c>
    </row>
    <row r="12" spans="1:65" x14ac:dyDescent="0.25">
      <c r="A12" t="s">
        <v>463</v>
      </c>
      <c r="B12" t="s">
        <v>559</v>
      </c>
      <c r="C12" s="3" t="str">
        <f>VLOOKUP(A12, 'Metadata - Countries'!$A$2:$C$264, 3, FALSE)</f>
        <v>Latin America &amp; Caribbean</v>
      </c>
      <c r="D12" t="s">
        <v>448</v>
      </c>
      <c r="E12" t="s">
        <v>159</v>
      </c>
      <c r="AJ12">
        <v>0</v>
      </c>
      <c r="AX12">
        <v>0</v>
      </c>
      <c r="AY12">
        <v>0</v>
      </c>
      <c r="AZ12">
        <v>0</v>
      </c>
      <c r="BA12">
        <v>0</v>
      </c>
    </row>
    <row r="13" spans="1:65" x14ac:dyDescent="0.25">
      <c r="A13" t="s">
        <v>493</v>
      </c>
      <c r="B13" t="s">
        <v>328</v>
      </c>
      <c r="C13" s="5" t="str">
        <f>VLOOKUP(A13, 'Metadata - Countries'!$A$2:$C$264, 3, FALSE)</f>
        <v>East Asia &amp; Pacific</v>
      </c>
      <c r="D13" t="s">
        <v>448</v>
      </c>
      <c r="E13" t="s">
        <v>159</v>
      </c>
      <c r="F13">
        <v>85.906692105101413</v>
      </c>
      <c r="G13">
        <v>86.251911808162419</v>
      </c>
      <c r="H13">
        <v>87.069934317753365</v>
      </c>
      <c r="I13">
        <v>87.128217689045258</v>
      </c>
      <c r="J13">
        <v>87.975806587017217</v>
      </c>
      <c r="K13">
        <v>88.041991020129558</v>
      </c>
      <c r="L13">
        <v>89.241768668372956</v>
      </c>
      <c r="M13">
        <v>89.50084988008544</v>
      </c>
      <c r="N13">
        <v>90.10461479015234</v>
      </c>
      <c r="O13">
        <v>90.269620428235612</v>
      </c>
      <c r="P13">
        <v>91.531109744486756</v>
      </c>
      <c r="Q13">
        <v>91.177775185880378</v>
      </c>
      <c r="R13">
        <v>91.305588510505771</v>
      </c>
      <c r="S13">
        <v>92.097824891143247</v>
      </c>
      <c r="T13">
        <v>91.827315956651418</v>
      </c>
      <c r="U13">
        <v>91.780907929603615</v>
      </c>
      <c r="V13">
        <v>91.887622577384661</v>
      </c>
      <c r="W13">
        <v>92.679019783038214</v>
      </c>
      <c r="X13">
        <v>92.654989399907578</v>
      </c>
      <c r="Y13">
        <v>92.820941067080881</v>
      </c>
      <c r="Z13">
        <v>93.182512051261654</v>
      </c>
      <c r="AA13">
        <v>92.775578900683215</v>
      </c>
      <c r="AB13">
        <v>92.925445586216696</v>
      </c>
      <c r="AC13">
        <v>92.849428641355232</v>
      </c>
      <c r="AD13">
        <v>93.206714255197255</v>
      </c>
      <c r="AE13">
        <v>92.878854729923077</v>
      </c>
      <c r="AF13">
        <v>93.421742460416695</v>
      </c>
      <c r="AG13">
        <v>93.738609184265442</v>
      </c>
      <c r="AH13">
        <v>93.57842828188258</v>
      </c>
      <c r="AI13">
        <v>93.852171114403959</v>
      </c>
      <c r="AJ13">
        <v>93.911285686016981</v>
      </c>
      <c r="AK13">
        <v>93.688718036257484</v>
      </c>
      <c r="AL13">
        <v>94.342660073801213</v>
      </c>
      <c r="AM13">
        <v>93.75834560953615</v>
      </c>
      <c r="AN13">
        <v>93.886483116486644</v>
      </c>
      <c r="AO13">
        <v>93.831770165767779</v>
      </c>
      <c r="AP13">
        <v>93.648220762965622</v>
      </c>
      <c r="AQ13">
        <v>93.512650889855166</v>
      </c>
      <c r="AR13">
        <v>93.878650708790047</v>
      </c>
      <c r="AS13">
        <v>93.927912071667834</v>
      </c>
      <c r="AT13">
        <v>89.328168190022978</v>
      </c>
      <c r="AU13">
        <v>98.053088433819596</v>
      </c>
      <c r="AV13">
        <v>95.890214787236346</v>
      </c>
      <c r="AW13">
        <v>93.886024513180033</v>
      </c>
      <c r="AX13">
        <v>94.068212671209281</v>
      </c>
      <c r="AY13">
        <v>94.215852182324127</v>
      </c>
      <c r="AZ13">
        <v>94.283165446610212</v>
      </c>
      <c r="BA13">
        <v>94.293103951311011</v>
      </c>
      <c r="BB13">
        <v>94.351488226980578</v>
      </c>
      <c r="BC13">
        <v>95.510058534992865</v>
      </c>
      <c r="BD13">
        <v>94.424742215312534</v>
      </c>
      <c r="BE13">
        <v>94.421655861136017</v>
      </c>
      <c r="BF13">
        <v>94.377006115100144</v>
      </c>
      <c r="BG13">
        <v>93.708048824490035</v>
      </c>
      <c r="BH13">
        <v>93.386835655425998</v>
      </c>
      <c r="BI13">
        <v>89.625630110237367</v>
      </c>
    </row>
    <row r="14" spans="1:65" x14ac:dyDescent="0.25">
      <c r="A14" t="s">
        <v>63</v>
      </c>
      <c r="B14" t="s">
        <v>392</v>
      </c>
      <c r="C14" s="3" t="str">
        <f>VLOOKUP(A14, 'Metadata - Countries'!$A$2:$C$264, 3, FALSE)</f>
        <v>Europe &amp; Central Asia</v>
      </c>
      <c r="D14" t="s">
        <v>448</v>
      </c>
      <c r="E14" t="s">
        <v>159</v>
      </c>
      <c r="F14">
        <v>85.440747088876208</v>
      </c>
      <c r="G14">
        <v>86.609414007320495</v>
      </c>
      <c r="H14">
        <v>87.403905228253549</v>
      </c>
      <c r="I14">
        <v>87.869424222293432</v>
      </c>
      <c r="J14">
        <v>89.088399872067015</v>
      </c>
      <c r="K14">
        <v>87.977621827511641</v>
      </c>
      <c r="L14">
        <v>87.487815914145955</v>
      </c>
      <c r="M14">
        <v>87.745472224895011</v>
      </c>
      <c r="N14">
        <v>88.494539452521451</v>
      </c>
      <c r="O14">
        <v>89.511758479888002</v>
      </c>
      <c r="P14">
        <v>88.992042579870628</v>
      </c>
      <c r="Q14">
        <v>90.199693693092286</v>
      </c>
      <c r="R14">
        <v>90.123731594629518</v>
      </c>
      <c r="S14">
        <v>89.774462411053747</v>
      </c>
      <c r="T14">
        <v>88.652482611317723</v>
      </c>
      <c r="U14">
        <v>88.398988889182135</v>
      </c>
      <c r="V14">
        <v>89.59968424417724</v>
      </c>
      <c r="W14">
        <v>88.192361907363704</v>
      </c>
      <c r="X14">
        <v>87.608952899857883</v>
      </c>
      <c r="Y14">
        <v>87.007627797124798</v>
      </c>
      <c r="Z14">
        <v>85.895216164012737</v>
      </c>
      <c r="AA14">
        <v>83.963760221363756</v>
      </c>
      <c r="AB14">
        <v>82.741587057884828</v>
      </c>
      <c r="AC14">
        <v>82.445892224556374</v>
      </c>
      <c r="AD14">
        <v>81.835114330460698</v>
      </c>
      <c r="AE14">
        <v>81.042812291777551</v>
      </c>
      <c r="AF14">
        <v>79.74839655694737</v>
      </c>
      <c r="AG14">
        <v>79.578858106050802</v>
      </c>
      <c r="AH14">
        <v>74.693153834065214</v>
      </c>
      <c r="AI14">
        <v>76.544349277804571</v>
      </c>
      <c r="AJ14">
        <v>79.132345428357795</v>
      </c>
      <c r="AK14">
        <v>79.127007156505385</v>
      </c>
      <c r="AL14">
        <v>77.237211174287651</v>
      </c>
      <c r="AM14">
        <v>77.011142490595702</v>
      </c>
      <c r="AN14">
        <v>77.58570757509024</v>
      </c>
      <c r="AO14">
        <v>77.982798680959462</v>
      </c>
      <c r="AP14">
        <v>78.198186943508759</v>
      </c>
      <c r="AQ14">
        <v>78.416124049947939</v>
      </c>
      <c r="AR14">
        <v>78.515563709345798</v>
      </c>
      <c r="AS14">
        <v>76.607328445891326</v>
      </c>
      <c r="AT14">
        <v>76.535292234613834</v>
      </c>
      <c r="AU14">
        <v>76.896389033546171</v>
      </c>
      <c r="AV14">
        <v>77.310874167512083</v>
      </c>
      <c r="AW14">
        <v>78.144429304831476</v>
      </c>
      <c r="AX14">
        <v>77.699293658191024</v>
      </c>
      <c r="AY14">
        <v>77.030429429981879</v>
      </c>
      <c r="AZ14">
        <v>74.698334240342419</v>
      </c>
      <c r="BA14">
        <v>72.629778537710834</v>
      </c>
      <c r="BB14">
        <v>71.55486310268553</v>
      </c>
      <c r="BC14">
        <v>69.836507716413948</v>
      </c>
      <c r="BD14">
        <v>70.267057031728754</v>
      </c>
      <c r="BE14">
        <v>69.154183399451171</v>
      </c>
      <c r="BF14">
        <v>67.302506786347323</v>
      </c>
      <c r="BG14">
        <v>66.253803508539434</v>
      </c>
      <c r="BH14">
        <v>64.813156466146836</v>
      </c>
      <c r="BI14">
        <v>65.661821989472685</v>
      </c>
    </row>
    <row r="15" spans="1:65" x14ac:dyDescent="0.25">
      <c r="A15" t="s">
        <v>606</v>
      </c>
      <c r="B15" t="s">
        <v>592</v>
      </c>
      <c r="C15" s="5" t="str">
        <f>VLOOKUP(A15, 'Metadata - Countries'!$A$2:$C$264, 3, FALSE)</f>
        <v>Europe &amp; Central Asia</v>
      </c>
      <c r="D15" t="s">
        <v>448</v>
      </c>
      <c r="E15" t="s">
        <v>159</v>
      </c>
      <c r="AJ15">
        <v>99.904994215370053</v>
      </c>
      <c r="AK15">
        <v>99.902952694014758</v>
      </c>
      <c r="AL15">
        <v>99.321010651074133</v>
      </c>
      <c r="AM15">
        <v>98.585025525098303</v>
      </c>
      <c r="AN15">
        <v>98.664796058774513</v>
      </c>
      <c r="AO15">
        <v>98.659733182309779</v>
      </c>
      <c r="AP15">
        <v>98.394266867903838</v>
      </c>
      <c r="AQ15">
        <v>97.89809801079187</v>
      </c>
      <c r="AR15">
        <v>98.237953835847264</v>
      </c>
      <c r="AS15">
        <v>98.052634400918336</v>
      </c>
      <c r="AT15">
        <v>98.287901924922934</v>
      </c>
      <c r="AU15">
        <v>98.39211828996028</v>
      </c>
      <c r="AV15">
        <v>97.314673972894738</v>
      </c>
      <c r="AW15">
        <v>96.949235988921885</v>
      </c>
      <c r="AX15">
        <v>97.134998981277008</v>
      </c>
      <c r="AY15">
        <v>97.116543764146328</v>
      </c>
      <c r="AZ15">
        <v>97.605620636084339</v>
      </c>
      <c r="BA15">
        <v>97.764698530016986</v>
      </c>
      <c r="BB15">
        <v>98.302477070121512</v>
      </c>
      <c r="BC15">
        <v>97.916530711079204</v>
      </c>
      <c r="BD15">
        <v>96.932491614082224</v>
      </c>
      <c r="BE15">
        <v>97.862571548874172</v>
      </c>
      <c r="BF15">
        <v>98.476701566550801</v>
      </c>
      <c r="BG15">
        <v>98.211232719064157</v>
      </c>
      <c r="BH15">
        <v>98.365990026555551</v>
      </c>
    </row>
    <row r="16" spans="1:65" x14ac:dyDescent="0.25">
      <c r="A16" t="s">
        <v>537</v>
      </c>
      <c r="B16" t="s">
        <v>619</v>
      </c>
      <c r="C16" s="3" t="str">
        <f>VLOOKUP(A16, 'Metadata - Countries'!$A$2:$C$264, 3, FALSE)</f>
        <v>Sub-Saharan Africa</v>
      </c>
      <c r="D16" t="s">
        <v>448</v>
      </c>
      <c r="E16" t="s">
        <v>159</v>
      </c>
    </row>
    <row r="17" spans="1:61" x14ac:dyDescent="0.25">
      <c r="A17" t="s">
        <v>732</v>
      </c>
      <c r="B17" t="s">
        <v>50</v>
      </c>
      <c r="C17" s="5" t="str">
        <f>VLOOKUP(A17, 'Metadata - Countries'!$A$2:$C$264, 3, FALSE)</f>
        <v>Europe &amp; Central Asia</v>
      </c>
      <c r="D17" t="s">
        <v>448</v>
      </c>
      <c r="E17" t="s">
        <v>159</v>
      </c>
      <c r="F17">
        <v>99.922058576307876</v>
      </c>
      <c r="K17">
        <v>99.926800081820062</v>
      </c>
      <c r="L17">
        <v>99.930431756855612</v>
      </c>
      <c r="M17">
        <v>99.788536436499726</v>
      </c>
      <c r="N17">
        <v>99.900919091695599</v>
      </c>
      <c r="P17">
        <v>99.828825276455206</v>
      </c>
      <c r="T17">
        <v>99.893910422341435</v>
      </c>
      <c r="U17">
        <v>95.913311986788258</v>
      </c>
      <c r="V17">
        <v>94.813619826692161</v>
      </c>
      <c r="W17">
        <v>93.229293883138723</v>
      </c>
      <c r="X17">
        <v>93.454936340770857</v>
      </c>
      <c r="Y17">
        <v>93.96135351450819</v>
      </c>
      <c r="Z17">
        <v>93.317815260506947</v>
      </c>
      <c r="AA17">
        <v>92.03893616726549</v>
      </c>
      <c r="AB17">
        <v>89.884392311040912</v>
      </c>
      <c r="AC17">
        <v>84.381063382575462</v>
      </c>
      <c r="AD17">
        <v>82.668777612773297</v>
      </c>
      <c r="AE17">
        <v>79.15095240311723</v>
      </c>
      <c r="AF17">
        <v>77.065769133737774</v>
      </c>
      <c r="AG17">
        <v>76.449183236247549</v>
      </c>
      <c r="AH17">
        <v>76.085108892554672</v>
      </c>
      <c r="AI17">
        <v>77.017849990680489</v>
      </c>
      <c r="AJ17">
        <v>75.815869960579278</v>
      </c>
      <c r="AK17">
        <v>76.397006826974945</v>
      </c>
      <c r="AL17">
        <v>75.932201019896965</v>
      </c>
      <c r="AM17">
        <v>75.935015155404713</v>
      </c>
      <c r="AN17">
        <v>77.64937481182595</v>
      </c>
      <c r="AO17">
        <v>77.405697530264689</v>
      </c>
      <c r="AP17">
        <v>77.644483794962809</v>
      </c>
      <c r="AQ17">
        <v>75.898318738539203</v>
      </c>
      <c r="AR17">
        <v>77.048527045795666</v>
      </c>
      <c r="AS17">
        <v>75.790142899125428</v>
      </c>
      <c r="AT17">
        <v>75.854086396078827</v>
      </c>
      <c r="AU17">
        <v>75.628292627578588</v>
      </c>
      <c r="AV17">
        <v>74.470181476331504</v>
      </c>
      <c r="AW17">
        <v>75.232845873977951</v>
      </c>
      <c r="AX17">
        <v>75.019458593523282</v>
      </c>
      <c r="AY17">
        <v>74.76394898443138</v>
      </c>
      <c r="AZ17">
        <v>73.94251148624052</v>
      </c>
      <c r="BA17">
        <v>72.66654993028439</v>
      </c>
      <c r="BB17">
        <v>73.393632088059604</v>
      </c>
      <c r="BC17">
        <v>72.64002311671355</v>
      </c>
      <c r="BD17">
        <v>72.793617037210481</v>
      </c>
      <c r="BE17">
        <v>70.254495926282587</v>
      </c>
      <c r="BF17">
        <v>71.115714112406948</v>
      </c>
      <c r="BG17">
        <v>70.820305796114013</v>
      </c>
      <c r="BH17">
        <v>72.652504835648585</v>
      </c>
      <c r="BI17">
        <v>75.870784353682424</v>
      </c>
    </row>
    <row r="18" spans="1:61" x14ac:dyDescent="0.25">
      <c r="A18" t="s">
        <v>718</v>
      </c>
      <c r="B18" t="s">
        <v>370</v>
      </c>
      <c r="C18" s="3" t="str">
        <f>VLOOKUP(A18, 'Metadata - Countries'!$A$2:$C$264, 3, FALSE)</f>
        <v>Sub-Saharan Africa</v>
      </c>
      <c r="D18" t="s">
        <v>448</v>
      </c>
      <c r="E18" t="s">
        <v>159</v>
      </c>
      <c r="Q18">
        <v>9.0404514841019452</v>
      </c>
      <c r="R18">
        <v>11.422478965821728</v>
      </c>
      <c r="S18">
        <v>11.45027192069896</v>
      </c>
      <c r="T18">
        <v>11.580913848774523</v>
      </c>
      <c r="U18">
        <v>12.308392531751636</v>
      </c>
      <c r="V18">
        <v>7.695408166227252</v>
      </c>
      <c r="W18">
        <v>8.9290749011591775</v>
      </c>
      <c r="X18">
        <v>9.8201781801393668</v>
      </c>
      <c r="Y18">
        <v>9.7257345435337967</v>
      </c>
      <c r="Z18">
        <v>9.697903959188201</v>
      </c>
      <c r="AA18">
        <v>7.2917846983535926</v>
      </c>
      <c r="AB18">
        <v>8.5373239033329522</v>
      </c>
      <c r="AC18">
        <v>8.2831839180191125</v>
      </c>
      <c r="AD18">
        <v>8.4853016142735775</v>
      </c>
      <c r="AE18">
        <v>10.151659726291662</v>
      </c>
      <c r="AF18">
        <v>8.7164823535908607</v>
      </c>
      <c r="AG18">
        <v>7.5216146907061425</v>
      </c>
      <c r="AH18">
        <v>7.2778100879288861</v>
      </c>
      <c r="AI18">
        <v>5.4578243957353907</v>
      </c>
      <c r="AJ18">
        <v>4.8389980226507321</v>
      </c>
      <c r="AK18">
        <v>3.8547050809110992</v>
      </c>
      <c r="AL18">
        <v>3.931284680233063</v>
      </c>
      <c r="AM18">
        <v>3.8355106542590751</v>
      </c>
      <c r="AN18">
        <v>3.8655594230514927</v>
      </c>
      <c r="AO18">
        <v>3.7808806570548392</v>
      </c>
      <c r="AP18">
        <v>13.33205008213273</v>
      </c>
      <c r="AQ18">
        <v>17.3218748641596</v>
      </c>
      <c r="AR18">
        <v>17.330495480863803</v>
      </c>
      <c r="AS18">
        <v>21.007284227726402</v>
      </c>
      <c r="AT18">
        <v>25.4861878174381</v>
      </c>
      <c r="AU18">
        <v>27.465277020278435</v>
      </c>
      <c r="AV18">
        <v>29.647122591917629</v>
      </c>
      <c r="AW18">
        <v>32.077444301171916</v>
      </c>
      <c r="AX18">
        <v>32.822379396949614</v>
      </c>
      <c r="AY18">
        <v>31.049760231426195</v>
      </c>
      <c r="AZ18">
        <v>36.325411185772147</v>
      </c>
      <c r="BA18">
        <v>39.669250336525806</v>
      </c>
      <c r="BB18">
        <v>39.075861391413078</v>
      </c>
      <c r="BC18">
        <v>39.801678915727642</v>
      </c>
      <c r="BD18">
        <v>41.55418573587054</v>
      </c>
      <c r="BE18">
        <v>39.430867777456626</v>
      </c>
      <c r="BF18">
        <v>36.172770738310817</v>
      </c>
      <c r="BG18">
        <v>36.475068805657784</v>
      </c>
      <c r="BH18">
        <v>36.724581325344765</v>
      </c>
    </row>
    <row r="19" spans="1:61" x14ac:dyDescent="0.25">
      <c r="A19" t="s">
        <v>124</v>
      </c>
      <c r="B19" t="s">
        <v>519</v>
      </c>
      <c r="C19" s="5" t="str">
        <f>VLOOKUP(A19, 'Metadata - Countries'!$A$2:$C$264, 3, FALSE)</f>
        <v>Sub-Saharan Africa</v>
      </c>
      <c r="D19" t="s">
        <v>448</v>
      </c>
      <c r="E19" t="s">
        <v>159</v>
      </c>
    </row>
    <row r="20" spans="1:61" x14ac:dyDescent="0.25">
      <c r="A20" t="s">
        <v>40</v>
      </c>
      <c r="B20" t="s">
        <v>158</v>
      </c>
      <c r="C20" s="3" t="str">
        <f>VLOOKUP(A20, 'Metadata - Countries'!$A$2:$C$264, 3, FALSE)</f>
        <v>South Asia</v>
      </c>
      <c r="D20" t="s">
        <v>448</v>
      </c>
      <c r="E20" t="s">
        <v>159</v>
      </c>
      <c r="Q20">
        <v>21.3797084279832</v>
      </c>
      <c r="R20">
        <v>20.706423229025212</v>
      </c>
      <c r="S20">
        <v>24.211420720850047</v>
      </c>
      <c r="T20">
        <v>25.449415445218388</v>
      </c>
      <c r="U20">
        <v>24.684872684773978</v>
      </c>
      <c r="V20">
        <v>27.425511197935258</v>
      </c>
      <c r="W20">
        <v>27.292958864820644</v>
      </c>
      <c r="X20">
        <v>28.234055412571674</v>
      </c>
      <c r="Y20">
        <v>29.420902826775936</v>
      </c>
      <c r="Z20">
        <v>32.146069246406761</v>
      </c>
      <c r="AA20">
        <v>32.712615985052032</v>
      </c>
      <c r="AB20">
        <v>34.960240725089939</v>
      </c>
      <c r="AC20">
        <v>33.385677359187291</v>
      </c>
      <c r="AD20">
        <v>34.915565226484219</v>
      </c>
      <c r="AE20">
        <v>37.326727459571167</v>
      </c>
      <c r="AF20">
        <v>39.086847449348738</v>
      </c>
      <c r="AG20">
        <v>43.873195104043788</v>
      </c>
      <c r="AH20">
        <v>44.185035333668885</v>
      </c>
      <c r="AI20">
        <v>45.072705202782195</v>
      </c>
      <c r="AJ20">
        <v>45.524286977341639</v>
      </c>
      <c r="AK20">
        <v>44.671039180830988</v>
      </c>
      <c r="AL20">
        <v>46.728027616804084</v>
      </c>
      <c r="AM20">
        <v>49.456842139567634</v>
      </c>
      <c r="AN20">
        <v>50.251096941100606</v>
      </c>
      <c r="AO20">
        <v>54.409185928229832</v>
      </c>
      <c r="AP20">
        <v>56.077417410601939</v>
      </c>
      <c r="AQ20">
        <v>56.573350848615163</v>
      </c>
      <c r="AR20">
        <v>57.628867843773179</v>
      </c>
      <c r="AS20">
        <v>57.275126039564348</v>
      </c>
      <c r="AT20">
        <v>57.942919874407671</v>
      </c>
      <c r="AU20">
        <v>60.723037099221422</v>
      </c>
      <c r="AV20">
        <v>61.046640933353522</v>
      </c>
      <c r="AW20">
        <v>62.39427040098311</v>
      </c>
      <c r="AX20">
        <v>62.48464733806334</v>
      </c>
      <c r="AY20">
        <v>63.340352913444541</v>
      </c>
      <c r="AZ20">
        <v>65.330877954187741</v>
      </c>
      <c r="BA20">
        <v>66.417125453121486</v>
      </c>
      <c r="BB20">
        <v>67.580038022018613</v>
      </c>
      <c r="BC20">
        <v>69.006026977561518</v>
      </c>
      <c r="BD20">
        <v>70.96940448106696</v>
      </c>
      <c r="BE20">
        <v>71.648839086761626</v>
      </c>
      <c r="BF20">
        <v>72.683780385260818</v>
      </c>
      <c r="BG20">
        <v>72.861671931720423</v>
      </c>
      <c r="BH20">
        <v>73.76893794500856</v>
      </c>
    </row>
    <row r="21" spans="1:61" x14ac:dyDescent="0.25">
      <c r="A21" t="s">
        <v>696</v>
      </c>
      <c r="B21" t="s">
        <v>160</v>
      </c>
      <c r="C21" s="5" t="str">
        <f>VLOOKUP(A21, 'Metadata - Countries'!$A$2:$C$264, 3, FALSE)</f>
        <v>Europe &amp; Central Asia</v>
      </c>
      <c r="D21" t="s">
        <v>448</v>
      </c>
      <c r="E21" t="s">
        <v>159</v>
      </c>
      <c r="Q21">
        <v>97.521612799779305</v>
      </c>
      <c r="R21">
        <v>97.355760634150784</v>
      </c>
      <c r="S21">
        <v>96.390145232025588</v>
      </c>
      <c r="T21">
        <v>95.285493169173535</v>
      </c>
      <c r="U21">
        <v>93.870048437533342</v>
      </c>
      <c r="V21">
        <v>91.362112657658173</v>
      </c>
      <c r="W21">
        <v>90.924207527862947</v>
      </c>
      <c r="X21">
        <v>91.418161519306366</v>
      </c>
      <c r="Y21">
        <v>91.428220043662762</v>
      </c>
      <c r="Z21">
        <v>91.36310761990346</v>
      </c>
      <c r="AA21">
        <v>88.044757537212675</v>
      </c>
      <c r="AB21">
        <v>87.477516719414297</v>
      </c>
      <c r="AC21">
        <v>86.372794832730889</v>
      </c>
      <c r="AD21">
        <v>86.137049948509642</v>
      </c>
      <c r="AE21">
        <v>85.650534939656183</v>
      </c>
      <c r="AF21">
        <v>86.753275832543352</v>
      </c>
      <c r="AG21">
        <v>86.785037718494138</v>
      </c>
      <c r="AH21">
        <v>84.210115744655909</v>
      </c>
      <c r="AI21">
        <v>84.923968315173099</v>
      </c>
      <c r="AJ21">
        <v>84.121155565356446</v>
      </c>
      <c r="AK21">
        <v>81.873004828644639</v>
      </c>
      <c r="AL21">
        <v>82.488924140718339</v>
      </c>
      <c r="AM21">
        <v>81.919681857667726</v>
      </c>
      <c r="AN21">
        <v>79.847800359642918</v>
      </c>
      <c r="AO21">
        <v>78.771001694207371</v>
      </c>
      <c r="AP21">
        <v>77.481240115417307</v>
      </c>
      <c r="AQ21">
        <v>76.821646589737369</v>
      </c>
      <c r="AR21">
        <v>76.141531829504757</v>
      </c>
      <c r="AS21">
        <v>74.73726206330258</v>
      </c>
      <c r="AT21">
        <v>72.385041174884805</v>
      </c>
      <c r="AU21">
        <v>73.145463142563401</v>
      </c>
      <c r="AV21">
        <v>70.466556109224825</v>
      </c>
      <c r="AW21">
        <v>74.090602239105493</v>
      </c>
      <c r="AX21">
        <v>73.976929390206053</v>
      </c>
      <c r="AY21">
        <v>72.961254776673755</v>
      </c>
      <c r="AZ21">
        <v>72.479243908817409</v>
      </c>
      <c r="BA21">
        <v>77.72065832627122</v>
      </c>
      <c r="BB21">
        <v>76.142136378875833</v>
      </c>
      <c r="BC21">
        <v>73.023817882484494</v>
      </c>
      <c r="BD21">
        <v>73.164542910684176</v>
      </c>
      <c r="BE21">
        <v>75.043951297854136</v>
      </c>
      <c r="BF21">
        <v>72.187100386439127</v>
      </c>
      <c r="BG21">
        <v>70.208479290505579</v>
      </c>
      <c r="BH21">
        <v>71.045922522026927</v>
      </c>
    </row>
    <row r="22" spans="1:61" x14ac:dyDescent="0.25">
      <c r="A22" t="s">
        <v>407</v>
      </c>
      <c r="B22" t="s">
        <v>71</v>
      </c>
      <c r="C22" s="3" t="str">
        <f>VLOOKUP(A22, 'Metadata - Countries'!$A$2:$C$264, 3, FALSE)</f>
        <v>Middle East &amp; North Africa</v>
      </c>
      <c r="D22" t="s">
        <v>448</v>
      </c>
      <c r="E22" t="s">
        <v>159</v>
      </c>
      <c r="S22">
        <v>100</v>
      </c>
      <c r="T22">
        <v>100</v>
      </c>
      <c r="V22">
        <v>99.999999999999929</v>
      </c>
      <c r="W22">
        <v>99.999959720103064</v>
      </c>
      <c r="Y22">
        <v>99.999966903395602</v>
      </c>
      <c r="Z22">
        <v>100</v>
      </c>
      <c r="AA22">
        <v>99.999967776746985</v>
      </c>
      <c r="AC22">
        <v>100</v>
      </c>
      <c r="AD22">
        <v>100</v>
      </c>
      <c r="AE22">
        <v>99.999975969850809</v>
      </c>
      <c r="AF22">
        <v>100</v>
      </c>
      <c r="AH22">
        <v>100</v>
      </c>
      <c r="AI22">
        <v>99.999979717628804</v>
      </c>
      <c r="AJ22">
        <v>99.822090570475467</v>
      </c>
      <c r="AL22">
        <v>99.917852545230502</v>
      </c>
      <c r="AN22">
        <v>99.970649293063659</v>
      </c>
      <c r="AO22">
        <v>99.999984450248661</v>
      </c>
      <c r="AP22">
        <v>99.942057714871396</v>
      </c>
      <c r="AR22">
        <v>99.93882340518276</v>
      </c>
      <c r="AU22">
        <v>99.9544940041026</v>
      </c>
      <c r="AW22">
        <v>99.058883456917386</v>
      </c>
      <c r="BA22">
        <v>97.83177194894165</v>
      </c>
      <c r="BC22">
        <v>99.782448429643452</v>
      </c>
      <c r="BE22">
        <v>98.785945507879987</v>
      </c>
      <c r="BH22">
        <v>99.365847174127367</v>
      </c>
    </row>
    <row r="23" spans="1:61" x14ac:dyDescent="0.25">
      <c r="A23" t="s">
        <v>173</v>
      </c>
      <c r="B23" t="s">
        <v>318</v>
      </c>
      <c r="C23" s="5" t="str">
        <f>VLOOKUP(A23, 'Metadata - Countries'!$A$2:$C$264, 3, FALSE)</f>
        <v>Latin America &amp; Caribbean</v>
      </c>
      <c r="D23" t="s">
        <v>448</v>
      </c>
      <c r="E23" t="s">
        <v>159</v>
      </c>
      <c r="AJ23">
        <v>0</v>
      </c>
      <c r="AX23">
        <v>0</v>
      </c>
      <c r="AY23">
        <v>0</v>
      </c>
      <c r="AZ23">
        <v>0</v>
      </c>
      <c r="BA23">
        <v>0</v>
      </c>
    </row>
    <row r="24" spans="1:61" x14ac:dyDescent="0.25">
      <c r="A24" t="s">
        <v>439</v>
      </c>
      <c r="B24" t="s">
        <v>628</v>
      </c>
      <c r="C24" s="3" t="str">
        <f>VLOOKUP(A24, 'Metadata - Countries'!$A$2:$C$264, 3, FALSE)</f>
        <v>Europe &amp; Central Asia</v>
      </c>
      <c r="D24" t="s">
        <v>448</v>
      </c>
      <c r="E24" t="s">
        <v>159</v>
      </c>
      <c r="AJ24">
        <v>93.925569383019479</v>
      </c>
      <c r="AK24">
        <v>93.782450107810831</v>
      </c>
      <c r="AL24">
        <v>91.172200520174812</v>
      </c>
      <c r="AM24">
        <v>89.584889737137388</v>
      </c>
      <c r="AN24">
        <v>67.394927884648894</v>
      </c>
      <c r="AO24">
        <v>67.982007618853842</v>
      </c>
      <c r="AP24">
        <v>72.994707866919711</v>
      </c>
      <c r="AQ24">
        <v>84.745083964983635</v>
      </c>
      <c r="AR24">
        <v>85.612449388450926</v>
      </c>
      <c r="AS24">
        <v>84.804977888290239</v>
      </c>
      <c r="AT24">
        <v>87.893898850267931</v>
      </c>
      <c r="AU24">
        <v>87.295857314756759</v>
      </c>
      <c r="AV24">
        <v>87.749047091117276</v>
      </c>
      <c r="AW24">
        <v>88.876699274768484</v>
      </c>
      <c r="AX24">
        <v>89.000985203646849</v>
      </c>
      <c r="AY24">
        <v>88.509709468912263</v>
      </c>
      <c r="AZ24">
        <v>90.492929777011327</v>
      </c>
      <c r="BA24">
        <v>91.071449444824225</v>
      </c>
      <c r="BB24">
        <v>92.31931424407594</v>
      </c>
      <c r="BC24">
        <v>92.604290812822569</v>
      </c>
      <c r="BD24">
        <v>91.652635332239839</v>
      </c>
      <c r="BE24">
        <v>93.99664294654913</v>
      </c>
      <c r="BF24">
        <v>91.94780332275738</v>
      </c>
      <c r="BG24">
        <v>92.504002166716973</v>
      </c>
      <c r="BH24">
        <v>77.522044967234194</v>
      </c>
    </row>
    <row r="25" spans="1:61" x14ac:dyDescent="0.25">
      <c r="A25" t="s">
        <v>674</v>
      </c>
      <c r="B25" t="s">
        <v>233</v>
      </c>
      <c r="C25" s="5" t="str">
        <f>VLOOKUP(A25, 'Metadata - Countries'!$A$2:$C$264, 3, FALSE)</f>
        <v>Europe &amp; Central Asia</v>
      </c>
      <c r="D25" t="s">
        <v>448</v>
      </c>
      <c r="E25" t="s">
        <v>159</v>
      </c>
      <c r="AJ25">
        <v>95.618631849262911</v>
      </c>
      <c r="AK25">
        <v>95.309312912239648</v>
      </c>
      <c r="AL25">
        <v>95.284473134707397</v>
      </c>
      <c r="AM25">
        <v>94.861464096364401</v>
      </c>
      <c r="AN25">
        <v>94.624320300655313</v>
      </c>
      <c r="AO25">
        <v>93.096919620124112</v>
      </c>
      <c r="AP25">
        <v>92.168351374518238</v>
      </c>
      <c r="AQ25">
        <v>92.382225681108224</v>
      </c>
      <c r="AR25">
        <v>91.296311502295623</v>
      </c>
      <c r="AS25">
        <v>92.244161227981436</v>
      </c>
      <c r="AT25">
        <v>91.622449702940955</v>
      </c>
      <c r="AU25">
        <v>91.230333995122379</v>
      </c>
      <c r="AV25">
        <v>92.028021377187201</v>
      </c>
      <c r="AW25">
        <v>92.190850626206029</v>
      </c>
      <c r="AX25">
        <v>93.585655298517466</v>
      </c>
      <c r="AY25">
        <v>92.672642925075365</v>
      </c>
      <c r="AZ25">
        <v>92.583933912478074</v>
      </c>
      <c r="BA25">
        <v>92.341801762508027</v>
      </c>
      <c r="BB25">
        <v>93.186771853678394</v>
      </c>
      <c r="BC25">
        <v>91.779071810257264</v>
      </c>
      <c r="BD25">
        <v>91.995535966671198</v>
      </c>
      <c r="BE25">
        <v>91.392470596157381</v>
      </c>
      <c r="BF25">
        <v>91.047270463104269</v>
      </c>
      <c r="BG25">
        <v>90.672040310393541</v>
      </c>
      <c r="BH25">
        <v>92.440375016529245</v>
      </c>
    </row>
    <row r="26" spans="1:61" x14ac:dyDescent="0.25">
      <c r="A26" t="s">
        <v>346</v>
      </c>
      <c r="B26" t="s">
        <v>315</v>
      </c>
      <c r="C26" s="3" t="str">
        <f>VLOOKUP(A26, 'Metadata - Countries'!$A$2:$C$264, 3, FALSE)</f>
        <v>Latin America &amp; Caribbean</v>
      </c>
      <c r="D26" t="s">
        <v>448</v>
      </c>
      <c r="E26" t="s">
        <v>159</v>
      </c>
      <c r="AJ26">
        <v>0</v>
      </c>
      <c r="AX26">
        <v>0</v>
      </c>
      <c r="AY26">
        <v>0</v>
      </c>
      <c r="AZ26">
        <v>0</v>
      </c>
      <c r="BA26">
        <v>0</v>
      </c>
    </row>
    <row r="27" spans="1:61" x14ac:dyDescent="0.25">
      <c r="A27" t="s">
        <v>420</v>
      </c>
      <c r="B27" t="s">
        <v>730</v>
      </c>
      <c r="C27" s="5" t="str">
        <f>VLOOKUP(A27, 'Metadata - Countries'!$A$2:$C$264, 3, FALSE)</f>
        <v>North America</v>
      </c>
      <c r="D27" t="s">
        <v>448</v>
      </c>
      <c r="E27" t="s">
        <v>159</v>
      </c>
    </row>
    <row r="28" spans="1:61" x14ac:dyDescent="0.25">
      <c r="A28" t="s">
        <v>57</v>
      </c>
      <c r="B28" t="s">
        <v>579</v>
      </c>
      <c r="C28" s="3" t="str">
        <f>VLOOKUP(A28, 'Metadata - Countries'!$A$2:$C$264, 3, FALSE)</f>
        <v>Latin America &amp; Caribbean</v>
      </c>
      <c r="D28" t="s">
        <v>448</v>
      </c>
      <c r="E28" t="s">
        <v>159</v>
      </c>
      <c r="Q28">
        <v>73.366998616548912</v>
      </c>
      <c r="R28">
        <v>73.527620766341869</v>
      </c>
      <c r="S28">
        <v>73.870583591521978</v>
      </c>
      <c r="T28">
        <v>74.977581001835773</v>
      </c>
      <c r="U28">
        <v>76.865057764078344</v>
      </c>
      <c r="V28">
        <v>76.94818106876123</v>
      </c>
      <c r="W28">
        <v>77.502389872705407</v>
      </c>
      <c r="X28">
        <v>78.92109959019335</v>
      </c>
      <c r="Y28">
        <v>80.130566148926547</v>
      </c>
      <c r="Z28">
        <v>66.138923467690901</v>
      </c>
      <c r="AA28">
        <v>64.848393916660967</v>
      </c>
      <c r="AB28">
        <v>64.449463671981704</v>
      </c>
      <c r="AC28">
        <v>60.801685060056244</v>
      </c>
      <c r="AD28">
        <v>60.67224237114884</v>
      </c>
      <c r="AE28">
        <v>59.600957923203445</v>
      </c>
      <c r="AF28">
        <v>56.756958705329033</v>
      </c>
      <c r="AG28">
        <v>66.16209030450382</v>
      </c>
      <c r="AH28">
        <v>64.006585559811612</v>
      </c>
      <c r="AI28">
        <v>67.603173782630975</v>
      </c>
      <c r="AJ28">
        <v>67.203058617761272</v>
      </c>
      <c r="AK28">
        <v>66.518713944652418</v>
      </c>
      <c r="AL28">
        <v>69.208222254731609</v>
      </c>
      <c r="AM28">
        <v>68.57968935298608</v>
      </c>
      <c r="AN28">
        <v>71.495569071772167</v>
      </c>
      <c r="AO28">
        <v>74.222732136386867</v>
      </c>
      <c r="AP28">
        <v>76.494056388884715</v>
      </c>
      <c r="AQ28">
        <v>78.349407250015673</v>
      </c>
      <c r="AR28">
        <v>78.77728042085181</v>
      </c>
      <c r="AS28">
        <v>78.133991501349243</v>
      </c>
      <c r="AT28">
        <v>82.551088517004914</v>
      </c>
      <c r="AU28">
        <v>77.198350639288421</v>
      </c>
      <c r="AV28">
        <v>80.860238837208385</v>
      </c>
      <c r="AW28">
        <v>81.991336130471851</v>
      </c>
      <c r="AX28">
        <v>81.624707169596917</v>
      </c>
      <c r="AY28">
        <v>83.2741378211675</v>
      </c>
      <c r="AZ28">
        <v>85.958527521035649</v>
      </c>
      <c r="BA28">
        <v>82.047865863213332</v>
      </c>
      <c r="BB28">
        <v>82.604500945611107</v>
      </c>
      <c r="BC28">
        <v>80.959417479732082</v>
      </c>
      <c r="BD28">
        <v>82.320428678722962</v>
      </c>
      <c r="BE28">
        <v>82.995621325458956</v>
      </c>
      <c r="BF28">
        <v>83.525573034078477</v>
      </c>
      <c r="BG28">
        <v>84.18089927540791</v>
      </c>
      <c r="BH28">
        <v>84.153289986877468</v>
      </c>
    </row>
    <row r="29" spans="1:61" x14ac:dyDescent="0.25">
      <c r="A29" t="s">
        <v>677</v>
      </c>
      <c r="B29" t="s">
        <v>367</v>
      </c>
      <c r="C29" s="5" t="str">
        <f>VLOOKUP(A29, 'Metadata - Countries'!$A$2:$C$264, 3, FALSE)</f>
        <v>Latin America &amp; Caribbean</v>
      </c>
      <c r="D29" t="s">
        <v>448</v>
      </c>
      <c r="E29" t="s">
        <v>159</v>
      </c>
      <c r="Q29">
        <v>43.654315820964122</v>
      </c>
      <c r="R29">
        <v>45.37713215634129</v>
      </c>
      <c r="S29">
        <v>49.293931854985019</v>
      </c>
      <c r="T29">
        <v>50.810958627690241</v>
      </c>
      <c r="U29">
        <v>52.110199226457034</v>
      </c>
      <c r="V29">
        <v>54.147289206561112</v>
      </c>
      <c r="W29">
        <v>54.122072609642949</v>
      </c>
      <c r="X29">
        <v>56.3716066336697</v>
      </c>
      <c r="Y29">
        <v>56.346835581672593</v>
      </c>
      <c r="Z29">
        <v>54.801352323709217</v>
      </c>
      <c r="AA29">
        <v>52.907036724712142</v>
      </c>
      <c r="AB29">
        <v>52.550574720365283</v>
      </c>
      <c r="AC29">
        <v>49.653402699681067</v>
      </c>
      <c r="AD29">
        <v>47.402732051849469</v>
      </c>
      <c r="AE29">
        <v>48.213363200438266</v>
      </c>
      <c r="AF29">
        <v>50.008100554254867</v>
      </c>
      <c r="AG29">
        <v>49.502709330712733</v>
      </c>
      <c r="AH29">
        <v>49.979240165652755</v>
      </c>
      <c r="AI29">
        <v>49.83301128321505</v>
      </c>
      <c r="AJ29">
        <v>51.215830268381794</v>
      </c>
      <c r="AK29">
        <v>51.954745108035141</v>
      </c>
      <c r="AL29">
        <v>52.684385881085682</v>
      </c>
      <c r="AM29">
        <v>53.26424996673255</v>
      </c>
      <c r="AN29">
        <v>53.266728950637365</v>
      </c>
      <c r="AO29">
        <v>54.608252209068219</v>
      </c>
      <c r="AP29">
        <v>56.267433925245392</v>
      </c>
      <c r="AQ29">
        <v>56.681184017130995</v>
      </c>
      <c r="AR29">
        <v>57.340508135754675</v>
      </c>
      <c r="AS29">
        <v>57.28867438512134</v>
      </c>
      <c r="AT29">
        <v>58.23206391597715</v>
      </c>
      <c r="AU29">
        <v>58.949689769273647</v>
      </c>
      <c r="AV29">
        <v>57.153997606778276</v>
      </c>
      <c r="AW29">
        <v>54.641328441339134</v>
      </c>
      <c r="AX29">
        <v>54.698224295968565</v>
      </c>
      <c r="AY29">
        <v>54.25232116377915</v>
      </c>
      <c r="AZ29">
        <v>53.422891877325242</v>
      </c>
      <c r="BA29">
        <v>52.660640255319393</v>
      </c>
      <c r="BB29">
        <v>52.569460611017185</v>
      </c>
      <c r="BC29">
        <v>51.318507991995773</v>
      </c>
      <c r="BD29">
        <v>53.487902843778642</v>
      </c>
      <c r="BE29">
        <v>54.568709424457573</v>
      </c>
      <c r="BF29">
        <v>56.548892266276795</v>
      </c>
      <c r="BG29">
        <v>58.018082252651418</v>
      </c>
      <c r="BH29">
        <v>59.107532638975258</v>
      </c>
    </row>
    <row r="30" spans="1:61" x14ac:dyDescent="0.25">
      <c r="A30" t="s">
        <v>637</v>
      </c>
      <c r="B30" t="s">
        <v>436</v>
      </c>
      <c r="C30" s="3" t="str">
        <f>VLOOKUP(A30, 'Metadata - Countries'!$A$2:$C$264, 3, FALSE)</f>
        <v>Latin America &amp; Caribbean</v>
      </c>
      <c r="D30" t="s">
        <v>448</v>
      </c>
      <c r="E30" t="s">
        <v>159</v>
      </c>
      <c r="AJ30">
        <v>0</v>
      </c>
      <c r="AX30">
        <v>0</v>
      </c>
      <c r="AY30">
        <v>0</v>
      </c>
      <c r="AZ30">
        <v>0</v>
      </c>
      <c r="BA30">
        <v>0</v>
      </c>
    </row>
    <row r="31" spans="1:61" x14ac:dyDescent="0.25">
      <c r="A31" t="s">
        <v>489</v>
      </c>
      <c r="B31" t="s">
        <v>133</v>
      </c>
      <c r="C31" s="5" t="str">
        <f>VLOOKUP(A31, 'Metadata - Countries'!$A$2:$C$264, 3, FALSE)</f>
        <v>East Asia &amp; Pacific</v>
      </c>
      <c r="D31" t="s">
        <v>448</v>
      </c>
      <c r="E31" t="s">
        <v>159</v>
      </c>
      <c r="Q31">
        <v>91.054897071516834</v>
      </c>
      <c r="R31">
        <v>91.370810083727079</v>
      </c>
      <c r="S31">
        <v>95.812732799340381</v>
      </c>
      <c r="T31">
        <v>97.691786958015342</v>
      </c>
      <c r="U31">
        <v>98.245450530214328</v>
      </c>
      <c r="V31">
        <v>98.74276395247233</v>
      </c>
      <c r="W31">
        <v>98.904851513480423</v>
      </c>
      <c r="X31">
        <v>98.900833752372307</v>
      </c>
      <c r="Y31">
        <v>99.013301187254498</v>
      </c>
      <c r="Z31">
        <v>99.302948982207724</v>
      </c>
      <c r="AA31">
        <v>99.331217175506438</v>
      </c>
      <c r="AB31">
        <v>99.429186159034828</v>
      </c>
      <c r="AC31">
        <v>99.508019085606719</v>
      </c>
      <c r="AD31">
        <v>99.615141681261548</v>
      </c>
      <c r="AE31">
        <v>99.673108182338979</v>
      </c>
      <c r="AF31">
        <v>99.673533953427153</v>
      </c>
      <c r="AG31">
        <v>99.726435497500688</v>
      </c>
      <c r="AH31">
        <v>99.724475807357791</v>
      </c>
      <c r="AI31">
        <v>99.809037309335693</v>
      </c>
      <c r="AJ31">
        <v>99.869997359411855</v>
      </c>
      <c r="AK31">
        <v>99.921750214188293</v>
      </c>
      <c r="AL31">
        <v>99.961374882719653</v>
      </c>
      <c r="AO31">
        <v>100</v>
      </c>
      <c r="AV31">
        <v>99.999907295217454</v>
      </c>
      <c r="AW31">
        <v>100</v>
      </c>
      <c r="AX31">
        <v>100</v>
      </c>
      <c r="AY31">
        <v>100</v>
      </c>
      <c r="AZ31">
        <v>100</v>
      </c>
      <c r="BA31">
        <v>100</v>
      </c>
      <c r="BC31">
        <v>99.999934271195741</v>
      </c>
      <c r="BE31">
        <v>99.995636327957058</v>
      </c>
      <c r="BF31">
        <v>99.995535301664788</v>
      </c>
      <c r="BG31">
        <v>99.994378990177367</v>
      </c>
      <c r="BH31">
        <v>99.995188469885576</v>
      </c>
    </row>
    <row r="32" spans="1:61" x14ac:dyDescent="0.25">
      <c r="A32" t="s">
        <v>648</v>
      </c>
      <c r="B32" t="s">
        <v>125</v>
      </c>
      <c r="C32" s="3" t="str">
        <f>VLOOKUP(A32, 'Metadata - Countries'!$A$2:$C$264, 3, FALSE)</f>
        <v>South Asia</v>
      </c>
      <c r="D32" t="s">
        <v>448</v>
      </c>
      <c r="E32" t="s">
        <v>159</v>
      </c>
      <c r="AJ32">
        <v>0</v>
      </c>
      <c r="AX32">
        <v>0</v>
      </c>
      <c r="AY32">
        <v>0</v>
      </c>
      <c r="AZ32">
        <v>0</v>
      </c>
      <c r="BA32">
        <v>0</v>
      </c>
    </row>
    <row r="33" spans="1:61" x14ac:dyDescent="0.25">
      <c r="A33" t="s">
        <v>52</v>
      </c>
      <c r="B33" t="s">
        <v>443</v>
      </c>
      <c r="C33" s="5" t="str">
        <f>VLOOKUP(A33, 'Metadata - Countries'!$A$2:$C$264, 3, FALSE)</f>
        <v>Sub-Saharan Africa</v>
      </c>
      <c r="D33" t="s">
        <v>448</v>
      </c>
      <c r="E33" t="s">
        <v>159</v>
      </c>
      <c r="AA33">
        <v>50.977414918396391</v>
      </c>
      <c r="AB33">
        <v>50.839799651589971</v>
      </c>
      <c r="AC33">
        <v>48.823023334155678</v>
      </c>
      <c r="AD33">
        <v>47.926537594506271</v>
      </c>
      <c r="AE33">
        <v>48.678741127130358</v>
      </c>
      <c r="AF33">
        <v>51.449081675512623</v>
      </c>
      <c r="AG33">
        <v>53.93444179103841</v>
      </c>
      <c r="AH33">
        <v>54.891922020718354</v>
      </c>
      <c r="AI33">
        <v>56.653029169656236</v>
      </c>
      <c r="AJ33">
        <v>64.834485628662406</v>
      </c>
      <c r="AK33">
        <v>62.167779642139301</v>
      </c>
      <c r="AL33">
        <v>65.310008804743788</v>
      </c>
      <c r="AM33">
        <v>63.967039418546115</v>
      </c>
      <c r="AN33">
        <v>61.954907328850425</v>
      </c>
      <c r="AO33">
        <v>63.053200831601984</v>
      </c>
      <c r="AP33">
        <v>60.17227447489428</v>
      </c>
      <c r="AQ33">
        <v>60.632838512716766</v>
      </c>
      <c r="AR33">
        <v>63.701495321738136</v>
      </c>
      <c r="AS33">
        <v>64.850034162102077</v>
      </c>
      <c r="AT33">
        <v>65.11338653464928</v>
      </c>
      <c r="AU33">
        <v>64.783633200466866</v>
      </c>
      <c r="AV33">
        <v>65.377221408335899</v>
      </c>
      <c r="AW33">
        <v>64.144826809968109</v>
      </c>
      <c r="AX33">
        <v>65.690593804842933</v>
      </c>
      <c r="AY33">
        <v>66.831886609576401</v>
      </c>
      <c r="AZ33">
        <v>66.829973362863342</v>
      </c>
      <c r="BA33">
        <v>66.003718143456524</v>
      </c>
      <c r="BB33">
        <v>66.656095897261594</v>
      </c>
      <c r="BC33">
        <v>63.051569611555948</v>
      </c>
      <c r="BD33">
        <v>64.836081671539333</v>
      </c>
      <c r="BE33">
        <v>62.262525177936965</v>
      </c>
      <c r="BF33">
        <v>65.789992871104204</v>
      </c>
      <c r="BG33">
        <v>68.826032948131299</v>
      </c>
      <c r="BH33">
        <v>74.687984073788314</v>
      </c>
    </row>
    <row r="34" spans="1:61" x14ac:dyDescent="0.25">
      <c r="A34" t="s">
        <v>194</v>
      </c>
      <c r="B34" t="s">
        <v>552</v>
      </c>
      <c r="C34" s="3" t="str">
        <f>VLOOKUP(A34, 'Metadata - Countries'!$A$2:$C$264, 3, FALSE)</f>
        <v>Sub-Saharan Africa</v>
      </c>
      <c r="D34" t="s">
        <v>448</v>
      </c>
      <c r="E34" t="s">
        <v>159</v>
      </c>
    </row>
    <row r="35" spans="1:61" x14ac:dyDescent="0.25">
      <c r="A35" t="s">
        <v>210</v>
      </c>
      <c r="B35" t="s">
        <v>638</v>
      </c>
      <c r="C35" s="5" t="str">
        <f>VLOOKUP(A35, 'Metadata - Countries'!$A$2:$C$264, 3, FALSE)</f>
        <v>North America</v>
      </c>
      <c r="D35" t="s">
        <v>448</v>
      </c>
      <c r="E35" t="s">
        <v>159</v>
      </c>
      <c r="F35">
        <v>83.192441025364602</v>
      </c>
      <c r="G35">
        <v>83.654899814559343</v>
      </c>
      <c r="H35">
        <v>84.333216189841977</v>
      </c>
      <c r="I35">
        <v>85.344418540821238</v>
      </c>
      <c r="J35">
        <v>85.4201311056283</v>
      </c>
      <c r="K35">
        <v>86.214662246696349</v>
      </c>
      <c r="L35">
        <v>85.665600587862343</v>
      </c>
      <c r="M35">
        <v>85.797699429717028</v>
      </c>
      <c r="N35">
        <v>85.758142695948465</v>
      </c>
      <c r="O35">
        <v>85.260793354493003</v>
      </c>
      <c r="P35">
        <v>84.662241726542419</v>
      </c>
      <c r="Q35">
        <v>84.154154298689377</v>
      </c>
      <c r="R35">
        <v>84.024317777799467</v>
      </c>
      <c r="S35">
        <v>82.793348723595912</v>
      </c>
      <c r="T35">
        <v>82.205504348874669</v>
      </c>
      <c r="U35">
        <v>84.054438304452319</v>
      </c>
      <c r="V35">
        <v>83.304313098555866</v>
      </c>
      <c r="W35">
        <v>82.515795851902709</v>
      </c>
      <c r="X35">
        <v>81.227285464575331</v>
      </c>
      <c r="Y35">
        <v>81.42941614957023</v>
      </c>
      <c r="Z35">
        <v>80.563983012797152</v>
      </c>
      <c r="AA35">
        <v>79.513843862339201</v>
      </c>
      <c r="AB35">
        <v>79.066545107459945</v>
      </c>
      <c r="AC35">
        <v>77.009061443320405</v>
      </c>
      <c r="AD35">
        <v>76.848924065441395</v>
      </c>
      <c r="AE35">
        <v>75.406592703720932</v>
      </c>
      <c r="AF35">
        <v>73.564018285161708</v>
      </c>
      <c r="AG35">
        <v>73.794907563643619</v>
      </c>
      <c r="AH35">
        <v>74.022951387368082</v>
      </c>
      <c r="AI35">
        <v>75.051951393749292</v>
      </c>
      <c r="AJ35">
        <v>73.605491560893682</v>
      </c>
      <c r="AK35">
        <v>72.290382021583341</v>
      </c>
      <c r="AL35">
        <v>73.436363024062899</v>
      </c>
      <c r="AM35">
        <v>72.577685915823523</v>
      </c>
      <c r="AN35">
        <v>71.698266601918093</v>
      </c>
      <c r="AO35">
        <v>72.52018143855318</v>
      </c>
      <c r="AP35">
        <v>73.237084954772783</v>
      </c>
      <c r="AQ35">
        <v>74.736105799335917</v>
      </c>
      <c r="AR35">
        <v>75.882756178262824</v>
      </c>
      <c r="AS35">
        <v>75.63775472582364</v>
      </c>
      <c r="AT35">
        <v>76.102571811654087</v>
      </c>
      <c r="AU35">
        <v>76.154953440091717</v>
      </c>
      <c r="AV35">
        <v>75.163366864150788</v>
      </c>
      <c r="AW35">
        <v>76.547038765465885</v>
      </c>
      <c r="AX35">
        <v>75.197135647630063</v>
      </c>
      <c r="AY35">
        <v>75.74513788756299</v>
      </c>
      <c r="AZ35">
        <v>74.563071914297126</v>
      </c>
      <c r="BA35">
        <v>74.735583788885577</v>
      </c>
      <c r="BB35">
        <v>75.076002683851883</v>
      </c>
      <c r="BC35">
        <v>75.066000512996183</v>
      </c>
      <c r="BD35">
        <v>75.385392692130452</v>
      </c>
      <c r="BE35">
        <v>74.69174697991518</v>
      </c>
      <c r="BF35">
        <v>74.439479145166274</v>
      </c>
      <c r="BG35">
        <v>73.173515723736088</v>
      </c>
      <c r="BH35">
        <v>73.192874318218344</v>
      </c>
      <c r="BI35">
        <v>74.089062024805997</v>
      </c>
    </row>
    <row r="36" spans="1:61" x14ac:dyDescent="0.25">
      <c r="A36" t="s">
        <v>499</v>
      </c>
      <c r="B36" t="s">
        <v>247</v>
      </c>
      <c r="C36" s="3">
        <f>VLOOKUP(A36, 'Metadata - Countries'!$A$2:$C$264, 3, FALSE)</f>
        <v>0</v>
      </c>
      <c r="D36" t="s">
        <v>448</v>
      </c>
      <c r="E36" t="s">
        <v>159</v>
      </c>
      <c r="F36">
        <v>98.246903123126799</v>
      </c>
      <c r="G36">
        <v>98.30405988617062</v>
      </c>
      <c r="H36">
        <v>98.396217148923782</v>
      </c>
      <c r="I36">
        <v>98.420857214570432</v>
      </c>
      <c r="J36">
        <v>98.518423707244324</v>
      </c>
      <c r="K36">
        <v>97.812273358233853</v>
      </c>
      <c r="L36">
        <v>97.808133455165233</v>
      </c>
      <c r="M36">
        <v>97.737692342046742</v>
      </c>
      <c r="N36">
        <v>97.843060457538385</v>
      </c>
      <c r="O36">
        <v>97.690328094736842</v>
      </c>
      <c r="P36">
        <v>97.995886364119769</v>
      </c>
      <c r="Q36">
        <v>97.751319413958996</v>
      </c>
      <c r="R36">
        <v>97.645594020992789</v>
      </c>
      <c r="S36">
        <v>97.75988318158447</v>
      </c>
      <c r="T36">
        <v>97.528339476660051</v>
      </c>
      <c r="U36">
        <v>97.547864111739585</v>
      </c>
      <c r="V36">
        <v>97.463019613344755</v>
      </c>
      <c r="W36">
        <v>96.948533056600425</v>
      </c>
      <c r="X36">
        <v>97.247835293646048</v>
      </c>
      <c r="Y36">
        <v>97.487179689969992</v>
      </c>
      <c r="Z36">
        <v>97.113552544716526</v>
      </c>
      <c r="AA36">
        <v>96.557428958711412</v>
      </c>
      <c r="AB36">
        <v>96.556688979065825</v>
      </c>
      <c r="AC36">
        <v>96.219062176704099</v>
      </c>
      <c r="AD36">
        <v>95.746039260133841</v>
      </c>
      <c r="AE36">
        <v>95.018937450999474</v>
      </c>
      <c r="AF36">
        <v>94.512024612490322</v>
      </c>
      <c r="AG36">
        <v>94.027469484989822</v>
      </c>
      <c r="AH36">
        <v>93.297837390067002</v>
      </c>
      <c r="AI36">
        <v>93.22472288932785</v>
      </c>
      <c r="AJ36">
        <v>89.253305050320748</v>
      </c>
      <c r="AK36">
        <v>88.74399055760027</v>
      </c>
      <c r="AL36">
        <v>88.521834248263914</v>
      </c>
      <c r="AM36">
        <v>87.659719081585322</v>
      </c>
      <c r="AN36">
        <v>86.966547169345986</v>
      </c>
      <c r="AO36">
        <v>86.792883636844593</v>
      </c>
      <c r="AP36">
        <v>86.352808438590017</v>
      </c>
      <c r="AQ36">
        <v>85.7168748087404</v>
      </c>
      <c r="AR36">
        <v>85.451682721771164</v>
      </c>
      <c r="AS36">
        <v>85.160673086186975</v>
      </c>
      <c r="AT36">
        <v>84.74255215818512</v>
      </c>
      <c r="AU36">
        <v>84.675726113813795</v>
      </c>
      <c r="AV36">
        <v>83.911311372469839</v>
      </c>
      <c r="AW36">
        <v>83.950751419233285</v>
      </c>
      <c r="AX36">
        <v>83.267906992603031</v>
      </c>
      <c r="AY36">
        <v>83.18497664383996</v>
      </c>
      <c r="AZ36">
        <v>83.391740718633201</v>
      </c>
      <c r="BA36">
        <v>83.068883126232222</v>
      </c>
      <c r="BB36">
        <v>81.705985250042673</v>
      </c>
      <c r="BC36">
        <v>79.883912581467342</v>
      </c>
      <c r="BD36">
        <v>80.254919850923571</v>
      </c>
      <c r="BE36">
        <v>80.095763210156449</v>
      </c>
      <c r="BF36">
        <v>78.566727758056061</v>
      </c>
      <c r="BG36">
        <v>77.7076786589043</v>
      </c>
      <c r="BH36">
        <v>76.245363770757265</v>
      </c>
      <c r="BI36">
        <v>79.36373837402914</v>
      </c>
    </row>
    <row r="37" spans="1:61" x14ac:dyDescent="0.25">
      <c r="A37" t="s">
        <v>197</v>
      </c>
      <c r="B37" t="s">
        <v>742</v>
      </c>
      <c r="C37" s="5" t="str">
        <f>VLOOKUP(A37, 'Metadata - Countries'!$A$2:$C$264, 3, FALSE)</f>
        <v>Europe &amp; Central Asia</v>
      </c>
      <c r="D37" t="s">
        <v>448</v>
      </c>
      <c r="E37" t="s">
        <v>159</v>
      </c>
      <c r="F37">
        <v>74.571978736386995</v>
      </c>
      <c r="G37">
        <v>74.784098344875204</v>
      </c>
      <c r="H37">
        <v>76.017733927056241</v>
      </c>
      <c r="I37">
        <v>79.56278538587604</v>
      </c>
      <c r="J37">
        <v>78.69407429475352</v>
      </c>
      <c r="K37">
        <v>79.51754083103026</v>
      </c>
      <c r="L37">
        <v>80.041564108186279</v>
      </c>
      <c r="M37">
        <v>80.59900384373762</v>
      </c>
      <c r="N37">
        <v>81.817390149346053</v>
      </c>
      <c r="O37">
        <v>82.141265525598101</v>
      </c>
      <c r="P37">
        <v>82.016862889057379</v>
      </c>
      <c r="Q37">
        <v>82.84331572934633</v>
      </c>
      <c r="R37">
        <v>80.770617157733312</v>
      </c>
      <c r="S37">
        <v>78.927577991522668</v>
      </c>
      <c r="T37">
        <v>76.480870376632609</v>
      </c>
      <c r="U37">
        <v>75.181509285677038</v>
      </c>
      <c r="V37">
        <v>75.617332262058795</v>
      </c>
      <c r="W37">
        <v>75.031315145377405</v>
      </c>
      <c r="X37">
        <v>74.193366812461264</v>
      </c>
      <c r="Y37">
        <v>70.544148795112065</v>
      </c>
      <c r="Z37">
        <v>68.400556793317691</v>
      </c>
      <c r="AA37">
        <v>65.796703723008733</v>
      </c>
      <c r="AB37">
        <v>64.349258927222763</v>
      </c>
      <c r="AC37">
        <v>65.600117356296096</v>
      </c>
      <c r="AD37">
        <v>63.101521479439114</v>
      </c>
      <c r="AE37">
        <v>60.787019910309212</v>
      </c>
      <c r="AF37">
        <v>61.780104121577814</v>
      </c>
      <c r="AG37">
        <v>59.891661274104713</v>
      </c>
      <c r="AH37">
        <v>60.109147800665362</v>
      </c>
      <c r="AI37">
        <v>58.759214068074407</v>
      </c>
      <c r="AJ37">
        <v>58.475357362169689</v>
      </c>
      <c r="AK37">
        <v>58.673840125113017</v>
      </c>
      <c r="AL37">
        <v>58.759081410212168</v>
      </c>
      <c r="AM37">
        <v>57.536451471089023</v>
      </c>
      <c r="AN37">
        <v>57.528863071247073</v>
      </c>
      <c r="AO37">
        <v>55.902741024427037</v>
      </c>
      <c r="AP37">
        <v>56.145270616058298</v>
      </c>
      <c r="AQ37">
        <v>57.207468523742143</v>
      </c>
      <c r="AR37">
        <v>56.888294816133254</v>
      </c>
      <c r="AS37">
        <v>55.807587284550785</v>
      </c>
      <c r="AT37">
        <v>54.359171444293722</v>
      </c>
      <c r="AU37">
        <v>56.019061978616932</v>
      </c>
      <c r="AV37">
        <v>54.451852818976434</v>
      </c>
      <c r="AW37">
        <v>53.776111095488574</v>
      </c>
      <c r="AX37">
        <v>53.965564888758564</v>
      </c>
      <c r="AY37">
        <v>55.460782342154104</v>
      </c>
      <c r="AZ37">
        <v>53.838051012697129</v>
      </c>
      <c r="BA37">
        <v>51.490932033934499</v>
      </c>
      <c r="BB37">
        <v>52.511195107210597</v>
      </c>
      <c r="BC37">
        <v>53.238077683096165</v>
      </c>
      <c r="BD37">
        <v>51.553550170951802</v>
      </c>
      <c r="BE37">
        <v>50.388779076023418</v>
      </c>
      <c r="BF37">
        <v>50.916628173274425</v>
      </c>
      <c r="BG37">
        <v>52.105558588772361</v>
      </c>
      <c r="BH37">
        <v>48.741859877427032</v>
      </c>
      <c r="BI37">
        <v>50.168225480798647</v>
      </c>
    </row>
    <row r="38" spans="1:61" x14ac:dyDescent="0.25">
      <c r="A38" t="s">
        <v>437</v>
      </c>
      <c r="B38" t="s">
        <v>344</v>
      </c>
      <c r="C38" s="3" t="str">
        <f>VLOOKUP(A38, 'Metadata - Countries'!$A$2:$C$264, 3, FALSE)</f>
        <v>Europe &amp; Central Asia</v>
      </c>
      <c r="D38" t="s">
        <v>448</v>
      </c>
      <c r="E38" t="s">
        <v>159</v>
      </c>
    </row>
    <row r="39" spans="1:61" x14ac:dyDescent="0.25">
      <c r="A39" t="s">
        <v>171</v>
      </c>
      <c r="B39" t="s">
        <v>750</v>
      </c>
      <c r="C39" s="5" t="str">
        <f>VLOOKUP(A39, 'Metadata - Countries'!$A$2:$C$264, 3, FALSE)</f>
        <v>Latin America &amp; Caribbean</v>
      </c>
      <c r="D39" t="s">
        <v>448</v>
      </c>
      <c r="E39" t="s">
        <v>159</v>
      </c>
      <c r="Q39">
        <v>79.217911138475444</v>
      </c>
      <c r="R39">
        <v>79.080914136986124</v>
      </c>
      <c r="S39">
        <v>78.751297278767353</v>
      </c>
      <c r="T39">
        <v>76.980146340018365</v>
      </c>
      <c r="U39">
        <v>74.331072884188018</v>
      </c>
      <c r="V39">
        <v>74.660382483065064</v>
      </c>
      <c r="W39">
        <v>74.345581055824312</v>
      </c>
      <c r="X39">
        <v>73.676669774324552</v>
      </c>
      <c r="Y39">
        <v>74.357135164149483</v>
      </c>
      <c r="Z39">
        <v>73.93812572652169</v>
      </c>
      <c r="AA39">
        <v>73.994792010677685</v>
      </c>
      <c r="AB39">
        <v>70.220139626152019</v>
      </c>
      <c r="AC39">
        <v>68.43689792670726</v>
      </c>
      <c r="AD39">
        <v>68.270186309860378</v>
      </c>
      <c r="AE39">
        <v>66.814360337075087</v>
      </c>
      <c r="AF39">
        <v>66.705174936140267</v>
      </c>
      <c r="AG39">
        <v>65.912989829063903</v>
      </c>
      <c r="AH39">
        <v>69.306028009388442</v>
      </c>
      <c r="AI39">
        <v>73.80845139940476</v>
      </c>
      <c r="AJ39">
        <v>72.156476868492518</v>
      </c>
      <c r="AK39">
        <v>68.036742355069251</v>
      </c>
      <c r="AL39">
        <v>66.356004126559441</v>
      </c>
      <c r="AM39">
        <v>68.074028004202049</v>
      </c>
      <c r="AN39">
        <v>69.823790985130003</v>
      </c>
      <c r="AO39">
        <v>70.007814407787791</v>
      </c>
      <c r="AP39">
        <v>72.391658876425382</v>
      </c>
      <c r="AQ39">
        <v>74.655564298788946</v>
      </c>
      <c r="AR39">
        <v>75.527160358031821</v>
      </c>
      <c r="AS39">
        <v>77.164219596618025</v>
      </c>
      <c r="AT39">
        <v>74.511496953144999</v>
      </c>
      <c r="AU39">
        <v>73.106971249961489</v>
      </c>
      <c r="AV39">
        <v>73.20071836367903</v>
      </c>
      <c r="AW39">
        <v>74.56344116489754</v>
      </c>
      <c r="AX39">
        <v>75.183536176002221</v>
      </c>
      <c r="AY39">
        <v>74.244707233863664</v>
      </c>
      <c r="AZ39">
        <v>74.009148510054501</v>
      </c>
      <c r="BA39">
        <v>76.026446501864839</v>
      </c>
      <c r="BB39">
        <v>75.184266945379377</v>
      </c>
      <c r="BC39">
        <v>73.474026677867116</v>
      </c>
      <c r="BD39">
        <v>77.606672228196743</v>
      </c>
      <c r="BE39">
        <v>76.679117183876826</v>
      </c>
      <c r="BF39">
        <v>70.039442149171819</v>
      </c>
      <c r="BG39">
        <v>68.649802091941638</v>
      </c>
      <c r="BH39">
        <v>73.250543828935179</v>
      </c>
      <c r="BI39">
        <v>74.647212262567848</v>
      </c>
    </row>
    <row r="40" spans="1:61" x14ac:dyDescent="0.25">
      <c r="A40" t="s">
        <v>565</v>
      </c>
      <c r="B40" t="s">
        <v>195</v>
      </c>
      <c r="C40" s="3" t="str">
        <f>VLOOKUP(A40, 'Metadata - Countries'!$A$2:$C$264, 3, FALSE)</f>
        <v>East Asia &amp; Pacific</v>
      </c>
      <c r="D40" t="s">
        <v>448</v>
      </c>
      <c r="E40" t="s">
        <v>159</v>
      </c>
      <c r="Q40">
        <v>59.899342757440266</v>
      </c>
      <c r="R40">
        <v>60.859573975820339</v>
      </c>
      <c r="S40">
        <v>61.324662044371415</v>
      </c>
      <c r="T40">
        <v>61.436959485178953</v>
      </c>
      <c r="U40">
        <v>64.435814173375434</v>
      </c>
      <c r="V40">
        <v>65.078858939733948</v>
      </c>
      <c r="W40">
        <v>67.479343902519489</v>
      </c>
      <c r="X40">
        <v>69.63723212178148</v>
      </c>
      <c r="Y40">
        <v>69.659606067988236</v>
      </c>
      <c r="Z40">
        <v>69.074729492311306</v>
      </c>
      <c r="AA40">
        <v>68.381248866060673</v>
      </c>
      <c r="AB40">
        <v>68.873185701396579</v>
      </c>
      <c r="AC40">
        <v>69.606481008921435</v>
      </c>
      <c r="AD40">
        <v>71.163906074896047</v>
      </c>
      <c r="AE40">
        <v>71.567481057536156</v>
      </c>
      <c r="AF40">
        <v>72.224605889317402</v>
      </c>
      <c r="AG40">
        <v>73.235710564460419</v>
      </c>
      <c r="AH40">
        <v>74.235216682720562</v>
      </c>
      <c r="AI40">
        <v>74.317393946576814</v>
      </c>
      <c r="AJ40">
        <v>75.709160650648997</v>
      </c>
      <c r="AK40">
        <v>74.831967598594076</v>
      </c>
      <c r="AL40">
        <v>75.431983605858804</v>
      </c>
      <c r="AM40">
        <v>76.468787287153077</v>
      </c>
      <c r="AN40">
        <v>77.045040130899494</v>
      </c>
      <c r="AO40">
        <v>78.427858384659061</v>
      </c>
      <c r="AP40">
        <v>78.985875610457796</v>
      </c>
      <c r="AQ40">
        <v>78.935114170447065</v>
      </c>
      <c r="AR40">
        <v>78.994035883822107</v>
      </c>
      <c r="AS40">
        <v>79.400008396101214</v>
      </c>
      <c r="AT40">
        <v>79.841355837609626</v>
      </c>
      <c r="AU40">
        <v>80.197402267431812</v>
      </c>
      <c r="AV40">
        <v>81.202125230752003</v>
      </c>
      <c r="AW40">
        <v>83.229757741076199</v>
      </c>
      <c r="AX40">
        <v>84.796454650966353</v>
      </c>
      <c r="AY40">
        <v>85.87273599928993</v>
      </c>
      <c r="AZ40">
        <v>86.828342218219248</v>
      </c>
      <c r="BA40">
        <v>87.407857332380189</v>
      </c>
      <c r="BB40">
        <v>87.224051818210214</v>
      </c>
      <c r="BC40">
        <v>87.635694692844964</v>
      </c>
      <c r="BD40">
        <v>88.255198673203878</v>
      </c>
      <c r="BE40">
        <v>88.898362931711404</v>
      </c>
      <c r="BF40">
        <v>88.419162206753725</v>
      </c>
      <c r="BG40">
        <v>88.237492568565159</v>
      </c>
      <c r="BH40">
        <v>87.670430768185355</v>
      </c>
    </row>
    <row r="41" spans="1:61" x14ac:dyDescent="0.25">
      <c r="A41" t="s">
        <v>786</v>
      </c>
      <c r="B41" t="s">
        <v>365</v>
      </c>
      <c r="C41" s="5" t="e">
        <f>VLOOKUP(A41, 'Metadata - Countries'!$A$2:$C$264, 3, FALSE)</f>
        <v>#N/A</v>
      </c>
      <c r="D41" t="s">
        <v>448</v>
      </c>
      <c r="E41" t="s">
        <v>159</v>
      </c>
      <c r="Q41">
        <v>33.228577713326708</v>
      </c>
      <c r="R41">
        <v>34.60015546577354</v>
      </c>
      <c r="S41">
        <v>34.667791370007585</v>
      </c>
      <c r="T41">
        <v>34.923722885626148</v>
      </c>
      <c r="U41">
        <v>35.836813016040324</v>
      </c>
      <c r="V41">
        <v>38.476622240273578</v>
      </c>
      <c r="W41">
        <v>37.840491204860896</v>
      </c>
      <c r="X41">
        <v>39.937900910503032</v>
      </c>
      <c r="Y41">
        <v>37.127873902084865</v>
      </c>
      <c r="Z41">
        <v>34.426064377490263</v>
      </c>
      <c r="AA41">
        <v>30.991182198965824</v>
      </c>
      <c r="AB41">
        <v>28.325591585832889</v>
      </c>
      <c r="AC41">
        <v>25.917949317517657</v>
      </c>
      <c r="AD41">
        <v>26.216907048277449</v>
      </c>
      <c r="AE41">
        <v>24.94553320925769</v>
      </c>
      <c r="AF41">
        <v>30.383355363009496</v>
      </c>
      <c r="AG41">
        <v>29.866597998612331</v>
      </c>
      <c r="AH41">
        <v>28.364517518717896</v>
      </c>
      <c r="AI41">
        <v>27.589193035761411</v>
      </c>
      <c r="AJ41">
        <v>23.704350491747292</v>
      </c>
      <c r="AK41">
        <v>23.321474217216682</v>
      </c>
      <c r="AL41">
        <v>27.598217965125237</v>
      </c>
      <c r="AM41">
        <v>28.553169389858681</v>
      </c>
      <c r="AN41">
        <v>28.245257080648763</v>
      </c>
      <c r="AO41">
        <v>25.150029860453309</v>
      </c>
      <c r="AP41">
        <v>32.018153131506736</v>
      </c>
      <c r="AQ41">
        <v>32.108098646269923</v>
      </c>
      <c r="AR41">
        <v>30.826919388809781</v>
      </c>
      <c r="AS41">
        <v>40.89197809321459</v>
      </c>
      <c r="AT41">
        <v>37.130149257688032</v>
      </c>
      <c r="AU41">
        <v>34.298397153230688</v>
      </c>
      <c r="AV41">
        <v>37.848715628454634</v>
      </c>
      <c r="AW41">
        <v>32.501440508150054</v>
      </c>
      <c r="AX41">
        <v>24.930573299368447</v>
      </c>
      <c r="AY41">
        <v>25.391256721861748</v>
      </c>
      <c r="AZ41">
        <v>21.449164275092762</v>
      </c>
      <c r="BA41">
        <v>24.253285250215932</v>
      </c>
      <c r="BB41">
        <v>24.616657957327529</v>
      </c>
      <c r="BC41">
        <v>22.717803626141237</v>
      </c>
      <c r="BD41">
        <v>23.231507425683148</v>
      </c>
      <c r="BE41">
        <v>20.867761643715227</v>
      </c>
      <c r="BF41">
        <v>24.680154081114317</v>
      </c>
      <c r="BG41">
        <v>26.658121501487326</v>
      </c>
      <c r="BH41">
        <v>26.492330023755162</v>
      </c>
    </row>
    <row r="42" spans="1:61" x14ac:dyDescent="0.25">
      <c r="A42" t="s">
        <v>844</v>
      </c>
      <c r="B42" t="s">
        <v>78</v>
      </c>
      <c r="C42" s="3" t="str">
        <f>VLOOKUP(A42, 'Metadata - Countries'!$A$2:$C$264, 3, FALSE)</f>
        <v>Sub-Saharan Africa</v>
      </c>
      <c r="D42" t="s">
        <v>448</v>
      </c>
      <c r="E42" t="s">
        <v>159</v>
      </c>
      <c r="Q42">
        <v>9.0070996981654332</v>
      </c>
      <c r="R42">
        <v>9.2191296059077015</v>
      </c>
      <c r="S42">
        <v>9.3725505655607613</v>
      </c>
      <c r="T42">
        <v>9.4720730380714286</v>
      </c>
      <c r="U42">
        <v>11.390823420198647</v>
      </c>
      <c r="V42">
        <v>10.471191101923795</v>
      </c>
      <c r="W42">
        <v>14.068141184350303</v>
      </c>
      <c r="X42">
        <v>14.356133119198999</v>
      </c>
      <c r="Y42">
        <v>15.03942304617425</v>
      </c>
      <c r="Z42">
        <v>15.572286074920216</v>
      </c>
      <c r="AA42">
        <v>16.52780828918192</v>
      </c>
      <c r="AB42">
        <v>17.770618466803466</v>
      </c>
      <c r="AC42">
        <v>18.60923336040182</v>
      </c>
      <c r="AD42">
        <v>19.1767858378753</v>
      </c>
      <c r="AE42">
        <v>20.014074465903857</v>
      </c>
      <c r="AF42">
        <v>19.272476959574586</v>
      </c>
      <c r="AG42">
        <v>18.822423461344247</v>
      </c>
      <c r="AH42">
        <v>19.169509491740733</v>
      </c>
      <c r="AI42">
        <v>19.922775490102413</v>
      </c>
      <c r="AJ42">
        <v>18.710521296565847</v>
      </c>
      <c r="AK42">
        <v>17.388548254066478</v>
      </c>
      <c r="AL42">
        <v>16.110543628587511</v>
      </c>
      <c r="AM42">
        <v>16.654201307626941</v>
      </c>
      <c r="AN42">
        <v>16.904538789729571</v>
      </c>
      <c r="AO42">
        <v>16.074194451903683</v>
      </c>
      <c r="AP42">
        <v>15.689538979719734</v>
      </c>
      <c r="AQ42">
        <v>16.15444971855813</v>
      </c>
      <c r="AR42">
        <v>16.360269257084685</v>
      </c>
      <c r="AS42">
        <v>14.651790899682446</v>
      </c>
      <c r="AT42">
        <v>16.307286385411064</v>
      </c>
      <c r="AU42">
        <v>15.522658084990237</v>
      </c>
      <c r="AV42">
        <v>15.811433534311437</v>
      </c>
      <c r="AW42">
        <v>16.645897561332092</v>
      </c>
      <c r="AX42">
        <v>16.688412486692268</v>
      </c>
      <c r="AY42">
        <v>15.333991160022698</v>
      </c>
      <c r="AZ42">
        <v>17.042194212699599</v>
      </c>
      <c r="BA42">
        <v>28.885158262609867</v>
      </c>
      <c r="BB42">
        <v>27.621780473968276</v>
      </c>
      <c r="BC42">
        <v>30.892904820323004</v>
      </c>
      <c r="BD42">
        <v>31.163963369122122</v>
      </c>
      <c r="BE42">
        <v>29.739592137647026</v>
      </c>
      <c r="BF42">
        <v>35.272037522636026</v>
      </c>
      <c r="BG42">
        <v>35.781756303049946</v>
      </c>
      <c r="BH42">
        <v>38.317857191240343</v>
      </c>
    </row>
    <row r="43" spans="1:61" x14ac:dyDescent="0.25">
      <c r="A43" t="s">
        <v>558</v>
      </c>
      <c r="B43" t="s">
        <v>239</v>
      </c>
      <c r="C43" s="5" t="str">
        <f>VLOOKUP(A43, 'Metadata - Countries'!$A$2:$C$264, 3, FALSE)</f>
        <v>Sub-Saharan Africa</v>
      </c>
      <c r="D43" t="s">
        <v>448</v>
      </c>
      <c r="E43" t="s">
        <v>159</v>
      </c>
      <c r="Q43">
        <v>12.27481994504212</v>
      </c>
      <c r="R43">
        <v>12.25418027983592</v>
      </c>
      <c r="S43">
        <v>12.584164192434852</v>
      </c>
      <c r="T43">
        <v>12.47227336509126</v>
      </c>
      <c r="U43">
        <v>12.247963752451192</v>
      </c>
      <c r="V43">
        <v>11.166851158475872</v>
      </c>
      <c r="W43">
        <v>11.374915282483951</v>
      </c>
      <c r="X43">
        <v>11.361244019733666</v>
      </c>
      <c r="Y43">
        <v>12.644430591057674</v>
      </c>
      <c r="Z43">
        <v>10.516088582347455</v>
      </c>
      <c r="AA43">
        <v>12.278697809752128</v>
      </c>
      <c r="AB43">
        <v>9.7375070710873235</v>
      </c>
      <c r="AC43">
        <v>12.273035284350966</v>
      </c>
      <c r="AD43">
        <v>13.704550372385023</v>
      </c>
      <c r="AE43">
        <v>10.671876594988792</v>
      </c>
      <c r="AF43">
        <v>9.4515653891060527</v>
      </c>
      <c r="AG43">
        <v>10.192295095436661</v>
      </c>
      <c r="AH43">
        <v>10.523511900088986</v>
      </c>
      <c r="AI43">
        <v>8.9864250356663167</v>
      </c>
      <c r="AJ43">
        <v>11.162352795991504</v>
      </c>
      <c r="AK43">
        <v>8.7796685067906228</v>
      </c>
      <c r="AL43">
        <v>7.8660101654272063</v>
      </c>
      <c r="AM43">
        <v>7.3513523293984333</v>
      </c>
      <c r="AN43">
        <v>4.7100807534530977</v>
      </c>
      <c r="AO43">
        <v>5.4931971636403922</v>
      </c>
      <c r="AP43">
        <v>5.8152079238238521</v>
      </c>
      <c r="AQ43">
        <v>4.7660452990774562</v>
      </c>
      <c r="AR43">
        <v>4.1259854152080537</v>
      </c>
      <c r="AS43">
        <v>3.0865044859464481</v>
      </c>
      <c r="AT43">
        <v>2.0365532469375909</v>
      </c>
      <c r="AU43">
        <v>1.6397332914050204</v>
      </c>
      <c r="AV43">
        <v>1.7145850838298597</v>
      </c>
      <c r="AW43">
        <v>2.0152866605348909</v>
      </c>
      <c r="AX43">
        <v>2.1126442314195311</v>
      </c>
      <c r="AY43">
        <v>2.5463496121034153</v>
      </c>
      <c r="AZ43">
        <v>2.6785004939691595</v>
      </c>
      <c r="BA43">
        <v>2.8737596410988906</v>
      </c>
      <c r="BB43">
        <v>3.0674861809859735</v>
      </c>
      <c r="BC43">
        <v>2.7425693621531435</v>
      </c>
      <c r="BD43">
        <v>3.0782110050489675</v>
      </c>
      <c r="BE43">
        <v>3.6916473208345075</v>
      </c>
      <c r="BF43">
        <v>2.8717164696750168</v>
      </c>
      <c r="BG43">
        <v>4.1766382398682351</v>
      </c>
      <c r="BH43">
        <v>5.3558141424822026</v>
      </c>
    </row>
    <row r="44" spans="1:61" x14ac:dyDescent="0.25">
      <c r="A44" t="s">
        <v>435</v>
      </c>
      <c r="B44" t="s">
        <v>457</v>
      </c>
      <c r="C44" s="3" t="str">
        <f>VLOOKUP(A44, 'Metadata - Countries'!$A$2:$C$264, 3, FALSE)</f>
        <v>Sub-Saharan Africa</v>
      </c>
      <c r="D44" t="s">
        <v>448</v>
      </c>
      <c r="E44" t="s">
        <v>159</v>
      </c>
      <c r="Q44">
        <v>37.720443640368131</v>
      </c>
      <c r="R44">
        <v>38.425335277410738</v>
      </c>
      <c r="S44">
        <v>37.651578595543803</v>
      </c>
      <c r="T44">
        <v>37.321125717937051</v>
      </c>
      <c r="U44">
        <v>36.869218362372614</v>
      </c>
      <c r="V44">
        <v>41.327309611489746</v>
      </c>
      <c r="W44">
        <v>37.176023997515586</v>
      </c>
      <c r="X44">
        <v>38.217069023687124</v>
      </c>
      <c r="Y44">
        <v>36.870637085773886</v>
      </c>
      <c r="Z44">
        <v>37.649207614388466</v>
      </c>
      <c r="AA44">
        <v>38.158382832859857</v>
      </c>
      <c r="AB44">
        <v>39.542343283868497</v>
      </c>
      <c r="AC44">
        <v>43.968315255564008</v>
      </c>
      <c r="AD44">
        <v>40.384531584480385</v>
      </c>
      <c r="AE44">
        <v>41.007613937652302</v>
      </c>
      <c r="AF44">
        <v>38.41906070995109</v>
      </c>
      <c r="AG44">
        <v>37.689250010790929</v>
      </c>
      <c r="AH44">
        <v>34.336395695132836</v>
      </c>
      <c r="AI44">
        <v>35.039009759235931</v>
      </c>
      <c r="AJ44">
        <v>34.255400494608715</v>
      </c>
      <c r="AK44">
        <v>35.206036703899322</v>
      </c>
      <c r="AL44">
        <v>33.018620476490135</v>
      </c>
      <c r="AM44">
        <v>32.096230192724725</v>
      </c>
      <c r="AN44">
        <v>20.371550240307187</v>
      </c>
      <c r="AO44">
        <v>29.647742822307926</v>
      </c>
      <c r="AP44">
        <v>22.034103963144823</v>
      </c>
      <c r="AQ44">
        <v>18.563546876787431</v>
      </c>
      <c r="AR44">
        <v>15.82491489760171</v>
      </c>
      <c r="AS44">
        <v>16.683825627654276</v>
      </c>
      <c r="AT44">
        <v>26.224586967791382</v>
      </c>
      <c r="AU44">
        <v>29.3769619954106</v>
      </c>
      <c r="AV44">
        <v>24.256948949548381</v>
      </c>
      <c r="AW44">
        <v>32.509498468193605</v>
      </c>
      <c r="AX44">
        <v>32.299164342076182</v>
      </c>
      <c r="AY44">
        <v>33.309716208034359</v>
      </c>
      <c r="AZ44">
        <v>28.974432541145568</v>
      </c>
      <c r="BA44">
        <v>35.15468123237028</v>
      </c>
      <c r="BB44">
        <v>35.498011455086768</v>
      </c>
      <c r="BC44">
        <v>40.254904750119671</v>
      </c>
      <c r="BD44">
        <v>42.042991900405156</v>
      </c>
      <c r="BE44">
        <v>36.590552517687883</v>
      </c>
      <c r="BF44">
        <v>41.472290361016853</v>
      </c>
      <c r="BG44">
        <v>41.607141564666719</v>
      </c>
      <c r="BH44">
        <v>40.480603383492266</v>
      </c>
    </row>
    <row r="45" spans="1:61" x14ac:dyDescent="0.25">
      <c r="A45" t="s">
        <v>631</v>
      </c>
      <c r="B45" t="s">
        <v>322</v>
      </c>
      <c r="C45" s="5" t="str">
        <f>VLOOKUP(A45, 'Metadata - Countries'!$A$2:$C$264, 3, FALSE)</f>
        <v>Latin America &amp; Caribbean</v>
      </c>
      <c r="D45" t="s">
        <v>448</v>
      </c>
      <c r="E45" t="s">
        <v>159</v>
      </c>
      <c r="Q45">
        <v>63.938178141582988</v>
      </c>
      <c r="R45">
        <v>68.049177592940993</v>
      </c>
      <c r="S45">
        <v>70.706276082342583</v>
      </c>
      <c r="T45">
        <v>72.380775892571933</v>
      </c>
      <c r="U45">
        <v>66.998219950752585</v>
      </c>
      <c r="V45">
        <v>67.996090021711225</v>
      </c>
      <c r="W45">
        <v>67.999080113609963</v>
      </c>
      <c r="X45">
        <v>66.026749417090301</v>
      </c>
      <c r="Y45">
        <v>63.978643307763797</v>
      </c>
      <c r="Z45">
        <v>66.333618019903057</v>
      </c>
      <c r="AA45">
        <v>67.032051628391599</v>
      </c>
      <c r="AB45">
        <v>66.769103787509664</v>
      </c>
      <c r="AC45">
        <v>67.774474402898804</v>
      </c>
      <c r="AD45">
        <v>67.350889664965365</v>
      </c>
      <c r="AE45">
        <v>66.487727613766992</v>
      </c>
      <c r="AF45">
        <v>67.825613279342917</v>
      </c>
      <c r="AG45">
        <v>67.702641218883102</v>
      </c>
      <c r="AH45">
        <v>67.478175299514646</v>
      </c>
      <c r="AI45">
        <v>66.595431280918888</v>
      </c>
      <c r="AJ45">
        <v>67.379664573649293</v>
      </c>
      <c r="AK45">
        <v>68.221213894342185</v>
      </c>
      <c r="AL45">
        <v>70.808677130722515</v>
      </c>
      <c r="AM45">
        <v>70.361321270282957</v>
      </c>
      <c r="AN45">
        <v>69.180747332257113</v>
      </c>
      <c r="AO45">
        <v>69.510322065637098</v>
      </c>
      <c r="AP45">
        <v>69.904079762535829</v>
      </c>
      <c r="AQ45">
        <v>75.850678147448079</v>
      </c>
      <c r="AR45">
        <v>77.26166213718848</v>
      </c>
      <c r="AS45">
        <v>73.52906727782144</v>
      </c>
      <c r="AT45">
        <v>76.014139259448427</v>
      </c>
      <c r="AU45">
        <v>76.676128274349011</v>
      </c>
      <c r="AV45">
        <v>74.947856530341454</v>
      </c>
      <c r="AW45">
        <v>73.972765151680008</v>
      </c>
      <c r="AX45">
        <v>74.925640598598477</v>
      </c>
      <c r="AY45">
        <v>75.922871130917031</v>
      </c>
      <c r="AZ45">
        <v>75.279582141057759</v>
      </c>
      <c r="BA45">
        <v>74.410221668499219</v>
      </c>
      <c r="BB45">
        <v>74.977816395963274</v>
      </c>
      <c r="BC45">
        <v>77.307126984746844</v>
      </c>
      <c r="BD45">
        <v>76.953103868044423</v>
      </c>
      <c r="BE45">
        <v>75.718435478039538</v>
      </c>
      <c r="BF45">
        <v>75.549880146036188</v>
      </c>
      <c r="BG45">
        <v>76.762127175728764</v>
      </c>
      <c r="BH45">
        <v>76.685692626893982</v>
      </c>
    </row>
    <row r="46" spans="1:61" x14ac:dyDescent="0.25">
      <c r="A46" t="s">
        <v>393</v>
      </c>
      <c r="B46" t="s">
        <v>388</v>
      </c>
      <c r="C46" s="3" t="str">
        <f>VLOOKUP(A46, 'Metadata - Countries'!$A$2:$C$264, 3, FALSE)</f>
        <v>Sub-Saharan Africa</v>
      </c>
      <c r="D46" t="s">
        <v>448</v>
      </c>
      <c r="E46" t="s">
        <v>159</v>
      </c>
      <c r="AJ46">
        <v>0</v>
      </c>
      <c r="AX46">
        <v>0</v>
      </c>
      <c r="AY46">
        <v>0</v>
      </c>
      <c r="AZ46">
        <v>0</v>
      </c>
      <c r="BA46">
        <v>0</v>
      </c>
    </row>
    <row r="47" spans="1:61" x14ac:dyDescent="0.25">
      <c r="A47" t="s">
        <v>556</v>
      </c>
      <c r="B47" t="s">
        <v>643</v>
      </c>
      <c r="C47" s="5" t="str">
        <f>VLOOKUP(A47, 'Metadata - Countries'!$A$2:$C$264, 3, FALSE)</f>
        <v>Sub-Saharan Africa</v>
      </c>
      <c r="D47" t="s">
        <v>448</v>
      </c>
      <c r="E47" t="s">
        <v>159</v>
      </c>
      <c r="AJ47">
        <v>0</v>
      </c>
      <c r="AX47">
        <v>0</v>
      </c>
      <c r="AY47">
        <v>0</v>
      </c>
      <c r="AZ47">
        <v>0</v>
      </c>
      <c r="BA47">
        <v>0</v>
      </c>
    </row>
    <row r="48" spans="1:61" x14ac:dyDescent="0.25">
      <c r="A48" t="s">
        <v>374</v>
      </c>
      <c r="B48" t="s">
        <v>14</v>
      </c>
      <c r="C48" s="3" t="str">
        <f>VLOOKUP(A48, 'Metadata - Countries'!$A$2:$C$264, 3, FALSE)</f>
        <v>Latin America &amp; Caribbean</v>
      </c>
      <c r="D48" t="s">
        <v>448</v>
      </c>
      <c r="E48" t="s">
        <v>159</v>
      </c>
      <c r="Q48">
        <v>58.283963253066474</v>
      </c>
      <c r="R48">
        <v>58.425134253776143</v>
      </c>
      <c r="S48">
        <v>60.980446240206341</v>
      </c>
      <c r="T48">
        <v>59.198649100325639</v>
      </c>
      <c r="U48">
        <v>61.10698526049638</v>
      </c>
      <c r="V48">
        <v>59.440112081215034</v>
      </c>
      <c r="W48">
        <v>64.92202974322629</v>
      </c>
      <c r="X48">
        <v>65.53390493502836</v>
      </c>
      <c r="Y48">
        <v>64.906359068445411</v>
      </c>
      <c r="Z48">
        <v>60.474663072132842</v>
      </c>
      <c r="AA48">
        <v>56.106795836772463</v>
      </c>
      <c r="AB48">
        <v>54.970785138009035</v>
      </c>
      <c r="AC48">
        <v>52.941010171330326</v>
      </c>
      <c r="AD48">
        <v>52.079517552253641</v>
      </c>
      <c r="AE48">
        <v>53.088557939785133</v>
      </c>
      <c r="AF48">
        <v>53.332367276640916</v>
      </c>
      <c r="AG48">
        <v>54.695253326382861</v>
      </c>
      <c r="AH48">
        <v>54.54787436306944</v>
      </c>
      <c r="AI48">
        <v>58.379559360180444</v>
      </c>
      <c r="AJ48">
        <v>58.513633629480289</v>
      </c>
      <c r="AK48">
        <v>59.397972002669832</v>
      </c>
      <c r="AL48">
        <v>58.764414081197515</v>
      </c>
      <c r="AM48">
        <v>58.57040387352864</v>
      </c>
      <c r="AN48">
        <v>57.936651528871174</v>
      </c>
      <c r="AO48">
        <v>59.284110922213962</v>
      </c>
      <c r="AP48">
        <v>57.255654944681766</v>
      </c>
      <c r="AQ48">
        <v>58.918624937490904</v>
      </c>
      <c r="AR48">
        <v>63.728769193144394</v>
      </c>
      <c r="AS48">
        <v>61.005689748372141</v>
      </c>
      <c r="AT48">
        <v>59.027159115585285</v>
      </c>
      <c r="AU48">
        <v>57.21194443108768</v>
      </c>
      <c r="AV48">
        <v>55.001953168670902</v>
      </c>
      <c r="AW48">
        <v>56.594656263575473</v>
      </c>
      <c r="AX48">
        <v>47.992865798501484</v>
      </c>
      <c r="AY48">
        <v>46.89102785475761</v>
      </c>
      <c r="AZ48">
        <v>47.720207922813607</v>
      </c>
      <c r="BA48">
        <v>49.063891553020852</v>
      </c>
      <c r="BB48">
        <v>48.998224104725487</v>
      </c>
      <c r="BC48">
        <v>48.070623718455806</v>
      </c>
      <c r="BD48">
        <v>47.515904209490252</v>
      </c>
      <c r="BE48">
        <v>48.264809793524982</v>
      </c>
      <c r="BF48">
        <v>47.884829866336673</v>
      </c>
      <c r="BG48">
        <v>49.377794792249993</v>
      </c>
      <c r="BH48">
        <v>49.880272733962492</v>
      </c>
    </row>
    <row r="49" spans="1:61" x14ac:dyDescent="0.25">
      <c r="A49" t="s">
        <v>375</v>
      </c>
      <c r="B49" t="s">
        <v>316</v>
      </c>
      <c r="C49" s="5">
        <f>VLOOKUP(A49, 'Metadata - Countries'!$A$2:$C$264, 3, FALSE)</f>
        <v>0</v>
      </c>
      <c r="D49" t="s">
        <v>448</v>
      </c>
      <c r="E49" t="s">
        <v>159</v>
      </c>
      <c r="Q49">
        <v>93.221360762353342</v>
      </c>
      <c r="R49">
        <v>93.899263250697913</v>
      </c>
      <c r="S49">
        <v>95.042702118410261</v>
      </c>
      <c r="T49">
        <v>94.40536864376368</v>
      </c>
      <c r="U49">
        <v>94.276782130801791</v>
      </c>
      <c r="V49">
        <v>94.174876662917214</v>
      </c>
      <c r="W49">
        <v>94.914122195063726</v>
      </c>
      <c r="X49">
        <v>95.196783299874838</v>
      </c>
      <c r="Y49">
        <v>95.877998834735763</v>
      </c>
      <c r="Z49">
        <v>95.841350901401185</v>
      </c>
      <c r="AA49">
        <v>96.035996509455941</v>
      </c>
      <c r="AB49">
        <v>95.667686218487262</v>
      </c>
      <c r="AC49">
        <v>95.757828229116967</v>
      </c>
      <c r="AD49">
        <v>95.555813968892764</v>
      </c>
      <c r="AE49">
        <v>95.677200151072242</v>
      </c>
      <c r="AF49">
        <v>95.548903615021629</v>
      </c>
      <c r="AG49">
        <v>95.245561618079805</v>
      </c>
      <c r="AH49">
        <v>95.653291285932838</v>
      </c>
      <c r="AI49">
        <v>95.22254796393959</v>
      </c>
      <c r="AJ49">
        <v>78.324224457223423</v>
      </c>
      <c r="AK49">
        <v>93.783048379998348</v>
      </c>
      <c r="AL49">
        <v>94.274590105595337</v>
      </c>
      <c r="AM49">
        <v>94.265270328775131</v>
      </c>
      <c r="AN49">
        <v>94.124790152654725</v>
      </c>
      <c r="AO49">
        <v>94.378569935310082</v>
      </c>
      <c r="AP49">
        <v>94.91917316801829</v>
      </c>
      <c r="AQ49">
        <v>94.56333523298791</v>
      </c>
      <c r="AR49">
        <v>95.532962237118738</v>
      </c>
      <c r="AS49">
        <v>95.901121394168996</v>
      </c>
      <c r="AT49">
        <v>94.648544512066152</v>
      </c>
      <c r="AU49">
        <v>95.623521566868277</v>
      </c>
      <c r="AV49">
        <v>96.390543120572175</v>
      </c>
      <c r="AW49">
        <v>96.794307271543218</v>
      </c>
      <c r="AX49">
        <v>86.562111061839673</v>
      </c>
      <c r="AY49">
        <v>87.541990130466047</v>
      </c>
      <c r="AZ49">
        <v>88.48887803031846</v>
      </c>
      <c r="BA49">
        <v>88.891796617135967</v>
      </c>
      <c r="BB49">
        <v>97.010751231450598</v>
      </c>
      <c r="BC49">
        <v>96.794871508622379</v>
      </c>
      <c r="BD49">
        <v>97.33297609486344</v>
      </c>
      <c r="BE49">
        <v>97.175182037423113</v>
      </c>
      <c r="BF49">
        <v>96.935913658433392</v>
      </c>
      <c r="BG49">
        <v>96.94117852193088</v>
      </c>
      <c r="BH49">
        <v>96.904342583075916</v>
      </c>
    </row>
    <row r="50" spans="1:61" x14ac:dyDescent="0.25">
      <c r="A50" t="s">
        <v>103</v>
      </c>
      <c r="B50" t="s">
        <v>268</v>
      </c>
      <c r="C50" s="3" t="str">
        <f>VLOOKUP(A50, 'Metadata - Countries'!$A$2:$C$264, 3, FALSE)</f>
        <v>Latin America &amp; Caribbean</v>
      </c>
      <c r="D50" t="s">
        <v>448</v>
      </c>
      <c r="E50" t="s">
        <v>159</v>
      </c>
      <c r="Q50">
        <v>63.482797878649777</v>
      </c>
      <c r="R50">
        <v>65.691516883122532</v>
      </c>
      <c r="S50">
        <v>66.852343515830484</v>
      </c>
      <c r="T50">
        <v>67.734545162662897</v>
      </c>
      <c r="U50">
        <v>67.982648810477968</v>
      </c>
      <c r="V50">
        <v>69.594109125398703</v>
      </c>
      <c r="W50">
        <v>69.753932760977648</v>
      </c>
      <c r="X50">
        <v>68.502337814246744</v>
      </c>
      <c r="Y50">
        <v>68.71520614623708</v>
      </c>
      <c r="Z50">
        <v>70.649203887094416</v>
      </c>
      <c r="AA50">
        <v>69.343498563596455</v>
      </c>
      <c r="AB50">
        <v>68.956471330613155</v>
      </c>
      <c r="AC50">
        <v>71.028802910790901</v>
      </c>
      <c r="AD50">
        <v>69.220297141496545</v>
      </c>
      <c r="AE50">
        <v>70.192379615787388</v>
      </c>
      <c r="AF50">
        <v>69.261507206241603</v>
      </c>
      <c r="AG50">
        <v>70.207166606278975</v>
      </c>
      <c r="AH50">
        <v>68.757449405162077</v>
      </c>
      <c r="AI50">
        <v>67.178499210862796</v>
      </c>
      <c r="AJ50">
        <v>61.689432372165719</v>
      </c>
      <c r="AK50">
        <v>59.475447710863108</v>
      </c>
      <c r="AL50">
        <v>54.941259899293627</v>
      </c>
      <c r="AM50">
        <v>61.616739985304015</v>
      </c>
      <c r="AN50">
        <v>62.831474578453793</v>
      </c>
      <c r="AO50">
        <v>68.854716237450774</v>
      </c>
      <c r="AP50">
        <v>66.956074934515513</v>
      </c>
      <c r="AQ50">
        <v>68.90243617209417</v>
      </c>
      <c r="AR50">
        <v>71.653043747595774</v>
      </c>
      <c r="AS50">
        <v>70.478828184388931</v>
      </c>
      <c r="AT50">
        <v>70.900163275502706</v>
      </c>
      <c r="AU50">
        <v>69.733278703027906</v>
      </c>
      <c r="AV50">
        <v>72.629385056426543</v>
      </c>
      <c r="AW50">
        <v>75.27021054218902</v>
      </c>
      <c r="AX50">
        <v>75.43884756721117</v>
      </c>
      <c r="AY50">
        <v>81.026906300318075</v>
      </c>
      <c r="AZ50">
        <v>84.232320780288973</v>
      </c>
      <c r="BA50">
        <v>84.979621411461309</v>
      </c>
      <c r="BB50">
        <v>86.927844894198742</v>
      </c>
      <c r="BC50">
        <v>87.265890826561659</v>
      </c>
      <c r="BD50">
        <v>89.884592144721381</v>
      </c>
      <c r="BE50">
        <v>87.596460043395112</v>
      </c>
      <c r="BF50">
        <v>87.464471038627636</v>
      </c>
      <c r="BG50">
        <v>87.508834622372419</v>
      </c>
      <c r="BH50">
        <v>85.596414559965069</v>
      </c>
    </row>
    <row r="51" spans="1:61" x14ac:dyDescent="0.25">
      <c r="A51" t="s">
        <v>411</v>
      </c>
      <c r="B51" t="s">
        <v>104</v>
      </c>
      <c r="C51" s="5" t="e">
        <f>VLOOKUP(A51, 'Metadata - Countries'!$A$2:$C$264, 3, FALSE)</f>
        <v>#N/A</v>
      </c>
      <c r="D51" t="s">
        <v>448</v>
      </c>
      <c r="E51" t="s">
        <v>159</v>
      </c>
      <c r="Q51">
        <v>100</v>
      </c>
      <c r="X51">
        <v>99.999973064430193</v>
      </c>
      <c r="AD51">
        <v>99.999933720384192</v>
      </c>
    </row>
    <row r="52" spans="1:61" x14ac:dyDescent="0.25">
      <c r="A52" t="s">
        <v>542</v>
      </c>
      <c r="B52" t="s">
        <v>746</v>
      </c>
      <c r="C52" s="3" t="str">
        <f>VLOOKUP(A52, 'Metadata - Countries'!$A$2:$C$264, 3, FALSE)</f>
        <v>Latin America &amp; Caribbean</v>
      </c>
      <c r="D52" t="s">
        <v>448</v>
      </c>
      <c r="E52" t="s">
        <v>159</v>
      </c>
    </row>
    <row r="53" spans="1:61" x14ac:dyDescent="0.25">
      <c r="A53" t="s">
        <v>503</v>
      </c>
      <c r="B53" t="s">
        <v>269</v>
      </c>
      <c r="C53" s="5" t="str">
        <f>VLOOKUP(A53, 'Metadata - Countries'!$A$2:$C$264, 3, FALSE)</f>
        <v>Europe &amp; Central Asia</v>
      </c>
      <c r="D53" t="s">
        <v>448</v>
      </c>
      <c r="E53" t="s">
        <v>159</v>
      </c>
      <c r="Q53">
        <v>98.446411146740317</v>
      </c>
      <c r="R53">
        <v>98.778128759320452</v>
      </c>
      <c r="S53">
        <v>98.833429247394321</v>
      </c>
      <c r="T53">
        <v>99.308418672695836</v>
      </c>
      <c r="U53">
        <v>98.891908880842152</v>
      </c>
      <c r="V53">
        <v>98.792251767297117</v>
      </c>
      <c r="W53">
        <v>98.891081520682604</v>
      </c>
      <c r="X53">
        <v>98.920425325452229</v>
      </c>
      <c r="Y53">
        <v>98.976737732294055</v>
      </c>
      <c r="Z53">
        <v>99.276353757420637</v>
      </c>
      <c r="AA53">
        <v>99.291275433354826</v>
      </c>
      <c r="AB53">
        <v>99.302764495906132</v>
      </c>
      <c r="AC53">
        <v>99.354706179190728</v>
      </c>
      <c r="AD53">
        <v>99.285654120528449</v>
      </c>
      <c r="AE53">
        <v>99.267584496933324</v>
      </c>
      <c r="AF53">
        <v>99.352693569519118</v>
      </c>
      <c r="AG53">
        <v>99.45103103893328</v>
      </c>
      <c r="AH53">
        <v>99.50242010030972</v>
      </c>
      <c r="AI53">
        <v>99.521872847414826</v>
      </c>
      <c r="AJ53">
        <v>99.55043981739226</v>
      </c>
      <c r="AK53">
        <v>99.602327461083362</v>
      </c>
      <c r="AL53">
        <v>99.649796937062291</v>
      </c>
      <c r="AM53">
        <v>99.675247929319482</v>
      </c>
      <c r="AN53">
        <v>99.277215768193443</v>
      </c>
      <c r="AO53">
        <v>97.366084256274732</v>
      </c>
      <c r="AP53">
        <v>97.593094653992424</v>
      </c>
      <c r="AQ53">
        <v>97.586442572540491</v>
      </c>
      <c r="AR53">
        <v>97.67729229623302</v>
      </c>
      <c r="AS53">
        <v>97.691619259123527</v>
      </c>
      <c r="AT53">
        <v>97.86048810071992</v>
      </c>
      <c r="AU53">
        <v>97.827393832757465</v>
      </c>
      <c r="AV53">
        <v>97.775655251060584</v>
      </c>
      <c r="AW53">
        <v>97.810174838625812</v>
      </c>
      <c r="AX53">
        <v>97.500796653688241</v>
      </c>
      <c r="AY53">
        <v>97.431570656589145</v>
      </c>
      <c r="AZ53">
        <v>97.506893287789623</v>
      </c>
      <c r="BA53">
        <v>96.716646112467501</v>
      </c>
      <c r="BB53">
        <v>96.10584460074088</v>
      </c>
      <c r="BC53">
        <v>95.78148443374765</v>
      </c>
      <c r="BD53">
        <v>95.390653818392906</v>
      </c>
      <c r="BE53">
        <v>94.894094833665662</v>
      </c>
      <c r="BF53">
        <v>94.165524866542995</v>
      </c>
      <c r="BG53">
        <v>92.990809835646104</v>
      </c>
      <c r="BH53">
        <v>92.906215026032797</v>
      </c>
    </row>
    <row r="54" spans="1:61" x14ac:dyDescent="0.25">
      <c r="A54" t="s">
        <v>185</v>
      </c>
      <c r="B54" t="s">
        <v>763</v>
      </c>
      <c r="C54" s="3" t="str">
        <f>VLOOKUP(A54, 'Metadata - Countries'!$A$2:$C$264, 3, FALSE)</f>
        <v>Europe &amp; Central Asia</v>
      </c>
      <c r="D54" t="s">
        <v>448</v>
      </c>
      <c r="E54" t="s">
        <v>159</v>
      </c>
      <c r="Q54">
        <v>99.420763785708189</v>
      </c>
      <c r="R54">
        <v>99.716693944565634</v>
      </c>
      <c r="S54">
        <v>99.791842982796481</v>
      </c>
      <c r="T54">
        <v>99.319740636588534</v>
      </c>
      <c r="U54">
        <v>99.591760753341688</v>
      </c>
      <c r="V54">
        <v>99.7518479294706</v>
      </c>
      <c r="Y54">
        <v>99.731702717190174</v>
      </c>
      <c r="Z54">
        <v>99.623867222893708</v>
      </c>
      <c r="AA54">
        <v>99.724037362272668</v>
      </c>
      <c r="AB54">
        <v>99.892245814118866</v>
      </c>
      <c r="AC54">
        <v>99.874881609693759</v>
      </c>
      <c r="AD54">
        <v>99.320009471724674</v>
      </c>
      <c r="AE54">
        <v>98.354607758596543</v>
      </c>
      <c r="AF54">
        <v>96.589056882135097</v>
      </c>
      <c r="AG54">
        <v>94.204214675040006</v>
      </c>
      <c r="AH54">
        <v>93.825919853037803</v>
      </c>
      <c r="AI54">
        <v>93.405098823591231</v>
      </c>
      <c r="AJ54">
        <v>91.625846891187891</v>
      </c>
      <c r="AK54">
        <v>91.746588298045253</v>
      </c>
      <c r="AL54">
        <v>90.478744015946532</v>
      </c>
      <c r="AM54">
        <v>89.70098404713093</v>
      </c>
      <c r="AN54">
        <v>88.483598843039687</v>
      </c>
      <c r="AO54">
        <v>89.263069867659098</v>
      </c>
      <c r="AP54">
        <v>89.261639262889304</v>
      </c>
      <c r="AQ54">
        <v>89.553140421505702</v>
      </c>
      <c r="AR54">
        <v>88.815237070449982</v>
      </c>
      <c r="AS54">
        <v>87.931013431123276</v>
      </c>
      <c r="AT54">
        <v>89.96283545928604</v>
      </c>
      <c r="AU54">
        <v>89.020937825825101</v>
      </c>
      <c r="AV54">
        <v>86.871939227147749</v>
      </c>
      <c r="AW54">
        <v>84.249604247640306</v>
      </c>
      <c r="AX54">
        <v>83.690243383710126</v>
      </c>
      <c r="AY54">
        <v>83.6751207215882</v>
      </c>
      <c r="AZ54">
        <v>82.978173078154569</v>
      </c>
      <c r="BA54">
        <v>83.062277341380195</v>
      </c>
      <c r="BB54">
        <v>81.423305571029118</v>
      </c>
      <c r="BC54">
        <v>79.65769771722141</v>
      </c>
      <c r="BD54">
        <v>80.559800806803992</v>
      </c>
      <c r="BE54">
        <v>79.2873391262345</v>
      </c>
      <c r="BF54">
        <v>77.200892826969977</v>
      </c>
      <c r="BG54">
        <v>77.181769435463579</v>
      </c>
      <c r="BH54">
        <v>75.278522247502423</v>
      </c>
      <c r="BI54">
        <v>77.734587058078446</v>
      </c>
    </row>
    <row r="55" spans="1:61" x14ac:dyDescent="0.25">
      <c r="A55" t="s">
        <v>545</v>
      </c>
      <c r="B55" t="s">
        <v>548</v>
      </c>
      <c r="C55" s="5" t="str">
        <f>VLOOKUP(A55, 'Metadata - Countries'!$A$2:$C$264, 3, FALSE)</f>
        <v>Europe &amp; Central Asia</v>
      </c>
      <c r="D55" t="s">
        <v>448</v>
      </c>
      <c r="E55" t="s">
        <v>159</v>
      </c>
      <c r="F55">
        <v>99.020158921578243</v>
      </c>
      <c r="G55">
        <v>99.040985837120914</v>
      </c>
      <c r="H55">
        <v>99.192668888283123</v>
      </c>
      <c r="I55">
        <v>99.302206990390417</v>
      </c>
      <c r="J55">
        <v>99.397611020127357</v>
      </c>
      <c r="K55">
        <v>99.10230936200503</v>
      </c>
      <c r="L55">
        <v>98.866135902071079</v>
      </c>
      <c r="M55">
        <v>98.771185967822746</v>
      </c>
      <c r="N55">
        <v>98.782197976332597</v>
      </c>
      <c r="O55">
        <v>98.63853600621097</v>
      </c>
      <c r="P55">
        <v>97.866990311203907</v>
      </c>
      <c r="Q55">
        <v>98.058881645967404</v>
      </c>
      <c r="R55">
        <v>97.653612387726284</v>
      </c>
      <c r="S55">
        <v>97.621438933721009</v>
      </c>
      <c r="T55">
        <v>97.182692897672908</v>
      </c>
      <c r="U55">
        <v>96.229760022712469</v>
      </c>
      <c r="V55">
        <v>96.330043134914348</v>
      </c>
      <c r="W55">
        <v>95.200127373881386</v>
      </c>
      <c r="X55">
        <v>95.188425097571795</v>
      </c>
      <c r="Y55">
        <v>94.833503754941347</v>
      </c>
      <c r="Z55">
        <v>94.092085587412157</v>
      </c>
      <c r="AA55">
        <v>92.974455583009245</v>
      </c>
      <c r="AB55">
        <v>91.969873156512534</v>
      </c>
      <c r="AC55">
        <v>91.653313478759841</v>
      </c>
      <c r="AD55">
        <v>90.064623422321048</v>
      </c>
      <c r="AE55">
        <v>87.925190353499431</v>
      </c>
      <c r="AF55">
        <v>88.65357082848864</v>
      </c>
      <c r="AG55">
        <v>87.905405838256044</v>
      </c>
      <c r="AH55">
        <v>86.91009482983641</v>
      </c>
      <c r="AI55">
        <v>86.451184336039304</v>
      </c>
      <c r="AJ55">
        <v>86.837884642221553</v>
      </c>
      <c r="AK55">
        <v>87.096364768803909</v>
      </c>
      <c r="AL55">
        <v>85.952848721823372</v>
      </c>
      <c r="AM55">
        <v>86.009309164166964</v>
      </c>
      <c r="AN55">
        <v>86.021809423137171</v>
      </c>
      <c r="AO55">
        <v>85.810954705675769</v>
      </c>
      <c r="AP55">
        <v>85.908697534101279</v>
      </c>
      <c r="AQ55">
        <v>84.629460662423583</v>
      </c>
      <c r="AR55">
        <v>84.922461991407673</v>
      </c>
      <c r="AS55">
        <v>83.931371642892245</v>
      </c>
      <c r="AT55">
        <v>83.621975135480568</v>
      </c>
      <c r="AU55">
        <v>83.605033018804463</v>
      </c>
      <c r="AV55">
        <v>83.278156792954434</v>
      </c>
      <c r="AW55">
        <v>83.182314087902625</v>
      </c>
      <c r="AX55">
        <v>82.566021616665807</v>
      </c>
      <c r="AY55">
        <v>81.855676268257767</v>
      </c>
      <c r="AZ55">
        <v>81.271883176744794</v>
      </c>
      <c r="BA55">
        <v>81.271950156470623</v>
      </c>
      <c r="BB55">
        <v>80.802251783370863</v>
      </c>
      <c r="BC55">
        <v>79.96746885381566</v>
      </c>
      <c r="BD55">
        <v>79.560350259586031</v>
      </c>
      <c r="BE55">
        <v>80.370208756731301</v>
      </c>
      <c r="BF55">
        <v>80.625222978661554</v>
      </c>
      <c r="BG55">
        <v>81.088268013535611</v>
      </c>
      <c r="BH55">
        <v>79.710526936991826</v>
      </c>
      <c r="BI55">
        <v>78.862551056754981</v>
      </c>
    </row>
    <row r="56" spans="1:61" x14ac:dyDescent="0.25">
      <c r="A56" t="s">
        <v>25</v>
      </c>
      <c r="B56" t="s">
        <v>258</v>
      </c>
      <c r="C56" s="3" t="str">
        <f>VLOOKUP(A56, 'Metadata - Countries'!$A$2:$C$264, 3, FALSE)</f>
        <v>Middle East &amp; North Africa</v>
      </c>
      <c r="D56" t="s">
        <v>448</v>
      </c>
      <c r="E56" t="s">
        <v>159</v>
      </c>
      <c r="AJ56">
        <v>0</v>
      </c>
      <c r="AX56">
        <v>0</v>
      </c>
      <c r="AY56">
        <v>0</v>
      </c>
      <c r="AZ56">
        <v>0</v>
      </c>
      <c r="BA56">
        <v>0</v>
      </c>
    </row>
    <row r="57" spans="1:61" x14ac:dyDescent="0.25">
      <c r="A57" t="s">
        <v>790</v>
      </c>
      <c r="B57" t="s">
        <v>277</v>
      </c>
      <c r="C57" s="5" t="str">
        <f>VLOOKUP(A57, 'Metadata - Countries'!$A$2:$C$264, 3, FALSE)</f>
        <v>Latin America &amp; Caribbean</v>
      </c>
      <c r="D57" t="s">
        <v>448</v>
      </c>
      <c r="E57" t="s">
        <v>159</v>
      </c>
      <c r="AJ57">
        <v>0</v>
      </c>
      <c r="AX57">
        <v>0</v>
      </c>
      <c r="AY57">
        <v>0</v>
      </c>
      <c r="AZ57">
        <v>0</v>
      </c>
      <c r="BA57">
        <v>0</v>
      </c>
    </row>
    <row r="58" spans="1:61" x14ac:dyDescent="0.25">
      <c r="A58" t="s">
        <v>334</v>
      </c>
      <c r="B58" t="s">
        <v>596</v>
      </c>
      <c r="C58" s="3" t="str">
        <f>VLOOKUP(A58, 'Metadata - Countries'!$A$2:$C$264, 3, FALSE)</f>
        <v>Europe &amp; Central Asia</v>
      </c>
      <c r="D58" t="s">
        <v>448</v>
      </c>
      <c r="E58" t="s">
        <v>159</v>
      </c>
      <c r="F58">
        <v>99.874046949192717</v>
      </c>
      <c r="G58">
        <v>99.162210577475946</v>
      </c>
      <c r="H58">
        <v>99.257842121177106</v>
      </c>
      <c r="I58">
        <v>99.664782418168755</v>
      </c>
      <c r="J58">
        <v>99.408834721724148</v>
      </c>
      <c r="K58">
        <v>98.872625894698956</v>
      </c>
      <c r="L58">
        <v>99.627722107529266</v>
      </c>
      <c r="M58">
        <v>99.235958447868072</v>
      </c>
      <c r="Q58">
        <v>99.131822594336171</v>
      </c>
      <c r="R58">
        <v>99.162037727616365</v>
      </c>
      <c r="S58">
        <v>98.224570318689061</v>
      </c>
      <c r="T58">
        <v>98.015994569155325</v>
      </c>
      <c r="U58">
        <v>97.41028202082876</v>
      </c>
      <c r="V58">
        <v>97.529079636007296</v>
      </c>
      <c r="W58">
        <v>97.674944955334951</v>
      </c>
      <c r="X58">
        <v>96.215088567209222</v>
      </c>
      <c r="Y58">
        <v>96.116968397295693</v>
      </c>
      <c r="Z58">
        <v>97.16715919587962</v>
      </c>
      <c r="AA58">
        <v>92.803763195609719</v>
      </c>
      <c r="AB58">
        <v>94.281145646969961</v>
      </c>
      <c r="AC58">
        <v>92.570500965175128</v>
      </c>
      <c r="AD58">
        <v>92.224146194851158</v>
      </c>
      <c r="AE58">
        <v>94.915036264765661</v>
      </c>
      <c r="AF58">
        <v>94.756627096299283</v>
      </c>
      <c r="AG58">
        <v>93.049360635580271</v>
      </c>
      <c r="AH58">
        <v>91.831524483239775</v>
      </c>
      <c r="AI58">
        <v>88.613278358836439</v>
      </c>
      <c r="AJ58">
        <v>89.590518620652944</v>
      </c>
      <c r="AK58">
        <v>94.084419273668914</v>
      </c>
      <c r="AL58">
        <v>90.724887978204833</v>
      </c>
      <c r="AM58">
        <v>91.7570149714862</v>
      </c>
      <c r="AN58">
        <v>94.638471625797663</v>
      </c>
      <c r="AO58">
        <v>92.363040944499971</v>
      </c>
      <c r="AP58">
        <v>98.526262458513372</v>
      </c>
      <c r="AQ58">
        <v>94.366663816426708</v>
      </c>
      <c r="AR58">
        <v>92.676625600463097</v>
      </c>
      <c r="AS58">
        <v>90.892894575194973</v>
      </c>
      <c r="AT58">
        <v>88.280050402499228</v>
      </c>
      <c r="AU58">
        <v>88.270701300727211</v>
      </c>
      <c r="AV58">
        <v>87.989908465088917</v>
      </c>
      <c r="AW58">
        <v>89.679677192017209</v>
      </c>
      <c r="AX58">
        <v>85.474788236245402</v>
      </c>
      <c r="AY58">
        <v>82.187303052581811</v>
      </c>
      <c r="AZ58">
        <v>86.636622222397619</v>
      </c>
      <c r="BA58">
        <v>82.036613549900565</v>
      </c>
      <c r="BB58">
        <v>80.131368336124098</v>
      </c>
      <c r="BC58">
        <v>79.575804257544064</v>
      </c>
      <c r="BD58">
        <v>78.274225709085087</v>
      </c>
      <c r="BE58">
        <v>74.822278210036188</v>
      </c>
      <c r="BF58">
        <v>70.862370660713907</v>
      </c>
      <c r="BG58">
        <v>70.259387109790595</v>
      </c>
      <c r="BH58">
        <v>67.704558123881142</v>
      </c>
      <c r="BI58">
        <v>64.927089467566617</v>
      </c>
    </row>
    <row r="59" spans="1:61" x14ac:dyDescent="0.25">
      <c r="A59" t="s">
        <v>472</v>
      </c>
      <c r="B59" t="s">
        <v>812</v>
      </c>
      <c r="C59" s="5" t="str">
        <f>VLOOKUP(A59, 'Metadata - Countries'!$A$2:$C$264, 3, FALSE)</f>
        <v>Latin America &amp; Caribbean</v>
      </c>
      <c r="D59" t="s">
        <v>448</v>
      </c>
      <c r="E59" t="s">
        <v>159</v>
      </c>
      <c r="Q59">
        <v>48.218276651295774</v>
      </c>
      <c r="R59">
        <v>54.350386942482032</v>
      </c>
      <c r="S59">
        <v>57.877143106305049</v>
      </c>
      <c r="T59">
        <v>58.732168887229818</v>
      </c>
      <c r="U59">
        <v>59.220236269416603</v>
      </c>
      <c r="V59">
        <v>58.123083504325393</v>
      </c>
      <c r="W59">
        <v>59.841949017138873</v>
      </c>
      <c r="X59">
        <v>59.409040701416181</v>
      </c>
      <c r="Y59">
        <v>59.717805846689046</v>
      </c>
      <c r="Z59">
        <v>61.368555471898524</v>
      </c>
      <c r="AA59">
        <v>56.223531295580202</v>
      </c>
      <c r="AB59">
        <v>52.284127705896132</v>
      </c>
      <c r="AC59">
        <v>58.709735277544652</v>
      </c>
      <c r="AD59">
        <v>58.141912252729234</v>
      </c>
      <c r="AE59">
        <v>67.652841380890678</v>
      </c>
      <c r="AF59">
        <v>68.758793846910109</v>
      </c>
      <c r="AG59">
        <v>72.39352349830142</v>
      </c>
      <c r="AH59">
        <v>75.61270574803828</v>
      </c>
      <c r="AI59">
        <v>78.539435414065323</v>
      </c>
      <c r="AJ59">
        <v>76.456313218741528</v>
      </c>
      <c r="AK59">
        <v>76.17839988573931</v>
      </c>
      <c r="AL59">
        <v>78.781070515631527</v>
      </c>
      <c r="AM59">
        <v>81.037561038411667</v>
      </c>
      <c r="AN59">
        <v>83.564930180685977</v>
      </c>
      <c r="AO59">
        <v>84.918005044787932</v>
      </c>
      <c r="AP59">
        <v>85.567702807342542</v>
      </c>
      <c r="AQ59">
        <v>87.177421756399028</v>
      </c>
      <c r="AR59">
        <v>85.261743133498456</v>
      </c>
      <c r="AS59">
        <v>85.305573831007791</v>
      </c>
      <c r="AT59">
        <v>87.14808016528147</v>
      </c>
      <c r="AU59">
        <v>87.701295592676956</v>
      </c>
      <c r="AV59">
        <v>88.26308158607354</v>
      </c>
      <c r="AW59">
        <v>85.495077458032526</v>
      </c>
      <c r="AX59">
        <v>86.626488805765405</v>
      </c>
      <c r="AY59">
        <v>86.424353736577615</v>
      </c>
      <c r="AZ59">
        <v>85.402451011821483</v>
      </c>
      <c r="BA59">
        <v>86.898274573649545</v>
      </c>
      <c r="BB59">
        <v>87.112895732758901</v>
      </c>
      <c r="BC59">
        <v>84.872421188022471</v>
      </c>
      <c r="BD59">
        <v>85.40274142732919</v>
      </c>
      <c r="BE59">
        <v>86.484532253832853</v>
      </c>
      <c r="BF59">
        <v>84.822427658262541</v>
      </c>
      <c r="BG59">
        <v>86.766711534241807</v>
      </c>
      <c r="BH59">
        <v>86.563595979866363</v>
      </c>
    </row>
    <row r="60" spans="1:61" x14ac:dyDescent="0.25">
      <c r="A60" t="s">
        <v>788</v>
      </c>
      <c r="B60" t="s">
        <v>33</v>
      </c>
      <c r="C60" s="3" t="str">
        <f>VLOOKUP(A60, 'Metadata - Countries'!$A$2:$C$264, 3, FALSE)</f>
        <v>Middle East &amp; North Africa</v>
      </c>
      <c r="D60" t="s">
        <v>448</v>
      </c>
      <c r="E60" t="s">
        <v>159</v>
      </c>
      <c r="Q60">
        <v>98.999815555724254</v>
      </c>
      <c r="R60">
        <v>98.779926060345574</v>
      </c>
      <c r="S60">
        <v>98.525038451066422</v>
      </c>
      <c r="T60">
        <v>99.031012198533759</v>
      </c>
      <c r="U60">
        <v>99.352393573422773</v>
      </c>
      <c r="V60">
        <v>99.365346056779686</v>
      </c>
      <c r="W60">
        <v>99.589921018674758</v>
      </c>
      <c r="X60">
        <v>99.66613856136469</v>
      </c>
      <c r="Y60">
        <v>99.707914640530916</v>
      </c>
      <c r="Z60">
        <v>99.730350070132175</v>
      </c>
      <c r="AA60">
        <v>99.663174709496104</v>
      </c>
      <c r="AB60">
        <v>99.701683394448366</v>
      </c>
      <c r="AC60">
        <v>99.840639108955159</v>
      </c>
      <c r="AD60">
        <v>99.682697338551264</v>
      </c>
      <c r="AE60">
        <v>99.617913681787556</v>
      </c>
      <c r="AF60">
        <v>99.809515275747344</v>
      </c>
      <c r="AG60">
        <v>99.755816473132413</v>
      </c>
      <c r="AH60">
        <v>99.898313355091688</v>
      </c>
      <c r="AI60">
        <v>99.862972065481685</v>
      </c>
      <c r="AJ60">
        <v>99.938296432520531</v>
      </c>
      <c r="AO60">
        <v>99.872459286150658</v>
      </c>
      <c r="AP60">
        <v>99.841534896764244</v>
      </c>
      <c r="AQ60">
        <v>99.764077281350154</v>
      </c>
      <c r="AR60">
        <v>99.713090348261474</v>
      </c>
      <c r="AS60">
        <v>99.744492396465347</v>
      </c>
      <c r="AT60">
        <v>99.815052125361376</v>
      </c>
      <c r="AU60">
        <v>99.775682483189016</v>
      </c>
      <c r="AV60">
        <v>99.740429136608228</v>
      </c>
      <c r="AW60">
        <v>99.731606456820856</v>
      </c>
      <c r="AX60">
        <v>99.737939133999717</v>
      </c>
      <c r="AY60">
        <v>99.610313832902705</v>
      </c>
      <c r="AZ60">
        <v>99.740018628944824</v>
      </c>
      <c r="BA60">
        <v>99.752083906220349</v>
      </c>
      <c r="BB60">
        <v>99.821136346002376</v>
      </c>
      <c r="BC60">
        <v>99.810619464814906</v>
      </c>
      <c r="BD60">
        <v>99.847834791460599</v>
      </c>
      <c r="BE60">
        <v>99.887475632573839</v>
      </c>
      <c r="BF60">
        <v>99.858917371122558</v>
      </c>
      <c r="BG60">
        <v>99.910364995302814</v>
      </c>
      <c r="BH60">
        <v>99.977916720160536</v>
      </c>
    </row>
    <row r="61" spans="1:61" x14ac:dyDescent="0.25">
      <c r="A61" t="s">
        <v>219</v>
      </c>
      <c r="B61" t="s">
        <v>249</v>
      </c>
      <c r="C61" s="5">
        <f>VLOOKUP(A61, 'Metadata - Countries'!$A$2:$C$264, 3, FALSE)</f>
        <v>0</v>
      </c>
      <c r="D61" t="s">
        <v>448</v>
      </c>
      <c r="E61" t="s">
        <v>159</v>
      </c>
      <c r="Q61">
        <v>56.933849899819933</v>
      </c>
      <c r="R61">
        <v>57.871979627522293</v>
      </c>
      <c r="S61">
        <v>58.49990681359921</v>
      </c>
      <c r="T61">
        <v>58.622598076011045</v>
      </c>
      <c r="U61">
        <v>61.184773694842072</v>
      </c>
      <c r="V61">
        <v>61.833157223866607</v>
      </c>
      <c r="W61">
        <v>64.221122727814077</v>
      </c>
      <c r="X61">
        <v>66.429967880790798</v>
      </c>
      <c r="Y61">
        <v>66.560459049046017</v>
      </c>
      <c r="Z61">
        <v>66.102609571727967</v>
      </c>
      <c r="AA61">
        <v>65.438112075743817</v>
      </c>
      <c r="AB61">
        <v>65.783899616134534</v>
      </c>
      <c r="AC61">
        <v>66.756744445117334</v>
      </c>
      <c r="AD61">
        <v>67.944152934225585</v>
      </c>
      <c r="AE61">
        <v>68.319267448298021</v>
      </c>
      <c r="AF61">
        <v>69.063506447362386</v>
      </c>
      <c r="AG61">
        <v>69.938461609239482</v>
      </c>
      <c r="AH61">
        <v>70.857275515935839</v>
      </c>
      <c r="AI61">
        <v>70.938232898979805</v>
      </c>
      <c r="AJ61">
        <v>71.968791408066792</v>
      </c>
      <c r="AK61">
        <v>71.449359121289177</v>
      </c>
      <c r="AL61">
        <v>72.067931785214853</v>
      </c>
      <c r="AM61">
        <v>73.423627267278405</v>
      </c>
      <c r="AN61">
        <v>73.953470282924229</v>
      </c>
      <c r="AO61">
        <v>75.349272389800063</v>
      </c>
      <c r="AP61">
        <v>76.015040268354582</v>
      </c>
      <c r="AQ61">
        <v>76.149401459048889</v>
      </c>
      <c r="AR61">
        <v>75.94768766266769</v>
      </c>
      <c r="AS61">
        <v>76.321848640752151</v>
      </c>
      <c r="AT61">
        <v>76.684283944429353</v>
      </c>
      <c r="AU61">
        <v>77.148029267207917</v>
      </c>
      <c r="AV61">
        <v>78.212279200378916</v>
      </c>
      <c r="AW61">
        <v>80.132125702393751</v>
      </c>
      <c r="AX61">
        <v>81.791831466324169</v>
      </c>
      <c r="AY61">
        <v>82.99371947884525</v>
      </c>
      <c r="AZ61">
        <v>83.91060117091186</v>
      </c>
      <c r="BA61">
        <v>84.54844309444232</v>
      </c>
      <c r="BB61">
        <v>84.39751332479851</v>
      </c>
      <c r="BC61">
        <v>84.680175232689649</v>
      </c>
      <c r="BD61">
        <v>85.520253595395616</v>
      </c>
      <c r="BE61">
        <v>86.127998233267775</v>
      </c>
      <c r="BF61">
        <v>85.694780948783176</v>
      </c>
      <c r="BG61">
        <v>85.680979456817155</v>
      </c>
      <c r="BH61">
        <v>85.499594546460756</v>
      </c>
    </row>
    <row r="62" spans="1:61" x14ac:dyDescent="0.25">
      <c r="A62" t="s">
        <v>793</v>
      </c>
      <c r="B62" t="s">
        <v>394</v>
      </c>
      <c r="C62" s="3">
        <f>VLOOKUP(A62, 'Metadata - Countries'!$A$2:$C$264, 3, FALSE)</f>
        <v>0</v>
      </c>
      <c r="D62" t="s">
        <v>448</v>
      </c>
      <c r="E62" t="s">
        <v>159</v>
      </c>
      <c r="F62">
        <v>44.199071887423855</v>
      </c>
      <c r="G62">
        <v>44.159113467075073</v>
      </c>
      <c r="H62">
        <v>49.0496657421752</v>
      </c>
      <c r="I62">
        <v>51.626279505991334</v>
      </c>
      <c r="J62">
        <v>53.974892368596493</v>
      </c>
      <c r="K62">
        <v>56.081729707498937</v>
      </c>
      <c r="L62">
        <v>59.449221837864052</v>
      </c>
      <c r="M62">
        <v>60.624610711811265</v>
      </c>
      <c r="N62">
        <v>62.183195466844069</v>
      </c>
      <c r="O62">
        <v>64.161087909819642</v>
      </c>
      <c r="P62">
        <v>65.654029530790069</v>
      </c>
      <c r="Q62">
        <v>56.182104527767123</v>
      </c>
      <c r="R62">
        <v>56.640358214034492</v>
      </c>
      <c r="S62">
        <v>57.822402176757215</v>
      </c>
      <c r="T62">
        <v>58.876667930329596</v>
      </c>
      <c r="U62">
        <v>59.259056480557042</v>
      </c>
      <c r="V62">
        <v>60.434586846129172</v>
      </c>
      <c r="W62">
        <v>61.637725286194588</v>
      </c>
      <c r="X62">
        <v>62.113826096074909</v>
      </c>
      <c r="Y62">
        <v>63.458097496226969</v>
      </c>
      <c r="Z62">
        <v>64.773308754403999</v>
      </c>
      <c r="AA62">
        <v>66.245252474688371</v>
      </c>
      <c r="AB62">
        <v>67.282314490023168</v>
      </c>
      <c r="AC62">
        <v>67.178791031120696</v>
      </c>
      <c r="AD62">
        <v>67.373560512527163</v>
      </c>
      <c r="AE62">
        <v>68.082718121827341</v>
      </c>
      <c r="AF62">
        <v>68.40550484485658</v>
      </c>
      <c r="AG62">
        <v>69.20655178324705</v>
      </c>
      <c r="AH62">
        <v>69.73197145138603</v>
      </c>
      <c r="AI62">
        <v>70.29494462958597</v>
      </c>
      <c r="AJ62">
        <v>71.193736467546572</v>
      </c>
      <c r="AK62">
        <v>71.316816320608254</v>
      </c>
      <c r="AL62">
        <v>71.824519648356286</v>
      </c>
      <c r="AM62">
        <v>72.404675740183464</v>
      </c>
      <c r="AN62">
        <v>73.037202136439916</v>
      </c>
      <c r="AO62">
        <v>73.884462552114357</v>
      </c>
      <c r="AP62">
        <v>74.197108487797337</v>
      </c>
      <c r="AQ62">
        <v>74.486723980568172</v>
      </c>
      <c r="AR62">
        <v>74.791008236804998</v>
      </c>
      <c r="AS62">
        <v>75.238417700029274</v>
      </c>
      <c r="AT62">
        <v>75.217483277987597</v>
      </c>
      <c r="AU62">
        <v>75.586106733828458</v>
      </c>
      <c r="AV62">
        <v>75.85255509612962</v>
      </c>
      <c r="AW62">
        <v>76.185312600223526</v>
      </c>
      <c r="AX62">
        <v>76.826597267549516</v>
      </c>
      <c r="AY62">
        <v>77.171073892400742</v>
      </c>
      <c r="AZ62">
        <v>77.669727238668514</v>
      </c>
      <c r="BA62">
        <v>78.229684642770422</v>
      </c>
      <c r="BB62">
        <v>78.82466983282589</v>
      </c>
      <c r="BC62">
        <v>79.215962253234707</v>
      </c>
      <c r="BD62">
        <v>79.283697234696888</v>
      </c>
      <c r="BE62">
        <v>78.875016646015439</v>
      </c>
      <c r="BF62">
        <v>79.379425315483346</v>
      </c>
      <c r="BG62">
        <v>79.002536666606872</v>
      </c>
      <c r="BH62">
        <v>79.501890144190654</v>
      </c>
      <c r="BI62">
        <v>89.536601540923215</v>
      </c>
    </row>
    <row r="63" spans="1:61" x14ac:dyDescent="0.25">
      <c r="A63" t="s">
        <v>549</v>
      </c>
      <c r="B63" t="s">
        <v>668</v>
      </c>
      <c r="C63" s="5">
        <f>VLOOKUP(A63, 'Metadata - Countries'!$A$2:$C$264, 3, FALSE)</f>
        <v>0</v>
      </c>
      <c r="D63" t="s">
        <v>448</v>
      </c>
      <c r="E63" t="s">
        <v>159</v>
      </c>
      <c r="F63">
        <v>91.148056215704059</v>
      </c>
      <c r="G63">
        <v>91.191442075016909</v>
      </c>
      <c r="H63">
        <v>91.789508994326837</v>
      </c>
      <c r="I63">
        <v>91.99572478646634</v>
      </c>
      <c r="J63">
        <v>92.677971222623484</v>
      </c>
      <c r="K63">
        <v>92.685857223929389</v>
      </c>
      <c r="L63">
        <v>93.118889161836179</v>
      </c>
      <c r="M63">
        <v>94.405217245968402</v>
      </c>
      <c r="N63">
        <v>94.721488551857149</v>
      </c>
      <c r="O63">
        <v>95.233421189696045</v>
      </c>
      <c r="P63">
        <v>95.525652622610863</v>
      </c>
      <c r="Q63">
        <v>72.970086219071277</v>
      </c>
      <c r="R63">
        <v>73.749006454976723</v>
      </c>
      <c r="S63">
        <v>75.095603346809909</v>
      </c>
      <c r="T63">
        <v>74.627251876043943</v>
      </c>
      <c r="U63">
        <v>74.831560407423709</v>
      </c>
      <c r="V63">
        <v>75.39160905496523</v>
      </c>
      <c r="W63">
        <v>76.70228660431269</v>
      </c>
      <c r="X63">
        <v>76.982550905676831</v>
      </c>
      <c r="Y63">
        <v>76.986013480743949</v>
      </c>
      <c r="Z63">
        <v>76.209061231688651</v>
      </c>
      <c r="AA63">
        <v>75.434142028378247</v>
      </c>
      <c r="AB63">
        <v>75.065481087408045</v>
      </c>
      <c r="AC63">
        <v>75.064758833724383</v>
      </c>
      <c r="AD63">
        <v>75.478225643216817</v>
      </c>
      <c r="AE63">
        <v>74.915362520087285</v>
      </c>
      <c r="AF63">
        <v>75.297195955221056</v>
      </c>
      <c r="AG63">
        <v>75.331507334331093</v>
      </c>
      <c r="AH63">
        <v>76.40001355620393</v>
      </c>
      <c r="AI63">
        <v>76.559359191569413</v>
      </c>
      <c r="AJ63">
        <v>77.042046651116806</v>
      </c>
      <c r="AK63">
        <v>76.688280663236171</v>
      </c>
      <c r="AL63">
        <v>77.266216164089798</v>
      </c>
      <c r="AM63">
        <v>77.775063504518826</v>
      </c>
      <c r="AN63">
        <v>78.342401009259703</v>
      </c>
      <c r="AO63">
        <v>78.803920757993268</v>
      </c>
      <c r="AP63">
        <v>79.174344595913382</v>
      </c>
      <c r="AQ63">
        <v>79.216772693064186</v>
      </c>
      <c r="AR63">
        <v>78.650151106620982</v>
      </c>
      <c r="AS63">
        <v>79.13821678308949</v>
      </c>
      <c r="AT63">
        <v>79.195595484147375</v>
      </c>
      <c r="AU63">
        <v>79.849710346389784</v>
      </c>
      <c r="AV63">
        <v>80.579164293718321</v>
      </c>
      <c r="AW63">
        <v>82.024336392061301</v>
      </c>
      <c r="AX63">
        <v>82.810052733981337</v>
      </c>
      <c r="AY63">
        <v>83.255838533646724</v>
      </c>
      <c r="AZ63">
        <v>83.901583603041502</v>
      </c>
      <c r="BA63">
        <v>84.740139558911878</v>
      </c>
      <c r="BB63">
        <v>84.540085866249512</v>
      </c>
      <c r="BC63">
        <v>84.549919287024039</v>
      </c>
      <c r="BD63">
        <v>85.16201539665532</v>
      </c>
      <c r="BE63">
        <v>86.597317809930416</v>
      </c>
      <c r="BF63">
        <v>86.742632282815379</v>
      </c>
      <c r="BG63">
        <v>86.723730052656506</v>
      </c>
      <c r="BH63">
        <v>86.396153000480396</v>
      </c>
      <c r="BI63">
        <v>87.885364148250943</v>
      </c>
    </row>
    <row r="64" spans="1:61" x14ac:dyDescent="0.25">
      <c r="A64" t="s">
        <v>289</v>
      </c>
      <c r="B64" t="s">
        <v>352</v>
      </c>
      <c r="C64" s="3">
        <f>VLOOKUP(A64, 'Metadata - Countries'!$A$2:$C$264, 3, FALSE)</f>
        <v>0</v>
      </c>
      <c r="D64" t="s">
        <v>448</v>
      </c>
      <c r="E64" t="s">
        <v>159</v>
      </c>
      <c r="F64">
        <v>44.199071887423855</v>
      </c>
      <c r="G64">
        <v>44.159113467075073</v>
      </c>
      <c r="H64">
        <v>49.0496657421752</v>
      </c>
      <c r="I64">
        <v>51.626279505991334</v>
      </c>
      <c r="J64">
        <v>53.974892368596493</v>
      </c>
      <c r="K64">
        <v>56.081729707498937</v>
      </c>
      <c r="L64">
        <v>59.449221837864052</v>
      </c>
      <c r="M64">
        <v>60.624610711811265</v>
      </c>
      <c r="N64">
        <v>62.183195466844069</v>
      </c>
      <c r="O64">
        <v>64.161087909819642</v>
      </c>
      <c r="P64">
        <v>65.654029530790069</v>
      </c>
      <c r="Q64">
        <v>89.724230979714875</v>
      </c>
      <c r="R64">
        <v>89.331033713974719</v>
      </c>
      <c r="S64">
        <v>89.807826715373906</v>
      </c>
      <c r="T64">
        <v>89.502171229786526</v>
      </c>
      <c r="U64">
        <v>89.260818662921565</v>
      </c>
      <c r="V64">
        <v>89.063898685141922</v>
      </c>
      <c r="W64">
        <v>89.22682760660939</v>
      </c>
      <c r="X64">
        <v>89.479946628785711</v>
      </c>
      <c r="Y64">
        <v>89.095149128233999</v>
      </c>
      <c r="Z64">
        <v>89.114891124874489</v>
      </c>
      <c r="AA64">
        <v>88.242943642709548</v>
      </c>
      <c r="AB64">
        <v>87.896596277594938</v>
      </c>
      <c r="AC64">
        <v>88.04511928578772</v>
      </c>
      <c r="AD64">
        <v>87.876329377028284</v>
      </c>
      <c r="AE64">
        <v>87.885379741012244</v>
      </c>
      <c r="AF64">
        <v>88.464670351677924</v>
      </c>
      <c r="AG64">
        <v>88.700565691641245</v>
      </c>
      <c r="AH64">
        <v>87.349465374911375</v>
      </c>
      <c r="AI64">
        <v>88.390843653485931</v>
      </c>
      <c r="AJ64">
        <v>93.038328280896906</v>
      </c>
      <c r="AK64">
        <v>92.915986379416424</v>
      </c>
      <c r="AL64">
        <v>92.213473228734784</v>
      </c>
      <c r="AM64">
        <v>91.661384722186455</v>
      </c>
      <c r="AN64">
        <v>91.44559776761578</v>
      </c>
      <c r="AO64">
        <v>91.065324450178252</v>
      </c>
      <c r="AP64">
        <v>90.452694853789467</v>
      </c>
      <c r="AQ64">
        <v>90.057096734820462</v>
      </c>
      <c r="AR64">
        <v>90.049291878733683</v>
      </c>
      <c r="AS64">
        <v>89.676664760716534</v>
      </c>
      <c r="AT64">
        <v>89.52518040544355</v>
      </c>
      <c r="AU64">
        <v>89.486958105801136</v>
      </c>
      <c r="AV64">
        <v>89.407986183155487</v>
      </c>
      <c r="AW64">
        <v>89.722406469197324</v>
      </c>
      <c r="AX64">
        <v>89.470838538451503</v>
      </c>
      <c r="AY64">
        <v>89.384184196512763</v>
      </c>
      <c r="AZ64">
        <v>89.455892043940764</v>
      </c>
      <c r="BA64">
        <v>89.538500305736918</v>
      </c>
      <c r="BB64">
        <v>89.691241635615768</v>
      </c>
      <c r="BC64">
        <v>88.844510148090265</v>
      </c>
      <c r="BD64">
        <v>88.979316382399887</v>
      </c>
      <c r="BE64">
        <v>89.526381661613527</v>
      </c>
      <c r="BF64">
        <v>89.375333031428141</v>
      </c>
      <c r="BG64">
        <v>88.306529652041093</v>
      </c>
      <c r="BH64">
        <v>89.396781179498902</v>
      </c>
      <c r="BI64">
        <v>86.843187660708026</v>
      </c>
    </row>
    <row r="65" spans="1:61" x14ac:dyDescent="0.25">
      <c r="A65" t="s">
        <v>441</v>
      </c>
      <c r="B65" t="s">
        <v>666</v>
      </c>
      <c r="C65" s="5">
        <f>VLOOKUP(A65, 'Metadata - Countries'!$A$2:$C$264, 3, FALSE)</f>
        <v>0</v>
      </c>
      <c r="D65" t="s">
        <v>448</v>
      </c>
      <c r="E65" t="s">
        <v>159</v>
      </c>
      <c r="F65">
        <v>93.752876129511762</v>
      </c>
      <c r="G65">
        <v>93.575446808729097</v>
      </c>
      <c r="H65">
        <v>93.670888117447035</v>
      </c>
      <c r="I65">
        <v>93.931102470429636</v>
      </c>
      <c r="J65">
        <v>94.111138657190949</v>
      </c>
      <c r="K65">
        <v>93.954954352380113</v>
      </c>
      <c r="L65">
        <v>93.434318999757039</v>
      </c>
      <c r="M65">
        <v>93.509896382160903</v>
      </c>
      <c r="N65">
        <v>93.548967153531237</v>
      </c>
      <c r="O65">
        <v>93.817629854084373</v>
      </c>
      <c r="P65">
        <v>93.612278628481647</v>
      </c>
      <c r="Q65">
        <v>93.87001841706919</v>
      </c>
      <c r="R65">
        <v>93.339971014722209</v>
      </c>
      <c r="S65">
        <v>93.782555382701659</v>
      </c>
      <c r="T65">
        <v>93.444402758662605</v>
      </c>
      <c r="U65">
        <v>92.724919554114351</v>
      </c>
      <c r="V65">
        <v>92.996094280976237</v>
      </c>
      <c r="W65">
        <v>91.903018411293644</v>
      </c>
      <c r="X65">
        <v>91.788575772476761</v>
      </c>
      <c r="Y65">
        <v>91.748267569511782</v>
      </c>
      <c r="Z65">
        <v>91.03050454394986</v>
      </c>
      <c r="AA65">
        <v>89.212014123706723</v>
      </c>
      <c r="AB65">
        <v>88.490342995093272</v>
      </c>
      <c r="AC65">
        <v>87.272723451677152</v>
      </c>
      <c r="AD65">
        <v>85.538917221234627</v>
      </c>
      <c r="AE65">
        <v>84.253933197063219</v>
      </c>
      <c r="AF65">
        <v>83.754792122338173</v>
      </c>
      <c r="AG65">
        <v>83.464463239101562</v>
      </c>
      <c r="AH65">
        <v>82.50451942264516</v>
      </c>
      <c r="AI65">
        <v>82.061054007379454</v>
      </c>
      <c r="AJ65">
        <v>86.714573867347951</v>
      </c>
      <c r="AK65">
        <v>86.403078427399365</v>
      </c>
      <c r="AL65">
        <v>85.508979220363727</v>
      </c>
      <c r="AM65">
        <v>84.612494670182741</v>
      </c>
      <c r="AN65">
        <v>84.100598515071852</v>
      </c>
      <c r="AO65">
        <v>83.790510851031655</v>
      </c>
      <c r="AP65">
        <v>83.361627298760553</v>
      </c>
      <c r="AQ65">
        <v>82.847196516625345</v>
      </c>
      <c r="AR65">
        <v>82.841270085552338</v>
      </c>
      <c r="AS65">
        <v>82.500113982560762</v>
      </c>
      <c r="AT65">
        <v>82.343666362389726</v>
      </c>
      <c r="AU65">
        <v>82.131788027522873</v>
      </c>
      <c r="AV65">
        <v>82.091951718157617</v>
      </c>
      <c r="AW65">
        <v>82.273966950926649</v>
      </c>
      <c r="AX65">
        <v>81.961542798126231</v>
      </c>
      <c r="AY65">
        <v>81.774607140796078</v>
      </c>
      <c r="AZ65">
        <v>81.714376984707783</v>
      </c>
      <c r="BA65">
        <v>81.617644508130326</v>
      </c>
      <c r="BB65">
        <v>81.352344593589564</v>
      </c>
      <c r="BC65">
        <v>80.261484497268228</v>
      </c>
      <c r="BD65">
        <v>80.149028062701845</v>
      </c>
      <c r="BE65">
        <v>80.210616279107285</v>
      </c>
      <c r="BF65">
        <v>79.768640350285565</v>
      </c>
      <c r="BG65">
        <v>78.808621608725446</v>
      </c>
      <c r="BH65">
        <v>78.379815059638517</v>
      </c>
      <c r="BI65">
        <v>71.57049154025492</v>
      </c>
    </row>
    <row r="66" spans="1:61" x14ac:dyDescent="0.25">
      <c r="A66" t="s">
        <v>259</v>
      </c>
      <c r="B66" t="s">
        <v>115</v>
      </c>
      <c r="C66" s="3" t="str">
        <f>VLOOKUP(A66, 'Metadata - Countries'!$A$2:$C$264, 3, FALSE)</f>
        <v>Latin America &amp; Caribbean</v>
      </c>
      <c r="D66" t="s">
        <v>448</v>
      </c>
      <c r="E66" t="s">
        <v>159</v>
      </c>
      <c r="Q66">
        <v>49.057613413401505</v>
      </c>
      <c r="R66">
        <v>50.990813546395565</v>
      </c>
      <c r="S66">
        <v>53.899979122099161</v>
      </c>
      <c r="T66">
        <v>62.084302418422254</v>
      </c>
      <c r="U66">
        <v>65.588920797502453</v>
      </c>
      <c r="V66">
        <v>69.677143189058683</v>
      </c>
      <c r="W66">
        <v>75.127861318480853</v>
      </c>
      <c r="X66">
        <v>76.123291147748446</v>
      </c>
      <c r="Y66">
        <v>77.439196132577877</v>
      </c>
      <c r="Z66">
        <v>78.861681220544227</v>
      </c>
      <c r="AA66">
        <v>80.447200518290344</v>
      </c>
      <c r="AB66">
        <v>79.748762786122199</v>
      </c>
      <c r="AC66">
        <v>76.825941007518509</v>
      </c>
      <c r="AD66">
        <v>75.243766315599956</v>
      </c>
      <c r="AE66">
        <v>76.082310539003601</v>
      </c>
      <c r="AF66">
        <v>75.764700959143283</v>
      </c>
      <c r="AG66">
        <v>74.255980006828551</v>
      </c>
      <c r="AH66">
        <v>74.550544709394941</v>
      </c>
      <c r="AI66">
        <v>73.782595614237806</v>
      </c>
      <c r="AJ66">
        <v>78.209748835234222</v>
      </c>
      <c r="AK66">
        <v>78.648473809879519</v>
      </c>
      <c r="AL66">
        <v>81.811591943861771</v>
      </c>
      <c r="AM66">
        <v>79.683566867540961</v>
      </c>
      <c r="AN66">
        <v>80.388302163364187</v>
      </c>
      <c r="AO66">
        <v>84.114762333962588</v>
      </c>
      <c r="AP66">
        <v>83.410529932123197</v>
      </c>
      <c r="AQ66">
        <v>85.750950660913546</v>
      </c>
      <c r="AR66">
        <v>84.965318508032595</v>
      </c>
      <c r="AS66">
        <v>83.156290096777099</v>
      </c>
      <c r="AT66">
        <v>84.107327328683084</v>
      </c>
      <c r="AU66">
        <v>85.863634308344189</v>
      </c>
      <c r="AV66">
        <v>85.439738254103617</v>
      </c>
      <c r="AW66">
        <v>85.237953900816379</v>
      </c>
      <c r="AX66">
        <v>83.95550577629642</v>
      </c>
      <c r="AY66">
        <v>84.889329833903446</v>
      </c>
      <c r="AZ66">
        <v>84.944411860068413</v>
      </c>
      <c r="BA66">
        <v>85.594945804009299</v>
      </c>
      <c r="BB66">
        <v>83.148928177641125</v>
      </c>
      <c r="BC66">
        <v>87.015075582318119</v>
      </c>
      <c r="BD66">
        <v>87.848654508965765</v>
      </c>
      <c r="BE66">
        <v>86.241846170337823</v>
      </c>
      <c r="BF66">
        <v>86.06629324161338</v>
      </c>
      <c r="BG66">
        <v>86.77054518646969</v>
      </c>
      <c r="BH66">
        <v>86.884660364734302</v>
      </c>
    </row>
    <row r="67" spans="1:61" x14ac:dyDescent="0.25">
      <c r="A67" t="s">
        <v>275</v>
      </c>
      <c r="B67" t="s">
        <v>767</v>
      </c>
      <c r="C67" s="5" t="str">
        <f>VLOOKUP(A67, 'Metadata - Countries'!$A$2:$C$264, 3, FALSE)</f>
        <v>Middle East &amp; North Africa</v>
      </c>
      <c r="D67" t="s">
        <v>448</v>
      </c>
      <c r="E67" t="s">
        <v>159</v>
      </c>
      <c r="Q67">
        <v>86.083051598503232</v>
      </c>
      <c r="R67">
        <v>87.173099394944032</v>
      </c>
      <c r="S67">
        <v>85.961175028802302</v>
      </c>
      <c r="T67">
        <v>86.754916676348415</v>
      </c>
      <c r="U67">
        <v>87.193785061078813</v>
      </c>
      <c r="V67">
        <v>87.803893299179492</v>
      </c>
      <c r="W67">
        <v>87.657509552974517</v>
      </c>
      <c r="X67">
        <v>88.074435106707043</v>
      </c>
      <c r="Y67">
        <v>88.63225726778316</v>
      </c>
      <c r="Z67">
        <v>89.156012002421477</v>
      </c>
      <c r="AA67">
        <v>90.441555700892238</v>
      </c>
      <c r="AB67">
        <v>90.920214207064092</v>
      </c>
      <c r="AC67">
        <v>92.158325156666621</v>
      </c>
      <c r="AD67">
        <v>92.840510089385504</v>
      </c>
      <c r="AE67">
        <v>93.417834634284318</v>
      </c>
      <c r="AF67">
        <v>93.263049019284935</v>
      </c>
      <c r="AG67">
        <v>93.740229709205366</v>
      </c>
      <c r="AH67">
        <v>93.693665526547036</v>
      </c>
      <c r="AI67">
        <v>93.89853856980794</v>
      </c>
      <c r="AJ67">
        <v>94.073442727906581</v>
      </c>
      <c r="AK67">
        <v>93.888002777653739</v>
      </c>
      <c r="AL67">
        <v>94.047181464982316</v>
      </c>
      <c r="AM67">
        <v>93.961577841936446</v>
      </c>
      <c r="AN67">
        <v>93.384398417854243</v>
      </c>
      <c r="AO67">
        <v>93.816278166494939</v>
      </c>
      <c r="AP67">
        <v>94.077250829185203</v>
      </c>
      <c r="AQ67">
        <v>94.158099282993021</v>
      </c>
      <c r="AR67">
        <v>94.447454811172221</v>
      </c>
      <c r="AS67">
        <v>94.017903765918192</v>
      </c>
      <c r="AT67">
        <v>93.881551070798352</v>
      </c>
      <c r="AU67">
        <v>94.22360414964939</v>
      </c>
      <c r="AV67">
        <v>94.870491426105815</v>
      </c>
      <c r="AW67">
        <v>94.973580001794247</v>
      </c>
      <c r="AX67">
        <v>96.81736276374798</v>
      </c>
      <c r="AY67">
        <v>96.231151953411782</v>
      </c>
      <c r="AZ67">
        <v>96.280991881850738</v>
      </c>
      <c r="BA67">
        <v>96.040479383189364</v>
      </c>
      <c r="BB67">
        <v>96.162109144902132</v>
      </c>
      <c r="BC67">
        <v>96.401663138253085</v>
      </c>
      <c r="BD67">
        <v>97.211761134972519</v>
      </c>
      <c r="BE67">
        <v>96.792389201996514</v>
      </c>
      <c r="BF67">
        <v>96.816800232212415</v>
      </c>
      <c r="BG67">
        <v>98.46009118780151</v>
      </c>
      <c r="BH67">
        <v>97.928929787843529</v>
      </c>
    </row>
    <row r="68" spans="1:61" x14ac:dyDescent="0.25">
      <c r="A68" t="s">
        <v>151</v>
      </c>
      <c r="B68" t="s">
        <v>455</v>
      </c>
      <c r="C68" s="3">
        <f>VLOOKUP(A68, 'Metadata - Countries'!$A$2:$C$264, 3, FALSE)</f>
        <v>0</v>
      </c>
      <c r="D68" t="s">
        <v>448</v>
      </c>
      <c r="E68" t="s">
        <v>159</v>
      </c>
      <c r="F68">
        <v>94.021506505618532</v>
      </c>
      <c r="G68">
        <v>93.951769348402507</v>
      </c>
      <c r="H68">
        <v>94.14510041765017</v>
      </c>
      <c r="I68">
        <v>94.509359939343909</v>
      </c>
      <c r="J68">
        <v>95.003746861091031</v>
      </c>
      <c r="K68">
        <v>95.02813063001868</v>
      </c>
      <c r="L68">
        <v>94.345358182571601</v>
      </c>
      <c r="M68">
        <v>94.701407193544412</v>
      </c>
      <c r="N68">
        <v>94.939650447982956</v>
      </c>
      <c r="O68">
        <v>95.171843928989944</v>
      </c>
      <c r="P68">
        <v>94.335407629709621</v>
      </c>
      <c r="Q68">
        <v>94.184446382192021</v>
      </c>
      <c r="R68">
        <v>93.522018124765367</v>
      </c>
      <c r="S68">
        <v>94.328920693685447</v>
      </c>
      <c r="T68">
        <v>94.112102881784168</v>
      </c>
      <c r="U68">
        <v>93.224774501319402</v>
      </c>
      <c r="V68">
        <v>93.887193201897631</v>
      </c>
      <c r="W68">
        <v>92.565461603006824</v>
      </c>
      <c r="X68">
        <v>92.427990438011392</v>
      </c>
      <c r="Y68">
        <v>92.046477590706758</v>
      </c>
      <c r="Z68">
        <v>91.239845805805388</v>
      </c>
      <c r="AA68">
        <v>89.077124314547092</v>
      </c>
      <c r="AB68">
        <v>88.013245839189679</v>
      </c>
      <c r="AC68">
        <v>86.525848995641638</v>
      </c>
      <c r="AD68">
        <v>84.336987687443909</v>
      </c>
      <c r="AE68">
        <v>82.5424083658352</v>
      </c>
      <c r="AF68">
        <v>81.805028283278631</v>
      </c>
      <c r="AG68">
        <v>81.485627375149406</v>
      </c>
      <c r="AH68">
        <v>80.531263801851438</v>
      </c>
      <c r="AI68">
        <v>80.175965196110596</v>
      </c>
      <c r="AJ68">
        <v>79.566767227676593</v>
      </c>
      <c r="AK68">
        <v>79.331624287922452</v>
      </c>
      <c r="AL68">
        <v>78.548126581660199</v>
      </c>
      <c r="AM68">
        <v>77.853870556002974</v>
      </c>
      <c r="AN68">
        <v>78.017431932050542</v>
      </c>
      <c r="AO68">
        <v>78.066097182176605</v>
      </c>
      <c r="AP68">
        <v>77.748224628203815</v>
      </c>
      <c r="AQ68">
        <v>77.378869206320104</v>
      </c>
      <c r="AR68">
        <v>77.803920560477138</v>
      </c>
      <c r="AS68">
        <v>77.348709576322932</v>
      </c>
      <c r="AT68">
        <v>76.838853771786233</v>
      </c>
      <c r="AU68">
        <v>76.776144191803809</v>
      </c>
      <c r="AV68">
        <v>76.604368322926149</v>
      </c>
      <c r="AW68">
        <v>76.443286331802099</v>
      </c>
      <c r="AX68">
        <v>76.322043271540679</v>
      </c>
      <c r="AY68">
        <v>76.111457528810675</v>
      </c>
      <c r="AZ68">
        <v>75.580513803132803</v>
      </c>
      <c r="BA68">
        <v>75.212758970110144</v>
      </c>
      <c r="BB68">
        <v>74.390487332377901</v>
      </c>
      <c r="BC68">
        <v>73.472820589421488</v>
      </c>
      <c r="BD68">
        <v>72.781199966071171</v>
      </c>
      <c r="BE68">
        <v>72.334557661695854</v>
      </c>
      <c r="BF68">
        <v>71.695802017594389</v>
      </c>
      <c r="BG68">
        <v>70.847151016787322</v>
      </c>
      <c r="BH68">
        <v>69.416604938497954</v>
      </c>
      <c r="BI68">
        <v>69.954854428577505</v>
      </c>
    </row>
    <row r="69" spans="1:61" x14ac:dyDescent="0.25">
      <c r="A69" t="s">
        <v>825</v>
      </c>
      <c r="B69" t="s">
        <v>176</v>
      </c>
      <c r="C69" s="5" t="str">
        <f>VLOOKUP(A69, 'Metadata - Countries'!$A$2:$C$264, 3, FALSE)</f>
        <v>Sub-Saharan Africa</v>
      </c>
      <c r="D69" t="s">
        <v>448</v>
      </c>
      <c r="E69" t="s">
        <v>159</v>
      </c>
      <c r="AL69">
        <v>19.355382884602886</v>
      </c>
      <c r="AM69">
        <v>23.184900088484518</v>
      </c>
      <c r="AN69">
        <v>25.531267695766495</v>
      </c>
      <c r="AO69">
        <v>26.792515615854001</v>
      </c>
      <c r="AP69">
        <v>27.866324447474504</v>
      </c>
      <c r="AQ69">
        <v>25.121147565085284</v>
      </c>
      <c r="AR69">
        <v>28.803470600407959</v>
      </c>
      <c r="AS69">
        <v>29.278365505925358</v>
      </c>
      <c r="AT69">
        <v>28.266074861807823</v>
      </c>
      <c r="AU69">
        <v>28.373512087331328</v>
      </c>
      <c r="AV69">
        <v>26.851490598911848</v>
      </c>
      <c r="AW69">
        <v>29.670835599962071</v>
      </c>
      <c r="AX69">
        <v>35.218069583226857</v>
      </c>
      <c r="AY69">
        <v>34.409245653959935</v>
      </c>
      <c r="AZ69">
        <v>25.860757524245276</v>
      </c>
      <c r="BA69">
        <v>26.084906647324264</v>
      </c>
      <c r="BB69">
        <v>19.105938171843725</v>
      </c>
      <c r="BC69">
        <v>22.206197535892759</v>
      </c>
      <c r="BD69">
        <v>21.577666397139321</v>
      </c>
      <c r="BE69">
        <v>21.883799827014901</v>
      </c>
      <c r="BF69">
        <v>22.536365263184805</v>
      </c>
      <c r="BG69">
        <v>22.605599368096392</v>
      </c>
      <c r="BH69">
        <v>23.13344769871394</v>
      </c>
    </row>
    <row r="70" spans="1:61" x14ac:dyDescent="0.25">
      <c r="A70" t="s">
        <v>81</v>
      </c>
      <c r="B70" t="s">
        <v>266</v>
      </c>
      <c r="C70" s="3" t="str">
        <f>VLOOKUP(A70, 'Metadata - Countries'!$A$2:$C$264, 3, FALSE)</f>
        <v>Europe &amp; Central Asia</v>
      </c>
      <c r="D70" t="s">
        <v>448</v>
      </c>
      <c r="E70" t="s">
        <v>159</v>
      </c>
      <c r="F70">
        <v>91.765260653812248</v>
      </c>
      <c r="G70">
        <v>92.104548002518513</v>
      </c>
      <c r="H70">
        <v>92.753968601844335</v>
      </c>
      <c r="I70">
        <v>91.046565417468088</v>
      </c>
      <c r="J70">
        <v>92.403521395601729</v>
      </c>
      <c r="K70">
        <v>92.825432510179567</v>
      </c>
      <c r="L70">
        <v>91.594808659326958</v>
      </c>
      <c r="M70">
        <v>93.649006557685041</v>
      </c>
      <c r="N70">
        <v>94.017854961142561</v>
      </c>
      <c r="O70">
        <v>92.459013488900496</v>
      </c>
      <c r="P70">
        <v>93.391779978729872</v>
      </c>
      <c r="Q70">
        <v>92.509954776980933</v>
      </c>
      <c r="R70">
        <v>90.755503343062955</v>
      </c>
      <c r="S70">
        <v>92.182364707698213</v>
      </c>
      <c r="T70">
        <v>92.082402208725057</v>
      </c>
      <c r="U70">
        <v>92.72735644223296</v>
      </c>
      <c r="V70">
        <v>93.931080195861057</v>
      </c>
      <c r="W70">
        <v>91.592550985106627</v>
      </c>
      <c r="X70">
        <v>91.670167153102312</v>
      </c>
      <c r="Y70">
        <v>91.400374694028059</v>
      </c>
      <c r="Z70">
        <v>94.031658780654624</v>
      </c>
      <c r="AA70">
        <v>93.349533733461527</v>
      </c>
      <c r="AB70">
        <v>93.070603613200745</v>
      </c>
      <c r="AC70">
        <v>92.001457144091987</v>
      </c>
      <c r="AD70">
        <v>86.583222867171045</v>
      </c>
      <c r="AE70">
        <v>85.402115130231977</v>
      </c>
      <c r="AF70">
        <v>82.892354552593503</v>
      </c>
      <c r="AG70">
        <v>81.851794120868675</v>
      </c>
      <c r="AH70">
        <v>79.304229868343498</v>
      </c>
      <c r="AI70">
        <v>77.604401707800008</v>
      </c>
      <c r="AJ70">
        <v>77.38649913588938</v>
      </c>
      <c r="AK70">
        <v>77.952357005813695</v>
      </c>
      <c r="AL70">
        <v>79.25417767178493</v>
      </c>
      <c r="AM70">
        <v>77.691695303419834</v>
      </c>
      <c r="AN70">
        <v>78.590186871129148</v>
      </c>
      <c r="AO70">
        <v>79.600945208885932</v>
      </c>
      <c r="AP70">
        <v>77.85351034423455</v>
      </c>
      <c r="AQ70">
        <v>80.061294047457125</v>
      </c>
      <c r="AR70">
        <v>79.526096814357558</v>
      </c>
      <c r="AS70">
        <v>80.975904408875735</v>
      </c>
      <c r="AT70">
        <v>80.634942687977414</v>
      </c>
      <c r="AU70">
        <v>79.849996020818693</v>
      </c>
      <c r="AV70">
        <v>81.460712874658725</v>
      </c>
      <c r="AW70">
        <v>80.823023018644633</v>
      </c>
      <c r="AX70">
        <v>81.832025634156551</v>
      </c>
      <c r="AY70">
        <v>83.466812398514705</v>
      </c>
      <c r="AZ70">
        <v>82.509588766676302</v>
      </c>
      <c r="BA70">
        <v>83.186216477790083</v>
      </c>
      <c r="BB70">
        <v>81.808315818989485</v>
      </c>
      <c r="BC70">
        <v>79.710212916853479</v>
      </c>
      <c r="BD70">
        <v>76.000863310649976</v>
      </c>
      <c r="BE70">
        <v>76.500088686963636</v>
      </c>
      <c r="BF70">
        <v>75.008148399119634</v>
      </c>
      <c r="BG70">
        <v>72.551350626627425</v>
      </c>
      <c r="BH70">
        <v>71.531121848178074</v>
      </c>
      <c r="BI70">
        <v>72.955546118337764</v>
      </c>
    </row>
    <row r="71" spans="1:61" x14ac:dyDescent="0.25">
      <c r="A71" t="s">
        <v>577</v>
      </c>
      <c r="B71" t="s">
        <v>752</v>
      </c>
      <c r="C71" s="5" t="str">
        <f>VLOOKUP(A71, 'Metadata - Countries'!$A$2:$C$264, 3, FALSE)</f>
        <v>Europe &amp; Central Asia</v>
      </c>
      <c r="D71" t="s">
        <v>448</v>
      </c>
      <c r="E71" t="s">
        <v>159</v>
      </c>
      <c r="AJ71">
        <v>43.736580724340016</v>
      </c>
      <c r="AK71">
        <v>43.029732205658945</v>
      </c>
      <c r="AL71">
        <v>31.773622121589796</v>
      </c>
      <c r="AM71">
        <v>31.656206655443441</v>
      </c>
      <c r="AN71">
        <v>31.372073822518153</v>
      </c>
      <c r="AO71">
        <v>28.004730572283631</v>
      </c>
      <c r="AP71">
        <v>27.974562417000175</v>
      </c>
      <c r="AQ71">
        <v>27.518034024552247</v>
      </c>
      <c r="AR71">
        <v>31.240864312429149</v>
      </c>
      <c r="AS71">
        <v>32.207305595178816</v>
      </c>
      <c r="AT71">
        <v>28.65162330782363</v>
      </c>
      <c r="AU71">
        <v>31.874953468512985</v>
      </c>
      <c r="AV71">
        <v>29.587055828890534</v>
      </c>
      <c r="AW71">
        <v>28.306890045364558</v>
      </c>
      <c r="AX71">
        <v>29.245858487532207</v>
      </c>
      <c r="AY71">
        <v>30.284703675707352</v>
      </c>
      <c r="AZ71">
        <v>31.411386722341817</v>
      </c>
      <c r="BA71">
        <v>28.59866480916881</v>
      </c>
      <c r="BB71">
        <v>28.072019212604559</v>
      </c>
      <c r="BC71">
        <v>23.288094320354151</v>
      </c>
      <c r="BD71">
        <v>20.574857771559081</v>
      </c>
      <c r="BE71">
        <v>18.877978115761092</v>
      </c>
      <c r="BF71">
        <v>19.559749384490946</v>
      </c>
      <c r="BG71">
        <v>17.198629745819623</v>
      </c>
      <c r="BH71">
        <v>14.490291113381845</v>
      </c>
      <c r="BI71">
        <v>13.05621533573435</v>
      </c>
    </row>
    <row r="72" spans="1:61" x14ac:dyDescent="0.25">
      <c r="A72" t="s">
        <v>165</v>
      </c>
      <c r="B72" t="s">
        <v>106</v>
      </c>
      <c r="C72" s="3" t="str">
        <f>VLOOKUP(A72, 'Metadata - Countries'!$A$2:$C$264, 3, FALSE)</f>
        <v>Sub-Saharan Africa</v>
      </c>
      <c r="D72" t="s">
        <v>448</v>
      </c>
      <c r="E72" t="s">
        <v>159</v>
      </c>
      <c r="Q72">
        <v>3.4439943942815638</v>
      </c>
      <c r="R72">
        <v>3.0816869305967076</v>
      </c>
      <c r="S72">
        <v>3.1663280793008548</v>
      </c>
      <c r="T72">
        <v>3.0731176188225731</v>
      </c>
      <c r="U72">
        <v>2.6751683443303071</v>
      </c>
      <c r="V72">
        <v>2.6571545033848314</v>
      </c>
      <c r="W72">
        <v>2.587589779658217</v>
      </c>
      <c r="X72">
        <v>2.8409774432587986</v>
      </c>
      <c r="Y72">
        <v>2.953476183429367</v>
      </c>
      <c r="Z72">
        <v>3.0052373794344422</v>
      </c>
      <c r="AA72">
        <v>3.1317007617268544</v>
      </c>
      <c r="AB72">
        <v>2.8367431485421593</v>
      </c>
      <c r="AC72">
        <v>2.9011754110538517</v>
      </c>
      <c r="AD72">
        <v>2.6149179394456934</v>
      </c>
      <c r="AE72">
        <v>2.6007005326724761</v>
      </c>
      <c r="AF72">
        <v>2.9196271663565878</v>
      </c>
      <c r="AG72">
        <v>3.4555323672292824</v>
      </c>
      <c r="AH72">
        <v>3.3860606048694688</v>
      </c>
      <c r="AI72">
        <v>3.4745824715700646</v>
      </c>
      <c r="AJ72">
        <v>3.5503313604812918</v>
      </c>
      <c r="AK72">
        <v>3.4008915215402697</v>
      </c>
      <c r="AL72">
        <v>2.2449679995518963</v>
      </c>
      <c r="AM72">
        <v>2.7366253941050589</v>
      </c>
      <c r="AN72">
        <v>3.0482674897607596</v>
      </c>
      <c r="AO72">
        <v>3.3432463542146045</v>
      </c>
      <c r="AP72">
        <v>3.5135117596084009</v>
      </c>
      <c r="AQ72">
        <v>3.3117232694654328</v>
      </c>
      <c r="AR72">
        <v>3.3251111777196805</v>
      </c>
      <c r="AS72">
        <v>3.2256704282493458</v>
      </c>
      <c r="AT72">
        <v>3.4270885475636579</v>
      </c>
      <c r="AU72">
        <v>4.132048222055686</v>
      </c>
      <c r="AV72">
        <v>4.1862299518784836</v>
      </c>
      <c r="AW72">
        <v>4.3988354999891088</v>
      </c>
      <c r="AX72">
        <v>4.4741024406676395</v>
      </c>
      <c r="AY72">
        <v>4.0935881890864323</v>
      </c>
      <c r="AZ72">
        <v>4.2470623884894971</v>
      </c>
      <c r="BA72">
        <v>4.6488877407708245</v>
      </c>
      <c r="BB72">
        <v>4.90528842655318</v>
      </c>
      <c r="BC72">
        <v>4.8568016823575979</v>
      </c>
      <c r="BD72">
        <v>4.5791179719751147</v>
      </c>
      <c r="BE72">
        <v>4.5734118034144036</v>
      </c>
      <c r="BF72">
        <v>5.0075668842397123</v>
      </c>
      <c r="BG72">
        <v>5.7882708200598865</v>
      </c>
      <c r="BH72">
        <v>6.5698066296372373</v>
      </c>
    </row>
    <row r="73" spans="1:61" x14ac:dyDescent="0.25">
      <c r="A73" t="s">
        <v>44</v>
      </c>
      <c r="B73" t="s">
        <v>804</v>
      </c>
      <c r="C73" s="5">
        <f>VLOOKUP(A73, 'Metadata - Countries'!$A$2:$C$264, 3, FALSE)</f>
        <v>0</v>
      </c>
      <c r="D73" t="s">
        <v>448</v>
      </c>
      <c r="E73" t="s">
        <v>159</v>
      </c>
      <c r="F73">
        <v>95.280324272806155</v>
      </c>
      <c r="G73">
        <v>95.164117398469656</v>
      </c>
      <c r="H73">
        <v>95.268913788559615</v>
      </c>
      <c r="I73">
        <v>95.379421047093899</v>
      </c>
      <c r="J73">
        <v>95.559787326389056</v>
      </c>
      <c r="K73">
        <v>95.3042101347976</v>
      </c>
      <c r="L73">
        <v>94.782257392596222</v>
      </c>
      <c r="M73">
        <v>94.850158475590604</v>
      </c>
      <c r="N73">
        <v>94.879602137875395</v>
      </c>
      <c r="O73">
        <v>95.05091482392956</v>
      </c>
      <c r="P73">
        <v>94.64623047039683</v>
      </c>
      <c r="Q73">
        <v>94.836004199727526</v>
      </c>
      <c r="R73">
        <v>94.371731921287193</v>
      </c>
      <c r="S73">
        <v>94.809503991664883</v>
      </c>
      <c r="T73">
        <v>94.482184532738003</v>
      </c>
      <c r="U73">
        <v>93.79882548841384</v>
      </c>
      <c r="V73">
        <v>94.087296716701346</v>
      </c>
      <c r="W73">
        <v>92.971606581770246</v>
      </c>
      <c r="X73">
        <v>92.875251272515399</v>
      </c>
      <c r="Y73">
        <v>92.891053812167812</v>
      </c>
      <c r="Z73">
        <v>92.199372707350918</v>
      </c>
      <c r="AA73">
        <v>90.411588991260231</v>
      </c>
      <c r="AB73">
        <v>89.691173274895718</v>
      </c>
      <c r="AC73">
        <v>88.421162405587708</v>
      </c>
      <c r="AD73">
        <v>86.634511989213038</v>
      </c>
      <c r="AE73">
        <v>85.271697018789482</v>
      </c>
      <c r="AF73">
        <v>84.691219315614404</v>
      </c>
      <c r="AG73">
        <v>84.392341858659876</v>
      </c>
      <c r="AH73">
        <v>83.439594736823366</v>
      </c>
      <c r="AI73">
        <v>82.897883398125089</v>
      </c>
      <c r="AJ73">
        <v>82.104063116395238</v>
      </c>
      <c r="AK73">
        <v>81.634158254074976</v>
      </c>
      <c r="AL73">
        <v>80.966636304051235</v>
      </c>
      <c r="AM73">
        <v>80.184615292237964</v>
      </c>
      <c r="AN73">
        <v>80.085523274272802</v>
      </c>
      <c r="AO73">
        <v>80.059512362130334</v>
      </c>
      <c r="AP73">
        <v>79.882650267408721</v>
      </c>
      <c r="AQ73">
        <v>79.275984997463567</v>
      </c>
      <c r="AR73">
        <v>79.386877244050538</v>
      </c>
      <c r="AS73">
        <v>79.022204123459119</v>
      </c>
      <c r="AT73">
        <v>78.822071738255246</v>
      </c>
      <c r="AU73">
        <v>78.602756986979912</v>
      </c>
      <c r="AV73">
        <v>78.535460323065266</v>
      </c>
      <c r="AW73">
        <v>78.5435550913285</v>
      </c>
      <c r="AX73">
        <v>78.155039453394181</v>
      </c>
      <c r="AY73">
        <v>77.868176473768813</v>
      </c>
      <c r="AZ73">
        <v>77.644364683444607</v>
      </c>
      <c r="BA73">
        <v>77.380169646204848</v>
      </c>
      <c r="BB73">
        <v>76.641158353155049</v>
      </c>
      <c r="BC73">
        <v>75.40409373249831</v>
      </c>
      <c r="BD73">
        <v>74.946202405908053</v>
      </c>
      <c r="BE73">
        <v>74.273333025507469</v>
      </c>
      <c r="BF73">
        <v>73.427748753853834</v>
      </c>
      <c r="BG73">
        <v>72.509246667089641</v>
      </c>
      <c r="BH73">
        <v>71.170398817278894</v>
      </c>
      <c r="BI73">
        <v>71.130537589138243</v>
      </c>
    </row>
    <row r="74" spans="1:61" x14ac:dyDescent="0.25">
      <c r="A74" t="s">
        <v>229</v>
      </c>
      <c r="B74" t="s">
        <v>390</v>
      </c>
      <c r="C74" s="3">
        <f>VLOOKUP(A74, 'Metadata - Countries'!$A$2:$C$264, 3, FALSE)</f>
        <v>0</v>
      </c>
      <c r="D74" t="s">
        <v>448</v>
      </c>
      <c r="E74" t="s">
        <v>159</v>
      </c>
      <c r="Q74">
        <v>33.489894858317967</v>
      </c>
      <c r="R74">
        <v>36.511175892417207</v>
      </c>
      <c r="S74">
        <v>38.443376909436083</v>
      </c>
      <c r="T74">
        <v>39.076312093641455</v>
      </c>
      <c r="U74">
        <v>40.19864488975017</v>
      </c>
      <c r="V74">
        <v>41.76028015520852</v>
      </c>
      <c r="W74">
        <v>42.149480197797288</v>
      </c>
      <c r="X74">
        <v>43.635401813907364</v>
      </c>
      <c r="Y74">
        <v>46.058877317775021</v>
      </c>
      <c r="Z74">
        <v>46.134295488189927</v>
      </c>
      <c r="AA74">
        <v>46.511248976197905</v>
      </c>
      <c r="AB74">
        <v>47.193073306825774</v>
      </c>
      <c r="AC74">
        <v>49.037377817417024</v>
      </c>
      <c r="AD74">
        <v>50.384900188992901</v>
      </c>
      <c r="AE74">
        <v>51.439498394060543</v>
      </c>
      <c r="AF74">
        <v>52.765261044551814</v>
      </c>
      <c r="AG74">
        <v>53.310233546458456</v>
      </c>
      <c r="AH74">
        <v>54.409720032767929</v>
      </c>
      <c r="AI74">
        <v>54.99564459427387</v>
      </c>
      <c r="AJ74">
        <v>54.807193322366423</v>
      </c>
      <c r="AK74">
        <v>53.984704701937083</v>
      </c>
      <c r="AL74">
        <v>56.269601670706741</v>
      </c>
      <c r="AM74">
        <v>59.1878102071909</v>
      </c>
      <c r="AN74">
        <v>60.258053887318198</v>
      </c>
      <c r="AO74">
        <v>60.21008897347928</v>
      </c>
      <c r="AP74">
        <v>60.417540196889064</v>
      </c>
      <c r="AQ74">
        <v>62.328413954574209</v>
      </c>
      <c r="AR74">
        <v>59.324693631598073</v>
      </c>
      <c r="AS74">
        <v>58.16173726728443</v>
      </c>
      <c r="AT74">
        <v>58.912704852851441</v>
      </c>
      <c r="AU74">
        <v>59.336616673476371</v>
      </c>
      <c r="AV74">
        <v>58.778485105887732</v>
      </c>
      <c r="AW74">
        <v>57.916503380719249</v>
      </c>
      <c r="AX74">
        <v>57.317472836834128</v>
      </c>
      <c r="AY74">
        <v>57.513872894513504</v>
      </c>
      <c r="AZ74">
        <v>56.808761546150919</v>
      </c>
      <c r="BA74">
        <v>57.011875614664298</v>
      </c>
      <c r="BB74">
        <v>58.24452070903115</v>
      </c>
      <c r="BC74">
        <v>59.284595948451383</v>
      </c>
      <c r="BD74">
        <v>59.712444732263911</v>
      </c>
      <c r="BE74">
        <v>52.086077876598672</v>
      </c>
      <c r="BF74">
        <v>53.610881166446923</v>
      </c>
      <c r="BG74">
        <v>57.465042411758056</v>
      </c>
      <c r="BH74">
        <v>57.57835525312359</v>
      </c>
    </row>
    <row r="75" spans="1:61" x14ac:dyDescent="0.25">
      <c r="A75" t="s">
        <v>55</v>
      </c>
      <c r="B75" t="s">
        <v>30</v>
      </c>
      <c r="C75" s="5" t="str">
        <f>VLOOKUP(A75, 'Metadata - Countries'!$A$2:$C$264, 3, FALSE)</f>
        <v>Europe &amp; Central Asia</v>
      </c>
      <c r="D75" t="s">
        <v>448</v>
      </c>
      <c r="E75" t="s">
        <v>159</v>
      </c>
      <c r="F75">
        <v>45.245968380851934</v>
      </c>
      <c r="G75">
        <v>45.128087456119154</v>
      </c>
      <c r="H75">
        <v>47.524849547090497</v>
      </c>
      <c r="I75">
        <v>51.679590043062063</v>
      </c>
      <c r="J75">
        <v>55.299271321618029</v>
      </c>
      <c r="K75">
        <v>58.284983710789447</v>
      </c>
      <c r="L75">
        <v>61.163017105442222</v>
      </c>
      <c r="M75">
        <v>62.368504279101558</v>
      </c>
      <c r="N75">
        <v>66.209606222809015</v>
      </c>
      <c r="O75">
        <v>70.248701500483747</v>
      </c>
      <c r="P75">
        <v>71.739039756797354</v>
      </c>
      <c r="Q75">
        <v>71.345988827688927</v>
      </c>
      <c r="R75">
        <v>73.034957594136856</v>
      </c>
      <c r="S75">
        <v>75.015045672375862</v>
      </c>
      <c r="T75">
        <v>74.441193800599962</v>
      </c>
      <c r="U75">
        <v>76.640644390136217</v>
      </c>
      <c r="V75">
        <v>79.098902921730414</v>
      </c>
      <c r="W75">
        <v>76.477943218261686</v>
      </c>
      <c r="X75">
        <v>75.968781876913582</v>
      </c>
      <c r="Y75">
        <v>72.246917382658594</v>
      </c>
      <c r="Z75">
        <v>72.34254838606995</v>
      </c>
      <c r="AA75">
        <v>60.441718634761088</v>
      </c>
      <c r="AB75">
        <v>58.19475398926798</v>
      </c>
      <c r="AC75">
        <v>54.6457122723629</v>
      </c>
      <c r="AD75">
        <v>53.154106885282069</v>
      </c>
      <c r="AE75">
        <v>57.663658317004142</v>
      </c>
      <c r="AF75">
        <v>58.637358138106634</v>
      </c>
      <c r="AG75">
        <v>60.242212038837273</v>
      </c>
      <c r="AH75">
        <v>57.80546029962477</v>
      </c>
      <c r="AI75">
        <v>58.236626148330714</v>
      </c>
      <c r="AJ75">
        <v>55.470176892145474</v>
      </c>
      <c r="AK75">
        <v>56.562205579882793</v>
      </c>
      <c r="AL75">
        <v>53.92849134072987</v>
      </c>
      <c r="AM75">
        <v>54.80545497145328</v>
      </c>
      <c r="AN75">
        <v>56.884744151473107</v>
      </c>
      <c r="AO75">
        <v>52.946457197376361</v>
      </c>
      <c r="AP75">
        <v>55.652157560079651</v>
      </c>
      <c r="AQ75">
        <v>53.265429308383325</v>
      </c>
      <c r="AR75">
        <v>51.497521834999418</v>
      </c>
      <c r="AS75">
        <v>50.793248584556885</v>
      </c>
      <c r="AT75">
        <v>49.786701379617675</v>
      </c>
      <c r="AU75">
        <v>50.334419525908892</v>
      </c>
      <c r="AV75">
        <v>51.346847239078542</v>
      </c>
      <c r="AW75">
        <v>54.422395752171596</v>
      </c>
      <c r="AX75">
        <v>53.334843519471811</v>
      </c>
      <c r="AY75">
        <v>49.185477100522199</v>
      </c>
      <c r="AZ75">
        <v>51.706095520822068</v>
      </c>
      <c r="BA75">
        <v>49.82068828589334</v>
      </c>
      <c r="BB75">
        <v>47.718622364010322</v>
      </c>
      <c r="BC75">
        <v>48.478911868074391</v>
      </c>
      <c r="BD75">
        <v>48.800028810786991</v>
      </c>
      <c r="BE75">
        <v>46.988628015082249</v>
      </c>
      <c r="BF75">
        <v>43.033363724621616</v>
      </c>
      <c r="BG75">
        <v>42.626723047374298</v>
      </c>
      <c r="BH75">
        <v>42.182526791159674</v>
      </c>
      <c r="BI75">
        <v>40.207982989952932</v>
      </c>
    </row>
    <row r="76" spans="1:61" x14ac:dyDescent="0.25">
      <c r="A76" t="s">
        <v>156</v>
      </c>
      <c r="B76" t="s">
        <v>433</v>
      </c>
      <c r="C76" s="3" t="str">
        <f>VLOOKUP(A76, 'Metadata - Countries'!$A$2:$C$264, 3, FALSE)</f>
        <v>East Asia &amp; Pacific</v>
      </c>
      <c r="D76" t="s">
        <v>448</v>
      </c>
      <c r="E76" t="s">
        <v>159</v>
      </c>
      <c r="AJ76">
        <v>0</v>
      </c>
      <c r="AX76">
        <v>0</v>
      </c>
      <c r="AY76">
        <v>0</v>
      </c>
      <c r="AZ76">
        <v>0</v>
      </c>
      <c r="BA76">
        <v>0</v>
      </c>
    </row>
    <row r="77" spans="1:61" x14ac:dyDescent="0.25">
      <c r="A77" t="s">
        <v>421</v>
      </c>
      <c r="B77" t="s">
        <v>716</v>
      </c>
      <c r="C77" s="5" t="str">
        <f>VLOOKUP(A77, 'Metadata - Countries'!$A$2:$C$264, 3, FALSE)</f>
        <v>Europe &amp; Central Asia</v>
      </c>
      <c r="D77" t="s">
        <v>448</v>
      </c>
      <c r="E77" t="s">
        <v>159</v>
      </c>
      <c r="F77">
        <v>95.520180620662359</v>
      </c>
      <c r="G77">
        <v>95.861883084395998</v>
      </c>
      <c r="H77">
        <v>96.432365508304017</v>
      </c>
      <c r="I77">
        <v>95.891513181330225</v>
      </c>
      <c r="J77">
        <v>96.694429977790762</v>
      </c>
      <c r="K77">
        <v>95.820394943288761</v>
      </c>
      <c r="L77">
        <v>95.156363196379999</v>
      </c>
      <c r="M77">
        <v>95.702597035893973</v>
      </c>
      <c r="N77">
        <v>95.50743415058875</v>
      </c>
      <c r="O77">
        <v>95.539458978806692</v>
      </c>
      <c r="P77">
        <v>89.741527922050906</v>
      </c>
      <c r="Q77">
        <v>89.921432474907931</v>
      </c>
      <c r="R77">
        <v>89.796867845463126</v>
      </c>
      <c r="S77">
        <v>90.268130770495461</v>
      </c>
      <c r="T77">
        <v>89.935305093434621</v>
      </c>
      <c r="U77">
        <v>88.255904683368897</v>
      </c>
      <c r="V77">
        <v>90.163246041477407</v>
      </c>
      <c r="W77">
        <v>88.035192037177694</v>
      </c>
      <c r="X77">
        <v>87.264734168495849</v>
      </c>
      <c r="Y77">
        <v>86.36570693714782</v>
      </c>
      <c r="Z77">
        <v>83.875507196113603</v>
      </c>
      <c r="AA77">
        <v>77.755846475017492</v>
      </c>
      <c r="AB77">
        <v>76.619186144215263</v>
      </c>
      <c r="AC77">
        <v>72.297622162486661</v>
      </c>
      <c r="AD77">
        <v>67.525009975649809</v>
      </c>
      <c r="AE77">
        <v>64.339219121830595</v>
      </c>
      <c r="AF77">
        <v>61.285738035657111</v>
      </c>
      <c r="AG77">
        <v>60.418524016003005</v>
      </c>
      <c r="AH77">
        <v>59.399412387440833</v>
      </c>
      <c r="AI77">
        <v>58.848211733623465</v>
      </c>
      <c r="AJ77">
        <v>58.153958491748192</v>
      </c>
      <c r="AK77">
        <v>57.944784449867356</v>
      </c>
      <c r="AL77">
        <v>56.159705781616424</v>
      </c>
      <c r="AM77">
        <v>54.194025508597477</v>
      </c>
      <c r="AN77">
        <v>53.313483029919084</v>
      </c>
      <c r="AO77">
        <v>53.573821980221837</v>
      </c>
      <c r="AP77">
        <v>53.847501164601908</v>
      </c>
      <c r="AQ77">
        <v>52.900675381175319</v>
      </c>
      <c r="AR77">
        <v>54.794264865358741</v>
      </c>
      <c r="AS77">
        <v>54.01870151378214</v>
      </c>
      <c r="AT77">
        <v>52.805938852114089</v>
      </c>
      <c r="AU77">
        <v>53.400578129570896</v>
      </c>
      <c r="AV77">
        <v>52.813534074721638</v>
      </c>
      <c r="AW77">
        <v>52.693992518836986</v>
      </c>
      <c r="AX77">
        <v>52.415038540393454</v>
      </c>
      <c r="AY77">
        <v>52.297107939851237</v>
      </c>
      <c r="AZ77">
        <v>51.892451981195698</v>
      </c>
      <c r="BA77">
        <v>51.685506010110984</v>
      </c>
      <c r="BB77">
        <v>50.843465496260919</v>
      </c>
      <c r="BC77">
        <v>50.851682588665255</v>
      </c>
      <c r="BD77">
        <v>49.836378321555792</v>
      </c>
      <c r="BE77">
        <v>48.676986510063571</v>
      </c>
      <c r="BF77">
        <v>49.012027070064541</v>
      </c>
      <c r="BG77">
        <v>48.54358131131076</v>
      </c>
      <c r="BH77">
        <v>46.225923061238348</v>
      </c>
      <c r="BI77">
        <v>46.487970872236353</v>
      </c>
    </row>
    <row r="78" spans="1:61" x14ac:dyDescent="0.25">
      <c r="A78" t="s">
        <v>372</v>
      </c>
      <c r="B78" t="s">
        <v>533</v>
      </c>
      <c r="C78" s="3" t="str">
        <f>VLOOKUP(A78, 'Metadata - Countries'!$A$2:$C$264, 3, FALSE)</f>
        <v>Europe &amp; Central Asia</v>
      </c>
      <c r="D78" t="s">
        <v>448</v>
      </c>
      <c r="E78" t="s">
        <v>159</v>
      </c>
    </row>
    <row r="79" spans="1:61" x14ac:dyDescent="0.25">
      <c r="A79" t="s">
        <v>430</v>
      </c>
      <c r="B79" t="s">
        <v>296</v>
      </c>
      <c r="C79" s="5" t="str">
        <f>VLOOKUP(A79, 'Metadata - Countries'!$A$2:$C$264, 3, FALSE)</f>
        <v>East Asia &amp; Pacific</v>
      </c>
      <c r="D79" t="s">
        <v>448</v>
      </c>
      <c r="E79" t="s">
        <v>159</v>
      </c>
    </row>
    <row r="80" spans="1:61" x14ac:dyDescent="0.25">
      <c r="A80" t="s">
        <v>561</v>
      </c>
      <c r="B80" t="s">
        <v>409</v>
      </c>
      <c r="C80" s="3" t="str">
        <f>VLOOKUP(A80, 'Metadata - Countries'!$A$2:$C$264, 3, FALSE)</f>
        <v>Sub-Saharan Africa</v>
      </c>
      <c r="D80" t="s">
        <v>448</v>
      </c>
      <c r="E80" t="s">
        <v>159</v>
      </c>
      <c r="Q80">
        <v>54.562745279379108</v>
      </c>
      <c r="R80">
        <v>52.513806375435969</v>
      </c>
      <c r="S80">
        <v>64.761689475173213</v>
      </c>
      <c r="T80">
        <v>66.427491919113606</v>
      </c>
      <c r="U80">
        <v>58.061659557986125</v>
      </c>
      <c r="V80">
        <v>55.153295477444232</v>
      </c>
      <c r="W80">
        <v>57.155405420329963</v>
      </c>
      <c r="X80">
        <v>61.54694519681464</v>
      </c>
      <c r="Y80">
        <v>55.589943985864174</v>
      </c>
      <c r="Z80">
        <v>55.348015043634689</v>
      </c>
      <c r="AA80">
        <v>58.531207114376357</v>
      </c>
      <c r="AB80">
        <v>58.459778283473575</v>
      </c>
      <c r="AC80">
        <v>58.480184441316517</v>
      </c>
      <c r="AD80">
        <v>54.083009326779688</v>
      </c>
      <c r="AE80">
        <v>47.273955971795004</v>
      </c>
      <c r="AF80">
        <v>46.151400731622786</v>
      </c>
      <c r="AG80">
        <v>42.252456069187971</v>
      </c>
      <c r="AH80">
        <v>44.358856815939738</v>
      </c>
      <c r="AI80">
        <v>39.395660176595257</v>
      </c>
      <c r="AJ80">
        <v>32.010953060127555</v>
      </c>
      <c r="AK80">
        <v>31.89974998975368</v>
      </c>
      <c r="AL80">
        <v>34.479569653353167</v>
      </c>
      <c r="AM80">
        <v>36.757720489646829</v>
      </c>
      <c r="AN80">
        <v>28.369837521748799</v>
      </c>
      <c r="AO80">
        <v>32.610496444593892</v>
      </c>
      <c r="AP80">
        <v>34.51410633616193</v>
      </c>
      <c r="AQ80">
        <v>34.235580037968489</v>
      </c>
      <c r="AR80">
        <v>36.778551247721758</v>
      </c>
      <c r="AS80">
        <v>33.554528593825253</v>
      </c>
      <c r="AT80">
        <v>32.430885015867368</v>
      </c>
      <c r="AU80">
        <v>35.182277199688087</v>
      </c>
      <c r="AV80">
        <v>28.078963525022431</v>
      </c>
      <c r="AW80">
        <v>23.578917392396935</v>
      </c>
      <c r="AX80">
        <v>20.96227187205297</v>
      </c>
      <c r="AY80">
        <v>20.376563995038097</v>
      </c>
      <c r="AZ80">
        <v>18.702511610616146</v>
      </c>
      <c r="BA80">
        <v>18.207398958950066</v>
      </c>
      <c r="BB80">
        <v>17.113770358451902</v>
      </c>
      <c r="BC80">
        <v>16.462127504943467</v>
      </c>
      <c r="BD80">
        <v>18.902642273943133</v>
      </c>
      <c r="BE80">
        <v>26.228844021345232</v>
      </c>
      <c r="BF80">
        <v>30.694688867208725</v>
      </c>
      <c r="BG80">
        <v>22.059600388841893</v>
      </c>
      <c r="BH80">
        <v>22.786516313758188</v>
      </c>
    </row>
    <row r="81" spans="1:61" x14ac:dyDescent="0.25">
      <c r="A81" t="s">
        <v>764</v>
      </c>
      <c r="B81" t="s">
        <v>670</v>
      </c>
      <c r="C81" s="5" t="str">
        <f>VLOOKUP(A81, 'Metadata - Countries'!$A$2:$C$264, 3, FALSE)</f>
        <v>Europe &amp; Central Asia</v>
      </c>
      <c r="D81" t="s">
        <v>448</v>
      </c>
      <c r="E81" t="s">
        <v>159</v>
      </c>
      <c r="F81">
        <v>99.464710202147401</v>
      </c>
      <c r="G81">
        <v>99.368375780981793</v>
      </c>
      <c r="H81">
        <v>99.207761925477811</v>
      </c>
      <c r="I81">
        <v>98.868131841157506</v>
      </c>
      <c r="J81">
        <v>98.606497191389195</v>
      </c>
      <c r="K81">
        <v>97.617023110917316</v>
      </c>
      <c r="L81">
        <v>96.876693297359793</v>
      </c>
      <c r="M81">
        <v>96.487545397997536</v>
      </c>
      <c r="N81">
        <v>96.174447418711537</v>
      </c>
      <c r="O81">
        <v>95.986159606783872</v>
      </c>
      <c r="P81">
        <v>96.483873958333049</v>
      </c>
      <c r="Q81">
        <v>96.41644847279079</v>
      </c>
      <c r="R81">
        <v>96.199491336378941</v>
      </c>
      <c r="S81">
        <v>96.499588911977</v>
      </c>
      <c r="T81">
        <v>95.659841020274229</v>
      </c>
      <c r="U81">
        <v>95.869262426636027</v>
      </c>
      <c r="V81">
        <v>95.21395111099072</v>
      </c>
      <c r="W81">
        <v>94.817145740145392</v>
      </c>
      <c r="X81">
        <v>95.1401604440737</v>
      </c>
      <c r="Y81">
        <v>95.232468789383901</v>
      </c>
      <c r="Z81">
        <v>94.968892089634821</v>
      </c>
      <c r="AA81">
        <v>94.662825452069725</v>
      </c>
      <c r="AB81">
        <v>93.806229942788804</v>
      </c>
      <c r="AC81">
        <v>92.956423340397976</v>
      </c>
      <c r="AD81">
        <v>92.422532273822995</v>
      </c>
      <c r="AE81">
        <v>91.895551631485958</v>
      </c>
      <c r="AF81">
        <v>92.069965513976015</v>
      </c>
      <c r="AG81">
        <v>92.337562502977079</v>
      </c>
      <c r="AH81">
        <v>91.289504315117711</v>
      </c>
      <c r="AI81">
        <v>89.927690812060874</v>
      </c>
      <c r="AJ81">
        <v>90.652585830315331</v>
      </c>
      <c r="AK81">
        <v>90.19917459717513</v>
      </c>
      <c r="AL81">
        <v>89.212744791955359</v>
      </c>
      <c r="AM81">
        <v>87.790165431131442</v>
      </c>
      <c r="AN81">
        <v>87.790038216290981</v>
      </c>
      <c r="AO81">
        <v>87.711028141445723</v>
      </c>
      <c r="AP81">
        <v>87.569761619700628</v>
      </c>
      <c r="AQ81">
        <v>86.719518912875728</v>
      </c>
      <c r="AR81">
        <v>86.770635410354231</v>
      </c>
      <c r="AS81">
        <v>87.235155225711196</v>
      </c>
      <c r="AT81">
        <v>88.41036373309602</v>
      </c>
      <c r="AU81">
        <v>87.828975364352644</v>
      </c>
      <c r="AV81">
        <v>88.534428379358715</v>
      </c>
      <c r="AW81">
        <v>88.824982553130482</v>
      </c>
      <c r="AX81">
        <v>88.619731855702952</v>
      </c>
      <c r="AY81">
        <v>88.157447750159506</v>
      </c>
      <c r="AZ81">
        <v>88.60590989698062</v>
      </c>
      <c r="BA81">
        <v>89.619755010018849</v>
      </c>
      <c r="BB81">
        <v>90.178695465444164</v>
      </c>
      <c r="BC81">
        <v>87.367735369634261</v>
      </c>
      <c r="BD81">
        <v>88.168105675785242</v>
      </c>
      <c r="BE81">
        <v>85.563185732345218</v>
      </c>
      <c r="BF81">
        <v>85.139812228424262</v>
      </c>
      <c r="BG81">
        <v>83.559740802420066</v>
      </c>
      <c r="BH81">
        <v>82.71657849994007</v>
      </c>
      <c r="BI81">
        <v>80.351771267255231</v>
      </c>
    </row>
    <row r="82" spans="1:61" x14ac:dyDescent="0.25">
      <c r="A82" t="s">
        <v>708</v>
      </c>
      <c r="B82" t="s">
        <v>525</v>
      </c>
      <c r="C82" s="3" t="str">
        <f>VLOOKUP(A82, 'Metadata - Countries'!$A$2:$C$264, 3, FALSE)</f>
        <v>Europe &amp; Central Asia</v>
      </c>
      <c r="D82" t="s">
        <v>448</v>
      </c>
      <c r="E82" t="s">
        <v>159</v>
      </c>
      <c r="AJ82">
        <v>88.840925007132824</v>
      </c>
      <c r="AK82">
        <v>87.178700409485117</v>
      </c>
      <c r="AL82">
        <v>84.565827909160774</v>
      </c>
      <c r="AM82">
        <v>77.983280051962339</v>
      </c>
      <c r="AN82">
        <v>80.450603811241621</v>
      </c>
      <c r="AO82">
        <v>68.292944804625705</v>
      </c>
      <c r="AP82">
        <v>60.53852118888949</v>
      </c>
      <c r="AQ82">
        <v>59.86522200258716</v>
      </c>
      <c r="AR82">
        <v>59.137049908682961</v>
      </c>
      <c r="AS82">
        <v>55.695967339076304</v>
      </c>
      <c r="AT82">
        <v>59.0122007579903</v>
      </c>
      <c r="AU82">
        <v>55.090437004553358</v>
      </c>
      <c r="AV82">
        <v>49.589475219335064</v>
      </c>
      <c r="AW82">
        <v>52.144688476790648</v>
      </c>
      <c r="AX82">
        <v>53.773272759183236</v>
      </c>
      <c r="AY82">
        <v>64.413391575944217</v>
      </c>
      <c r="AZ82">
        <v>70.408660760702887</v>
      </c>
      <c r="BA82">
        <v>70.690788833771038</v>
      </c>
      <c r="BB82">
        <v>66.78923595775619</v>
      </c>
      <c r="BC82">
        <v>66.993687334902688</v>
      </c>
      <c r="BD82">
        <v>64.703344625248178</v>
      </c>
      <c r="BE82">
        <v>72.765066371512859</v>
      </c>
      <c r="BF82">
        <v>74.462823276879902</v>
      </c>
      <c r="BG82">
        <v>68.934495548809153</v>
      </c>
      <c r="BH82">
        <v>72.209535338091356</v>
      </c>
    </row>
    <row r="83" spans="1:61" x14ac:dyDescent="0.25">
      <c r="A83" t="s">
        <v>174</v>
      </c>
      <c r="B83" t="s">
        <v>622</v>
      </c>
      <c r="C83" s="5" t="str">
        <f>VLOOKUP(A83, 'Metadata - Countries'!$A$2:$C$264, 3, FALSE)</f>
        <v>Sub-Saharan Africa</v>
      </c>
      <c r="D83" t="s">
        <v>448</v>
      </c>
      <c r="E83" t="s">
        <v>159</v>
      </c>
      <c r="Q83">
        <v>21.997532394415082</v>
      </c>
      <c r="R83">
        <v>21.975807914627605</v>
      </c>
      <c r="S83">
        <v>22.227915154440268</v>
      </c>
      <c r="T83">
        <v>22.105960006237964</v>
      </c>
      <c r="U83">
        <v>23.179311739341905</v>
      </c>
      <c r="V83">
        <v>20.732355941347745</v>
      </c>
      <c r="W83">
        <v>22.902476774212964</v>
      </c>
      <c r="X83">
        <v>22.465672256004403</v>
      </c>
      <c r="Y83">
        <v>19.505406665005726</v>
      </c>
      <c r="Z83">
        <v>18.79618518912503</v>
      </c>
      <c r="AA83">
        <v>20.742492158805597</v>
      </c>
      <c r="AB83">
        <v>22.076293177351157</v>
      </c>
      <c r="AC83">
        <v>11.528898372045074</v>
      </c>
      <c r="AD83">
        <v>16.422810139504705</v>
      </c>
      <c r="AE83">
        <v>19.586089888771223</v>
      </c>
      <c r="AF83">
        <v>17.446689474183117</v>
      </c>
      <c r="AG83">
        <v>20.368205852760475</v>
      </c>
      <c r="AH83">
        <v>15.141112700143013</v>
      </c>
      <c r="AI83">
        <v>18.433052650129699</v>
      </c>
      <c r="AJ83">
        <v>18.235966398243971</v>
      </c>
      <c r="AK83">
        <v>16.56255890307677</v>
      </c>
      <c r="AL83">
        <v>16.088695064864527</v>
      </c>
      <c r="AM83">
        <v>17.408749075187977</v>
      </c>
      <c r="AN83">
        <v>17.611051149592516</v>
      </c>
      <c r="AO83">
        <v>18.785931818167768</v>
      </c>
      <c r="AP83">
        <v>19.323344400116568</v>
      </c>
      <c r="AQ83">
        <v>20.491291772364303</v>
      </c>
      <c r="AR83">
        <v>26.621831334842117</v>
      </c>
      <c r="AS83">
        <v>25.878024635482589</v>
      </c>
      <c r="AT83">
        <v>28.350210934161584</v>
      </c>
      <c r="AU83">
        <v>32.175719314154577</v>
      </c>
      <c r="AV83">
        <v>36.02899109338567</v>
      </c>
      <c r="AW83">
        <v>36.762136353781329</v>
      </c>
      <c r="AX83">
        <v>36.920109701930834</v>
      </c>
      <c r="AY83">
        <v>37.602504995156487</v>
      </c>
      <c r="AZ83">
        <v>43.034322716470754</v>
      </c>
      <c r="BA83">
        <v>45.757247133759989</v>
      </c>
      <c r="BB83">
        <v>42.952079479492241</v>
      </c>
      <c r="BC83">
        <v>46.002393592898379</v>
      </c>
      <c r="BD83">
        <v>49.677788407457115</v>
      </c>
      <c r="BE83">
        <v>49.821039718823862</v>
      </c>
      <c r="BF83">
        <v>52.616002197044494</v>
      </c>
      <c r="BG83">
        <v>52.497593441382172</v>
      </c>
      <c r="BH83">
        <v>52.543060129263132</v>
      </c>
    </row>
    <row r="84" spans="1:61" x14ac:dyDescent="0.25">
      <c r="A84" t="s">
        <v>136</v>
      </c>
      <c r="B84" t="s">
        <v>779</v>
      </c>
      <c r="C84" s="3" t="str">
        <f>VLOOKUP(A84, 'Metadata - Countries'!$A$2:$C$264, 3, FALSE)</f>
        <v>Europe &amp; Central Asia</v>
      </c>
      <c r="D84" t="s">
        <v>448</v>
      </c>
      <c r="E84" t="s">
        <v>159</v>
      </c>
      <c r="Q84">
        <v>100</v>
      </c>
      <c r="R84">
        <v>100</v>
      </c>
      <c r="S84">
        <v>100</v>
      </c>
      <c r="T84">
        <v>100</v>
      </c>
      <c r="U84">
        <v>100</v>
      </c>
      <c r="V84">
        <v>100</v>
      </c>
      <c r="W84">
        <v>100</v>
      </c>
      <c r="Y84">
        <v>100</v>
      </c>
      <c r="Z84">
        <v>100</v>
      </c>
      <c r="AA84">
        <v>100</v>
      </c>
      <c r="AB84">
        <v>100</v>
      </c>
      <c r="AD84">
        <v>99.996906993288164</v>
      </c>
      <c r="AE84">
        <v>100</v>
      </c>
      <c r="AF84">
        <v>99.997701624951162</v>
      </c>
      <c r="AG84">
        <v>100</v>
      </c>
      <c r="AH84">
        <v>100</v>
      </c>
      <c r="AI84">
        <v>100</v>
      </c>
      <c r="AL84">
        <v>100</v>
      </c>
      <c r="AM84">
        <v>100</v>
      </c>
      <c r="AN84">
        <v>100</v>
      </c>
      <c r="AO84">
        <v>100</v>
      </c>
      <c r="AP84">
        <v>100</v>
      </c>
      <c r="AQ84">
        <v>100</v>
      </c>
      <c r="AR84">
        <v>100</v>
      </c>
      <c r="AS84">
        <v>99.999179641995767</v>
      </c>
      <c r="AT84">
        <v>100</v>
      </c>
      <c r="AW84">
        <v>100</v>
      </c>
      <c r="AX84">
        <v>100</v>
      </c>
      <c r="AZ84">
        <v>100</v>
      </c>
      <c r="BA84">
        <v>100</v>
      </c>
      <c r="BB84">
        <v>100</v>
      </c>
      <c r="BC84">
        <v>100</v>
      </c>
      <c r="BE84">
        <v>100</v>
      </c>
      <c r="BG84">
        <v>98.960509138381198</v>
      </c>
      <c r="BH84">
        <v>99.512817242698631</v>
      </c>
    </row>
    <row r="85" spans="1:61" x14ac:dyDescent="0.25">
      <c r="A85" t="s">
        <v>652</v>
      </c>
      <c r="B85" t="s">
        <v>647</v>
      </c>
      <c r="C85" s="5" t="str">
        <f>VLOOKUP(A85, 'Metadata - Countries'!$A$2:$C$264, 3, FALSE)</f>
        <v>Sub-Saharan Africa</v>
      </c>
      <c r="D85" t="s">
        <v>448</v>
      </c>
      <c r="E85" t="s">
        <v>159</v>
      </c>
    </row>
    <row r="86" spans="1:61" x14ac:dyDescent="0.25">
      <c r="A86" t="s">
        <v>29</v>
      </c>
      <c r="B86" t="s">
        <v>84</v>
      </c>
      <c r="C86" s="3" t="str">
        <f>VLOOKUP(A86, 'Metadata - Countries'!$A$2:$C$264, 3, FALSE)</f>
        <v>Sub-Saharan Africa</v>
      </c>
      <c r="D86" t="s">
        <v>448</v>
      </c>
      <c r="E86" t="s">
        <v>159</v>
      </c>
      <c r="AJ86">
        <v>0</v>
      </c>
      <c r="AX86">
        <v>0</v>
      </c>
      <c r="AY86">
        <v>0</v>
      </c>
      <c r="AZ86">
        <v>0</v>
      </c>
      <c r="BA86">
        <v>0</v>
      </c>
    </row>
    <row r="87" spans="1:61" x14ac:dyDescent="0.25">
      <c r="A87" t="s">
        <v>663</v>
      </c>
      <c r="B87" t="s">
        <v>168</v>
      </c>
      <c r="C87" s="5" t="str">
        <f>VLOOKUP(A87, 'Metadata - Countries'!$A$2:$C$264, 3, FALSE)</f>
        <v>Sub-Saharan Africa</v>
      </c>
      <c r="D87" t="s">
        <v>448</v>
      </c>
      <c r="E87" t="s">
        <v>159</v>
      </c>
      <c r="AJ87">
        <v>0</v>
      </c>
      <c r="AX87">
        <v>0</v>
      </c>
      <c r="AY87">
        <v>0</v>
      </c>
      <c r="AZ87">
        <v>0</v>
      </c>
      <c r="BA87">
        <v>0</v>
      </c>
    </row>
    <row r="88" spans="1:61" x14ac:dyDescent="0.25">
      <c r="A88" t="s">
        <v>734</v>
      </c>
      <c r="B88" t="s">
        <v>243</v>
      </c>
      <c r="C88" s="3" t="str">
        <f>VLOOKUP(A88, 'Metadata - Countries'!$A$2:$C$264, 3, FALSE)</f>
        <v>Sub-Saharan Africa</v>
      </c>
      <c r="D88" t="s">
        <v>448</v>
      </c>
      <c r="E88" t="s">
        <v>159</v>
      </c>
      <c r="AX88">
        <v>0</v>
      </c>
      <c r="AY88">
        <v>0</v>
      </c>
      <c r="AZ88">
        <v>0</v>
      </c>
      <c r="BA88">
        <v>0</v>
      </c>
    </row>
    <row r="89" spans="1:61" x14ac:dyDescent="0.25">
      <c r="A89" t="s">
        <v>792</v>
      </c>
      <c r="B89" t="s">
        <v>613</v>
      </c>
      <c r="C89" s="5" t="str">
        <f>VLOOKUP(A89, 'Metadata - Countries'!$A$2:$C$264, 3, FALSE)</f>
        <v>Europe &amp; Central Asia</v>
      </c>
      <c r="D89" t="s">
        <v>448</v>
      </c>
      <c r="E89" t="s">
        <v>159</v>
      </c>
      <c r="F89">
        <v>98.311038622389475</v>
      </c>
      <c r="G89">
        <v>98.199566368766739</v>
      </c>
      <c r="H89">
        <v>98.124579704010188</v>
      </c>
      <c r="I89">
        <v>97.681075685906237</v>
      </c>
      <c r="J89">
        <v>98.193711488177073</v>
      </c>
      <c r="K89">
        <v>98.270975458297272</v>
      </c>
      <c r="L89">
        <v>96.827022058979523</v>
      </c>
      <c r="M89">
        <v>97.113962169191709</v>
      </c>
      <c r="N89">
        <v>97.905728941142783</v>
      </c>
      <c r="O89">
        <v>97.286855259302428</v>
      </c>
      <c r="P89">
        <v>91.158877686299775</v>
      </c>
      <c r="Q89">
        <v>92.203310176360219</v>
      </c>
      <c r="R89">
        <v>93.262352038997903</v>
      </c>
      <c r="S89">
        <v>94.539480028613838</v>
      </c>
      <c r="T89">
        <v>94.181043881015242</v>
      </c>
      <c r="U89">
        <v>94.687812998674502</v>
      </c>
      <c r="V89">
        <v>95.206026775601401</v>
      </c>
      <c r="W89">
        <v>95.476344863432033</v>
      </c>
      <c r="X89">
        <v>95.010702216982139</v>
      </c>
      <c r="Y89">
        <v>94.941506778772208</v>
      </c>
      <c r="Z89">
        <v>94.689056394168418</v>
      </c>
      <c r="AA89">
        <v>94.745964429762537</v>
      </c>
      <c r="AB89">
        <v>94.562920288121617</v>
      </c>
      <c r="AC89">
        <v>94.8361202552001</v>
      </c>
      <c r="AD89">
        <v>94.397608523880066</v>
      </c>
      <c r="AE89">
        <v>95.700188900318707</v>
      </c>
      <c r="AF89">
        <v>94.972259986198182</v>
      </c>
      <c r="AG89">
        <v>95.580437961092429</v>
      </c>
      <c r="AH89">
        <v>96.178150026806946</v>
      </c>
      <c r="AI89">
        <v>96.630518693278617</v>
      </c>
      <c r="AJ89">
        <v>94.563380716564097</v>
      </c>
      <c r="AK89">
        <v>94.055844141244819</v>
      </c>
      <c r="AL89">
        <v>94.321962582074619</v>
      </c>
      <c r="AM89">
        <v>94.161194009650188</v>
      </c>
      <c r="AN89">
        <v>94.270113503655537</v>
      </c>
      <c r="AO89">
        <v>93.850060039551323</v>
      </c>
      <c r="AP89">
        <v>93.462999989531752</v>
      </c>
      <c r="AQ89">
        <v>93.510947226878699</v>
      </c>
      <c r="AR89">
        <v>94.086948145065463</v>
      </c>
      <c r="AS89">
        <v>94.179835039762693</v>
      </c>
      <c r="AT89">
        <v>94.591193250307271</v>
      </c>
      <c r="AU89">
        <v>94.387342657926993</v>
      </c>
      <c r="AV89">
        <v>94.071659717276148</v>
      </c>
      <c r="AW89">
        <v>93.989225919510744</v>
      </c>
      <c r="AX89">
        <v>93.779444401372032</v>
      </c>
      <c r="AY89">
        <v>93.410738030585065</v>
      </c>
      <c r="AZ89">
        <v>92.885991707134295</v>
      </c>
      <c r="BA89">
        <v>93.026021354514242</v>
      </c>
      <c r="BB89">
        <v>92.780154230893913</v>
      </c>
      <c r="BC89">
        <v>92.370833105673171</v>
      </c>
      <c r="BD89">
        <v>90.385602755329558</v>
      </c>
      <c r="BE89">
        <v>90.852964036675644</v>
      </c>
      <c r="BF89">
        <v>90.148233628407652</v>
      </c>
      <c r="BG89">
        <v>88.001252759589548</v>
      </c>
      <c r="BH89">
        <v>86.04931717838214</v>
      </c>
      <c r="BI89">
        <v>82.574635133688318</v>
      </c>
    </row>
    <row r="90" spans="1:61" x14ac:dyDescent="0.25">
      <c r="A90" t="s">
        <v>77</v>
      </c>
      <c r="B90" t="s">
        <v>687</v>
      </c>
      <c r="C90" s="3" t="str">
        <f>VLOOKUP(A90, 'Metadata - Countries'!$A$2:$C$264, 3, FALSE)</f>
        <v>Latin America &amp; Caribbean</v>
      </c>
      <c r="D90" t="s">
        <v>448</v>
      </c>
      <c r="E90" t="s">
        <v>159</v>
      </c>
      <c r="AJ90">
        <v>0</v>
      </c>
      <c r="AX90">
        <v>0</v>
      </c>
      <c r="AY90">
        <v>0</v>
      </c>
      <c r="AZ90">
        <v>0</v>
      </c>
      <c r="BA90">
        <v>0</v>
      </c>
    </row>
    <row r="91" spans="1:61" x14ac:dyDescent="0.25">
      <c r="A91" t="s">
        <v>589</v>
      </c>
      <c r="B91" t="s">
        <v>758</v>
      </c>
      <c r="C91" s="5" t="str">
        <f>VLOOKUP(A91, 'Metadata - Countries'!$A$2:$C$264, 3, FALSE)</f>
        <v>Europe &amp; Central Asia</v>
      </c>
      <c r="D91" t="s">
        <v>448</v>
      </c>
      <c r="E91" t="s">
        <v>159</v>
      </c>
    </row>
    <row r="92" spans="1:61" x14ac:dyDescent="0.25">
      <c r="A92" t="s">
        <v>279</v>
      </c>
      <c r="B92" t="s">
        <v>147</v>
      </c>
      <c r="C92" s="3" t="str">
        <f>VLOOKUP(A92, 'Metadata - Countries'!$A$2:$C$264, 3, FALSE)</f>
        <v>Latin America &amp; Caribbean</v>
      </c>
      <c r="D92" t="s">
        <v>448</v>
      </c>
      <c r="E92" t="s">
        <v>159</v>
      </c>
      <c r="Q92">
        <v>29.283041830879451</v>
      </c>
      <c r="R92">
        <v>29.683570945024655</v>
      </c>
      <c r="S92">
        <v>30.700268092146025</v>
      </c>
      <c r="T92">
        <v>30.702247636466474</v>
      </c>
      <c r="U92">
        <v>26.637394441878552</v>
      </c>
      <c r="V92">
        <v>27.310770985141609</v>
      </c>
      <c r="W92">
        <v>30.218929390402732</v>
      </c>
      <c r="X92">
        <v>31.345573808442349</v>
      </c>
      <c r="Y92">
        <v>34.336707927218669</v>
      </c>
      <c r="Z92">
        <v>37.448267660454967</v>
      </c>
      <c r="AA92">
        <v>33.287769425298322</v>
      </c>
      <c r="AB92">
        <v>29.264850454558879</v>
      </c>
      <c r="AC92">
        <v>27.490395446349414</v>
      </c>
      <c r="AD92">
        <v>30.249758883217869</v>
      </c>
      <c r="AE92">
        <v>30.081804147502105</v>
      </c>
      <c r="AF92">
        <v>23.580238420651739</v>
      </c>
      <c r="AG92">
        <v>25.143904803067109</v>
      </c>
      <c r="AH92">
        <v>26.513746893073463</v>
      </c>
      <c r="AI92">
        <v>26.068377620416971</v>
      </c>
      <c r="AJ92">
        <v>27.867257385477579</v>
      </c>
      <c r="AK92">
        <v>28.593104086883482</v>
      </c>
      <c r="AL92">
        <v>30.947504092277377</v>
      </c>
      <c r="AM92">
        <v>31.691159183849809</v>
      </c>
      <c r="AN92">
        <v>35.561522070233323</v>
      </c>
      <c r="AO92">
        <v>36.617965285581882</v>
      </c>
      <c r="AP92">
        <v>37.706984402383966</v>
      </c>
      <c r="AQ92">
        <v>38.253516538671789</v>
      </c>
      <c r="AR92">
        <v>42.216607270960132</v>
      </c>
      <c r="AS92">
        <v>40.310146358276846</v>
      </c>
      <c r="AT92">
        <v>42.276665140309355</v>
      </c>
      <c r="AU92">
        <v>43.244445272952184</v>
      </c>
      <c r="AV92">
        <v>44.300872782612466</v>
      </c>
      <c r="AW92">
        <v>42.486374560465407</v>
      </c>
      <c r="AX92">
        <v>42.975327093407479</v>
      </c>
      <c r="AY92">
        <v>44.168318724327293</v>
      </c>
      <c r="AZ92">
        <v>43.187095603072365</v>
      </c>
      <c r="BA92">
        <v>43.404649722356943</v>
      </c>
      <c r="BB92">
        <v>40.367162884413062</v>
      </c>
      <c r="BC92">
        <v>39.049302829479764</v>
      </c>
      <c r="BD92">
        <v>32.660355748393535</v>
      </c>
      <c r="BE92">
        <v>30.921072247740618</v>
      </c>
      <c r="BF92">
        <v>30.876157716716069</v>
      </c>
      <c r="BG92">
        <v>32.653706763065202</v>
      </c>
      <c r="BH92">
        <v>37.37859696344222</v>
      </c>
    </row>
    <row r="93" spans="1:61" x14ac:dyDescent="0.25">
      <c r="A93" t="s">
        <v>836</v>
      </c>
      <c r="B93" t="s">
        <v>43</v>
      </c>
      <c r="C93" s="5" t="str">
        <f>VLOOKUP(A93, 'Metadata - Countries'!$A$2:$C$264, 3, FALSE)</f>
        <v>East Asia &amp; Pacific</v>
      </c>
      <c r="D93" t="s">
        <v>448</v>
      </c>
      <c r="E93" t="s">
        <v>159</v>
      </c>
    </row>
    <row r="94" spans="1:61" x14ac:dyDescent="0.25">
      <c r="A94" t="s">
        <v>397</v>
      </c>
      <c r="B94" t="s">
        <v>597</v>
      </c>
      <c r="C94" s="3" t="str">
        <f>VLOOKUP(A94, 'Metadata - Countries'!$A$2:$C$264, 3, FALSE)</f>
        <v>Latin America &amp; Caribbean</v>
      </c>
      <c r="D94" t="s">
        <v>448</v>
      </c>
      <c r="E94" t="s">
        <v>159</v>
      </c>
      <c r="AJ94">
        <v>0</v>
      </c>
      <c r="AX94">
        <v>0</v>
      </c>
      <c r="AY94">
        <v>0</v>
      </c>
      <c r="AZ94">
        <v>0</v>
      </c>
      <c r="BA94">
        <v>0</v>
      </c>
    </row>
    <row r="95" spans="1:61" x14ac:dyDescent="0.25">
      <c r="A95" t="s">
        <v>381</v>
      </c>
      <c r="B95" t="s">
        <v>598</v>
      </c>
      <c r="C95" s="5">
        <f>VLOOKUP(A95, 'Metadata - Countries'!$A$2:$C$264, 3, FALSE)</f>
        <v>0</v>
      </c>
      <c r="D95" t="s">
        <v>448</v>
      </c>
      <c r="E95" t="s">
        <v>159</v>
      </c>
      <c r="F95">
        <v>94.42732405571995</v>
      </c>
      <c r="G95">
        <v>94.389227623888047</v>
      </c>
      <c r="H95">
        <v>94.496356205817534</v>
      </c>
      <c r="I95">
        <v>94.681649364993305</v>
      </c>
      <c r="J95">
        <v>94.783187057670304</v>
      </c>
      <c r="K95">
        <v>94.75366354012003</v>
      </c>
      <c r="L95">
        <v>94.65255590180702</v>
      </c>
      <c r="M95">
        <v>94.778743096784183</v>
      </c>
      <c r="N95">
        <v>94.767493677375384</v>
      </c>
      <c r="O95">
        <v>94.825891270394763</v>
      </c>
      <c r="P95">
        <v>94.716258409241433</v>
      </c>
      <c r="Q95">
        <v>94.568642955589809</v>
      </c>
      <c r="R95">
        <v>94.249523639831338</v>
      </c>
      <c r="S95">
        <v>94.248170314184762</v>
      </c>
      <c r="T95">
        <v>93.582799150768992</v>
      </c>
      <c r="U95">
        <v>92.812407514178332</v>
      </c>
      <c r="V95">
        <v>92.849071338166084</v>
      </c>
      <c r="W95">
        <v>92.192030767673373</v>
      </c>
      <c r="X95">
        <v>91.571011998514521</v>
      </c>
      <c r="Y95">
        <v>91.525866315633621</v>
      </c>
      <c r="Z95">
        <v>90.926427892810523</v>
      </c>
      <c r="AA95">
        <v>89.844543470972482</v>
      </c>
      <c r="AB95">
        <v>89.039482503679722</v>
      </c>
      <c r="AC95">
        <v>88.089264455193103</v>
      </c>
      <c r="AD95">
        <v>87.069230785757512</v>
      </c>
      <c r="AE95">
        <v>85.917028735772547</v>
      </c>
      <c r="AF95">
        <v>85.32785401598467</v>
      </c>
      <c r="AG95">
        <v>84.968690008142573</v>
      </c>
      <c r="AH95">
        <v>84.767731420396444</v>
      </c>
      <c r="AI95">
        <v>84.658287959664889</v>
      </c>
      <c r="AJ95">
        <v>83.877640929515096</v>
      </c>
      <c r="AK95">
        <v>83.324000897440513</v>
      </c>
      <c r="AL95">
        <v>83.348067633913246</v>
      </c>
      <c r="AM95">
        <v>83.209687140240135</v>
      </c>
      <c r="AN95">
        <v>83.172127513186851</v>
      </c>
      <c r="AO95">
        <v>82.909177489199877</v>
      </c>
      <c r="AP95">
        <v>82.919611230204879</v>
      </c>
      <c r="AQ95">
        <v>83.233997591559032</v>
      </c>
      <c r="AR95">
        <v>82.994503011281864</v>
      </c>
      <c r="AS95">
        <v>82.87804818404932</v>
      </c>
      <c r="AT95">
        <v>82.881280559193655</v>
      </c>
      <c r="AU95">
        <v>83.212035144603078</v>
      </c>
      <c r="AV95">
        <v>83.092480340841021</v>
      </c>
      <c r="AW95">
        <v>83.406002603812368</v>
      </c>
      <c r="AX95">
        <v>83.014354042572009</v>
      </c>
      <c r="AY95">
        <v>82.711683153822975</v>
      </c>
      <c r="AZ95">
        <v>82.477440428723071</v>
      </c>
      <c r="BA95">
        <v>82.856860470506874</v>
      </c>
      <c r="BB95">
        <v>82.39095519700885</v>
      </c>
      <c r="BC95">
        <v>81.52430810217318</v>
      </c>
      <c r="BD95">
        <v>81.224025848727081</v>
      </c>
      <c r="BE95">
        <v>81.774958403914383</v>
      </c>
      <c r="BF95">
        <v>81.718080530237685</v>
      </c>
      <c r="BG95">
        <v>81.505627467230312</v>
      </c>
      <c r="BH95">
        <v>81.156701137476347</v>
      </c>
      <c r="BI95">
        <v>79.081900621228513</v>
      </c>
    </row>
    <row r="96" spans="1:61" x14ac:dyDescent="0.25">
      <c r="A96" t="s">
        <v>284</v>
      </c>
      <c r="B96" t="s">
        <v>368</v>
      </c>
      <c r="C96" s="3" t="str">
        <f>VLOOKUP(A96, 'Metadata - Countries'!$A$2:$C$264, 3, FALSE)</f>
        <v>East Asia &amp; Pacific</v>
      </c>
      <c r="D96" t="s">
        <v>448</v>
      </c>
      <c r="E96" t="s">
        <v>159</v>
      </c>
      <c r="Q96">
        <v>98.381823003707524</v>
      </c>
      <c r="R96">
        <v>98.52384676624591</v>
      </c>
      <c r="S96">
        <v>98.532324250409658</v>
      </c>
      <c r="T96">
        <v>98.708480848772325</v>
      </c>
      <c r="U96">
        <v>98.906108520603951</v>
      </c>
      <c r="V96">
        <v>98.88436220837319</v>
      </c>
      <c r="W96">
        <v>99.013207378850012</v>
      </c>
      <c r="X96">
        <v>99.042653141836155</v>
      </c>
      <c r="Y96">
        <v>99.345822412343622</v>
      </c>
      <c r="Z96">
        <v>99.418119441710957</v>
      </c>
      <c r="AA96">
        <v>99.367351334834396</v>
      </c>
      <c r="AB96">
        <v>99.431330624581904</v>
      </c>
      <c r="AC96">
        <v>99.583060930114286</v>
      </c>
      <c r="AN96">
        <v>94.225670136790455</v>
      </c>
      <c r="AO96">
        <v>94.544300393762185</v>
      </c>
      <c r="AP96">
        <v>93.482408042640017</v>
      </c>
      <c r="AQ96">
        <v>93.167140269970332</v>
      </c>
      <c r="AR96">
        <v>94.883468032263636</v>
      </c>
      <c r="AS96">
        <v>94.797218165404303</v>
      </c>
      <c r="AT96">
        <v>93.891531133685376</v>
      </c>
      <c r="AU96">
        <v>94.344550137461795</v>
      </c>
      <c r="AV96">
        <v>94.333302194468416</v>
      </c>
      <c r="AW96">
        <v>94.886120585667456</v>
      </c>
      <c r="AX96">
        <v>94.984050420165417</v>
      </c>
      <c r="AY96">
        <v>95.103343852516502</v>
      </c>
      <c r="AZ96">
        <v>95.343565847841674</v>
      </c>
      <c r="BA96">
        <v>95.343126272047002</v>
      </c>
      <c r="BB96">
        <v>94.72453161391185</v>
      </c>
      <c r="BC96">
        <v>94.926925127961667</v>
      </c>
      <c r="BD96">
        <v>93.971484679418026</v>
      </c>
      <c r="BE96">
        <v>94.311888826542884</v>
      </c>
      <c r="BF96">
        <v>93.282204080991619</v>
      </c>
      <c r="BG96">
        <v>93.638238147052107</v>
      </c>
      <c r="BH96">
        <v>93.172881620063436</v>
      </c>
    </row>
    <row r="97" spans="1:61" x14ac:dyDescent="0.25">
      <c r="A97" t="s">
        <v>623</v>
      </c>
      <c r="B97" t="s">
        <v>65</v>
      </c>
      <c r="C97" s="5" t="str">
        <f>VLOOKUP(A97, 'Metadata - Countries'!$A$2:$C$264, 3, FALSE)</f>
        <v>Latin America &amp; Caribbean</v>
      </c>
      <c r="D97" t="s">
        <v>448</v>
      </c>
      <c r="E97" t="s">
        <v>159</v>
      </c>
      <c r="Q97">
        <v>27.135493902702386</v>
      </c>
      <c r="R97">
        <v>26.877886599280711</v>
      </c>
      <c r="S97">
        <v>28.215315078373049</v>
      </c>
      <c r="T97">
        <v>27.252582666002784</v>
      </c>
      <c r="U97">
        <v>27.783571699456079</v>
      </c>
      <c r="V97">
        <v>29.129056019576261</v>
      </c>
      <c r="W97">
        <v>31.010984084286036</v>
      </c>
      <c r="X97">
        <v>30.384394193830371</v>
      </c>
      <c r="Y97">
        <v>30.618626323132485</v>
      </c>
      <c r="Z97">
        <v>29.699727666690546</v>
      </c>
      <c r="AA97">
        <v>28.342262092001974</v>
      </c>
      <c r="AB97">
        <v>32.010521426602125</v>
      </c>
      <c r="AC97">
        <v>28.989132786097098</v>
      </c>
      <c r="AD97">
        <v>30.42804752329673</v>
      </c>
      <c r="AE97">
        <v>27.224833162185597</v>
      </c>
      <c r="AF97">
        <v>28.650841653445063</v>
      </c>
      <c r="AG97">
        <v>29.121254994995194</v>
      </c>
      <c r="AH97">
        <v>30.648199870995786</v>
      </c>
      <c r="AI97">
        <v>31.774699074201479</v>
      </c>
      <c r="AJ97">
        <v>30.016494542092602</v>
      </c>
      <c r="AK97">
        <v>29.869868009993294</v>
      </c>
      <c r="AL97">
        <v>32.282749022953794</v>
      </c>
      <c r="AM97">
        <v>33.224253736884855</v>
      </c>
      <c r="AN97">
        <v>36.951679832299135</v>
      </c>
      <c r="AO97">
        <v>41.236471259792893</v>
      </c>
      <c r="AP97">
        <v>40.323385567421901</v>
      </c>
      <c r="AQ97">
        <v>38.109930230958803</v>
      </c>
      <c r="AR97">
        <v>42.868780705349828</v>
      </c>
      <c r="AS97">
        <v>49.089648525080456</v>
      </c>
      <c r="AT97">
        <v>48.27216357524626</v>
      </c>
      <c r="AU97">
        <v>52.812552218497544</v>
      </c>
      <c r="AV97">
        <v>53.552728142781923</v>
      </c>
      <c r="AW97">
        <v>54.73352652619068</v>
      </c>
      <c r="AX97">
        <v>56.481117910824288</v>
      </c>
      <c r="AY97">
        <v>54.86179356322117</v>
      </c>
      <c r="AZ97">
        <v>50.476523866006914</v>
      </c>
      <c r="BA97">
        <v>54.825960416733743</v>
      </c>
      <c r="BB97">
        <v>54.277914486857945</v>
      </c>
      <c r="BC97">
        <v>50.800484915280066</v>
      </c>
      <c r="BD97">
        <v>51.16665965535919</v>
      </c>
      <c r="BE97">
        <v>52.148507786103913</v>
      </c>
      <c r="BF97">
        <v>51.484883627671785</v>
      </c>
      <c r="BG97">
        <v>51.351342514736039</v>
      </c>
      <c r="BH97">
        <v>52.479312528490738</v>
      </c>
    </row>
    <row r="98" spans="1:61" x14ac:dyDescent="0.25">
      <c r="A98" t="s">
        <v>781</v>
      </c>
      <c r="B98" t="s">
        <v>166</v>
      </c>
      <c r="C98" s="3">
        <f>VLOOKUP(A98, 'Metadata - Countries'!$A$2:$C$264, 3, FALSE)</f>
        <v>0</v>
      </c>
      <c r="D98" t="s">
        <v>448</v>
      </c>
      <c r="E98" t="s">
        <v>159</v>
      </c>
      <c r="Q98">
        <v>15.311318951191895</v>
      </c>
      <c r="R98">
        <v>15.491215247691541</v>
      </c>
      <c r="S98">
        <v>16.02535140345433</v>
      </c>
      <c r="T98">
        <v>15.783346927836217</v>
      </c>
      <c r="U98">
        <v>15.366455616222204</v>
      </c>
      <c r="V98">
        <v>15.572214353049461</v>
      </c>
      <c r="W98">
        <v>16.085058516038146</v>
      </c>
      <c r="X98">
        <v>15.907291724227298</v>
      </c>
      <c r="Y98">
        <v>15.494069824392579</v>
      </c>
      <c r="Z98">
        <v>15.540540028219429</v>
      </c>
      <c r="AA98">
        <v>15.168893150425133</v>
      </c>
      <c r="AB98">
        <v>15.087390360727591</v>
      </c>
      <c r="AC98">
        <v>14.177322440244923</v>
      </c>
      <c r="AD98">
        <v>14.265050738627799</v>
      </c>
      <c r="AE98">
        <v>13.96840341509769</v>
      </c>
      <c r="AF98">
        <v>14.036994258669793</v>
      </c>
      <c r="AG98">
        <v>14.198423462255015</v>
      </c>
      <c r="AH98">
        <v>14.152626523799144</v>
      </c>
      <c r="AI98">
        <v>14.028231622473742</v>
      </c>
      <c r="AJ98">
        <v>14.005779545673652</v>
      </c>
      <c r="AK98">
        <v>13.296397323957981</v>
      </c>
      <c r="AL98">
        <v>13.167507954829025</v>
      </c>
      <c r="AM98">
        <v>12.932066170851</v>
      </c>
      <c r="AN98">
        <v>13.048620449931201</v>
      </c>
      <c r="AO98">
        <v>13.943631341604521</v>
      </c>
      <c r="AP98">
        <v>14.572670363091374</v>
      </c>
      <c r="AQ98">
        <v>15.049158801151146</v>
      </c>
      <c r="AR98">
        <v>15.34313108887752</v>
      </c>
      <c r="AS98">
        <v>16.581566404779899</v>
      </c>
      <c r="AT98">
        <v>16.249467203339023</v>
      </c>
      <c r="AU98">
        <v>15.642162845595427</v>
      </c>
      <c r="AV98">
        <v>16.828884799257803</v>
      </c>
      <c r="AW98">
        <v>16.794985795202042</v>
      </c>
      <c r="AX98">
        <v>17.047839079340665</v>
      </c>
      <c r="AY98">
        <v>17.317363860224386</v>
      </c>
      <c r="AZ98">
        <v>18.337439098563337</v>
      </c>
      <c r="BA98">
        <v>19.02340516596783</v>
      </c>
      <c r="BB98">
        <v>19.144197888534197</v>
      </c>
      <c r="BC98">
        <v>19.190033979717587</v>
      </c>
      <c r="BD98">
        <v>19.679850489270475</v>
      </c>
      <c r="BE98">
        <v>19.835413382933758</v>
      </c>
      <c r="BF98">
        <v>20.685429159302373</v>
      </c>
      <c r="BG98">
        <v>21.049391108598211</v>
      </c>
      <c r="BH98">
        <v>22.331944656180156</v>
      </c>
    </row>
    <row r="99" spans="1:61" x14ac:dyDescent="0.25">
      <c r="A99" t="s">
        <v>581</v>
      </c>
      <c r="B99" t="s">
        <v>715</v>
      </c>
      <c r="C99" s="5" t="str">
        <f>VLOOKUP(A99, 'Metadata - Countries'!$A$2:$C$264, 3, FALSE)</f>
        <v>Europe &amp; Central Asia</v>
      </c>
      <c r="D99" t="s">
        <v>448</v>
      </c>
      <c r="E99" t="s">
        <v>159</v>
      </c>
      <c r="AJ99">
        <v>81.05127698531517</v>
      </c>
      <c r="AK99">
        <v>74.127376890784376</v>
      </c>
      <c r="AL99">
        <v>77.822792838852806</v>
      </c>
      <c r="AM99">
        <v>78.271050735778559</v>
      </c>
      <c r="AN99">
        <v>77.185877611490483</v>
      </c>
      <c r="AO99">
        <v>76.864051062795596</v>
      </c>
      <c r="AP99">
        <v>74.485717925433619</v>
      </c>
      <c r="AQ99">
        <v>77.132214487502921</v>
      </c>
      <c r="AR99">
        <v>78.232513722094339</v>
      </c>
      <c r="AS99">
        <v>78.274370768199546</v>
      </c>
      <c r="AT99">
        <v>77.908500161278113</v>
      </c>
      <c r="AU99">
        <v>77.787508011359691</v>
      </c>
      <c r="AV99">
        <v>79.708752196161484</v>
      </c>
      <c r="AW99">
        <v>79.504387804702887</v>
      </c>
      <c r="AX99">
        <v>78.039529962368576</v>
      </c>
      <c r="AY99">
        <v>77.032801724124653</v>
      </c>
      <c r="AZ99">
        <v>77.640036380428029</v>
      </c>
      <c r="BA99">
        <v>79.658271074032839</v>
      </c>
      <c r="BB99">
        <v>78.051606117052458</v>
      </c>
      <c r="BC99">
        <v>76.129654267774569</v>
      </c>
      <c r="BD99">
        <v>74.294971956109805</v>
      </c>
      <c r="BE99">
        <v>74.637098279293269</v>
      </c>
      <c r="BF99">
        <v>72.237762124235161</v>
      </c>
      <c r="BG99">
        <v>71.303246286003628</v>
      </c>
      <c r="BH99">
        <v>70.703662342128155</v>
      </c>
    </row>
    <row r="100" spans="1:61" x14ac:dyDescent="0.25">
      <c r="A100" t="s">
        <v>6</v>
      </c>
      <c r="B100" t="s">
        <v>95</v>
      </c>
      <c r="C100" s="3" t="str">
        <f>VLOOKUP(A100, 'Metadata - Countries'!$A$2:$C$264, 3, FALSE)</f>
        <v>Latin America &amp; Caribbean</v>
      </c>
      <c r="D100" t="s">
        <v>448</v>
      </c>
      <c r="E100" t="s">
        <v>159</v>
      </c>
      <c r="Q100">
        <v>8.400360016378885</v>
      </c>
      <c r="R100">
        <v>7.6837310139241985</v>
      </c>
      <c r="S100">
        <v>7.6918043760829153</v>
      </c>
      <c r="T100">
        <v>8.2009928480872354</v>
      </c>
      <c r="U100">
        <v>8.0923055027024127</v>
      </c>
      <c r="V100">
        <v>10.685625869385312</v>
      </c>
      <c r="W100">
        <v>10.636847464545088</v>
      </c>
      <c r="X100">
        <v>11.092993844684354</v>
      </c>
      <c r="Y100">
        <v>10.896857294831404</v>
      </c>
      <c r="Z100">
        <v>9.8963499234266461</v>
      </c>
      <c r="AA100">
        <v>9.5170071165757388</v>
      </c>
      <c r="AB100">
        <v>11.652090612783944</v>
      </c>
      <c r="AC100">
        <v>12.95456867569141</v>
      </c>
      <c r="AD100">
        <v>13.378462830284565</v>
      </c>
      <c r="AE100">
        <v>13.256040351910148</v>
      </c>
      <c r="AF100">
        <v>16.492575185594749</v>
      </c>
      <c r="AG100">
        <v>17.647538068090366</v>
      </c>
      <c r="AH100">
        <v>18.532316012937162</v>
      </c>
      <c r="AI100">
        <v>19.491369449377213</v>
      </c>
      <c r="AJ100">
        <v>19.734221440692306</v>
      </c>
      <c r="AK100">
        <v>18.641763155260438</v>
      </c>
      <c r="AL100">
        <v>16.760375825323408</v>
      </c>
      <c r="AM100">
        <v>14.372123628118089</v>
      </c>
      <c r="AN100">
        <v>4.3934700128789723</v>
      </c>
      <c r="AO100">
        <v>17.769274473511075</v>
      </c>
      <c r="AP100">
        <v>17.861497823105029</v>
      </c>
      <c r="AQ100">
        <v>22.452683609956985</v>
      </c>
      <c r="AR100">
        <v>20.656777386786576</v>
      </c>
      <c r="AS100">
        <v>22.032071811272949</v>
      </c>
      <c r="AT100">
        <v>23.307677116687618</v>
      </c>
      <c r="AU100">
        <v>24.888909445435758</v>
      </c>
      <c r="AV100">
        <v>24.962735592900316</v>
      </c>
      <c r="AW100">
        <v>24.554319382350236</v>
      </c>
      <c r="AX100">
        <v>27.713821001747135</v>
      </c>
      <c r="AY100">
        <v>19.495726229740178</v>
      </c>
      <c r="AZ100">
        <v>19.38001493520806</v>
      </c>
      <c r="BA100">
        <v>20.995313463492529</v>
      </c>
      <c r="BB100">
        <v>20.72857307895875</v>
      </c>
      <c r="BC100">
        <v>19.293133401836883</v>
      </c>
      <c r="BD100">
        <v>17.774608838023134</v>
      </c>
      <c r="BE100">
        <v>17.960165368201764</v>
      </c>
      <c r="BF100">
        <v>18.049557309156718</v>
      </c>
      <c r="BG100">
        <v>18.6977990819178</v>
      </c>
      <c r="BH100">
        <v>22.015894041648714</v>
      </c>
    </row>
    <row r="101" spans="1:61" x14ac:dyDescent="0.25">
      <c r="A101" t="s">
        <v>54</v>
      </c>
      <c r="B101" t="s">
        <v>726</v>
      </c>
      <c r="C101" s="5" t="str">
        <f>VLOOKUP(A101, 'Metadata - Countries'!$A$2:$C$264, 3, FALSE)</f>
        <v>Europe &amp; Central Asia</v>
      </c>
      <c r="D101" t="s">
        <v>448</v>
      </c>
      <c r="E101" t="s">
        <v>159</v>
      </c>
      <c r="K101">
        <v>94.769975452492176</v>
      </c>
      <c r="L101">
        <v>95.174472783320553</v>
      </c>
      <c r="M101">
        <v>95.030110315410639</v>
      </c>
      <c r="N101">
        <v>95.528888471346264</v>
      </c>
      <c r="O101">
        <v>94.723075244175917</v>
      </c>
      <c r="P101">
        <v>95.573621059463036</v>
      </c>
      <c r="Q101">
        <v>95.146825178386607</v>
      </c>
      <c r="R101">
        <v>95.210874977665299</v>
      </c>
      <c r="S101">
        <v>95.067462243691352</v>
      </c>
      <c r="T101">
        <v>95.322320294610037</v>
      </c>
      <c r="U101">
        <v>96.359715240175518</v>
      </c>
      <c r="V101">
        <v>96.289002252669661</v>
      </c>
      <c r="W101">
        <v>96.522522209011214</v>
      </c>
      <c r="X101">
        <v>96.943830864562912</v>
      </c>
      <c r="Y101">
        <v>96.155436520022647</v>
      </c>
      <c r="Z101">
        <v>95.906739723464057</v>
      </c>
      <c r="AA101">
        <v>95.503304272020145</v>
      </c>
      <c r="AB101">
        <v>95.339269797761133</v>
      </c>
      <c r="AC101">
        <v>92.83917205714684</v>
      </c>
      <c r="AD101">
        <v>91.086350016612755</v>
      </c>
      <c r="AE101">
        <v>89.11244953694964</v>
      </c>
      <c r="AF101">
        <v>88.604389016845303</v>
      </c>
      <c r="AG101">
        <v>85.928489677155056</v>
      </c>
      <c r="AH101">
        <v>83.699572233333839</v>
      </c>
      <c r="AI101">
        <v>83.142791246389038</v>
      </c>
      <c r="AJ101">
        <v>81.604508454376884</v>
      </c>
      <c r="AK101">
        <v>81.671447496184086</v>
      </c>
      <c r="AL101">
        <v>81.060429802886745</v>
      </c>
      <c r="AM101">
        <v>81.899853235154978</v>
      </c>
      <c r="AN101">
        <v>81.131931763621537</v>
      </c>
      <c r="AO101">
        <v>81.602817151238426</v>
      </c>
      <c r="AP101">
        <v>81.953103800972698</v>
      </c>
      <c r="AQ101">
        <v>81.886208883537549</v>
      </c>
      <c r="AR101">
        <v>82.169128616769157</v>
      </c>
      <c r="AS101">
        <v>81.741215106861148</v>
      </c>
      <c r="AT101">
        <v>80.538913484298064</v>
      </c>
      <c r="AU101">
        <v>80.981836674692531</v>
      </c>
      <c r="AV101">
        <v>80.791825677513046</v>
      </c>
      <c r="AW101">
        <v>83.137168447341494</v>
      </c>
      <c r="AX101">
        <v>81.820839073487193</v>
      </c>
      <c r="AY101">
        <v>80.36822765936401</v>
      </c>
      <c r="AZ101">
        <v>80.062764635981793</v>
      </c>
      <c r="BA101">
        <v>78.976549826031089</v>
      </c>
      <c r="BB101">
        <v>77.823726130605039</v>
      </c>
      <c r="BC101">
        <v>74.16960869819745</v>
      </c>
      <c r="BD101">
        <v>74.271922796309127</v>
      </c>
      <c r="BE101">
        <v>73.293800763516828</v>
      </c>
      <c r="BF101">
        <v>71.786423651207045</v>
      </c>
      <c r="BG101">
        <v>69.549637489010777</v>
      </c>
      <c r="BH101">
        <v>68.192401395959564</v>
      </c>
      <c r="BI101">
        <v>69.549793691078008</v>
      </c>
    </row>
    <row r="102" spans="1:61" x14ac:dyDescent="0.25">
      <c r="A102" t="s">
        <v>813</v>
      </c>
      <c r="B102" t="s">
        <v>152</v>
      </c>
      <c r="C102" s="3">
        <f>VLOOKUP(A102, 'Metadata - Countries'!$A$2:$C$264, 3, FALSE)</f>
        <v>0</v>
      </c>
      <c r="D102" t="s">
        <v>448</v>
      </c>
      <c r="E102" t="s">
        <v>159</v>
      </c>
      <c r="F102">
        <v>89.339759454881033</v>
      </c>
      <c r="G102">
        <v>89.614213519642831</v>
      </c>
      <c r="H102">
        <v>90.245939009727266</v>
      </c>
      <c r="I102">
        <v>90.482155830757279</v>
      </c>
      <c r="J102">
        <v>90.864720016751932</v>
      </c>
      <c r="K102">
        <v>91.114214934926537</v>
      </c>
      <c r="L102">
        <v>91.264858687398018</v>
      </c>
      <c r="M102">
        <v>91.433844138920463</v>
      </c>
      <c r="N102">
        <v>91.725874478337829</v>
      </c>
      <c r="O102">
        <v>92.162732265562695</v>
      </c>
      <c r="P102">
        <v>92.619864075620185</v>
      </c>
      <c r="Q102">
        <v>63.848076320863974</v>
      </c>
      <c r="R102">
        <v>64.530684942919393</v>
      </c>
      <c r="S102">
        <v>65.595312057228455</v>
      </c>
      <c r="T102">
        <v>66.014913238237554</v>
      </c>
      <c r="U102">
        <v>67.229986968382448</v>
      </c>
      <c r="V102">
        <v>68.023188241922284</v>
      </c>
      <c r="W102">
        <v>69.306678886992401</v>
      </c>
      <c r="X102">
        <v>70.576221947554245</v>
      </c>
      <c r="Y102">
        <v>70.868849997557248</v>
      </c>
      <c r="Z102">
        <v>70.907843977645655</v>
      </c>
      <c r="AA102">
        <v>70.638030638256666</v>
      </c>
      <c r="AB102">
        <v>71.187423244455559</v>
      </c>
      <c r="AC102">
        <v>71.219462461398592</v>
      </c>
      <c r="AD102">
        <v>71.553804220061167</v>
      </c>
      <c r="AE102">
        <v>71.869699558714871</v>
      </c>
      <c r="AF102">
        <v>72.317227171395729</v>
      </c>
      <c r="AG102">
        <v>72.870686042263657</v>
      </c>
      <c r="AH102">
        <v>73.312034312033788</v>
      </c>
      <c r="AI102">
        <v>73.506690712764794</v>
      </c>
      <c r="AJ102">
        <v>80.882565667622615</v>
      </c>
      <c r="AK102">
        <v>80.505490315467028</v>
      </c>
      <c r="AL102">
        <v>80.01275402766521</v>
      </c>
      <c r="AM102">
        <v>79.900015251523527</v>
      </c>
      <c r="AN102">
        <v>79.569798878545242</v>
      </c>
      <c r="AO102">
        <v>80.046090710079312</v>
      </c>
      <c r="AP102">
        <v>80.090853128208749</v>
      </c>
      <c r="AQ102">
        <v>80.059455814314703</v>
      </c>
      <c r="AR102">
        <v>79.909330452150542</v>
      </c>
      <c r="AS102">
        <v>79.99081716998522</v>
      </c>
      <c r="AT102">
        <v>80.081248927712181</v>
      </c>
      <c r="AU102">
        <v>80.34548204724905</v>
      </c>
      <c r="AV102">
        <v>80.645963218164354</v>
      </c>
      <c r="AW102">
        <v>81.443440473896686</v>
      </c>
      <c r="AX102">
        <v>82.149060485313939</v>
      </c>
      <c r="AY102">
        <v>82.661286083457071</v>
      </c>
      <c r="AZ102">
        <v>83.129860401559569</v>
      </c>
      <c r="BA102">
        <v>83.452815321960017</v>
      </c>
      <c r="BB102">
        <v>83.575434213136106</v>
      </c>
      <c r="BC102">
        <v>83.660473539895762</v>
      </c>
      <c r="BD102">
        <v>84.149479869353016</v>
      </c>
      <c r="BE102">
        <v>84.585623124960136</v>
      </c>
      <c r="BF102">
        <v>84.477633028555431</v>
      </c>
      <c r="BG102">
        <v>84.227672484061429</v>
      </c>
      <c r="BH102">
        <v>84.413510036609921</v>
      </c>
      <c r="BI102">
        <v>88.089395890931215</v>
      </c>
    </row>
    <row r="103" spans="1:61" x14ac:dyDescent="0.25">
      <c r="A103" t="s">
        <v>79</v>
      </c>
      <c r="B103" t="s">
        <v>288</v>
      </c>
      <c r="C103" s="5">
        <f>VLOOKUP(A103, 'Metadata - Countries'!$A$2:$C$264, 3, FALSE)</f>
        <v>0</v>
      </c>
      <c r="D103" t="s">
        <v>448</v>
      </c>
      <c r="E103" t="s">
        <v>159</v>
      </c>
      <c r="F103">
        <v>89.339759454881033</v>
      </c>
      <c r="G103">
        <v>89.614213519642831</v>
      </c>
      <c r="H103">
        <v>90.245939009727266</v>
      </c>
      <c r="I103">
        <v>90.482155830757279</v>
      </c>
      <c r="J103">
        <v>90.864720016751932</v>
      </c>
      <c r="K103">
        <v>91.114214934926537</v>
      </c>
      <c r="L103">
        <v>91.264858687398018</v>
      </c>
      <c r="M103">
        <v>91.433844138920463</v>
      </c>
      <c r="N103">
        <v>91.725874478337829</v>
      </c>
      <c r="O103">
        <v>92.162732265562695</v>
      </c>
      <c r="P103">
        <v>92.619864075620185</v>
      </c>
      <c r="Q103">
        <v>58.550548884245586</v>
      </c>
      <c r="R103">
        <v>59.301829803831545</v>
      </c>
      <c r="S103">
        <v>60.425763535636491</v>
      </c>
      <c r="T103">
        <v>60.878942591299591</v>
      </c>
      <c r="U103">
        <v>62.150387416510902</v>
      </c>
      <c r="V103">
        <v>62.992070807360108</v>
      </c>
      <c r="W103">
        <v>64.364092995099284</v>
      </c>
      <c r="X103">
        <v>65.698627414245152</v>
      </c>
      <c r="Y103">
        <v>66.043260406931083</v>
      </c>
      <c r="Z103">
        <v>66.089944357145157</v>
      </c>
      <c r="AA103">
        <v>65.841304002635567</v>
      </c>
      <c r="AB103">
        <v>66.437284563291442</v>
      </c>
      <c r="AC103">
        <v>66.448791999785087</v>
      </c>
      <c r="AD103">
        <v>66.827410139068334</v>
      </c>
      <c r="AE103">
        <v>67.171534329378858</v>
      </c>
      <c r="AF103">
        <v>67.633860343525413</v>
      </c>
      <c r="AG103">
        <v>68.284526946892981</v>
      </c>
      <c r="AH103">
        <v>68.743687699246436</v>
      </c>
      <c r="AI103">
        <v>68.910480898336033</v>
      </c>
      <c r="AJ103">
        <v>77.615698349792837</v>
      </c>
      <c r="AK103">
        <v>77.201612044862514</v>
      </c>
      <c r="AL103">
        <v>76.609440119086145</v>
      </c>
      <c r="AM103">
        <v>76.444567551434275</v>
      </c>
      <c r="AN103">
        <v>75.940621423511161</v>
      </c>
      <c r="AO103">
        <v>76.366551338812101</v>
      </c>
      <c r="AP103">
        <v>76.400900178902091</v>
      </c>
      <c r="AQ103">
        <v>76.329299675399326</v>
      </c>
      <c r="AR103">
        <v>76.123455220263011</v>
      </c>
      <c r="AS103">
        <v>76.217007112219093</v>
      </c>
      <c r="AT103">
        <v>76.278899062013878</v>
      </c>
      <c r="AU103">
        <v>76.503623503382869</v>
      </c>
      <c r="AV103">
        <v>76.785312402419805</v>
      </c>
      <c r="AW103">
        <v>77.629109199229291</v>
      </c>
      <c r="AX103">
        <v>78.372996220240651</v>
      </c>
      <c r="AY103">
        <v>78.927806437244101</v>
      </c>
      <c r="AZ103">
        <v>79.46302723363749</v>
      </c>
      <c r="BA103">
        <v>79.845032412036232</v>
      </c>
      <c r="BB103">
        <v>80.029181619662367</v>
      </c>
      <c r="BC103">
        <v>80.064002952017432</v>
      </c>
      <c r="BD103">
        <v>80.627836128743283</v>
      </c>
      <c r="BE103">
        <v>80.996033423062912</v>
      </c>
      <c r="BF103">
        <v>80.877304781121964</v>
      </c>
      <c r="BG103">
        <v>80.641545939478064</v>
      </c>
      <c r="BH103">
        <v>80.847431499461152</v>
      </c>
      <c r="BI103">
        <v>88.0893958909312</v>
      </c>
    </row>
    <row r="104" spans="1:61" x14ac:dyDescent="0.25">
      <c r="A104" t="s">
        <v>838</v>
      </c>
      <c r="B104" t="s">
        <v>618</v>
      </c>
      <c r="C104" s="3">
        <f>VLOOKUP(A104, 'Metadata - Countries'!$A$2:$C$264, 3, FALSE)</f>
        <v>0</v>
      </c>
      <c r="D104" t="s">
        <v>448</v>
      </c>
      <c r="E104" t="s">
        <v>159</v>
      </c>
      <c r="Q104">
        <v>16.819013741911732</v>
      </c>
      <c r="R104">
        <v>17.93616757237017</v>
      </c>
      <c r="S104">
        <v>18.942459559948695</v>
      </c>
      <c r="T104">
        <v>19.360463015719951</v>
      </c>
      <c r="U104">
        <v>19.424224900538324</v>
      </c>
      <c r="V104">
        <v>20.20621961696698</v>
      </c>
      <c r="W104">
        <v>21.105877530805458</v>
      </c>
      <c r="X104">
        <v>21.535332342465431</v>
      </c>
      <c r="Y104">
        <v>22.320400792720886</v>
      </c>
      <c r="Z104">
        <v>22.857458222054422</v>
      </c>
      <c r="AA104">
        <v>23.735401806437554</v>
      </c>
      <c r="AB104">
        <v>24.833250777932776</v>
      </c>
      <c r="AC104">
        <v>25.013989278923937</v>
      </c>
      <c r="AD104">
        <v>25.03624025799536</v>
      </c>
      <c r="AE104">
        <v>26.2460387695035</v>
      </c>
      <c r="AF104">
        <v>26.567803409090825</v>
      </c>
      <c r="AG104">
        <v>28.001068397203561</v>
      </c>
      <c r="AH104">
        <v>28.346368877412321</v>
      </c>
      <c r="AI104">
        <v>28.578856886712003</v>
      </c>
      <c r="AJ104">
        <v>40.962085426995642</v>
      </c>
      <c r="AK104">
        <v>41.301082614133676</v>
      </c>
      <c r="AL104">
        <v>41.361739048290104</v>
      </c>
      <c r="AM104">
        <v>40.984997252678291</v>
      </c>
      <c r="AN104">
        <v>39.390654965851859</v>
      </c>
      <c r="AO104">
        <v>38.846927729947936</v>
      </c>
      <c r="AP104">
        <v>39.280926427549971</v>
      </c>
      <c r="AQ104">
        <v>39.470070617760058</v>
      </c>
      <c r="AR104">
        <v>40.089041040226931</v>
      </c>
      <c r="AS104">
        <v>40.746744436042263</v>
      </c>
      <c r="AT104">
        <v>40.489648590765562</v>
      </c>
      <c r="AU104">
        <v>40.588314306424628</v>
      </c>
      <c r="AV104">
        <v>40.57818376776622</v>
      </c>
      <c r="AW104">
        <v>40.529855475101449</v>
      </c>
      <c r="AX104">
        <v>40.518388458834437</v>
      </c>
      <c r="AY104">
        <v>40.561610573875271</v>
      </c>
      <c r="AZ104">
        <v>40.727729236041327</v>
      </c>
      <c r="BA104">
        <v>41.078198270884108</v>
      </c>
      <c r="BB104">
        <v>41.207470766832955</v>
      </c>
      <c r="BC104">
        <v>39.80479490179399</v>
      </c>
      <c r="BD104">
        <v>39.787145244404563</v>
      </c>
      <c r="BE104">
        <v>37.55911314641228</v>
      </c>
      <c r="BF104">
        <v>37.572787561830609</v>
      </c>
      <c r="BG104">
        <v>38.330703411581332</v>
      </c>
      <c r="BH104">
        <v>34.382701301630945</v>
      </c>
    </row>
    <row r="105" spans="1:61" x14ac:dyDescent="0.25">
      <c r="A105" t="s">
        <v>563</v>
      </c>
      <c r="B105" t="s">
        <v>1</v>
      </c>
      <c r="C105" s="5">
        <f>VLOOKUP(A105, 'Metadata - Countries'!$A$2:$C$264, 3, FALSE)</f>
        <v>0</v>
      </c>
      <c r="D105" t="s">
        <v>448</v>
      </c>
      <c r="E105" t="s">
        <v>159</v>
      </c>
      <c r="Q105">
        <v>18.329619903640221</v>
      </c>
      <c r="R105">
        <v>18.551853372604231</v>
      </c>
      <c r="S105">
        <v>19.821019371510978</v>
      </c>
      <c r="T105">
        <v>20.35236508023246</v>
      </c>
      <c r="U105">
        <v>20.994568200601403</v>
      </c>
      <c r="V105">
        <v>21.706612715104953</v>
      </c>
      <c r="W105">
        <v>22.978258853418556</v>
      </c>
      <c r="X105">
        <v>23.786809907734714</v>
      </c>
      <c r="Y105">
        <v>24.655808587392261</v>
      </c>
      <c r="Z105">
        <v>25.920818763969411</v>
      </c>
      <c r="AA105">
        <v>27.337346352995553</v>
      </c>
      <c r="AB105">
        <v>28.514136851290342</v>
      </c>
      <c r="AC105">
        <v>28.888830362373088</v>
      </c>
      <c r="AD105">
        <v>27.93863065994697</v>
      </c>
      <c r="AE105">
        <v>30.728693478745402</v>
      </c>
      <c r="AF105">
        <v>30.598867955256964</v>
      </c>
      <c r="AG105">
        <v>32.659853050149714</v>
      </c>
      <c r="AH105">
        <v>33.052910467561176</v>
      </c>
      <c r="AI105">
        <v>33.726119913688912</v>
      </c>
      <c r="AJ105">
        <v>50.069120103534551</v>
      </c>
      <c r="AK105">
        <v>50.625881070744057</v>
      </c>
      <c r="AL105">
        <v>51.611599560798872</v>
      </c>
      <c r="AM105">
        <v>51.454157804131313</v>
      </c>
      <c r="AN105">
        <v>49.590345894008266</v>
      </c>
      <c r="AO105">
        <v>48.44227321804518</v>
      </c>
      <c r="AP105">
        <v>48.626975175479082</v>
      </c>
      <c r="AQ105">
        <v>48.472611078252577</v>
      </c>
      <c r="AR105">
        <v>48.763099722550791</v>
      </c>
      <c r="AS105">
        <v>49.299272412335526</v>
      </c>
      <c r="AT105">
        <v>48.890751028211461</v>
      </c>
      <c r="AU105">
        <v>48.766553356838031</v>
      </c>
      <c r="AV105">
        <v>48.555313822569708</v>
      </c>
      <c r="AW105">
        <v>48.138940948716844</v>
      </c>
      <c r="AX105">
        <v>47.965504295033348</v>
      </c>
      <c r="AY105">
        <v>47.325712368437202</v>
      </c>
      <c r="AZ105">
        <v>47.099430638681383</v>
      </c>
      <c r="BA105">
        <v>46.913909125859824</v>
      </c>
      <c r="BB105">
        <v>46.813256501077603</v>
      </c>
      <c r="BC105">
        <v>44.992529632627097</v>
      </c>
      <c r="BD105">
        <v>44.719456148278439</v>
      </c>
      <c r="BE105">
        <v>45.180857828935906</v>
      </c>
      <c r="BF105">
        <v>44.606390121450495</v>
      </c>
      <c r="BG105">
        <v>43.560398639342012</v>
      </c>
      <c r="BH105">
        <v>36.239323218779035</v>
      </c>
    </row>
    <row r="106" spans="1:61" x14ac:dyDescent="0.25">
      <c r="A106" t="s">
        <v>532</v>
      </c>
      <c r="B106" t="s">
        <v>538</v>
      </c>
      <c r="C106" s="3" t="str">
        <f>VLOOKUP(A106, 'Metadata - Countries'!$A$2:$C$264, 3, FALSE)</f>
        <v>East Asia &amp; Pacific</v>
      </c>
      <c r="D106" t="s">
        <v>448</v>
      </c>
      <c r="E106" t="s">
        <v>159</v>
      </c>
      <c r="Q106">
        <v>24.676553877612729</v>
      </c>
      <c r="R106">
        <v>26.882897110707344</v>
      </c>
      <c r="S106">
        <v>29.228237051792828</v>
      </c>
      <c r="T106">
        <v>31.511094622983155</v>
      </c>
      <c r="U106">
        <v>32.62206017963409</v>
      </c>
      <c r="V106">
        <v>34.446606215135191</v>
      </c>
      <c r="W106">
        <v>39.844362570651036</v>
      </c>
      <c r="X106">
        <v>42.567051768114503</v>
      </c>
      <c r="Y106">
        <v>44.157168735683072</v>
      </c>
      <c r="Z106">
        <v>45.479451253102148</v>
      </c>
      <c r="AA106">
        <v>47.084131524342602</v>
      </c>
      <c r="AB106">
        <v>47.130112004585015</v>
      </c>
      <c r="AC106">
        <v>46.663628231386625</v>
      </c>
      <c r="AD106">
        <v>47.708552207118395</v>
      </c>
      <c r="AE106">
        <v>48.565427298536122</v>
      </c>
      <c r="AF106">
        <v>52.441015835060398</v>
      </c>
      <c r="AG106">
        <v>52.18277490052202</v>
      </c>
      <c r="AH106">
        <v>51.853358573033439</v>
      </c>
      <c r="AI106">
        <v>53.602291169108618</v>
      </c>
      <c r="AJ106">
        <v>53.43061152034754</v>
      </c>
      <c r="AK106">
        <v>54.810968356209841</v>
      </c>
      <c r="AL106">
        <v>55.702097529578374</v>
      </c>
      <c r="AM106">
        <v>59.07520985810276</v>
      </c>
      <c r="AN106">
        <v>57.469475690778935</v>
      </c>
      <c r="AO106">
        <v>60.591681218718229</v>
      </c>
      <c r="AP106">
        <v>61.508443930527804</v>
      </c>
      <c r="AQ106">
        <v>62.045627417554016</v>
      </c>
      <c r="AR106">
        <v>60.66479567055022</v>
      </c>
      <c r="AS106">
        <v>62.212945580614388</v>
      </c>
      <c r="AT106">
        <v>61.952267251921846</v>
      </c>
      <c r="AU106">
        <v>61.456756199771611</v>
      </c>
      <c r="AV106">
        <v>62.549253873019637</v>
      </c>
      <c r="AW106">
        <v>62.442022693968902</v>
      </c>
      <c r="AX106">
        <v>64.316447182318427</v>
      </c>
      <c r="AY106">
        <v>64.996245298445785</v>
      </c>
      <c r="AZ106">
        <v>65.177081390227727</v>
      </c>
      <c r="BA106">
        <v>64.584637409085204</v>
      </c>
      <c r="BB106">
        <v>63.807077074083359</v>
      </c>
      <c r="BC106">
        <v>65.520724581121527</v>
      </c>
      <c r="BD106">
        <v>67.154787824867668</v>
      </c>
      <c r="BE106">
        <v>65.302144197039723</v>
      </c>
      <c r="BF106">
        <v>65.344750653726322</v>
      </c>
      <c r="BG106">
        <v>65.265686806639451</v>
      </c>
      <c r="BH106">
        <v>66.089475456589028</v>
      </c>
    </row>
    <row r="107" spans="1:61" x14ac:dyDescent="0.25">
      <c r="A107" t="s">
        <v>832</v>
      </c>
      <c r="B107" t="s">
        <v>770</v>
      </c>
      <c r="C107" s="5">
        <f>VLOOKUP(A107, 'Metadata - Countries'!$A$2:$C$264, 3, FALSE)</f>
        <v>0</v>
      </c>
      <c r="D107" t="s">
        <v>448</v>
      </c>
      <c r="E107" t="s">
        <v>159</v>
      </c>
      <c r="Q107">
        <v>15.54925386397311</v>
      </c>
      <c r="R107">
        <v>17.426211812529175</v>
      </c>
      <c r="S107">
        <v>18.207014913679409</v>
      </c>
      <c r="T107">
        <v>18.521794289927538</v>
      </c>
      <c r="U107">
        <v>18.069336106335715</v>
      </c>
      <c r="V107">
        <v>18.900361861972648</v>
      </c>
      <c r="W107">
        <v>19.448959843538944</v>
      </c>
      <c r="X107">
        <v>19.503648523493318</v>
      </c>
      <c r="Y107">
        <v>20.185041635703254</v>
      </c>
      <c r="Z107">
        <v>19.986113580682943</v>
      </c>
      <c r="AA107">
        <v>20.266432364841894</v>
      </c>
      <c r="AB107">
        <v>21.25058942888338</v>
      </c>
      <c r="AC107">
        <v>21.200061788591047</v>
      </c>
      <c r="AD107">
        <v>22.226056957133679</v>
      </c>
      <c r="AE107">
        <v>21.707999952032448</v>
      </c>
      <c r="AF107">
        <v>22.476160392052172</v>
      </c>
      <c r="AG107">
        <v>23.120132845193059</v>
      </c>
      <c r="AH107">
        <v>23.390667127379043</v>
      </c>
      <c r="AI107">
        <v>23.086778279409529</v>
      </c>
      <c r="AJ107">
        <v>29.125577871973508</v>
      </c>
      <c r="AK107">
        <v>28.828017794383406</v>
      </c>
      <c r="AL107">
        <v>27.065923509551244</v>
      </c>
      <c r="AM107">
        <v>26.089790013232079</v>
      </c>
      <c r="AN107">
        <v>25.360915744905604</v>
      </c>
      <c r="AO107">
        <v>26.295465915234153</v>
      </c>
      <c r="AP107">
        <v>27.045436295574103</v>
      </c>
      <c r="AQ107">
        <v>27.797701646698016</v>
      </c>
      <c r="AR107">
        <v>28.889832207489569</v>
      </c>
      <c r="AS107">
        <v>29.661783670518677</v>
      </c>
      <c r="AT107">
        <v>29.647643686215147</v>
      </c>
      <c r="AU107">
        <v>30.150295908553414</v>
      </c>
      <c r="AV107">
        <v>30.52040677269612</v>
      </c>
      <c r="AW107">
        <v>30.946025605624939</v>
      </c>
      <c r="AX107">
        <v>31.270188105709792</v>
      </c>
      <c r="AY107">
        <v>32.391746650039821</v>
      </c>
      <c r="AZ107">
        <v>33.115723048205226</v>
      </c>
      <c r="BA107">
        <v>34.162515742919673</v>
      </c>
      <c r="BB107">
        <v>34.60493347945765</v>
      </c>
      <c r="BC107">
        <v>33.920988013378008</v>
      </c>
      <c r="BD107">
        <v>34.170701583190294</v>
      </c>
      <c r="BE107">
        <v>28.005971870778065</v>
      </c>
      <c r="BF107">
        <v>28.879053853570525</v>
      </c>
      <c r="BG107">
        <v>32.435526698800977</v>
      </c>
      <c r="BH107">
        <v>32.565838219539167</v>
      </c>
    </row>
    <row r="108" spans="1:61" x14ac:dyDescent="0.25">
      <c r="A108" t="s">
        <v>319</v>
      </c>
      <c r="B108" t="s">
        <v>121</v>
      </c>
      <c r="C108" s="3" t="str">
        <f>VLOOKUP(A108, 'Metadata - Countries'!$A$2:$C$264, 3, FALSE)</f>
        <v>Europe &amp; Central Asia</v>
      </c>
      <c r="D108" t="s">
        <v>448</v>
      </c>
      <c r="E108" t="s">
        <v>159</v>
      </c>
    </row>
    <row r="109" spans="1:61" x14ac:dyDescent="0.25">
      <c r="A109" t="s">
        <v>215</v>
      </c>
      <c r="B109" t="s">
        <v>682</v>
      </c>
      <c r="C109" s="5" t="str">
        <f>VLOOKUP(A109, 'Metadata - Countries'!$A$2:$C$264, 3, FALSE)</f>
        <v>South Asia</v>
      </c>
      <c r="D109" t="s">
        <v>448</v>
      </c>
      <c r="E109" t="s">
        <v>159</v>
      </c>
      <c r="Q109">
        <v>35.11979343231409</v>
      </c>
      <c r="R109">
        <v>35.226334656675419</v>
      </c>
      <c r="S109">
        <v>35.319582994633805</v>
      </c>
      <c r="T109">
        <v>36.467456792625477</v>
      </c>
      <c r="U109">
        <v>36.935460397789797</v>
      </c>
      <c r="V109">
        <v>37.850335482166336</v>
      </c>
      <c r="W109">
        <v>38.223978659027516</v>
      </c>
      <c r="X109">
        <v>37.217701940841124</v>
      </c>
      <c r="Y109">
        <v>38.702581606927147</v>
      </c>
      <c r="Z109">
        <v>39.383350719610696</v>
      </c>
      <c r="AA109">
        <v>41.419141162683104</v>
      </c>
      <c r="AB109">
        <v>43.025133203281172</v>
      </c>
      <c r="AC109">
        <v>43.851836372075006</v>
      </c>
      <c r="AD109">
        <v>45.174573732224061</v>
      </c>
      <c r="AE109">
        <v>47.225573019784925</v>
      </c>
      <c r="AF109">
        <v>48.253001768131</v>
      </c>
      <c r="AG109">
        <v>49.68344914580355</v>
      </c>
      <c r="AH109">
        <v>51.249048564720404</v>
      </c>
      <c r="AI109">
        <v>52.814202260343414</v>
      </c>
      <c r="AJ109">
        <v>53.763959734753641</v>
      </c>
      <c r="AK109">
        <v>55.063492401821868</v>
      </c>
      <c r="AL109">
        <v>56.070282447367582</v>
      </c>
      <c r="AM109">
        <v>56.956833607651944</v>
      </c>
      <c r="AN109">
        <v>58.014550033647517</v>
      </c>
      <c r="AO109">
        <v>59.987941931020409</v>
      </c>
      <c r="AP109">
        <v>60.82515579894384</v>
      </c>
      <c r="AQ109">
        <v>61.773290245404766</v>
      </c>
      <c r="AR109">
        <v>62.015817674503118</v>
      </c>
      <c r="AS109">
        <v>63.460400161066886</v>
      </c>
      <c r="AT109">
        <v>63.727394511751179</v>
      </c>
      <c r="AU109">
        <v>63.647966338774296</v>
      </c>
      <c r="AV109">
        <v>64.329205786967023</v>
      </c>
      <c r="AW109">
        <v>64.519239435275509</v>
      </c>
      <c r="AX109">
        <v>65.58374371212534</v>
      </c>
      <c r="AY109">
        <v>65.989803608914869</v>
      </c>
      <c r="AZ109">
        <v>66.805673708490687</v>
      </c>
      <c r="BA109">
        <v>67.883432969732667</v>
      </c>
      <c r="BB109">
        <v>69.005121588582568</v>
      </c>
      <c r="BC109">
        <v>71.143497920192473</v>
      </c>
      <c r="BD109">
        <v>71.404695158620498</v>
      </c>
      <c r="BE109">
        <v>71.471718504868122</v>
      </c>
      <c r="BF109">
        <v>72.419079459490987</v>
      </c>
      <c r="BG109">
        <v>72.285458644054927</v>
      </c>
      <c r="BH109">
        <v>73.576979087800794</v>
      </c>
    </row>
    <row r="110" spans="1:61" x14ac:dyDescent="0.25">
      <c r="A110" t="s">
        <v>580</v>
      </c>
      <c r="B110" t="s">
        <v>415</v>
      </c>
      <c r="C110" s="3" t="e">
        <f>VLOOKUP(A110, 'Metadata - Countries'!$A$2:$C$264, 3, FALSE)</f>
        <v>#N/A</v>
      </c>
      <c r="D110" t="s">
        <v>448</v>
      </c>
      <c r="E110" t="s">
        <v>159</v>
      </c>
    </row>
    <row r="111" spans="1:61" x14ac:dyDescent="0.25">
      <c r="A111" t="s">
        <v>110</v>
      </c>
      <c r="B111" t="s">
        <v>58</v>
      </c>
      <c r="C111" s="5" t="str">
        <f>VLOOKUP(A111, 'Metadata - Countries'!$A$2:$C$264, 3, FALSE)</f>
        <v>Europe &amp; Central Asia</v>
      </c>
      <c r="D111" t="s">
        <v>448</v>
      </c>
      <c r="E111" t="s">
        <v>159</v>
      </c>
      <c r="F111">
        <v>67.241869690405281</v>
      </c>
      <c r="G111">
        <v>69.440433611152031</v>
      </c>
      <c r="H111">
        <v>70.085923827151973</v>
      </c>
      <c r="I111">
        <v>71.111727257274907</v>
      </c>
      <c r="J111">
        <v>72.286159935903896</v>
      </c>
      <c r="K111">
        <v>77.56958064495366</v>
      </c>
      <c r="L111">
        <v>76.290884990435615</v>
      </c>
      <c r="M111">
        <v>75.937018201070856</v>
      </c>
      <c r="N111">
        <v>70.95171284609502</v>
      </c>
      <c r="O111">
        <v>73.664885789094313</v>
      </c>
      <c r="P111">
        <v>77.861878158533642</v>
      </c>
      <c r="Q111">
        <v>79.791727447559751</v>
      </c>
      <c r="R111">
        <v>80.256893073907406</v>
      </c>
      <c r="S111">
        <v>84.378512327781948</v>
      </c>
      <c r="T111">
        <v>82.300693691460481</v>
      </c>
      <c r="U111">
        <v>80.882340109216088</v>
      </c>
      <c r="V111">
        <v>80.902096282007065</v>
      </c>
      <c r="W111">
        <v>81.139198629465639</v>
      </c>
      <c r="X111">
        <v>82.878075547552925</v>
      </c>
      <c r="Y111">
        <v>85.650786967594414</v>
      </c>
      <c r="Z111">
        <v>85.138665941362021</v>
      </c>
      <c r="AA111">
        <v>85.561917348330525</v>
      </c>
      <c r="AB111">
        <v>84.345704582296591</v>
      </c>
      <c r="AC111">
        <v>83.772684829893791</v>
      </c>
      <c r="AD111">
        <v>85.001764664360849</v>
      </c>
      <c r="AE111">
        <v>82.501079410412984</v>
      </c>
      <c r="AF111">
        <v>85.505816663112014</v>
      </c>
      <c r="AG111">
        <v>84.681890965601198</v>
      </c>
      <c r="AH111">
        <v>83.894424978533038</v>
      </c>
      <c r="AI111">
        <v>84.979741142723327</v>
      </c>
      <c r="AJ111">
        <v>85.06189379556622</v>
      </c>
      <c r="AK111">
        <v>85.433008743912893</v>
      </c>
      <c r="AL111">
        <v>84.559784248141781</v>
      </c>
      <c r="AM111">
        <v>86.155624566027555</v>
      </c>
      <c r="AN111">
        <v>86.853993745412012</v>
      </c>
      <c r="AO111">
        <v>88.055939250829681</v>
      </c>
      <c r="AP111">
        <v>89.449041151299937</v>
      </c>
      <c r="AQ111">
        <v>89.303148548421916</v>
      </c>
      <c r="AR111">
        <v>90.064281583964174</v>
      </c>
      <c r="AS111">
        <v>91.799054688472722</v>
      </c>
      <c r="AT111">
        <v>92.51571910503489</v>
      </c>
      <c r="AU111">
        <v>92.521591906917052</v>
      </c>
      <c r="AV111">
        <v>91.459139178077422</v>
      </c>
      <c r="AW111">
        <v>92.002263073946622</v>
      </c>
      <c r="AX111">
        <v>93.276929933017726</v>
      </c>
      <c r="AY111">
        <v>90.915524156572985</v>
      </c>
      <c r="AZ111">
        <v>90.97299115048844</v>
      </c>
      <c r="BA111">
        <v>90.931782303787827</v>
      </c>
      <c r="BB111">
        <v>89.924344267394446</v>
      </c>
      <c r="BC111">
        <v>88.885123335787497</v>
      </c>
      <c r="BD111">
        <v>90.003099426901684</v>
      </c>
      <c r="BE111">
        <v>88.322462252708988</v>
      </c>
      <c r="BF111">
        <v>86.855644610290256</v>
      </c>
      <c r="BG111">
        <v>86.27790247082774</v>
      </c>
      <c r="BH111">
        <v>84.437587155624911</v>
      </c>
      <c r="BI111">
        <v>85.342819766444293</v>
      </c>
    </row>
    <row r="112" spans="1:61" x14ac:dyDescent="0.25">
      <c r="A112" t="s">
        <v>468</v>
      </c>
      <c r="B112" t="s">
        <v>188</v>
      </c>
      <c r="C112" s="3" t="str">
        <f>VLOOKUP(A112, 'Metadata - Countries'!$A$2:$C$264, 3, FALSE)</f>
        <v>Middle East &amp; North Africa</v>
      </c>
      <c r="D112" t="s">
        <v>448</v>
      </c>
      <c r="E112" t="s">
        <v>159</v>
      </c>
      <c r="Q112">
        <v>97.727346518634974</v>
      </c>
      <c r="R112">
        <v>97.308493126189404</v>
      </c>
      <c r="S112">
        <v>98.104163474009226</v>
      </c>
      <c r="T112">
        <v>98.15357556889353</v>
      </c>
      <c r="U112">
        <v>98.267416054926713</v>
      </c>
      <c r="V112">
        <v>98.344727477750865</v>
      </c>
      <c r="W112">
        <v>98.44183104083352</v>
      </c>
      <c r="X112">
        <v>97.911642015251317</v>
      </c>
      <c r="Y112">
        <v>98.3793787216851</v>
      </c>
      <c r="Z112">
        <v>98.368080534424891</v>
      </c>
      <c r="AA112">
        <v>98.356867815745971</v>
      </c>
      <c r="AB112">
        <v>98.557049865961247</v>
      </c>
      <c r="AC112">
        <v>98.322139454796655</v>
      </c>
      <c r="AD112">
        <v>98.603897831705936</v>
      </c>
      <c r="AE112">
        <v>98.681773813592429</v>
      </c>
      <c r="AF112">
        <v>98.376275906363375</v>
      </c>
      <c r="AG112">
        <v>98.34118226099379</v>
      </c>
      <c r="AH112">
        <v>98.44487532340645</v>
      </c>
      <c r="AI112">
        <v>98.72366736416501</v>
      </c>
      <c r="AJ112">
        <v>98.931361593861851</v>
      </c>
      <c r="AK112">
        <v>98.918285602886087</v>
      </c>
      <c r="AL112">
        <v>98.678888658914701</v>
      </c>
      <c r="AM112">
        <v>98.739881737343111</v>
      </c>
      <c r="AN112">
        <v>99.058731211458223</v>
      </c>
      <c r="AO112">
        <v>99.130644709520254</v>
      </c>
      <c r="AP112">
        <v>99.104150057623315</v>
      </c>
      <c r="AQ112">
        <v>99.271197029718209</v>
      </c>
      <c r="AR112">
        <v>99.326262056138276</v>
      </c>
      <c r="AS112">
        <v>99.576732402957418</v>
      </c>
      <c r="AT112">
        <v>99.665196537825125</v>
      </c>
      <c r="AU112">
        <v>99.585038461690047</v>
      </c>
      <c r="AV112">
        <v>99.407283490424064</v>
      </c>
      <c r="AW112">
        <v>99.226233075995125</v>
      </c>
      <c r="AX112">
        <v>99.332328045712742</v>
      </c>
      <c r="AY112">
        <v>98.890053288355588</v>
      </c>
      <c r="AZ112">
        <v>98.811135753239768</v>
      </c>
      <c r="BA112">
        <v>98.896222346822697</v>
      </c>
      <c r="BB112">
        <v>99.573039155521997</v>
      </c>
      <c r="BC112">
        <v>99.555579128438225</v>
      </c>
      <c r="BD112">
        <v>99.444899883768372</v>
      </c>
      <c r="BE112">
        <v>99.417128568672226</v>
      </c>
      <c r="BF112">
        <v>99.324684892027065</v>
      </c>
      <c r="BG112">
        <v>98.958887758130317</v>
      </c>
      <c r="BH112">
        <v>99.022580545301849</v>
      </c>
    </row>
    <row r="113" spans="1:61" x14ac:dyDescent="0.25">
      <c r="A113" t="s">
        <v>0</v>
      </c>
      <c r="B113" t="s">
        <v>609</v>
      </c>
      <c r="C113" s="5" t="str">
        <f>VLOOKUP(A113, 'Metadata - Countries'!$A$2:$C$264, 3, FALSE)</f>
        <v>Middle East &amp; North Africa</v>
      </c>
      <c r="D113" t="s">
        <v>448</v>
      </c>
      <c r="E113" t="s">
        <v>159</v>
      </c>
      <c r="Q113">
        <v>99.072801205749428</v>
      </c>
      <c r="R113">
        <v>99.170493025321377</v>
      </c>
      <c r="S113">
        <v>99.014828406902197</v>
      </c>
      <c r="T113">
        <v>98.927762503654876</v>
      </c>
      <c r="U113">
        <v>99.01211543833621</v>
      </c>
      <c r="V113">
        <v>99.204157703163816</v>
      </c>
      <c r="W113">
        <v>99.074672046623547</v>
      </c>
      <c r="X113">
        <v>99.050534763722865</v>
      </c>
      <c r="Y113">
        <v>98.975849275168542</v>
      </c>
      <c r="Z113">
        <v>99.202121368386699</v>
      </c>
      <c r="AA113">
        <v>99.27250895092449</v>
      </c>
      <c r="AB113">
        <v>99.2927420727965</v>
      </c>
      <c r="AC113">
        <v>99.413397827837642</v>
      </c>
      <c r="AD113">
        <v>99.4384974573492</v>
      </c>
      <c r="AE113">
        <v>99.505710383376737</v>
      </c>
      <c r="AF113">
        <v>99.5482825167133</v>
      </c>
      <c r="AG113">
        <v>98.447652543117329</v>
      </c>
      <c r="AH113">
        <v>98.712589236953363</v>
      </c>
      <c r="AI113">
        <v>98.83152455597714</v>
      </c>
      <c r="AJ113">
        <v>98.769204042573477</v>
      </c>
      <c r="AK113">
        <v>99.370186281139013</v>
      </c>
      <c r="AL113">
        <v>99.642712625364524</v>
      </c>
      <c r="AM113">
        <v>99.753373864396366</v>
      </c>
      <c r="AN113">
        <v>99.790529247018497</v>
      </c>
      <c r="AO113">
        <v>99.77582459727067</v>
      </c>
      <c r="AP113">
        <v>99.773185854125302</v>
      </c>
      <c r="AQ113">
        <v>99.804440177765457</v>
      </c>
      <c r="AR113">
        <v>99.719096124214587</v>
      </c>
      <c r="AS113">
        <v>99.627920016585648</v>
      </c>
      <c r="AT113">
        <v>99.678684306522314</v>
      </c>
      <c r="AU113">
        <v>99.707639480524961</v>
      </c>
      <c r="AV113">
        <v>99.7209951932265</v>
      </c>
      <c r="AW113">
        <v>99.721543854270251</v>
      </c>
      <c r="AX113">
        <v>99.272197181405289</v>
      </c>
      <c r="AY113">
        <v>97.511254599596938</v>
      </c>
      <c r="AZ113">
        <v>96.826949904257177</v>
      </c>
      <c r="BA113">
        <v>97.167016659732994</v>
      </c>
      <c r="BB113">
        <v>97.842557216395889</v>
      </c>
      <c r="BC113">
        <v>97.58238974252933</v>
      </c>
      <c r="BD113">
        <v>97.553567348836438</v>
      </c>
      <c r="BE113">
        <v>97.673024875171649</v>
      </c>
      <c r="BF113">
        <v>97.574481772364365</v>
      </c>
      <c r="BG113">
        <v>96.680623475207824</v>
      </c>
      <c r="BH113">
        <v>95.984176783301493</v>
      </c>
    </row>
    <row r="114" spans="1:61" x14ac:dyDescent="0.25">
      <c r="A114" t="s">
        <v>31</v>
      </c>
      <c r="B114" t="s">
        <v>153</v>
      </c>
      <c r="C114" s="3" t="str">
        <f>VLOOKUP(A114, 'Metadata - Countries'!$A$2:$C$264, 3, FALSE)</f>
        <v>Europe &amp; Central Asia</v>
      </c>
      <c r="D114" t="s">
        <v>448</v>
      </c>
      <c r="E114" t="s">
        <v>159</v>
      </c>
      <c r="F114">
        <v>72.127727974813567</v>
      </c>
      <c r="G114">
        <v>69.756690764590417</v>
      </c>
      <c r="H114">
        <v>69.217175603617633</v>
      </c>
      <c r="I114">
        <v>69.710019248835536</v>
      </c>
      <c r="J114">
        <v>68.167416614927703</v>
      </c>
      <c r="K114">
        <v>69.591100629737952</v>
      </c>
      <c r="L114">
        <v>68.761361561046868</v>
      </c>
      <c r="M114">
        <v>66.240798003311937</v>
      </c>
      <c r="N114">
        <v>65.516412745710568</v>
      </c>
      <c r="O114">
        <v>57.043839001919274</v>
      </c>
      <c r="P114">
        <v>54.346032039575576</v>
      </c>
      <c r="Q114">
        <v>53.128515084317698</v>
      </c>
      <c r="R114">
        <v>50.178549519941193</v>
      </c>
      <c r="S114">
        <v>51.613895168549675</v>
      </c>
      <c r="T114">
        <v>51.939121498965591</v>
      </c>
      <c r="U114">
        <v>47.665059565268521</v>
      </c>
      <c r="V114">
        <v>45.076102324825321</v>
      </c>
      <c r="W114">
        <v>45.553069056280982</v>
      </c>
      <c r="X114">
        <v>44.445323546576525</v>
      </c>
      <c r="Y114">
        <v>42.550743637114067</v>
      </c>
      <c r="Z114">
        <v>39.598066024279582</v>
      </c>
      <c r="AA114">
        <v>33.82147341478727</v>
      </c>
      <c r="AB114">
        <v>29.806773093745502</v>
      </c>
      <c r="AC114">
        <v>28.457697898724852</v>
      </c>
      <c r="AD114">
        <v>30.653190835902876</v>
      </c>
      <c r="AE114">
        <v>29.266406955060248</v>
      </c>
      <c r="AF114">
        <v>31.010731967898714</v>
      </c>
      <c r="AG114">
        <v>31.873471006187927</v>
      </c>
      <c r="AH114">
        <v>30.317707939117199</v>
      </c>
      <c r="AI114">
        <v>30.161399872283106</v>
      </c>
      <c r="AJ114">
        <v>28.639913794964357</v>
      </c>
      <c r="AK114">
        <v>27.838666068833923</v>
      </c>
      <c r="AL114">
        <v>29.763854588560701</v>
      </c>
      <c r="AM114">
        <v>30.045656181786345</v>
      </c>
      <c r="AN114">
        <v>29.982114220599737</v>
      </c>
      <c r="AO114">
        <v>29.289170954562042</v>
      </c>
      <c r="AP114">
        <v>30.736419072580258</v>
      </c>
      <c r="AQ114">
        <v>29.75087974082556</v>
      </c>
      <c r="AR114">
        <v>28.025357081133293</v>
      </c>
      <c r="AS114">
        <v>24.467962464225263</v>
      </c>
      <c r="AT114">
        <v>22.622225912864995</v>
      </c>
      <c r="AU114">
        <v>22.891121892831496</v>
      </c>
      <c r="AV114">
        <v>23.085975813297114</v>
      </c>
      <c r="AW114">
        <v>22.873787595210082</v>
      </c>
      <c r="AX114">
        <v>24.0894510485188</v>
      </c>
      <c r="AY114">
        <v>23.659011958993165</v>
      </c>
      <c r="AZ114">
        <v>19.713460115676867</v>
      </c>
      <c r="BA114">
        <v>16.151274105087932</v>
      </c>
      <c r="BB114">
        <v>13.167049866738841</v>
      </c>
      <c r="BC114">
        <v>12.170354326513015</v>
      </c>
      <c r="BD114">
        <v>11.519791506012581</v>
      </c>
      <c r="BE114">
        <v>10.254952587195088</v>
      </c>
      <c r="BF114">
        <v>10.330714298599672</v>
      </c>
      <c r="BG114">
        <v>10.404206865534141</v>
      </c>
      <c r="BH114">
        <v>10.928487267979623</v>
      </c>
      <c r="BI114">
        <v>11.288868750735006</v>
      </c>
    </row>
    <row r="115" spans="1:61" x14ac:dyDescent="0.25">
      <c r="A115" t="s">
        <v>546</v>
      </c>
      <c r="B115" t="s">
        <v>766</v>
      </c>
      <c r="C115" s="5" t="str">
        <f>VLOOKUP(A115, 'Metadata - Countries'!$A$2:$C$264, 3, FALSE)</f>
        <v>Middle East &amp; North Africa</v>
      </c>
      <c r="D115" t="s">
        <v>448</v>
      </c>
      <c r="E115" t="s">
        <v>159</v>
      </c>
      <c r="Q115">
        <v>99.984545328620854</v>
      </c>
      <c r="R115">
        <v>99.994845295563522</v>
      </c>
      <c r="AE115">
        <v>97.256637320058843</v>
      </c>
      <c r="AF115">
        <v>97.055221240700604</v>
      </c>
      <c r="AG115">
        <v>97.153719518344957</v>
      </c>
      <c r="AH115">
        <v>97.394353232197687</v>
      </c>
      <c r="AI115">
        <v>97.266792328933974</v>
      </c>
      <c r="AJ115">
        <v>97.005076589280662</v>
      </c>
      <c r="AK115">
        <v>97.02558512605674</v>
      </c>
      <c r="AL115">
        <v>97.154573491189794</v>
      </c>
      <c r="AM115">
        <v>97.119771849402142</v>
      </c>
      <c r="AN115">
        <v>97.23903624171605</v>
      </c>
      <c r="AO115">
        <v>97.264339772134747</v>
      </c>
      <c r="AP115">
        <v>97.252904736047185</v>
      </c>
      <c r="AQ115">
        <v>97.30751240092863</v>
      </c>
      <c r="AR115">
        <v>97.158729667726845</v>
      </c>
      <c r="AS115">
        <v>97.166221679197903</v>
      </c>
      <c r="AT115">
        <v>97.207314883538857</v>
      </c>
      <c r="AU115">
        <v>97.154103378173446</v>
      </c>
      <c r="AV115">
        <v>96.910142228797</v>
      </c>
      <c r="AW115">
        <v>96.926710604976648</v>
      </c>
      <c r="AX115">
        <v>96.661536467100646</v>
      </c>
      <c r="AY115">
        <v>96.62279159161335</v>
      </c>
      <c r="AZ115">
        <v>96.952794318276716</v>
      </c>
      <c r="BA115">
        <v>97.073044871719389</v>
      </c>
      <c r="BB115">
        <v>96.538512679989381</v>
      </c>
      <c r="BC115">
        <v>96.395833770091102</v>
      </c>
      <c r="BD115">
        <v>96.351448416205727</v>
      </c>
      <c r="BE115">
        <v>96.483986053593028</v>
      </c>
      <c r="BF115">
        <v>96.658608798140804</v>
      </c>
      <c r="BG115">
        <v>96.574714520995798</v>
      </c>
      <c r="BH115">
        <v>91.749636057934651</v>
      </c>
      <c r="BI115">
        <v>97.382124126026198</v>
      </c>
    </row>
    <row r="116" spans="1:61" x14ac:dyDescent="0.25">
      <c r="A116" t="s">
        <v>179</v>
      </c>
      <c r="B116" t="s">
        <v>639</v>
      </c>
      <c r="C116" s="3" t="str">
        <f>VLOOKUP(A116, 'Metadata - Countries'!$A$2:$C$264, 3, FALSE)</f>
        <v>Europe &amp; Central Asia</v>
      </c>
      <c r="D116" t="s">
        <v>448</v>
      </c>
      <c r="E116" t="s">
        <v>159</v>
      </c>
      <c r="F116">
        <v>85.610420895465765</v>
      </c>
      <c r="G116">
        <v>87.617144513331041</v>
      </c>
      <c r="H116">
        <v>89.310980238793562</v>
      </c>
      <c r="I116">
        <v>89.161181146207923</v>
      </c>
      <c r="J116">
        <v>90.119809387007678</v>
      </c>
      <c r="K116">
        <v>90.052686890305893</v>
      </c>
      <c r="L116">
        <v>90.549864013567799</v>
      </c>
      <c r="M116">
        <v>91.628982552054723</v>
      </c>
      <c r="N116">
        <v>92.43561267997363</v>
      </c>
      <c r="O116">
        <v>93.305226228132454</v>
      </c>
      <c r="P116">
        <v>93.318023778748326</v>
      </c>
      <c r="Q116">
        <v>93.464427742220352</v>
      </c>
      <c r="R116">
        <v>93.736711800887434</v>
      </c>
      <c r="S116">
        <v>94.545553089183471</v>
      </c>
      <c r="T116">
        <v>93.683737865098976</v>
      </c>
      <c r="U116">
        <v>93.162017758450659</v>
      </c>
      <c r="V116">
        <v>93.923151884908577</v>
      </c>
      <c r="W116">
        <v>93.027729251040498</v>
      </c>
      <c r="X116">
        <v>93.493102573477685</v>
      </c>
      <c r="Y116">
        <v>93.844069813234967</v>
      </c>
      <c r="Z116">
        <v>93.730388655485058</v>
      </c>
      <c r="AA116">
        <v>93.35108724122307</v>
      </c>
      <c r="AB116">
        <v>92.588945580459963</v>
      </c>
      <c r="AC116">
        <v>92.522187853144374</v>
      </c>
      <c r="AD116">
        <v>91.615721113071942</v>
      </c>
      <c r="AE116">
        <v>91.814775214917518</v>
      </c>
      <c r="AF116">
        <v>91.457832365688859</v>
      </c>
      <c r="AG116">
        <v>93.383433772930971</v>
      </c>
      <c r="AH116">
        <v>92.904843737734495</v>
      </c>
      <c r="AI116">
        <v>93.294630615579976</v>
      </c>
      <c r="AJ116">
        <v>93.438188831465624</v>
      </c>
      <c r="AK116">
        <v>92.895372075290751</v>
      </c>
      <c r="AL116">
        <v>92.581241892835322</v>
      </c>
      <c r="AM116">
        <v>92.270290057124697</v>
      </c>
      <c r="AN116">
        <v>92.087937448995376</v>
      </c>
      <c r="AO116">
        <v>93.024652066865883</v>
      </c>
      <c r="AP116">
        <v>92.614655409079944</v>
      </c>
      <c r="AQ116">
        <v>92.443464176468353</v>
      </c>
      <c r="AR116">
        <v>92.285890954346272</v>
      </c>
      <c r="AS116">
        <v>91.841371848089807</v>
      </c>
      <c r="AT116">
        <v>91.730095393190737</v>
      </c>
      <c r="AU116">
        <v>91.403424788369861</v>
      </c>
      <c r="AV116">
        <v>91.035867338280198</v>
      </c>
      <c r="AW116">
        <v>90.216111696091929</v>
      </c>
      <c r="AX116">
        <v>90.406242362097046</v>
      </c>
      <c r="AY116">
        <v>89.801446180099063</v>
      </c>
      <c r="AZ116">
        <v>89.190878721963557</v>
      </c>
      <c r="BA116">
        <v>88.183043120734851</v>
      </c>
      <c r="BB116">
        <v>86.842153104401518</v>
      </c>
      <c r="BC116">
        <v>84.851325666920758</v>
      </c>
      <c r="BD116">
        <v>84.628774020621194</v>
      </c>
      <c r="BE116">
        <v>84.464797208468894</v>
      </c>
      <c r="BF116">
        <v>82.201355742906756</v>
      </c>
      <c r="BG116">
        <v>79.96433458668163</v>
      </c>
      <c r="BH116">
        <v>78.586422621938596</v>
      </c>
      <c r="BI116">
        <v>79.948454735494678</v>
      </c>
    </row>
    <row r="117" spans="1:61" x14ac:dyDescent="0.25">
      <c r="A117" t="s">
        <v>131</v>
      </c>
      <c r="B117" t="s">
        <v>802</v>
      </c>
      <c r="C117" s="5" t="str">
        <f>VLOOKUP(A117, 'Metadata - Countries'!$A$2:$C$264, 3, FALSE)</f>
        <v>Latin America &amp; Caribbean</v>
      </c>
      <c r="D117" t="s">
        <v>448</v>
      </c>
      <c r="E117" t="s">
        <v>159</v>
      </c>
      <c r="Q117">
        <v>86.22060090448042</v>
      </c>
      <c r="R117">
        <v>89.072877511076172</v>
      </c>
      <c r="S117">
        <v>91.395966637568591</v>
      </c>
      <c r="T117">
        <v>90.238007082092281</v>
      </c>
      <c r="U117">
        <v>90.543470762507255</v>
      </c>
      <c r="V117">
        <v>89.537421159043774</v>
      </c>
      <c r="W117">
        <v>90.152890625887977</v>
      </c>
      <c r="X117">
        <v>89.750441517198908</v>
      </c>
      <c r="Y117">
        <v>91.310359348131186</v>
      </c>
      <c r="Z117">
        <v>90.174122529628647</v>
      </c>
      <c r="AA117">
        <v>90.341119523182016</v>
      </c>
      <c r="AB117">
        <v>89.203290821787931</v>
      </c>
      <c r="AC117">
        <v>88.252915587721432</v>
      </c>
      <c r="AD117">
        <v>86.418296490029149</v>
      </c>
      <c r="AE117">
        <v>85.372205630780826</v>
      </c>
      <c r="AF117">
        <v>85.424247474078783</v>
      </c>
      <c r="AG117">
        <v>85.768497363136817</v>
      </c>
      <c r="AH117">
        <v>85.818090239695792</v>
      </c>
      <c r="AI117">
        <v>86.542064848752759</v>
      </c>
      <c r="AJ117">
        <v>82.596638755048716</v>
      </c>
      <c r="AK117">
        <v>82.638796712934905</v>
      </c>
      <c r="AL117">
        <v>83.535380211471988</v>
      </c>
      <c r="AM117">
        <v>83.983323155709513</v>
      </c>
      <c r="AN117">
        <v>83.865186346325032</v>
      </c>
      <c r="AO117">
        <v>84.903236887716076</v>
      </c>
      <c r="AP117">
        <v>85.255201232454525</v>
      </c>
      <c r="AQ117">
        <v>84.877809249312037</v>
      </c>
      <c r="AR117">
        <v>86.69319414722608</v>
      </c>
      <c r="AS117">
        <v>86.649708526181328</v>
      </c>
      <c r="AT117">
        <v>84.557070373839721</v>
      </c>
      <c r="AU117">
        <v>86.919410960443997</v>
      </c>
      <c r="AV117">
        <v>88.973772561719542</v>
      </c>
      <c r="AW117">
        <v>89.341191134437068</v>
      </c>
      <c r="AX117">
        <v>89.033117438332127</v>
      </c>
      <c r="AY117">
        <v>88.915240352909137</v>
      </c>
      <c r="AZ117">
        <v>90.115895647291921</v>
      </c>
      <c r="BA117">
        <v>90.326540034958285</v>
      </c>
      <c r="BB117">
        <v>85.976814961351181</v>
      </c>
      <c r="BC117">
        <v>82.316871058483059</v>
      </c>
      <c r="BD117">
        <v>82.65261778479541</v>
      </c>
      <c r="BE117">
        <v>82.493096041192715</v>
      </c>
      <c r="BF117">
        <v>80.821742714438031</v>
      </c>
      <c r="BG117">
        <v>81.40787349480064</v>
      </c>
      <c r="BH117">
        <v>80.971344808322712</v>
      </c>
    </row>
    <row r="118" spans="1:61" x14ac:dyDescent="0.25">
      <c r="A118" t="s">
        <v>651</v>
      </c>
      <c r="B118" t="s">
        <v>330</v>
      </c>
      <c r="C118" s="3" t="str">
        <f>VLOOKUP(A118, 'Metadata - Countries'!$A$2:$C$264, 3, FALSE)</f>
        <v>Middle East &amp; North Africa</v>
      </c>
      <c r="D118" t="s">
        <v>448</v>
      </c>
      <c r="E118" t="s">
        <v>159</v>
      </c>
      <c r="Q118">
        <v>99.234270556382668</v>
      </c>
      <c r="R118">
        <v>99.190000555936479</v>
      </c>
      <c r="S118">
        <v>99.05091605959349</v>
      </c>
      <c r="T118">
        <v>98.902703501983908</v>
      </c>
      <c r="U118">
        <v>98.894658734014556</v>
      </c>
      <c r="V118">
        <v>98.937757724905495</v>
      </c>
      <c r="W118">
        <v>99.929935720566704</v>
      </c>
      <c r="X118">
        <v>99.94296089734938</v>
      </c>
      <c r="Y118">
        <v>99.944449387620622</v>
      </c>
      <c r="Z118">
        <v>99.954476928079458</v>
      </c>
      <c r="AA118">
        <v>99.950945770813362</v>
      </c>
      <c r="AB118">
        <v>99.922649863570697</v>
      </c>
      <c r="AC118">
        <v>99.918596094406325</v>
      </c>
      <c r="AD118">
        <v>99.925990096030375</v>
      </c>
      <c r="AE118">
        <v>99.996179430742799</v>
      </c>
      <c r="AH118">
        <v>99.848650854194105</v>
      </c>
      <c r="AI118">
        <v>99.878633549024869</v>
      </c>
      <c r="AJ118">
        <v>98.131956978106956</v>
      </c>
      <c r="AK118">
        <v>98.196565708861854</v>
      </c>
      <c r="AL118">
        <v>98.528171983500926</v>
      </c>
      <c r="AM118">
        <v>98.450205862944813</v>
      </c>
      <c r="AN118">
        <v>98.467580042131004</v>
      </c>
      <c r="AO118">
        <v>98.553672705157908</v>
      </c>
      <c r="AP118">
        <v>98.585919831857467</v>
      </c>
      <c r="AQ118">
        <v>98.572616739931775</v>
      </c>
      <c r="AR118">
        <v>98.562786403008786</v>
      </c>
      <c r="AS118">
        <v>98.539404724483305</v>
      </c>
      <c r="AT118">
        <v>98.455940699770494</v>
      </c>
      <c r="AU118">
        <v>98.000848626814687</v>
      </c>
      <c r="AV118">
        <v>97.981880522757635</v>
      </c>
      <c r="AW118">
        <v>96.963649620475536</v>
      </c>
      <c r="AX118">
        <v>97.674494527177075</v>
      </c>
      <c r="AY118">
        <v>97.898258139494132</v>
      </c>
      <c r="AZ118">
        <v>97.895384369360173</v>
      </c>
      <c r="BA118">
        <v>98.410118953242545</v>
      </c>
      <c r="BB118">
        <v>98.005353818723023</v>
      </c>
      <c r="BC118">
        <v>97.962665220698526</v>
      </c>
      <c r="BD118">
        <v>97.347402546209736</v>
      </c>
      <c r="BE118">
        <v>95.993114547704522</v>
      </c>
      <c r="BF118">
        <v>97.321091212328199</v>
      </c>
      <c r="BG118">
        <v>97.618268388487053</v>
      </c>
      <c r="BH118">
        <v>97.608446650523291</v>
      </c>
    </row>
    <row r="119" spans="1:61" x14ac:dyDescent="0.25">
      <c r="A119" t="s">
        <v>835</v>
      </c>
      <c r="B119" t="s">
        <v>640</v>
      </c>
      <c r="C119" s="5" t="str">
        <f>VLOOKUP(A119, 'Metadata - Countries'!$A$2:$C$264, 3, FALSE)</f>
        <v>East Asia &amp; Pacific</v>
      </c>
      <c r="D119" t="s">
        <v>448</v>
      </c>
      <c r="E119" t="s">
        <v>159</v>
      </c>
      <c r="F119">
        <v>93.776380489359823</v>
      </c>
      <c r="G119">
        <v>93.603240558080074</v>
      </c>
      <c r="H119">
        <v>94.421133673791388</v>
      </c>
      <c r="I119">
        <v>94.609045315392819</v>
      </c>
      <c r="J119">
        <v>95.203670332814269</v>
      </c>
      <c r="K119">
        <v>95.141023922169381</v>
      </c>
      <c r="L119">
        <v>95.263935890176228</v>
      </c>
      <c r="M119">
        <v>96.508032235657851</v>
      </c>
      <c r="N119">
        <v>96.642559524517495</v>
      </c>
      <c r="O119">
        <v>97.01007706179729</v>
      </c>
      <c r="P119">
        <v>97.004806744571979</v>
      </c>
      <c r="Q119">
        <v>96.513997865610293</v>
      </c>
      <c r="R119">
        <v>96.573906757918493</v>
      </c>
      <c r="S119">
        <v>97.345599909803909</v>
      </c>
      <c r="T119">
        <v>96.172441775731102</v>
      </c>
      <c r="U119">
        <v>95.474048910008108</v>
      </c>
      <c r="V119">
        <v>94.993562798615301</v>
      </c>
      <c r="W119">
        <v>95.522699755524513</v>
      </c>
      <c r="X119">
        <v>93.394504717923709</v>
      </c>
      <c r="Y119">
        <v>92.610890913915995</v>
      </c>
      <c r="Z119">
        <v>91.32407255619313</v>
      </c>
      <c r="AA119">
        <v>90.744521447656098</v>
      </c>
      <c r="AB119">
        <v>88.514552779819155</v>
      </c>
      <c r="AC119">
        <v>87.431455226460287</v>
      </c>
      <c r="AD119">
        <v>87.103369676887937</v>
      </c>
      <c r="AE119">
        <v>84.968229142902302</v>
      </c>
      <c r="AF119">
        <v>84.566600307911784</v>
      </c>
      <c r="AG119">
        <v>83.47244169794277</v>
      </c>
      <c r="AH119">
        <v>84.739039514328169</v>
      </c>
      <c r="AI119">
        <v>84.919362010461057</v>
      </c>
      <c r="AJ119">
        <v>84.55205339107097</v>
      </c>
      <c r="AK119">
        <v>83.884767890119093</v>
      </c>
      <c r="AL119">
        <v>83.954019537610762</v>
      </c>
      <c r="AM119">
        <v>82.429675122537731</v>
      </c>
      <c r="AN119">
        <v>82.682513285947039</v>
      </c>
      <c r="AO119">
        <v>81.475497910844481</v>
      </c>
      <c r="AP119">
        <v>81.219328113097404</v>
      </c>
      <c r="AQ119">
        <v>80.358587150386185</v>
      </c>
      <c r="AR119">
        <v>79.398729656377327</v>
      </c>
      <c r="AS119">
        <v>80.618438117379952</v>
      </c>
      <c r="AT119">
        <v>80.673765634255943</v>
      </c>
      <c r="AU119">
        <v>80.601638342528005</v>
      </c>
      <c r="AV119">
        <v>81.830189769693078</v>
      </c>
      <c r="AW119">
        <v>84.31138173902211</v>
      </c>
      <c r="AX119">
        <v>82.706473342410789</v>
      </c>
      <c r="AY119">
        <v>81.611861764458155</v>
      </c>
      <c r="AZ119">
        <v>81.453116698635256</v>
      </c>
      <c r="BA119">
        <v>83.482714923333873</v>
      </c>
      <c r="BB119">
        <v>83.215454582434688</v>
      </c>
      <c r="BC119">
        <v>81.228056042312986</v>
      </c>
      <c r="BD119">
        <v>80.910954421764117</v>
      </c>
      <c r="BE119">
        <v>89.765942074663428</v>
      </c>
      <c r="BF119">
        <v>94.621552853849536</v>
      </c>
      <c r="BG119">
        <v>94.633301530723642</v>
      </c>
      <c r="BH119">
        <v>94.407468901595422</v>
      </c>
      <c r="BI119">
        <v>93.026455107462908</v>
      </c>
    </row>
    <row r="120" spans="1:61" x14ac:dyDescent="0.25">
      <c r="A120" t="s">
        <v>83</v>
      </c>
      <c r="B120" t="s">
        <v>304</v>
      </c>
      <c r="C120" s="3" t="str">
        <f>VLOOKUP(A120, 'Metadata - Countries'!$A$2:$C$264, 3, FALSE)</f>
        <v>Europe &amp; Central Asia</v>
      </c>
      <c r="D120" t="s">
        <v>448</v>
      </c>
      <c r="E120" t="s">
        <v>159</v>
      </c>
      <c r="AJ120">
        <v>96.951402930914327</v>
      </c>
      <c r="AK120">
        <v>97.243310961194979</v>
      </c>
      <c r="AL120">
        <v>97.559774507903057</v>
      </c>
      <c r="AM120">
        <v>98.093820015634975</v>
      </c>
      <c r="AN120">
        <v>96.582778506225551</v>
      </c>
      <c r="AO120">
        <v>97.260432477721608</v>
      </c>
      <c r="AP120">
        <v>97.194615948708048</v>
      </c>
      <c r="AQ120">
        <v>97.37035736154904</v>
      </c>
      <c r="AR120">
        <v>97.637970781811603</v>
      </c>
      <c r="AS120">
        <v>97.611592541950287</v>
      </c>
      <c r="AT120">
        <v>97.252122344132189</v>
      </c>
      <c r="AU120">
        <v>97.484593317194623</v>
      </c>
      <c r="AV120">
        <v>97.934424528141889</v>
      </c>
      <c r="AW120">
        <v>98.510958241350949</v>
      </c>
      <c r="AX120">
        <v>98.961646933731856</v>
      </c>
      <c r="AY120">
        <v>98.671087216856705</v>
      </c>
      <c r="AZ120">
        <v>98.847313257586507</v>
      </c>
      <c r="BA120">
        <v>98.887729195333677</v>
      </c>
      <c r="BB120">
        <v>98.946603797078751</v>
      </c>
      <c r="BC120">
        <v>99.05367536110316</v>
      </c>
      <c r="BD120">
        <v>98.785052760680344</v>
      </c>
      <c r="BE120">
        <v>98.933831693776312</v>
      </c>
      <c r="BF120">
        <v>98.876453945232129</v>
      </c>
      <c r="BG120">
        <v>99.192657744461172</v>
      </c>
      <c r="BH120">
        <v>99.173907312902159</v>
      </c>
    </row>
    <row r="121" spans="1:61" x14ac:dyDescent="0.25">
      <c r="A121" t="s">
        <v>840</v>
      </c>
      <c r="B121" t="s">
        <v>798</v>
      </c>
      <c r="C121" s="5" t="str">
        <f>VLOOKUP(A121, 'Metadata - Countries'!$A$2:$C$264, 3, FALSE)</f>
        <v>Sub-Saharan Africa</v>
      </c>
      <c r="D121" t="s">
        <v>448</v>
      </c>
      <c r="E121" t="s">
        <v>159</v>
      </c>
      <c r="Q121">
        <v>21.062297954329818</v>
      </c>
      <c r="R121">
        <v>21.713202595056192</v>
      </c>
      <c r="S121">
        <v>20.926669481572198</v>
      </c>
      <c r="T121">
        <v>20.830965900661251</v>
      </c>
      <c r="U121">
        <v>19.781907957877458</v>
      </c>
      <c r="V121">
        <v>20.796114608879424</v>
      </c>
      <c r="W121">
        <v>21.475742079335355</v>
      </c>
      <c r="X121">
        <v>20.600477735264786</v>
      </c>
      <c r="Y121">
        <v>20.294779571659465</v>
      </c>
      <c r="Z121">
        <v>20.37791005536738</v>
      </c>
      <c r="AA121">
        <v>19.364580104727779</v>
      </c>
      <c r="AB121">
        <v>17.739479282569167</v>
      </c>
      <c r="AC121">
        <v>15.8921430152275</v>
      </c>
      <c r="AD121">
        <v>17.520296252555092</v>
      </c>
      <c r="AE121">
        <v>17.759626993910221</v>
      </c>
      <c r="AF121">
        <v>18.747345540703787</v>
      </c>
      <c r="AG121">
        <v>19.238462302854792</v>
      </c>
      <c r="AH121">
        <v>18.601549456717137</v>
      </c>
      <c r="AI121">
        <v>18.78457200847647</v>
      </c>
      <c r="AJ121">
        <v>17.841361369644542</v>
      </c>
      <c r="AK121">
        <v>16.838128365815912</v>
      </c>
      <c r="AL121">
        <v>16.546862151445644</v>
      </c>
      <c r="AM121">
        <v>15.958232850282956</v>
      </c>
      <c r="AN121">
        <v>14.787551056719542</v>
      </c>
      <c r="AO121">
        <v>15.591602105558849</v>
      </c>
      <c r="AP121">
        <v>16.317272443399627</v>
      </c>
      <c r="AQ121">
        <v>15.548139563581959</v>
      </c>
      <c r="AR121">
        <v>16.524750811821367</v>
      </c>
      <c r="AS121">
        <v>16.959283549982679</v>
      </c>
      <c r="AT121">
        <v>18.2398629311412</v>
      </c>
      <c r="AU121">
        <v>16.421786003398314</v>
      </c>
      <c r="AV121">
        <v>15.676951277634702</v>
      </c>
      <c r="AW121">
        <v>12.999011085358148</v>
      </c>
      <c r="AX121">
        <v>14.09902396531254</v>
      </c>
      <c r="AY121">
        <v>15.438744254068245</v>
      </c>
      <c r="AZ121">
        <v>17.065264140575778</v>
      </c>
      <c r="BA121">
        <v>16.643511314174866</v>
      </c>
      <c r="BB121">
        <v>16.964666444788705</v>
      </c>
      <c r="BC121">
        <v>18.85477294934023</v>
      </c>
      <c r="BD121">
        <v>19.41168608209599</v>
      </c>
      <c r="BE121">
        <v>19.064018641635826</v>
      </c>
      <c r="BF121">
        <v>17.11461577535222</v>
      </c>
      <c r="BG121">
        <v>18.266072282489901</v>
      </c>
      <c r="BH121">
        <v>17.379572611489202</v>
      </c>
    </row>
    <row r="122" spans="1:61" x14ac:dyDescent="0.25">
      <c r="A122" t="s">
        <v>528</v>
      </c>
      <c r="B122" t="s">
        <v>473</v>
      </c>
      <c r="C122" s="3" t="str">
        <f>VLOOKUP(A122, 'Metadata - Countries'!$A$2:$C$264, 3, FALSE)</f>
        <v>Europe &amp; Central Asia</v>
      </c>
      <c r="D122" t="s">
        <v>448</v>
      </c>
      <c r="E122" t="s">
        <v>159</v>
      </c>
      <c r="AJ122">
        <v>93.523935164814318</v>
      </c>
      <c r="AK122">
        <v>92.626839525798843</v>
      </c>
      <c r="AL122">
        <v>87.779396687716954</v>
      </c>
      <c r="AM122">
        <v>82.001454654442057</v>
      </c>
      <c r="AN122">
        <v>71.090366091734978</v>
      </c>
      <c r="AO122">
        <v>64.674215081590418</v>
      </c>
      <c r="AP122">
        <v>68.08947637764004</v>
      </c>
      <c r="AQ122">
        <v>69.245855694210022</v>
      </c>
      <c r="AR122">
        <v>70.779453391986877</v>
      </c>
      <c r="AS122">
        <v>63.080876851558244</v>
      </c>
      <c r="AT122">
        <v>62.783352258343861</v>
      </c>
      <c r="AU122">
        <v>60.341942359162893</v>
      </c>
      <c r="AV122">
        <v>65.887866288455911</v>
      </c>
      <c r="AW122">
        <v>65.04947449948591</v>
      </c>
      <c r="AX122">
        <v>67.120091915308862</v>
      </c>
      <c r="AY122">
        <v>66.022580821881618</v>
      </c>
      <c r="AZ122">
        <v>66.590712602295184</v>
      </c>
      <c r="BA122">
        <v>70.291725818427309</v>
      </c>
      <c r="BB122">
        <v>74.409303129480222</v>
      </c>
      <c r="BC122">
        <v>72.985439577488066</v>
      </c>
      <c r="BD122">
        <v>70.516975311444369</v>
      </c>
      <c r="BE122">
        <v>70.1008025476591</v>
      </c>
      <c r="BF122">
        <v>73.869000158692671</v>
      </c>
      <c r="BG122">
        <v>72.20951787092352</v>
      </c>
      <c r="BH122">
        <v>75.476218956647216</v>
      </c>
    </row>
    <row r="123" spans="1:61" x14ac:dyDescent="0.25">
      <c r="A123" t="s">
        <v>768</v>
      </c>
      <c r="B123" t="s">
        <v>809</v>
      </c>
      <c r="C123" s="5" t="str">
        <f>VLOOKUP(A123, 'Metadata - Countries'!$A$2:$C$264, 3, FALSE)</f>
        <v>East Asia &amp; Pacific</v>
      </c>
      <c r="D123" t="s">
        <v>448</v>
      </c>
      <c r="E123" t="s">
        <v>159</v>
      </c>
      <c r="AO123">
        <v>18.024648706577455</v>
      </c>
      <c r="AP123">
        <v>17.922648112514043</v>
      </c>
      <c r="AQ123">
        <v>18.41723740941335</v>
      </c>
      <c r="AR123">
        <v>18.413022608047061</v>
      </c>
      <c r="AS123">
        <v>19.513027658129385</v>
      </c>
      <c r="AT123">
        <v>20.336288465956777</v>
      </c>
      <c r="AU123">
        <v>21.641856313156786</v>
      </c>
      <c r="AV123">
        <v>18.621446567836156</v>
      </c>
      <c r="AW123">
        <v>19.547128983229857</v>
      </c>
      <c r="AX123">
        <v>24.43280441795163</v>
      </c>
      <c r="AY123">
        <v>27.199789051456253</v>
      </c>
      <c r="AZ123">
        <v>29.428804458919483</v>
      </c>
      <c r="BA123">
        <v>32.968131212849414</v>
      </c>
      <c r="BB123">
        <v>32.734556055109906</v>
      </c>
      <c r="BC123">
        <v>27.943994821158537</v>
      </c>
      <c r="BD123">
        <v>30.059831243661822</v>
      </c>
      <c r="BE123">
        <v>28.980691059660284</v>
      </c>
      <c r="BF123">
        <v>29.045093021886892</v>
      </c>
      <c r="BG123">
        <v>28.612234256151964</v>
      </c>
      <c r="BH123">
        <v>30.629081397544027</v>
      </c>
    </row>
    <row r="124" spans="1:61" x14ac:dyDescent="0.25">
      <c r="A124" t="s">
        <v>724</v>
      </c>
      <c r="B124" t="s">
        <v>591</v>
      </c>
      <c r="C124" s="3" t="str">
        <f>VLOOKUP(A124, 'Metadata - Countries'!$A$2:$C$264, 3, FALSE)</f>
        <v>East Asia &amp; Pacific</v>
      </c>
      <c r="D124" t="s">
        <v>448</v>
      </c>
      <c r="E124" t="s">
        <v>159</v>
      </c>
      <c r="AJ124">
        <v>0</v>
      </c>
      <c r="AX124">
        <v>0</v>
      </c>
      <c r="AY124">
        <v>0</v>
      </c>
      <c r="AZ124">
        <v>0</v>
      </c>
      <c r="BA124">
        <v>0</v>
      </c>
    </row>
    <row r="125" spans="1:61" x14ac:dyDescent="0.25">
      <c r="A125" t="s">
        <v>172</v>
      </c>
      <c r="B125" t="s">
        <v>434</v>
      </c>
      <c r="C125" s="5" t="str">
        <f>VLOOKUP(A125, 'Metadata - Countries'!$A$2:$C$264, 3, FALSE)</f>
        <v>Latin America &amp; Caribbean</v>
      </c>
      <c r="D125" t="s">
        <v>448</v>
      </c>
      <c r="E125" t="s">
        <v>159</v>
      </c>
      <c r="AJ125">
        <v>0</v>
      </c>
      <c r="AX125">
        <v>0</v>
      </c>
      <c r="AY125">
        <v>0</v>
      </c>
      <c r="AZ125">
        <v>0</v>
      </c>
      <c r="BA125">
        <v>0</v>
      </c>
    </row>
    <row r="126" spans="1:61" x14ac:dyDescent="0.25">
      <c r="A126" t="s">
        <v>203</v>
      </c>
      <c r="B126" t="s">
        <v>762</v>
      </c>
      <c r="C126" s="3" t="str">
        <f>VLOOKUP(A126, 'Metadata - Countries'!$A$2:$C$264, 3, FALSE)</f>
        <v>East Asia &amp; Pacific</v>
      </c>
      <c r="D126" t="s">
        <v>448</v>
      </c>
      <c r="E126" t="s">
        <v>159</v>
      </c>
      <c r="Q126">
        <v>99.331087046303452</v>
      </c>
      <c r="R126">
        <v>99.363501940186993</v>
      </c>
      <c r="S126">
        <v>99.487875496556427</v>
      </c>
      <c r="T126">
        <v>99.300301035707449</v>
      </c>
      <c r="U126">
        <v>99.408302093386126</v>
      </c>
      <c r="V126">
        <v>99.433984080816089</v>
      </c>
      <c r="W126">
        <v>99.561413857040108</v>
      </c>
      <c r="X126">
        <v>97.798659774869137</v>
      </c>
      <c r="Y126">
        <v>97.441062205187663</v>
      </c>
      <c r="Z126">
        <v>97.390154321176922</v>
      </c>
      <c r="AA126">
        <v>97.561854657762098</v>
      </c>
      <c r="AB126">
        <v>97.315038764663313</v>
      </c>
      <c r="AC126">
        <v>94.490324393007498</v>
      </c>
      <c r="AD126">
        <v>93.543889256958849</v>
      </c>
      <c r="AE126">
        <v>91.19473875269378</v>
      </c>
      <c r="AF126">
        <v>87.314461326391296</v>
      </c>
      <c r="AG126">
        <v>83.71814547824907</v>
      </c>
      <c r="AH126">
        <v>85.466655195528503</v>
      </c>
      <c r="AI126">
        <v>83.843115356141624</v>
      </c>
      <c r="AJ126">
        <v>83.780131574620995</v>
      </c>
      <c r="AK126">
        <v>84.338094599965615</v>
      </c>
      <c r="AL126">
        <v>85.828122644389254</v>
      </c>
      <c r="AM126">
        <v>86.923208006252082</v>
      </c>
      <c r="AN126">
        <v>87.736150252494781</v>
      </c>
      <c r="AO126">
        <v>87.083725333358501</v>
      </c>
      <c r="AP126">
        <v>87.0688775734844</v>
      </c>
      <c r="AQ126">
        <v>87.564120738008</v>
      </c>
      <c r="AR126">
        <v>84.151974675326528</v>
      </c>
      <c r="AS126">
        <v>83.594600033375457</v>
      </c>
      <c r="AT126">
        <v>83.968600094082618</v>
      </c>
      <c r="AU126">
        <v>83.751215024013973</v>
      </c>
      <c r="AV126">
        <v>83.431112041150627</v>
      </c>
      <c r="AW126">
        <v>82.216995091904892</v>
      </c>
      <c r="AX126">
        <v>82.485113841925298</v>
      </c>
      <c r="AY126">
        <v>80.610919936503649</v>
      </c>
      <c r="AZ126">
        <v>80.547168168219599</v>
      </c>
      <c r="BA126">
        <v>81.819234651118393</v>
      </c>
      <c r="BB126">
        <v>81.169377697221663</v>
      </c>
      <c r="BC126">
        <v>81.655638048437609</v>
      </c>
      <c r="BD126">
        <v>82.869530092161114</v>
      </c>
      <c r="BE126">
        <v>82.745523140625536</v>
      </c>
      <c r="BF126">
        <v>83.22136322292252</v>
      </c>
      <c r="BG126">
        <v>84.164717533990242</v>
      </c>
      <c r="BH126">
        <v>82.395003802292393</v>
      </c>
      <c r="BI126">
        <v>81.028475807144474</v>
      </c>
    </row>
    <row r="127" spans="1:61" x14ac:dyDescent="0.25">
      <c r="A127" t="s">
        <v>824</v>
      </c>
      <c r="B127" t="s">
        <v>569</v>
      </c>
      <c r="C127" s="5" t="str">
        <f>VLOOKUP(A127, 'Metadata - Countries'!$A$2:$C$264, 3, FALSE)</f>
        <v>Middle East &amp; North Africa</v>
      </c>
      <c r="D127" t="s">
        <v>448</v>
      </c>
      <c r="E127" t="s">
        <v>159</v>
      </c>
      <c r="Q127">
        <v>99.819771701020983</v>
      </c>
      <c r="R127">
        <v>99.945616043947155</v>
      </c>
      <c r="S127">
        <v>99.66977727746152</v>
      </c>
      <c r="T127">
        <v>99.881210397349136</v>
      </c>
      <c r="U127">
        <v>99.875139124298371</v>
      </c>
      <c r="V127">
        <v>99.884920504557869</v>
      </c>
      <c r="W127">
        <v>99.990320587412612</v>
      </c>
      <c r="X127">
        <v>99.991109724958292</v>
      </c>
      <c r="Y127">
        <v>99.971788731544876</v>
      </c>
      <c r="Z127">
        <v>99.964806813416232</v>
      </c>
      <c r="AA127">
        <v>99.964275091698624</v>
      </c>
      <c r="AB127">
        <v>99.967909673275287</v>
      </c>
      <c r="AC127">
        <v>99.987912528089822</v>
      </c>
      <c r="AD127">
        <v>99.953302461953896</v>
      </c>
      <c r="AE127">
        <v>99.958045955255798</v>
      </c>
      <c r="AF127">
        <v>99.961263817501816</v>
      </c>
      <c r="AG127">
        <v>99.964389798164291</v>
      </c>
      <c r="AH127">
        <v>99.970834339145469</v>
      </c>
      <c r="AI127">
        <v>99.975026493771082</v>
      </c>
      <c r="AJ127">
        <v>99.935405949019881</v>
      </c>
      <c r="AK127">
        <v>99.781319823658919</v>
      </c>
      <c r="AL127">
        <v>99.908286910098525</v>
      </c>
      <c r="AM127">
        <v>99.970080279164023</v>
      </c>
      <c r="AN127">
        <v>99.98470424086878</v>
      </c>
      <c r="AO127">
        <v>99.955239245926279</v>
      </c>
      <c r="AP127">
        <v>99.974716766605795</v>
      </c>
      <c r="AQ127">
        <v>99.999986389666404</v>
      </c>
      <c r="AT127">
        <v>100</v>
      </c>
      <c r="AU127">
        <v>99.999994993937918</v>
      </c>
      <c r="AW127">
        <v>100</v>
      </c>
      <c r="AZ127">
        <v>100</v>
      </c>
      <c r="BA127">
        <v>100</v>
      </c>
      <c r="BB127">
        <v>100</v>
      </c>
      <c r="BC127">
        <v>99.996096809192451</v>
      </c>
      <c r="BE127">
        <v>95.780561620441446</v>
      </c>
      <c r="BF127">
        <v>92.572701969093757</v>
      </c>
      <c r="BG127">
        <v>96.490174758740068</v>
      </c>
      <c r="BH127">
        <v>93.689889451270687</v>
      </c>
    </row>
    <row r="128" spans="1:61" x14ac:dyDescent="0.25">
      <c r="A128" t="s">
        <v>297</v>
      </c>
      <c r="B128" t="s">
        <v>583</v>
      </c>
      <c r="C128" s="3">
        <f>VLOOKUP(A128, 'Metadata - Countries'!$A$2:$C$264, 3, FALSE)</f>
        <v>0</v>
      </c>
      <c r="D128" t="s">
        <v>448</v>
      </c>
      <c r="E128" t="s">
        <v>159</v>
      </c>
      <c r="Q128">
        <v>66.130641010356243</v>
      </c>
      <c r="R128">
        <v>67.270431854336422</v>
      </c>
      <c r="S128">
        <v>69.169682303119984</v>
      </c>
      <c r="T128">
        <v>69.809068046162565</v>
      </c>
      <c r="U128">
        <v>70.0629861175629</v>
      </c>
      <c r="V128">
        <v>70.991511714800865</v>
      </c>
      <c r="W128">
        <v>71.577931588197586</v>
      </c>
      <c r="X128">
        <v>72.498626136738935</v>
      </c>
      <c r="Y128">
        <v>72.69180884099255</v>
      </c>
      <c r="Z128">
        <v>73.382894113691009</v>
      </c>
      <c r="AA128">
        <v>73.317283292013443</v>
      </c>
      <c r="AB128">
        <v>73.203154993747972</v>
      </c>
      <c r="AC128">
        <v>71.73567282993524</v>
      </c>
      <c r="AD128">
        <v>70.476835816222575</v>
      </c>
      <c r="AE128">
        <v>70.213923394453403</v>
      </c>
      <c r="AF128">
        <v>70.488918599003313</v>
      </c>
      <c r="AG128">
        <v>70.226638328405102</v>
      </c>
      <c r="AH128">
        <v>70.489018625454435</v>
      </c>
      <c r="AI128">
        <v>70.471049572938938</v>
      </c>
      <c r="AJ128">
        <v>70.608944757900261</v>
      </c>
      <c r="AK128">
        <v>71.118204015703029</v>
      </c>
      <c r="AL128">
        <v>71.75702308284724</v>
      </c>
      <c r="AM128">
        <v>71.791931161990561</v>
      </c>
      <c r="AN128">
        <v>72.348740502012234</v>
      </c>
      <c r="AO128">
        <v>72.075035461683683</v>
      </c>
      <c r="AP128">
        <v>72.636307551377357</v>
      </c>
      <c r="AQ128">
        <v>73.090489174353706</v>
      </c>
      <c r="AR128">
        <v>73.82630607066362</v>
      </c>
      <c r="AS128">
        <v>73.555019892084516</v>
      </c>
      <c r="AT128">
        <v>74.115851175791832</v>
      </c>
      <c r="AU128">
        <v>74.438152353999982</v>
      </c>
      <c r="AV128">
        <v>73.920065192360823</v>
      </c>
      <c r="AW128">
        <v>73.124306913644489</v>
      </c>
      <c r="AX128">
        <v>73.187385069160186</v>
      </c>
      <c r="AY128">
        <v>73.087250379683738</v>
      </c>
      <c r="AZ128">
        <v>73.076874118285872</v>
      </c>
      <c r="BA128">
        <v>72.217909423107017</v>
      </c>
      <c r="BB128">
        <v>72.61109409237686</v>
      </c>
      <c r="BC128">
        <v>72.505000603968497</v>
      </c>
      <c r="BD128">
        <v>72.66998992923736</v>
      </c>
      <c r="BE128">
        <v>72.848288987881389</v>
      </c>
      <c r="BF128">
        <v>73.904294682359506</v>
      </c>
      <c r="BG128">
        <v>74.001001468277295</v>
      </c>
      <c r="BH128">
        <v>72.764290223961922</v>
      </c>
      <c r="BI128">
        <v>90.426207910940704</v>
      </c>
    </row>
    <row r="129" spans="1:61" x14ac:dyDescent="0.25">
      <c r="A129" t="s">
        <v>650</v>
      </c>
      <c r="B129" t="s">
        <v>252</v>
      </c>
      <c r="C129" s="5" t="str">
        <f>VLOOKUP(A129, 'Metadata - Countries'!$A$2:$C$264, 3, FALSE)</f>
        <v>East Asia &amp; Pacific</v>
      </c>
      <c r="D129" t="s">
        <v>448</v>
      </c>
      <c r="E129" t="s">
        <v>159</v>
      </c>
    </row>
    <row r="130" spans="1:61" x14ac:dyDescent="0.25">
      <c r="A130" t="s">
        <v>501</v>
      </c>
      <c r="B130" t="s">
        <v>276</v>
      </c>
      <c r="C130" s="3" t="str">
        <f>VLOOKUP(A130, 'Metadata - Countries'!$A$2:$C$264, 3, FALSE)</f>
        <v>Middle East &amp; North Africa</v>
      </c>
      <c r="D130" t="s">
        <v>448</v>
      </c>
      <c r="E130" t="s">
        <v>159</v>
      </c>
      <c r="Q130">
        <v>90.884276818031822</v>
      </c>
      <c r="R130">
        <v>91.155589864043009</v>
      </c>
      <c r="S130">
        <v>94.015461791413415</v>
      </c>
      <c r="T130">
        <v>92.736679160864313</v>
      </c>
      <c r="U130">
        <v>91.798353590016561</v>
      </c>
      <c r="V130">
        <v>92.339208810457237</v>
      </c>
      <c r="W130">
        <v>90.058552371966286</v>
      </c>
      <c r="X130">
        <v>91.502085504047301</v>
      </c>
      <c r="Y130">
        <v>91.668107982371154</v>
      </c>
      <c r="Z130">
        <v>92.470525642549489</v>
      </c>
      <c r="AA130">
        <v>92.195994095490192</v>
      </c>
      <c r="AB130">
        <v>90.739982880019625</v>
      </c>
      <c r="AC130">
        <v>91.808386785730335</v>
      </c>
      <c r="AD130">
        <v>91.892194508295518</v>
      </c>
      <c r="AE130">
        <v>93.091205618757712</v>
      </c>
      <c r="AF130">
        <v>93.88083418085786</v>
      </c>
      <c r="AG130">
        <v>93.861969193855586</v>
      </c>
      <c r="AH130">
        <v>91.944393083791283</v>
      </c>
      <c r="AI130">
        <v>92.200521025877407</v>
      </c>
      <c r="AJ130">
        <v>92.541973852228494</v>
      </c>
      <c r="AK130">
        <v>93.635530605392475</v>
      </c>
      <c r="AL130">
        <v>93.150726297151564</v>
      </c>
      <c r="AM130">
        <v>95.13552148123587</v>
      </c>
      <c r="AN130">
        <v>95.168746888117838</v>
      </c>
      <c r="AO130">
        <v>95.31599544962198</v>
      </c>
      <c r="AP130">
        <v>94.609729108933891</v>
      </c>
      <c r="AQ130">
        <v>95.145321354758266</v>
      </c>
      <c r="AR130">
        <v>95.123353336123046</v>
      </c>
      <c r="AS130">
        <v>95.712767461122112</v>
      </c>
      <c r="AT130">
        <v>94.036136549546839</v>
      </c>
      <c r="AU130">
        <v>94.738888122174487</v>
      </c>
      <c r="AV130">
        <v>95.20036763369481</v>
      </c>
      <c r="AW130">
        <v>94.802033984209061</v>
      </c>
      <c r="AX130">
        <v>94.648186596804635</v>
      </c>
      <c r="AY130">
        <v>93.993825389046691</v>
      </c>
      <c r="AZ130">
        <v>93.380750064296038</v>
      </c>
      <c r="BA130">
        <v>92.600999121679877</v>
      </c>
      <c r="BB130">
        <v>95.571597294931351</v>
      </c>
      <c r="BC130">
        <v>95.597891336568821</v>
      </c>
      <c r="BD130">
        <v>94.972960413744701</v>
      </c>
      <c r="BE130">
        <v>95.51802998474102</v>
      </c>
      <c r="BF130">
        <v>96.36924728858645</v>
      </c>
      <c r="BG130">
        <v>95.741863079323011</v>
      </c>
      <c r="BH130">
        <v>97.621101107806822</v>
      </c>
    </row>
    <row r="131" spans="1:61" x14ac:dyDescent="0.25">
      <c r="A131" t="s">
        <v>256</v>
      </c>
      <c r="B131" t="s">
        <v>757</v>
      </c>
      <c r="C131" s="5" t="str">
        <f>VLOOKUP(A131, 'Metadata - Countries'!$A$2:$C$264, 3, FALSE)</f>
        <v>Sub-Saharan Africa</v>
      </c>
      <c r="D131" t="s">
        <v>448</v>
      </c>
      <c r="E131" t="s">
        <v>159</v>
      </c>
    </row>
    <row r="132" spans="1:61" x14ac:dyDescent="0.25">
      <c r="A132" t="s">
        <v>627</v>
      </c>
      <c r="B132" t="s">
        <v>761</v>
      </c>
      <c r="C132" s="3" t="str">
        <f>VLOOKUP(A132, 'Metadata - Countries'!$A$2:$C$264, 3, FALSE)</f>
        <v>Middle East &amp; North Africa</v>
      </c>
      <c r="D132" t="s">
        <v>448</v>
      </c>
      <c r="E132" t="s">
        <v>159</v>
      </c>
      <c r="Q132">
        <v>93.820776797342958</v>
      </c>
      <c r="R132">
        <v>95.393831564769485</v>
      </c>
      <c r="S132">
        <v>95.942085548406766</v>
      </c>
      <c r="T132">
        <v>96.21670642645384</v>
      </c>
      <c r="U132">
        <v>96.893751156278668</v>
      </c>
      <c r="V132">
        <v>96.463651209961867</v>
      </c>
      <c r="W132">
        <v>97.065392625046925</v>
      </c>
      <c r="X132">
        <v>97.331119155766515</v>
      </c>
      <c r="Y132">
        <v>97.618821357040446</v>
      </c>
      <c r="Z132">
        <v>98.226190062414034</v>
      </c>
      <c r="AA132">
        <v>98.357545314790798</v>
      </c>
      <c r="AB132">
        <v>98.488679205828618</v>
      </c>
      <c r="AC132">
        <v>98.519878873353136</v>
      </c>
      <c r="AD132">
        <v>98.620936864262589</v>
      </c>
      <c r="AE132">
        <v>98.765988797417421</v>
      </c>
      <c r="AF132">
        <v>98.760184137980133</v>
      </c>
      <c r="AG132">
        <v>98.864221848216772</v>
      </c>
      <c r="AH132">
        <v>98.818394731099886</v>
      </c>
      <c r="AI132">
        <v>98.911669844375666</v>
      </c>
      <c r="AJ132">
        <v>98.880360989468755</v>
      </c>
      <c r="AK132">
        <v>98.8963448993686</v>
      </c>
      <c r="AL132">
        <v>98.890775324406192</v>
      </c>
      <c r="AM132">
        <v>98.931277731546643</v>
      </c>
      <c r="AN132">
        <v>99.05348345702339</v>
      </c>
      <c r="AO132">
        <v>99.106008900586701</v>
      </c>
      <c r="AP132">
        <v>99.139917812917915</v>
      </c>
      <c r="AQ132">
        <v>99.135222317344102</v>
      </c>
      <c r="AR132">
        <v>99.126686977894693</v>
      </c>
      <c r="AS132">
        <v>99.095516293150951</v>
      </c>
      <c r="AT132">
        <v>99.11828373301563</v>
      </c>
      <c r="AU132">
        <v>99.124585046223032</v>
      </c>
      <c r="AV132">
        <v>99.147977253055842</v>
      </c>
      <c r="AW132">
        <v>99.162316435069826</v>
      </c>
      <c r="AX132">
        <v>99.17569271023919</v>
      </c>
      <c r="AY132">
        <v>99.135475791302255</v>
      </c>
      <c r="AZ132">
        <v>99.14138804462182</v>
      </c>
      <c r="BA132">
        <v>99.09618760198569</v>
      </c>
      <c r="BB132">
        <v>99.152292683146101</v>
      </c>
      <c r="BC132">
        <v>99.20403228267763</v>
      </c>
      <c r="BD132">
        <v>99.28147734547214</v>
      </c>
      <c r="BE132">
        <v>98.902750750824467</v>
      </c>
      <c r="BF132">
        <v>99.08135299050474</v>
      </c>
      <c r="BG132">
        <v>99.185505968118065</v>
      </c>
      <c r="BH132">
        <v>99.111296363411299</v>
      </c>
    </row>
    <row r="133" spans="1:61" x14ac:dyDescent="0.25">
      <c r="A133" t="s">
        <v>576</v>
      </c>
      <c r="B133" t="s">
        <v>423</v>
      </c>
      <c r="C133" s="5" t="str">
        <f>VLOOKUP(A133, 'Metadata - Countries'!$A$2:$C$264, 3, FALSE)</f>
        <v>Latin America &amp; Caribbean</v>
      </c>
      <c r="D133" t="s">
        <v>448</v>
      </c>
      <c r="E133" t="s">
        <v>159</v>
      </c>
      <c r="AJ133">
        <v>0</v>
      </c>
      <c r="AX133">
        <v>0</v>
      </c>
      <c r="AY133">
        <v>0</v>
      </c>
      <c r="AZ133">
        <v>0</v>
      </c>
      <c r="BA133">
        <v>0</v>
      </c>
    </row>
    <row r="134" spans="1:61" x14ac:dyDescent="0.25">
      <c r="A134" t="s">
        <v>692</v>
      </c>
      <c r="B134" t="s">
        <v>180</v>
      </c>
      <c r="C134" s="3">
        <f>VLOOKUP(A134, 'Metadata - Countries'!$A$2:$C$264, 3, FALSE)</f>
        <v>0</v>
      </c>
      <c r="D134" t="s">
        <v>448</v>
      </c>
      <c r="E134" t="s">
        <v>159</v>
      </c>
      <c r="Q134">
        <v>67.970819244026174</v>
      </c>
      <c r="R134">
        <v>68.285385266208351</v>
      </c>
      <c r="S134">
        <v>69.970267395073975</v>
      </c>
      <c r="T134">
        <v>70.460692731477877</v>
      </c>
      <c r="U134">
        <v>70.528099271922869</v>
      </c>
      <c r="V134">
        <v>71.416666874047493</v>
      </c>
      <c r="W134">
        <v>71.953041762062796</v>
      </c>
      <c r="X134">
        <v>73.126340783984034</v>
      </c>
      <c r="Y134">
        <v>73.048840958133681</v>
      </c>
      <c r="Z134">
        <v>73.630769381022589</v>
      </c>
      <c r="AA134">
        <v>73.560616423187824</v>
      </c>
      <c r="AB134">
        <v>73.355507005824109</v>
      </c>
      <c r="AC134">
        <v>71.894046327440066</v>
      </c>
      <c r="AD134">
        <v>70.896549015580888</v>
      </c>
      <c r="AE134">
        <v>70.389404803610887</v>
      </c>
      <c r="AF134">
        <v>70.641574162522787</v>
      </c>
      <c r="AG134">
        <v>70.350652180142617</v>
      </c>
      <c r="AH134">
        <v>70.744172520135294</v>
      </c>
      <c r="AI134">
        <v>70.844073948585532</v>
      </c>
      <c r="AJ134">
        <v>70.759534046323395</v>
      </c>
      <c r="AK134">
        <v>71.297728110254241</v>
      </c>
      <c r="AL134">
        <v>71.887728117230395</v>
      </c>
      <c r="AM134">
        <v>71.934026080488934</v>
      </c>
      <c r="AN134">
        <v>72.49866497719178</v>
      </c>
      <c r="AO134">
        <v>72.258844657501569</v>
      </c>
      <c r="AP134">
        <v>72.929413515956711</v>
      </c>
      <c r="AQ134">
        <v>73.406959986908632</v>
      </c>
      <c r="AR134">
        <v>74.204817541969774</v>
      </c>
      <c r="AS134">
        <v>74.094130599505718</v>
      </c>
      <c r="AT134">
        <v>74.495332581315495</v>
      </c>
      <c r="AU134">
        <v>74.783022192572631</v>
      </c>
      <c r="AV134">
        <v>74.303898922756716</v>
      </c>
      <c r="AW134">
        <v>73.681512134339073</v>
      </c>
      <c r="AX134">
        <v>73.644844585818731</v>
      </c>
      <c r="AY134">
        <v>73.589247345106145</v>
      </c>
      <c r="AZ134">
        <v>73.640122487537155</v>
      </c>
      <c r="BA134">
        <v>72.94927443786402</v>
      </c>
      <c r="BB134">
        <v>73.346110141742315</v>
      </c>
      <c r="BC134">
        <v>73.186333696164922</v>
      </c>
      <c r="BD134">
        <v>73.491420964574715</v>
      </c>
      <c r="BE134">
        <v>73.640500764836418</v>
      </c>
      <c r="BF134">
        <v>74.282303340724496</v>
      </c>
      <c r="BG134">
        <v>74.271598925619017</v>
      </c>
      <c r="BH134">
        <v>73.34633717730587</v>
      </c>
      <c r="BI134">
        <v>87.880388496316726</v>
      </c>
    </row>
    <row r="135" spans="1:61" x14ac:dyDescent="0.25">
      <c r="A135" t="s">
        <v>294</v>
      </c>
      <c r="B135" t="s">
        <v>673</v>
      </c>
      <c r="C135" s="5">
        <f>VLOOKUP(A135, 'Metadata - Countries'!$A$2:$C$264, 3, FALSE)</f>
        <v>0</v>
      </c>
      <c r="D135" t="s">
        <v>448</v>
      </c>
      <c r="E135" t="s">
        <v>159</v>
      </c>
      <c r="Q135">
        <v>14.035300128610057</v>
      </c>
      <c r="R135">
        <v>14.046582027432251</v>
      </c>
      <c r="S135">
        <v>14.688728946511507</v>
      </c>
      <c r="T135">
        <v>14.498942041067689</v>
      </c>
      <c r="U135">
        <v>13.334986739092342</v>
      </c>
      <c r="V135">
        <v>13.818648567235018</v>
      </c>
      <c r="W135">
        <v>13.759674029632205</v>
      </c>
      <c r="X135">
        <v>13.881189158712058</v>
      </c>
      <c r="Y135">
        <v>14.051745918274598</v>
      </c>
      <c r="Z135">
        <v>15.014210625701477</v>
      </c>
      <c r="AA135">
        <v>14.635416995790385</v>
      </c>
      <c r="AB135">
        <v>14.821105035417329</v>
      </c>
      <c r="AC135">
        <v>14.746527630858017</v>
      </c>
      <c r="AD135">
        <v>15.025616786708888</v>
      </c>
      <c r="AE135">
        <v>15.286778372023425</v>
      </c>
      <c r="AF135">
        <v>15.823796537736094</v>
      </c>
      <c r="AG135">
        <v>15.87707259143513</v>
      </c>
      <c r="AH135">
        <v>16.574889832628056</v>
      </c>
      <c r="AI135">
        <v>16.291539658495935</v>
      </c>
      <c r="AJ135">
        <v>16.90821003378321</v>
      </c>
      <c r="AK135">
        <v>16.689742024340813</v>
      </c>
      <c r="AL135">
        <v>16.54414500833915</v>
      </c>
      <c r="AM135">
        <v>16.665719837683447</v>
      </c>
      <c r="AN135">
        <v>16.932022824331515</v>
      </c>
      <c r="AO135">
        <v>18.394352086904053</v>
      </c>
      <c r="AP135">
        <v>18.723083018888516</v>
      </c>
      <c r="AQ135">
        <v>19.195172061385694</v>
      </c>
      <c r="AR135">
        <v>19.333197996744701</v>
      </c>
      <c r="AS135">
        <v>20.452975031159109</v>
      </c>
      <c r="AT135">
        <v>20.316935507398391</v>
      </c>
      <c r="AU135">
        <v>20.962642988849183</v>
      </c>
      <c r="AV135">
        <v>21.060945256296382</v>
      </c>
      <c r="AW135">
        <v>22.12353232737933</v>
      </c>
      <c r="AX135">
        <v>22.911940854059196</v>
      </c>
      <c r="AY135">
        <v>23.033887938557363</v>
      </c>
      <c r="AZ135">
        <v>24.265049390780284</v>
      </c>
      <c r="BA135">
        <v>25.0464749166171</v>
      </c>
      <c r="BB135">
        <v>25.637090541764586</v>
      </c>
      <c r="BC135">
        <v>25.985342498113788</v>
      </c>
      <c r="BD135">
        <v>26.495448089760078</v>
      </c>
      <c r="BE135">
        <v>26.269478239069631</v>
      </c>
      <c r="BF135">
        <v>27.125569108644086</v>
      </c>
      <c r="BG135">
        <v>27.930965286601051</v>
      </c>
      <c r="BH135">
        <v>28.224104890517353</v>
      </c>
    </row>
    <row r="136" spans="1:61" x14ac:dyDescent="0.25">
      <c r="A136" t="s">
        <v>744</v>
      </c>
      <c r="B136" t="s">
        <v>70</v>
      </c>
      <c r="C136" s="3">
        <f>VLOOKUP(A136, 'Metadata - Countries'!$A$2:$C$264, 3, FALSE)</f>
        <v>0</v>
      </c>
      <c r="D136" t="s">
        <v>448</v>
      </c>
      <c r="E136" t="s">
        <v>159</v>
      </c>
      <c r="Q136">
        <v>35.303617044025607</v>
      </c>
      <c r="R136">
        <v>37.397511072943004</v>
      </c>
      <c r="S136">
        <v>37.930663629567391</v>
      </c>
      <c r="T136">
        <v>38.461986057736894</v>
      </c>
      <c r="U136">
        <v>38.712043994967985</v>
      </c>
      <c r="V136">
        <v>39.779001045890425</v>
      </c>
      <c r="W136">
        <v>40.845570806883394</v>
      </c>
      <c r="X136">
        <v>42.057420149471362</v>
      </c>
      <c r="Y136">
        <v>44.036104353688316</v>
      </c>
      <c r="Z136">
        <v>44.207584996448389</v>
      </c>
      <c r="AA136">
        <v>44.901130766974781</v>
      </c>
      <c r="AB136">
        <v>45.860708090342769</v>
      </c>
      <c r="AC136">
        <v>46.748174914195772</v>
      </c>
      <c r="AD136">
        <v>47.288851151255976</v>
      </c>
      <c r="AE136">
        <v>46.879472688182396</v>
      </c>
      <c r="AF136">
        <v>46.419047913112138</v>
      </c>
      <c r="AG136">
        <v>45.878161544887554</v>
      </c>
      <c r="AH136">
        <v>45.79123136617914</v>
      </c>
      <c r="AI136">
        <v>45.048683676358941</v>
      </c>
      <c r="AJ136">
        <v>45.744132957264952</v>
      </c>
      <c r="AK136">
        <v>44.929640724531801</v>
      </c>
      <c r="AL136">
        <v>41.419792798392088</v>
      </c>
      <c r="AM136">
        <v>39.14282336959446</v>
      </c>
      <c r="AN136">
        <v>37.005621464978432</v>
      </c>
      <c r="AO136">
        <v>36.609603337254377</v>
      </c>
      <c r="AP136">
        <v>35.209184283025024</v>
      </c>
      <c r="AQ136">
        <v>35.195992128335924</v>
      </c>
      <c r="AR136">
        <v>34.817569170222896</v>
      </c>
      <c r="AS136">
        <v>35.109247067422864</v>
      </c>
      <c r="AT136">
        <v>35.154432962542998</v>
      </c>
      <c r="AU136">
        <v>35.330515820701855</v>
      </c>
      <c r="AV136">
        <v>34.549556199389855</v>
      </c>
      <c r="AW136">
        <v>34.621270380306903</v>
      </c>
      <c r="AX136">
        <v>34.969395020103015</v>
      </c>
      <c r="AY136">
        <v>36.177133495324938</v>
      </c>
      <c r="AZ136">
        <v>36.352658917319729</v>
      </c>
      <c r="BA136">
        <v>34.966954653825567</v>
      </c>
      <c r="BB136">
        <v>35.654071878216172</v>
      </c>
      <c r="BC136">
        <v>32.270933740069729</v>
      </c>
      <c r="BD136">
        <v>31.553616749885883</v>
      </c>
      <c r="BE136">
        <v>19.060903101438136</v>
      </c>
      <c r="BF136">
        <v>18.976791241363912</v>
      </c>
      <c r="BG136">
        <v>24.255749910533758</v>
      </c>
      <c r="BH136">
        <v>21.134048091259498</v>
      </c>
    </row>
    <row r="137" spans="1:61" x14ac:dyDescent="0.25">
      <c r="A137" t="s">
        <v>705</v>
      </c>
      <c r="B137" t="s">
        <v>384</v>
      </c>
      <c r="C137" s="5" t="str">
        <f>VLOOKUP(A137, 'Metadata - Countries'!$A$2:$C$264, 3, FALSE)</f>
        <v>Europe &amp; Central Asia</v>
      </c>
      <c r="D137" t="s">
        <v>448</v>
      </c>
      <c r="E137" t="s">
        <v>159</v>
      </c>
    </row>
    <row r="138" spans="1:61" x14ac:dyDescent="0.25">
      <c r="A138" t="s">
        <v>4</v>
      </c>
      <c r="B138" t="s">
        <v>785</v>
      </c>
      <c r="C138" s="3" t="str">
        <f>VLOOKUP(A138, 'Metadata - Countries'!$A$2:$C$264, 3, FALSE)</f>
        <v>South Asia</v>
      </c>
      <c r="D138" t="s">
        <v>448</v>
      </c>
      <c r="E138" t="s">
        <v>159</v>
      </c>
      <c r="Q138">
        <v>26.011777576789246</v>
      </c>
      <c r="R138">
        <v>30.491444075519166</v>
      </c>
      <c r="S138">
        <v>31.1053314170188</v>
      </c>
      <c r="T138">
        <v>26.345668714755504</v>
      </c>
      <c r="U138">
        <v>24.068027114858975</v>
      </c>
      <c r="V138">
        <v>23.533972442583885</v>
      </c>
      <c r="W138">
        <v>25.400109162844014</v>
      </c>
      <c r="X138">
        <v>27.408005232607795</v>
      </c>
      <c r="Y138">
        <v>28.803040689282355</v>
      </c>
      <c r="Z138">
        <v>29.233329775419165</v>
      </c>
      <c r="AA138">
        <v>28.646841780369492</v>
      </c>
      <c r="AB138">
        <v>30.575801868437658</v>
      </c>
      <c r="AC138">
        <v>30.916228679050228</v>
      </c>
      <c r="AD138">
        <v>26.805804788818527</v>
      </c>
      <c r="AE138">
        <v>24.740671375884983</v>
      </c>
      <c r="AF138">
        <v>24.508599556206939</v>
      </c>
      <c r="AG138">
        <v>26.121178351167213</v>
      </c>
      <c r="AH138">
        <v>24.743551806332849</v>
      </c>
      <c r="AI138">
        <v>23.557032485491948</v>
      </c>
      <c r="AJ138">
        <v>24.113580733920674</v>
      </c>
      <c r="AK138">
        <v>25.133746566485399</v>
      </c>
      <c r="AL138">
        <v>24.797265346876184</v>
      </c>
      <c r="AM138">
        <v>29.805169260453411</v>
      </c>
      <c r="AN138">
        <v>31.698368995301379</v>
      </c>
      <c r="AO138">
        <v>33.06375347680914</v>
      </c>
      <c r="AP138">
        <v>37.551528113048015</v>
      </c>
      <c r="AQ138">
        <v>37.676838644469548</v>
      </c>
      <c r="AR138">
        <v>38.927361543642057</v>
      </c>
      <c r="AS138">
        <v>39.837032096896628</v>
      </c>
      <c r="AT138">
        <v>43.024577597869921</v>
      </c>
      <c r="AU138">
        <v>43.356444151588981</v>
      </c>
      <c r="AV138">
        <v>44.587744468918736</v>
      </c>
      <c r="AW138">
        <v>46.371876144257634</v>
      </c>
      <c r="AX138">
        <v>45.796868228237194</v>
      </c>
      <c r="AY138">
        <v>45.293833811317384</v>
      </c>
      <c r="AZ138">
        <v>43.439801015949612</v>
      </c>
      <c r="BA138">
        <v>45.388137735377988</v>
      </c>
      <c r="BB138">
        <v>44.862671705625118</v>
      </c>
      <c r="BC138">
        <v>43.558719710954541</v>
      </c>
      <c r="BD138">
        <v>43.087715537794708</v>
      </c>
      <c r="BE138">
        <v>48.840184473511336</v>
      </c>
      <c r="BF138">
        <v>47.312023050490119</v>
      </c>
      <c r="BG138">
        <v>45.874180241879422</v>
      </c>
      <c r="BH138">
        <v>50.545573977657952</v>
      </c>
    </row>
    <row r="139" spans="1:61" x14ac:dyDescent="0.25">
      <c r="A139" t="s">
        <v>410</v>
      </c>
      <c r="B139" t="s">
        <v>232</v>
      </c>
      <c r="C139" s="5">
        <f>VLOOKUP(A139, 'Metadata - Countries'!$A$2:$C$264, 3, FALSE)</f>
        <v>0</v>
      </c>
      <c r="D139" t="s">
        <v>448</v>
      </c>
      <c r="E139" t="s">
        <v>159</v>
      </c>
      <c r="Q139">
        <v>32.032299163355631</v>
      </c>
      <c r="R139">
        <v>32.474412587424936</v>
      </c>
      <c r="S139">
        <v>33.173220315536163</v>
      </c>
      <c r="T139">
        <v>33.952024227975564</v>
      </c>
      <c r="U139">
        <v>34.598593918237064</v>
      </c>
      <c r="V139">
        <v>35.407092312537344</v>
      </c>
      <c r="W139">
        <v>36.660050673717642</v>
      </c>
      <c r="X139">
        <v>36.761254886735003</v>
      </c>
      <c r="Y139">
        <v>37.852764531206581</v>
      </c>
      <c r="Z139">
        <v>38.48168190253439</v>
      </c>
      <c r="AA139">
        <v>39.819864592230203</v>
      </c>
      <c r="AB139">
        <v>40.827516050772502</v>
      </c>
      <c r="AC139">
        <v>41.401489350357231</v>
      </c>
      <c r="AD139">
        <v>41.830513667583276</v>
      </c>
      <c r="AE139">
        <v>43.528451785816038</v>
      </c>
      <c r="AF139">
        <v>44.626709902154957</v>
      </c>
      <c r="AG139">
        <v>45.943968354516358</v>
      </c>
      <c r="AH139">
        <v>46.776649118671557</v>
      </c>
      <c r="AI139">
        <v>47.916187356318673</v>
      </c>
      <c r="AJ139">
        <v>62.055453018745631</v>
      </c>
      <c r="AK139">
        <v>62.388509680379428</v>
      </c>
      <c r="AL139">
        <v>61.681301255276097</v>
      </c>
      <c r="AM139">
        <v>61.213347321441702</v>
      </c>
      <c r="AN139">
        <v>60.036636863375101</v>
      </c>
      <c r="AO139">
        <v>60.867973240701296</v>
      </c>
      <c r="AP139">
        <v>60.689865948762524</v>
      </c>
      <c r="AQ139">
        <v>60.914395622064774</v>
      </c>
      <c r="AR139">
        <v>60.710311734470871</v>
      </c>
      <c r="AS139">
        <v>61.558656207416213</v>
      </c>
      <c r="AT139">
        <v>61.364248630087324</v>
      </c>
      <c r="AU139">
        <v>61.419942656567265</v>
      </c>
      <c r="AV139">
        <v>61.967448598327756</v>
      </c>
      <c r="AW139">
        <v>62.234193597146984</v>
      </c>
      <c r="AX139">
        <v>62.848236740483756</v>
      </c>
      <c r="AY139">
        <v>63.236797108993137</v>
      </c>
      <c r="AZ139">
        <v>63.442391673996845</v>
      </c>
      <c r="BA139">
        <v>63.977017186659211</v>
      </c>
      <c r="BB139">
        <v>64.405091502441181</v>
      </c>
      <c r="BC139">
        <v>65.088901788180678</v>
      </c>
      <c r="BD139">
        <v>65.878918316751324</v>
      </c>
      <c r="BE139">
        <v>65.503272102221501</v>
      </c>
      <c r="BF139">
        <v>65.891871624209315</v>
      </c>
      <c r="BG139">
        <v>65.705983065292486</v>
      </c>
      <c r="BH139">
        <v>66.165324072245767</v>
      </c>
    </row>
    <row r="140" spans="1:61" x14ac:dyDescent="0.25">
      <c r="A140" t="s">
        <v>353</v>
      </c>
      <c r="B140" t="s">
        <v>323</v>
      </c>
      <c r="C140" s="3">
        <f>VLOOKUP(A140, 'Metadata - Countries'!$A$2:$C$264, 3, FALSE)</f>
        <v>0</v>
      </c>
      <c r="D140" t="s">
        <v>448</v>
      </c>
      <c r="E140" t="s">
        <v>159</v>
      </c>
      <c r="F140">
        <v>44.199071887423855</v>
      </c>
      <c r="G140">
        <v>44.159113467075073</v>
      </c>
      <c r="H140">
        <v>49.0496657421752</v>
      </c>
      <c r="I140">
        <v>51.626279505991334</v>
      </c>
      <c r="J140">
        <v>53.974892368596493</v>
      </c>
      <c r="K140">
        <v>56.081729707498937</v>
      </c>
      <c r="L140">
        <v>59.449221837864052</v>
      </c>
      <c r="M140">
        <v>60.624610711811265</v>
      </c>
      <c r="N140">
        <v>62.183195466844069</v>
      </c>
      <c r="O140">
        <v>64.161087909819642</v>
      </c>
      <c r="P140">
        <v>65.654029530790069</v>
      </c>
      <c r="Q140">
        <v>55.921608183740965</v>
      </c>
      <c r="R140">
        <v>56.769786605838839</v>
      </c>
      <c r="S140">
        <v>57.97724206984708</v>
      </c>
      <c r="T140">
        <v>58.477851097016107</v>
      </c>
      <c r="U140">
        <v>59.882487953832864</v>
      </c>
      <c r="V140">
        <v>60.768035178136714</v>
      </c>
      <c r="W140">
        <v>62.286875135041761</v>
      </c>
      <c r="X140">
        <v>63.631538416294404</v>
      </c>
      <c r="Y140">
        <v>64.012408506859771</v>
      </c>
      <c r="Z140">
        <v>64.163127827121116</v>
      </c>
      <c r="AA140">
        <v>64.147427227146238</v>
      </c>
      <c r="AB140">
        <v>64.735625761013353</v>
      </c>
      <c r="AC140">
        <v>64.852904716397859</v>
      </c>
      <c r="AD140">
        <v>65.386504327878242</v>
      </c>
      <c r="AE140">
        <v>65.741150993406706</v>
      </c>
      <c r="AF140">
        <v>66.222336576800913</v>
      </c>
      <c r="AG140">
        <v>66.898176295685758</v>
      </c>
      <c r="AH140">
        <v>67.418170767087915</v>
      </c>
      <c r="AI140">
        <v>67.687870380505558</v>
      </c>
      <c r="AJ140">
        <v>77.146630973427932</v>
      </c>
      <c r="AK140">
        <v>76.746068237901611</v>
      </c>
      <c r="AL140">
        <v>76.115127488972405</v>
      </c>
      <c r="AM140">
        <v>76.01415435500337</v>
      </c>
      <c r="AN140">
        <v>75.507828295119594</v>
      </c>
      <c r="AO140">
        <v>75.948101000196971</v>
      </c>
      <c r="AP140">
        <v>75.929075834751742</v>
      </c>
      <c r="AQ140">
        <v>75.8592726532776</v>
      </c>
      <c r="AR140">
        <v>75.662949190443797</v>
      </c>
      <c r="AS140">
        <v>75.760295695882888</v>
      </c>
      <c r="AT140">
        <v>75.879404131143502</v>
      </c>
      <c r="AU140">
        <v>76.122698900285158</v>
      </c>
      <c r="AV140">
        <v>76.429592276524929</v>
      </c>
      <c r="AW140">
        <v>77.289560690985169</v>
      </c>
      <c r="AX140">
        <v>78.081078227768785</v>
      </c>
      <c r="AY140">
        <v>78.669879869851258</v>
      </c>
      <c r="AZ140">
        <v>79.219254713782405</v>
      </c>
      <c r="BA140">
        <v>79.605619878870812</v>
      </c>
      <c r="BB140">
        <v>79.829745222832045</v>
      </c>
      <c r="BC140">
        <v>79.837750739838327</v>
      </c>
      <c r="BD140">
        <v>80.414226015899132</v>
      </c>
      <c r="BE140">
        <v>80.804274958158175</v>
      </c>
      <c r="BF140">
        <v>80.751855879858709</v>
      </c>
      <c r="BG140">
        <v>80.52475161517205</v>
      </c>
      <c r="BH140">
        <v>80.727598023181528</v>
      </c>
      <c r="BI140">
        <v>88.960481447896896</v>
      </c>
    </row>
    <row r="141" spans="1:61" x14ac:dyDescent="0.25">
      <c r="A141" t="s">
        <v>562</v>
      </c>
      <c r="B141" t="s">
        <v>271</v>
      </c>
      <c r="C141" s="5" t="str">
        <f>VLOOKUP(A141, 'Metadata - Countries'!$A$2:$C$264, 3, FALSE)</f>
        <v>Sub-Saharan Africa</v>
      </c>
      <c r="D141" t="s">
        <v>448</v>
      </c>
      <c r="E141" t="s">
        <v>159</v>
      </c>
      <c r="AX141">
        <v>0</v>
      </c>
      <c r="AY141">
        <v>0</v>
      </c>
      <c r="AZ141">
        <v>0</v>
      </c>
      <c r="BA141">
        <v>0</v>
      </c>
    </row>
    <row r="142" spans="1:61" x14ac:dyDescent="0.25">
      <c r="A142" t="s">
        <v>462</v>
      </c>
      <c r="B142" t="s">
        <v>821</v>
      </c>
      <c r="C142" s="3">
        <f>VLOOKUP(A142, 'Metadata - Countries'!$A$2:$C$264, 3, FALSE)</f>
        <v>0</v>
      </c>
      <c r="D142" t="s">
        <v>448</v>
      </c>
      <c r="E142" t="s">
        <v>159</v>
      </c>
      <c r="F142">
        <v>96.026126086866725</v>
      </c>
      <c r="G142">
        <v>96.200984742034251</v>
      </c>
      <c r="H142">
        <v>96.387010050264522</v>
      </c>
      <c r="I142">
        <v>96.430441423521387</v>
      </c>
      <c r="J142">
        <v>96.563133794764425</v>
      </c>
      <c r="K142">
        <v>96.925063101088313</v>
      </c>
      <c r="L142">
        <v>96.672820323275559</v>
      </c>
      <c r="M142">
        <v>96.510370896540522</v>
      </c>
      <c r="N142">
        <v>96.132133296391387</v>
      </c>
      <c r="O142">
        <v>96.300372916777832</v>
      </c>
      <c r="P142">
        <v>96.720918201787811</v>
      </c>
      <c r="Q142">
        <v>67.371766739714587</v>
      </c>
      <c r="R142">
        <v>68.040892205553405</v>
      </c>
      <c r="S142">
        <v>68.919789798352909</v>
      </c>
      <c r="T142">
        <v>69.066545924430031</v>
      </c>
      <c r="U142">
        <v>70.527888689420109</v>
      </c>
      <c r="V142">
        <v>71.238682319596535</v>
      </c>
      <c r="W142">
        <v>72.598081579935879</v>
      </c>
      <c r="X142">
        <v>74.320167389801156</v>
      </c>
      <c r="Y142">
        <v>74.324283500829964</v>
      </c>
      <c r="Z142">
        <v>74.012664329406817</v>
      </c>
      <c r="AA142">
        <v>72.913282957551601</v>
      </c>
      <c r="AB142">
        <v>73.251080857924933</v>
      </c>
      <c r="AC142">
        <v>73.737066453930368</v>
      </c>
      <c r="AD142">
        <v>74.092023792286767</v>
      </c>
      <c r="AE142">
        <v>73.840058800307588</v>
      </c>
      <c r="AF142">
        <v>74.55205165634986</v>
      </c>
      <c r="AG142">
        <v>75.112644133592994</v>
      </c>
      <c r="AH142">
        <v>75.69902925757394</v>
      </c>
      <c r="AI142">
        <v>75.578959998033866</v>
      </c>
      <c r="AJ142">
        <v>83.142854584434872</v>
      </c>
      <c r="AK142">
        <v>82.714973278841327</v>
      </c>
      <c r="AL142">
        <v>82.362977092939005</v>
      </c>
      <c r="AM142">
        <v>82.253323087937318</v>
      </c>
      <c r="AN142">
        <v>81.723651065865639</v>
      </c>
      <c r="AO142">
        <v>82.138978884911225</v>
      </c>
      <c r="AP142">
        <v>82.288844878881733</v>
      </c>
      <c r="AQ142">
        <v>82.153745446467696</v>
      </c>
      <c r="AR142">
        <v>82.023061046222963</v>
      </c>
      <c r="AS142">
        <v>81.89191072761686</v>
      </c>
      <c r="AT142">
        <v>82.2309947917458</v>
      </c>
      <c r="AU142">
        <v>82.534271091474153</v>
      </c>
      <c r="AV142">
        <v>82.577377743492491</v>
      </c>
      <c r="AW142">
        <v>83.596684472652086</v>
      </c>
      <c r="AX142">
        <v>84.221063202720813</v>
      </c>
      <c r="AY142">
        <v>84.754662189489878</v>
      </c>
      <c r="AZ142">
        <v>85.323637962742779</v>
      </c>
      <c r="BA142">
        <v>85.67882139635725</v>
      </c>
      <c r="BB142">
        <v>85.586868133258562</v>
      </c>
      <c r="BC142">
        <v>85.297992637485152</v>
      </c>
      <c r="BD142">
        <v>85.660011936742904</v>
      </c>
      <c r="BE142">
        <v>86.487500744272381</v>
      </c>
      <c r="BF142">
        <v>86.04695793746275</v>
      </c>
      <c r="BG142">
        <v>86.086249350398262</v>
      </c>
      <c r="BH142">
        <v>86.182333093174051</v>
      </c>
      <c r="BI142">
        <v>78.993688806569466</v>
      </c>
    </row>
    <row r="143" spans="1:61" x14ac:dyDescent="0.25">
      <c r="A143" t="s">
        <v>474</v>
      </c>
      <c r="B143" t="s">
        <v>117</v>
      </c>
      <c r="C143" s="5" t="str">
        <f>VLOOKUP(A143, 'Metadata - Countries'!$A$2:$C$264, 3, FALSE)</f>
        <v>Europe &amp; Central Asia</v>
      </c>
      <c r="D143" t="s">
        <v>448</v>
      </c>
      <c r="E143" t="s">
        <v>159</v>
      </c>
      <c r="AJ143">
        <v>75.753426269233387</v>
      </c>
      <c r="AK143">
        <v>77.727028085255583</v>
      </c>
      <c r="AL143">
        <v>65.0571060502823</v>
      </c>
      <c r="AM143">
        <v>61.01380458732325</v>
      </c>
      <c r="AN143">
        <v>66.809295161307986</v>
      </c>
      <c r="AO143">
        <v>59.970472497420793</v>
      </c>
      <c r="AP143">
        <v>58.617333951323779</v>
      </c>
      <c r="AQ143">
        <v>60.172166965768092</v>
      </c>
      <c r="AR143">
        <v>59.252435023075392</v>
      </c>
      <c r="AS143">
        <v>60.267666486638461</v>
      </c>
      <c r="AT143">
        <v>58.67376982670622</v>
      </c>
      <c r="AU143">
        <v>57.443716376739054</v>
      </c>
      <c r="AV143">
        <v>53.453213685390622</v>
      </c>
      <c r="AW143">
        <v>52.159059038666165</v>
      </c>
      <c r="AX143">
        <v>53.363110303676301</v>
      </c>
      <c r="AY143">
        <v>59.880211094319925</v>
      </c>
      <c r="AZ143">
        <v>61.145466177068251</v>
      </c>
      <c r="BA143">
        <v>60.970620197516013</v>
      </c>
      <c r="BB143">
        <v>60.250677320272416</v>
      </c>
      <c r="BC143">
        <v>55.37100449456922</v>
      </c>
      <c r="BD143">
        <v>74.29750941702342</v>
      </c>
      <c r="BE143">
        <v>73.875951727444928</v>
      </c>
      <c r="BF143">
        <v>72.893194454837356</v>
      </c>
      <c r="BG143">
        <v>70.022336444615917</v>
      </c>
      <c r="BH143">
        <v>67.993749470563472</v>
      </c>
    </row>
    <row r="144" spans="1:61" x14ac:dyDescent="0.25">
      <c r="A144" t="s">
        <v>317</v>
      </c>
      <c r="B144" t="s">
        <v>614</v>
      </c>
      <c r="C144" s="3" t="str">
        <f>VLOOKUP(A144, 'Metadata - Countries'!$A$2:$C$264, 3, FALSE)</f>
        <v>Europe &amp; Central Asia</v>
      </c>
      <c r="D144" t="s">
        <v>448</v>
      </c>
      <c r="E144" t="s">
        <v>159</v>
      </c>
      <c r="F144">
        <v>99.924516515265879</v>
      </c>
      <c r="G144">
        <v>99.912393476729605</v>
      </c>
      <c r="H144">
        <v>99.48767596357871</v>
      </c>
      <c r="I144">
        <v>98.783008104434884</v>
      </c>
      <c r="J144">
        <v>98.192686189826091</v>
      </c>
      <c r="K144">
        <v>97.939040887882726</v>
      </c>
      <c r="L144">
        <v>97.3875971517582</v>
      </c>
      <c r="M144">
        <v>97.217712906367794</v>
      </c>
      <c r="N144">
        <v>97.200806566330769</v>
      </c>
      <c r="O144">
        <v>96.98460145151671</v>
      </c>
      <c r="P144">
        <v>96.56297917027922</v>
      </c>
      <c r="Q144">
        <v>96.091843499448942</v>
      </c>
      <c r="R144">
        <v>95.987692062278668</v>
      </c>
      <c r="S144">
        <v>95.958727526051902</v>
      </c>
      <c r="T144">
        <v>94.859489305236096</v>
      </c>
      <c r="U144">
        <v>94.337008186406848</v>
      </c>
      <c r="V144">
        <v>93.999999480314699</v>
      </c>
      <c r="W144">
        <v>93.514445354755054</v>
      </c>
      <c r="X144">
        <v>93.833024092873202</v>
      </c>
      <c r="Y144">
        <v>93.188290574258531</v>
      </c>
      <c r="Z144">
        <v>92.306933761191019</v>
      </c>
      <c r="AA144">
        <v>90.9439285890912</v>
      </c>
      <c r="AB144">
        <v>89.823486732051506</v>
      </c>
      <c r="AC144">
        <v>88.713796394837885</v>
      </c>
      <c r="AD144">
        <v>88.957885615192936</v>
      </c>
      <c r="AE144">
        <v>89.102404938729805</v>
      </c>
      <c r="AF144">
        <v>89.176524500146996</v>
      </c>
      <c r="AG144">
        <v>88.449217073343007</v>
      </c>
      <c r="AH144">
        <v>88.127415059963582</v>
      </c>
      <c r="AI144">
        <v>88.89654974813655</v>
      </c>
      <c r="AJ144">
        <v>89.170852543707852</v>
      </c>
      <c r="AK144">
        <v>89.306984358692006</v>
      </c>
      <c r="AL144">
        <v>89.326599780803491</v>
      </c>
      <c r="AM144">
        <v>89.342093046111472</v>
      </c>
      <c r="AN144">
        <v>87.94841452118628</v>
      </c>
      <c r="AO144">
        <v>84.919847476134009</v>
      </c>
      <c r="AP144">
        <v>85.626312746093419</v>
      </c>
      <c r="AQ144">
        <v>84.282971189120431</v>
      </c>
      <c r="AR144">
        <v>82.718090058128027</v>
      </c>
      <c r="AS144">
        <v>83.013122352753143</v>
      </c>
      <c r="AT144">
        <v>83.443412619080874</v>
      </c>
      <c r="AU144">
        <v>84.983408178111276</v>
      </c>
      <c r="AV144">
        <v>89.849167273100775</v>
      </c>
      <c r="AW144">
        <v>89.701031696783303</v>
      </c>
      <c r="AX144">
        <v>91.258338298059371</v>
      </c>
      <c r="AY144">
        <v>91.168992725986783</v>
      </c>
      <c r="AZ144">
        <v>90.334129841892633</v>
      </c>
      <c r="BA144">
        <v>88.08548397935229</v>
      </c>
      <c r="BB144">
        <v>87.116383358109346</v>
      </c>
      <c r="BC144">
        <v>88.705035807644478</v>
      </c>
      <c r="BD144">
        <v>87.957431511082831</v>
      </c>
      <c r="BE144">
        <v>87.008637185755887</v>
      </c>
      <c r="BF144">
        <v>87.215620431475983</v>
      </c>
      <c r="BG144">
        <v>84.506001814185893</v>
      </c>
      <c r="BH144">
        <v>83.331752670446988</v>
      </c>
      <c r="BI144">
        <v>80.562295207664988</v>
      </c>
    </row>
    <row r="145" spans="1:61" x14ac:dyDescent="0.25">
      <c r="A145" t="s">
        <v>286</v>
      </c>
      <c r="B145" t="s">
        <v>531</v>
      </c>
      <c r="C145" s="5" t="str">
        <f>VLOOKUP(A145, 'Metadata - Countries'!$A$2:$C$264, 3, FALSE)</f>
        <v>Europe &amp; Central Asia</v>
      </c>
      <c r="D145" t="s">
        <v>448</v>
      </c>
      <c r="E145" t="s">
        <v>159</v>
      </c>
      <c r="AJ145">
        <v>81.768078968332219</v>
      </c>
      <c r="AK145">
        <v>79.820759612733724</v>
      </c>
      <c r="AL145">
        <v>76.614256965262257</v>
      </c>
      <c r="AM145">
        <v>73.370904520746578</v>
      </c>
      <c r="AN145">
        <v>70.508628369234344</v>
      </c>
      <c r="AO145">
        <v>66.425183782775918</v>
      </c>
      <c r="AP145">
        <v>65.233758466688855</v>
      </c>
      <c r="AQ145">
        <v>65.084884535997773</v>
      </c>
      <c r="AR145">
        <v>64.993820501151575</v>
      </c>
      <c r="AS145">
        <v>63.32951943641816</v>
      </c>
      <c r="AT145">
        <v>63.388290313783259</v>
      </c>
      <c r="AU145">
        <v>63.671062674117074</v>
      </c>
      <c r="AV145">
        <v>63.41260313789607</v>
      </c>
      <c r="AW145">
        <v>63.634048930073781</v>
      </c>
      <c r="AX145">
        <v>62.987067560208274</v>
      </c>
      <c r="AY145">
        <v>63.181566722576619</v>
      </c>
      <c r="AZ145">
        <v>64.80801200264878</v>
      </c>
      <c r="BA145">
        <v>65.129696876695974</v>
      </c>
      <c r="BB145">
        <v>65.087679820820227</v>
      </c>
      <c r="BC145">
        <v>61.126063391004479</v>
      </c>
      <c r="BD145">
        <v>65.849996416620755</v>
      </c>
      <c r="BE145">
        <v>62.893899271543596</v>
      </c>
      <c r="BF145">
        <v>58.041893586106184</v>
      </c>
      <c r="BG145">
        <v>58.924212477990444</v>
      </c>
      <c r="BH145">
        <v>56.717427573372461</v>
      </c>
    </row>
    <row r="146" spans="1:61" x14ac:dyDescent="0.25">
      <c r="A146" t="s">
        <v>660</v>
      </c>
      <c r="B146" t="s">
        <v>324</v>
      </c>
      <c r="C146" s="3" t="str">
        <f>VLOOKUP(A146, 'Metadata - Countries'!$A$2:$C$264, 3, FALSE)</f>
        <v>East Asia &amp; Pacific</v>
      </c>
      <c r="D146" t="s">
        <v>448</v>
      </c>
      <c r="E146" t="s">
        <v>159</v>
      </c>
    </row>
    <row r="147" spans="1:61" x14ac:dyDescent="0.25">
      <c r="A147" t="s">
        <v>451</v>
      </c>
      <c r="B147" t="s">
        <v>535</v>
      </c>
      <c r="C147" s="5" t="str">
        <f>VLOOKUP(A147, 'Metadata - Countries'!$A$2:$C$264, 3, FALSE)</f>
        <v>Latin America &amp; Caribbean</v>
      </c>
      <c r="D147" t="s">
        <v>448</v>
      </c>
      <c r="E147" t="s">
        <v>159</v>
      </c>
    </row>
    <row r="148" spans="1:61" x14ac:dyDescent="0.25">
      <c r="A148" t="s">
        <v>38</v>
      </c>
      <c r="B148" t="s">
        <v>212</v>
      </c>
      <c r="C148" s="3" t="str">
        <f>VLOOKUP(A148, 'Metadata - Countries'!$A$2:$C$264, 3, FALSE)</f>
        <v>Middle East &amp; North Africa</v>
      </c>
      <c r="D148" t="s">
        <v>448</v>
      </c>
      <c r="E148" t="s">
        <v>159</v>
      </c>
      <c r="Q148">
        <v>73.564546136681386</v>
      </c>
      <c r="R148">
        <v>74.756743816649617</v>
      </c>
      <c r="S148">
        <v>77.796632052677211</v>
      </c>
      <c r="T148">
        <v>78.82240805485263</v>
      </c>
      <c r="U148">
        <v>79.889690316394294</v>
      </c>
      <c r="V148">
        <v>81.058706623890728</v>
      </c>
      <c r="W148">
        <v>81.752607967883478</v>
      </c>
      <c r="X148">
        <v>82.307531010017655</v>
      </c>
      <c r="Y148">
        <v>82.813095732700589</v>
      </c>
      <c r="Z148">
        <v>82.850679620125902</v>
      </c>
      <c r="AA148">
        <v>83.354227126084581</v>
      </c>
      <c r="AB148">
        <v>84.308789784398101</v>
      </c>
      <c r="AC148">
        <v>84.712806252953769</v>
      </c>
      <c r="AD148">
        <v>85.015195763984977</v>
      </c>
      <c r="AE148">
        <v>84.817295852406303</v>
      </c>
      <c r="AF148">
        <v>84.767995766948019</v>
      </c>
      <c r="AG148">
        <v>84.593770299093322</v>
      </c>
      <c r="AH148">
        <v>84.922215069506763</v>
      </c>
      <c r="AI148">
        <v>85.621250116594084</v>
      </c>
      <c r="AJ148">
        <v>85.485910365502377</v>
      </c>
      <c r="AK148">
        <v>84.595716818974225</v>
      </c>
      <c r="AL148">
        <v>85.268465271252879</v>
      </c>
      <c r="AM148">
        <v>86.033065420208189</v>
      </c>
      <c r="AN148">
        <v>86.66987801986123</v>
      </c>
      <c r="AO148">
        <v>87.010382783902003</v>
      </c>
      <c r="AP148">
        <v>86.367493594301479</v>
      </c>
      <c r="AQ148">
        <v>86.51610121338868</v>
      </c>
      <c r="AR148">
        <v>86.386348803201201</v>
      </c>
      <c r="AS148">
        <v>86.950953754040398</v>
      </c>
      <c r="AT148">
        <v>86.529966487455738</v>
      </c>
      <c r="AU148">
        <v>87.547467702870946</v>
      </c>
      <c r="AV148">
        <v>87.796926060865772</v>
      </c>
      <c r="AW148">
        <v>87.146907101589534</v>
      </c>
      <c r="AX148">
        <v>81.490446461220216</v>
      </c>
      <c r="AY148">
        <v>84.227037510723918</v>
      </c>
      <c r="AZ148">
        <v>84.823062165184567</v>
      </c>
      <c r="BA148">
        <v>85.338998302667321</v>
      </c>
      <c r="BB148">
        <v>86.373948117588384</v>
      </c>
      <c r="BC148">
        <v>86.371732580888931</v>
      </c>
      <c r="BD148">
        <v>87.098316400937435</v>
      </c>
      <c r="BE148">
        <v>88.655148780186437</v>
      </c>
      <c r="BF148">
        <v>89.105979400267273</v>
      </c>
      <c r="BG148">
        <v>88.249300302713095</v>
      </c>
      <c r="BH148">
        <v>88.468862812342181</v>
      </c>
    </row>
    <row r="149" spans="1:61" x14ac:dyDescent="0.25">
      <c r="A149" t="s">
        <v>459</v>
      </c>
      <c r="B149" t="s">
        <v>7</v>
      </c>
      <c r="C149" s="5" t="str">
        <f>VLOOKUP(A149, 'Metadata - Countries'!$A$2:$C$264, 3, FALSE)</f>
        <v>Europe &amp; Central Asia</v>
      </c>
      <c r="D149" t="s">
        <v>448</v>
      </c>
      <c r="E149" t="s">
        <v>159</v>
      </c>
    </row>
    <row r="150" spans="1:61" x14ac:dyDescent="0.25">
      <c r="A150" t="s">
        <v>544</v>
      </c>
      <c r="B150" t="s">
        <v>86</v>
      </c>
      <c r="C150" s="3" t="str">
        <f>VLOOKUP(A150, 'Metadata - Countries'!$A$2:$C$264, 3, FALSE)</f>
        <v>Europe &amp; Central Asia</v>
      </c>
      <c r="D150" t="s">
        <v>448</v>
      </c>
      <c r="E150" t="s">
        <v>159</v>
      </c>
      <c r="AL150">
        <v>99.728656772143268</v>
      </c>
      <c r="AM150">
        <v>98.33243531168732</v>
      </c>
      <c r="AN150">
        <v>97.271278023302386</v>
      </c>
      <c r="AO150">
        <v>94.689618380701134</v>
      </c>
      <c r="AP150">
        <v>94.294971404079305</v>
      </c>
      <c r="AQ150">
        <v>93.239198645204553</v>
      </c>
      <c r="AR150">
        <v>92.834492098261478</v>
      </c>
      <c r="AS150">
        <v>92.185247238109923</v>
      </c>
      <c r="AT150">
        <v>91.484748344827992</v>
      </c>
      <c r="AU150">
        <v>90.97027158351581</v>
      </c>
      <c r="AV150">
        <v>89.48375959261044</v>
      </c>
      <c r="AW150">
        <v>87.804713999113702</v>
      </c>
      <c r="AX150">
        <v>89.29407179752036</v>
      </c>
      <c r="AY150">
        <v>89.421148723902235</v>
      </c>
      <c r="AZ150">
        <v>88.009690532457597</v>
      </c>
      <c r="BA150">
        <v>89.555252532112334</v>
      </c>
      <c r="BB150">
        <v>89.062826993471774</v>
      </c>
      <c r="BC150">
        <v>92.643225273192982</v>
      </c>
      <c r="BD150">
        <v>90.354003773295489</v>
      </c>
      <c r="BE150">
        <v>91.143890487784745</v>
      </c>
      <c r="BF150">
        <v>90.570707906174661</v>
      </c>
      <c r="BG150">
        <v>86.331212257632842</v>
      </c>
      <c r="BH150">
        <v>88.688022239406195</v>
      </c>
    </row>
    <row r="151" spans="1:61" x14ac:dyDescent="0.25">
      <c r="A151" t="s">
        <v>477</v>
      </c>
      <c r="B151" t="s">
        <v>20</v>
      </c>
      <c r="C151" s="5" t="str">
        <f>VLOOKUP(A151, 'Metadata - Countries'!$A$2:$C$264, 3, FALSE)</f>
        <v>Sub-Saharan Africa</v>
      </c>
      <c r="D151" t="s">
        <v>448</v>
      </c>
      <c r="E151" t="s">
        <v>159</v>
      </c>
    </row>
    <row r="152" spans="1:61" x14ac:dyDescent="0.25">
      <c r="A152" t="s">
        <v>236</v>
      </c>
      <c r="B152" t="s">
        <v>100</v>
      </c>
      <c r="C152" s="3" t="str">
        <f>VLOOKUP(A152, 'Metadata - Countries'!$A$2:$C$264, 3, FALSE)</f>
        <v>South Asia</v>
      </c>
      <c r="D152" t="s">
        <v>448</v>
      </c>
      <c r="E152" t="s">
        <v>159</v>
      </c>
      <c r="AJ152">
        <v>0</v>
      </c>
      <c r="AX152">
        <v>0</v>
      </c>
      <c r="AY152">
        <v>0</v>
      </c>
      <c r="AZ152">
        <v>0</v>
      </c>
      <c r="BA152">
        <v>0</v>
      </c>
    </row>
    <row r="153" spans="1:61" x14ac:dyDescent="0.25">
      <c r="A153" t="s">
        <v>139</v>
      </c>
      <c r="B153" t="s">
        <v>169</v>
      </c>
      <c r="C153" s="5">
        <f>VLOOKUP(A153, 'Metadata - Countries'!$A$2:$C$264, 3, FALSE)</f>
        <v>0</v>
      </c>
      <c r="D153" t="s">
        <v>448</v>
      </c>
      <c r="E153" t="s">
        <v>159</v>
      </c>
      <c r="Q153">
        <v>95.084040002292454</v>
      </c>
      <c r="R153">
        <v>95.114598956230182</v>
      </c>
      <c r="S153">
        <v>95.444422090076657</v>
      </c>
      <c r="T153">
        <v>95.727442867995109</v>
      </c>
      <c r="U153">
        <v>95.863184750042876</v>
      </c>
      <c r="V153">
        <v>96.108814512127353</v>
      </c>
      <c r="W153">
        <v>96.242929716319139</v>
      </c>
      <c r="X153">
        <v>96.36797308033087</v>
      </c>
      <c r="Y153">
        <v>96.884410017658254</v>
      </c>
      <c r="Z153">
        <v>97.181505373761979</v>
      </c>
      <c r="AA153">
        <v>97.281446119674428</v>
      </c>
      <c r="AB153">
        <v>97.540815951052778</v>
      </c>
      <c r="AC153">
        <v>97.8039134550868</v>
      </c>
      <c r="AD153">
        <v>97.891253599722205</v>
      </c>
      <c r="AE153">
        <v>97.779683868966288</v>
      </c>
      <c r="AF153">
        <v>97.835617893903901</v>
      </c>
      <c r="AG153">
        <v>97.852940271390295</v>
      </c>
      <c r="AH153">
        <v>98.050550441574089</v>
      </c>
      <c r="AI153">
        <v>98.14297918380845</v>
      </c>
      <c r="AJ153">
        <v>98.003028024136611</v>
      </c>
      <c r="AK153">
        <v>97.806244590705205</v>
      </c>
      <c r="AL153">
        <v>98.075204862966217</v>
      </c>
      <c r="AM153">
        <v>98.168531757749008</v>
      </c>
      <c r="AN153">
        <v>98.255255297207924</v>
      </c>
      <c r="AO153">
        <v>98.449574943961196</v>
      </c>
      <c r="AP153">
        <v>98.411885788747696</v>
      </c>
      <c r="AQ153">
        <v>98.485883978164807</v>
      </c>
      <c r="AR153">
        <v>98.443639342169945</v>
      </c>
      <c r="AS153">
        <v>98.459052457141723</v>
      </c>
      <c r="AT153">
        <v>98.527987187567504</v>
      </c>
      <c r="AU153">
        <v>98.581707333878299</v>
      </c>
      <c r="AV153">
        <v>98.518938333813722</v>
      </c>
      <c r="AW153">
        <v>98.48056671857708</v>
      </c>
      <c r="AX153">
        <v>98.44004940717231</v>
      </c>
      <c r="AY153">
        <v>98.212814629852105</v>
      </c>
      <c r="AZ153">
        <v>98.264449933932738</v>
      </c>
      <c r="BA153">
        <v>98.384657607528666</v>
      </c>
      <c r="BB153">
        <v>98.709069473062542</v>
      </c>
      <c r="BC153">
        <v>98.649857901649028</v>
      </c>
      <c r="BD153">
        <v>98.597632538960596</v>
      </c>
      <c r="BE153">
        <v>97.659524801535426</v>
      </c>
      <c r="BF153">
        <v>97.397535572865337</v>
      </c>
      <c r="BG153">
        <v>98.042671041276265</v>
      </c>
      <c r="BH153">
        <v>97.359021222468854</v>
      </c>
      <c r="BI153">
        <v>97.382124126026184</v>
      </c>
    </row>
    <row r="154" spans="1:61" x14ac:dyDescent="0.25">
      <c r="A154" t="s">
        <v>254</v>
      </c>
      <c r="B154" t="s">
        <v>329</v>
      </c>
      <c r="C154" s="3" t="str">
        <f>VLOOKUP(A154, 'Metadata - Countries'!$A$2:$C$264, 3, FALSE)</f>
        <v>Latin America &amp; Caribbean</v>
      </c>
      <c r="D154" t="s">
        <v>448</v>
      </c>
      <c r="E154" t="s">
        <v>159</v>
      </c>
      <c r="Q154">
        <v>83.192252602741036</v>
      </c>
      <c r="R154">
        <v>84.551581787720309</v>
      </c>
      <c r="S154">
        <v>85.223643666446407</v>
      </c>
      <c r="T154">
        <v>85.367312927079482</v>
      </c>
      <c r="U154">
        <v>86.33865578917208</v>
      </c>
      <c r="V154">
        <v>86.856193548729593</v>
      </c>
      <c r="W154">
        <v>87.467108981295098</v>
      </c>
      <c r="X154">
        <v>88.718504945476568</v>
      </c>
      <c r="Y154">
        <v>88.903487492611617</v>
      </c>
      <c r="Z154">
        <v>90.360448999945831</v>
      </c>
      <c r="AA154">
        <v>90.400101931655087</v>
      </c>
      <c r="AB154">
        <v>90.612881275994724</v>
      </c>
      <c r="AC154">
        <v>90.087282903189276</v>
      </c>
      <c r="AD154">
        <v>90.035978183652844</v>
      </c>
      <c r="AE154">
        <v>90.017393036197106</v>
      </c>
      <c r="AF154">
        <v>88.747720815771686</v>
      </c>
      <c r="AG154">
        <v>88.443630786569727</v>
      </c>
      <c r="AH154">
        <v>88.4135970502482</v>
      </c>
      <c r="AI154">
        <v>88.52680143627893</v>
      </c>
      <c r="AJ154">
        <v>87.35333815881728</v>
      </c>
      <c r="AK154">
        <v>87.405305928460621</v>
      </c>
      <c r="AL154">
        <v>86.950137855645039</v>
      </c>
      <c r="AM154">
        <v>86.971845664492633</v>
      </c>
      <c r="AN154">
        <v>88.19844198685341</v>
      </c>
      <c r="AO154">
        <v>86.186297661009235</v>
      </c>
      <c r="AP154">
        <v>86.243869717191629</v>
      </c>
      <c r="AQ154">
        <v>86.658817611840774</v>
      </c>
      <c r="AR154">
        <v>87.161547760367569</v>
      </c>
      <c r="AS154">
        <v>87.094439480754062</v>
      </c>
      <c r="AT154">
        <v>87.249531986225321</v>
      </c>
      <c r="AU154">
        <v>88.278856217374909</v>
      </c>
      <c r="AV154">
        <v>88.522392533741666</v>
      </c>
      <c r="AW154">
        <v>88.878887676593038</v>
      </c>
      <c r="AX154">
        <v>88.760184364336709</v>
      </c>
      <c r="AY154">
        <v>88.63817567969086</v>
      </c>
      <c r="AZ154">
        <v>89.107350849247752</v>
      </c>
      <c r="BA154">
        <v>88.900484697132612</v>
      </c>
      <c r="BB154">
        <v>89.695291994444787</v>
      </c>
      <c r="BC154">
        <v>90.579490728849336</v>
      </c>
      <c r="BD154">
        <v>90.495088974598531</v>
      </c>
      <c r="BE154">
        <v>90.464609696422201</v>
      </c>
      <c r="BF154">
        <v>91.056995814879897</v>
      </c>
      <c r="BG154">
        <v>90.571045380810446</v>
      </c>
      <c r="BH154">
        <v>90.278489971352201</v>
      </c>
      <c r="BI154">
        <v>90.426207910940704</v>
      </c>
    </row>
    <row r="155" spans="1:61" x14ac:dyDescent="0.25">
      <c r="A155" t="s">
        <v>808</v>
      </c>
      <c r="B155" t="s">
        <v>731</v>
      </c>
      <c r="C155" s="5" t="str">
        <f>VLOOKUP(A155, 'Metadata - Countries'!$A$2:$C$264, 3, FALSE)</f>
        <v>East Asia &amp; Pacific</v>
      </c>
      <c r="D155" t="s">
        <v>448</v>
      </c>
      <c r="E155" t="s">
        <v>159</v>
      </c>
      <c r="AX155">
        <v>0</v>
      </c>
      <c r="AY155">
        <v>0</v>
      </c>
      <c r="AZ155">
        <v>0</v>
      </c>
      <c r="BA155">
        <v>0</v>
      </c>
    </row>
    <row r="156" spans="1:61" x14ac:dyDescent="0.25">
      <c r="A156" t="s">
        <v>515</v>
      </c>
      <c r="B156" t="s">
        <v>688</v>
      </c>
      <c r="C156" s="3">
        <f>VLOOKUP(A156, 'Metadata - Countries'!$A$2:$C$264, 3, FALSE)</f>
        <v>0</v>
      </c>
      <c r="D156" t="s">
        <v>448</v>
      </c>
      <c r="E156" t="s">
        <v>159</v>
      </c>
      <c r="F156">
        <v>44.199071887423855</v>
      </c>
      <c r="G156">
        <v>44.159113467075073</v>
      </c>
      <c r="H156">
        <v>49.0496657421752</v>
      </c>
      <c r="I156">
        <v>51.626279505991334</v>
      </c>
      <c r="J156">
        <v>53.974892368596493</v>
      </c>
      <c r="K156">
        <v>56.081729707498937</v>
      </c>
      <c r="L156">
        <v>59.449221837864052</v>
      </c>
      <c r="M156">
        <v>60.624610711811265</v>
      </c>
      <c r="N156">
        <v>62.183195466844069</v>
      </c>
      <c r="O156">
        <v>64.161087909819642</v>
      </c>
      <c r="P156">
        <v>65.654029530790069</v>
      </c>
      <c r="Q156">
        <v>57.073719264367568</v>
      </c>
      <c r="R156">
        <v>57.861295204407419</v>
      </c>
      <c r="S156">
        <v>59.078410561346274</v>
      </c>
      <c r="T156">
        <v>59.566654628809523</v>
      </c>
      <c r="U156">
        <v>60.987972731410999</v>
      </c>
      <c r="V156">
        <v>61.852020814981003</v>
      </c>
      <c r="W156">
        <v>63.36285480704651</v>
      </c>
      <c r="X156">
        <v>64.69123891448163</v>
      </c>
      <c r="Y156">
        <v>65.008294195838346</v>
      </c>
      <c r="Z156">
        <v>65.155062281154486</v>
      </c>
      <c r="AA156">
        <v>65.109135746307899</v>
      </c>
      <c r="AB156">
        <v>65.680692404523157</v>
      </c>
      <c r="AC156">
        <v>65.774543198302908</v>
      </c>
      <c r="AD156">
        <v>66.297530649973439</v>
      </c>
      <c r="AE156">
        <v>66.676049533054439</v>
      </c>
      <c r="AF156">
        <v>67.177242096593872</v>
      </c>
      <c r="AG156">
        <v>67.883217759458873</v>
      </c>
      <c r="AH156">
        <v>68.415230089944487</v>
      </c>
      <c r="AI156">
        <v>68.713583015793063</v>
      </c>
      <c r="AJ156">
        <v>78.072485258690875</v>
      </c>
      <c r="AK156">
        <v>77.69728229102752</v>
      </c>
      <c r="AL156">
        <v>77.137955338800808</v>
      </c>
      <c r="AM156">
        <v>77.080475011312856</v>
      </c>
      <c r="AN156">
        <v>76.625709578617347</v>
      </c>
      <c r="AO156">
        <v>77.071260202013192</v>
      </c>
      <c r="AP156">
        <v>77.07663848278105</v>
      </c>
      <c r="AQ156">
        <v>77.015562967429773</v>
      </c>
      <c r="AR156">
        <v>76.850061989621594</v>
      </c>
      <c r="AS156">
        <v>76.957962131868172</v>
      </c>
      <c r="AT156">
        <v>77.101341271360894</v>
      </c>
      <c r="AU156">
        <v>77.363679360211194</v>
      </c>
      <c r="AV156">
        <v>77.685936510424114</v>
      </c>
      <c r="AW156">
        <v>78.531109058986758</v>
      </c>
      <c r="AX156">
        <v>79.296502613314175</v>
      </c>
      <c r="AY156">
        <v>79.876210517668014</v>
      </c>
      <c r="AZ156">
        <v>80.408831499623645</v>
      </c>
      <c r="BA156">
        <v>80.79895942863557</v>
      </c>
      <c r="BB156">
        <v>81.015652016912526</v>
      </c>
      <c r="BC156">
        <v>81.102132907934418</v>
      </c>
      <c r="BD156">
        <v>81.647840707772374</v>
      </c>
      <c r="BE156">
        <v>82.088918259798135</v>
      </c>
      <c r="BF156">
        <v>82.065942754954094</v>
      </c>
      <c r="BG156">
        <v>81.828204666542121</v>
      </c>
      <c r="BH156">
        <v>82.096269609499615</v>
      </c>
      <c r="BI156">
        <v>88.960481447896896</v>
      </c>
    </row>
    <row r="157" spans="1:61" x14ac:dyDescent="0.25">
      <c r="A157" t="s">
        <v>126</v>
      </c>
      <c r="B157" t="s">
        <v>749</v>
      </c>
      <c r="C157" s="5" t="str">
        <f>VLOOKUP(A157, 'Metadata - Countries'!$A$2:$C$264, 3, FALSE)</f>
        <v>Europe &amp; Central Asia</v>
      </c>
      <c r="D157" t="s">
        <v>448</v>
      </c>
      <c r="E157" t="s">
        <v>159</v>
      </c>
      <c r="AJ157">
        <v>98.003826110966912</v>
      </c>
      <c r="AK157">
        <v>96.758399883994628</v>
      </c>
      <c r="AL157">
        <v>89.492383249628375</v>
      </c>
      <c r="AM157">
        <v>89.137239628411507</v>
      </c>
      <c r="AN157">
        <v>89.275338765220084</v>
      </c>
      <c r="AO157">
        <v>88.790461110848867</v>
      </c>
      <c r="AP157">
        <v>90.881613488884042</v>
      </c>
      <c r="AQ157">
        <v>89.486677969192854</v>
      </c>
      <c r="AR157">
        <v>90.865499938214924</v>
      </c>
      <c r="AS157">
        <v>88.697938018415044</v>
      </c>
      <c r="AT157">
        <v>87.318467627242271</v>
      </c>
      <c r="AU157">
        <v>89.805751578891829</v>
      </c>
      <c r="AV157">
        <v>88.406550034324965</v>
      </c>
      <c r="AW157">
        <v>86.217849565126059</v>
      </c>
      <c r="AX157">
        <v>85.013907230995471</v>
      </c>
      <c r="AY157">
        <v>84.621034324053824</v>
      </c>
      <c r="AZ157">
        <v>83.881082788016471</v>
      </c>
      <c r="BA157">
        <v>85.060108823596494</v>
      </c>
      <c r="BB157">
        <v>83.785337107480416</v>
      </c>
      <c r="BC157">
        <v>84.400805603705479</v>
      </c>
      <c r="BD157">
        <v>81.119164780010507</v>
      </c>
      <c r="BE157">
        <v>82.108611970352044</v>
      </c>
      <c r="BF157">
        <v>82.131288817568588</v>
      </c>
      <c r="BG157">
        <v>81.143164588788153</v>
      </c>
      <c r="BH157">
        <v>79.425914664948507</v>
      </c>
    </row>
    <row r="158" spans="1:61" x14ac:dyDescent="0.25">
      <c r="A158" t="s">
        <v>386</v>
      </c>
      <c r="B158" t="s">
        <v>702</v>
      </c>
      <c r="C158" s="3" t="str">
        <f>VLOOKUP(A158, 'Metadata - Countries'!$A$2:$C$264, 3, FALSE)</f>
        <v>Sub-Saharan Africa</v>
      </c>
      <c r="D158" t="s">
        <v>448</v>
      </c>
      <c r="E158" t="s">
        <v>159</v>
      </c>
    </row>
    <row r="159" spans="1:61" x14ac:dyDescent="0.25">
      <c r="A159" t="s">
        <v>452</v>
      </c>
      <c r="B159" t="s">
        <v>123</v>
      </c>
      <c r="C159" s="5" t="str">
        <f>VLOOKUP(A159, 'Metadata - Countries'!$A$2:$C$264, 3, FALSE)</f>
        <v>Middle East &amp; North Africa</v>
      </c>
      <c r="D159" t="s">
        <v>448</v>
      </c>
      <c r="E159" t="s">
        <v>159</v>
      </c>
      <c r="R159">
        <v>100</v>
      </c>
      <c r="U159">
        <v>100</v>
      </c>
      <c r="V159">
        <v>100</v>
      </c>
      <c r="W159">
        <v>99.999604109345</v>
      </c>
      <c r="X159">
        <v>100</v>
      </c>
      <c r="Y159">
        <v>99.999648340518917</v>
      </c>
      <c r="Z159">
        <v>100</v>
      </c>
      <c r="AA159">
        <v>100</v>
      </c>
      <c r="AD159">
        <v>99.999757084626864</v>
      </c>
      <c r="AE159">
        <v>100</v>
      </c>
      <c r="AF159">
        <v>100</v>
      </c>
      <c r="AH159">
        <v>100</v>
      </c>
      <c r="AI159">
        <v>100</v>
      </c>
      <c r="AJ159">
        <v>100</v>
      </c>
      <c r="AK159">
        <v>100</v>
      </c>
      <c r="AL159">
        <v>100</v>
      </c>
      <c r="AO159">
        <v>100</v>
      </c>
      <c r="AP159">
        <v>100</v>
      </c>
      <c r="AQ159">
        <v>100</v>
      </c>
      <c r="AR159">
        <v>99.999855230451402</v>
      </c>
      <c r="AS159">
        <v>100</v>
      </c>
      <c r="AV159">
        <v>99.967407609436805</v>
      </c>
      <c r="AW159">
        <v>99.962333255012339</v>
      </c>
      <c r="AX159">
        <v>99.95104033263631</v>
      </c>
      <c r="AY159">
        <v>99.94039644876365</v>
      </c>
      <c r="AZ159">
        <v>99.922466292040426</v>
      </c>
      <c r="BA159">
        <v>99.91016083263122</v>
      </c>
      <c r="BB159">
        <v>99.891462471476018</v>
      </c>
      <c r="BC159">
        <v>99.880271521579388</v>
      </c>
      <c r="BD159">
        <v>99.672469581751329</v>
      </c>
      <c r="BE159">
        <v>99.238453575074217</v>
      </c>
      <c r="BF159">
        <v>99.038408972875459</v>
      </c>
      <c r="BG159">
        <v>98.757596587979833</v>
      </c>
      <c r="BH159">
        <v>97.788461662664517</v>
      </c>
    </row>
    <row r="160" spans="1:61" x14ac:dyDescent="0.25">
      <c r="A160" t="s">
        <v>483</v>
      </c>
      <c r="B160" t="s">
        <v>69</v>
      </c>
      <c r="C160" s="3" t="str">
        <f>VLOOKUP(A160, 'Metadata - Countries'!$A$2:$C$264, 3, FALSE)</f>
        <v>East Asia &amp; Pacific</v>
      </c>
      <c r="D160" t="s">
        <v>448</v>
      </c>
      <c r="E160" t="s">
        <v>159</v>
      </c>
      <c r="Q160">
        <v>19.089697219323963</v>
      </c>
      <c r="R160">
        <v>18.482295621405754</v>
      </c>
      <c r="S160">
        <v>14.974115292160977</v>
      </c>
      <c r="T160">
        <v>16.693090812017665</v>
      </c>
      <c r="U160">
        <v>16.406696000932499</v>
      </c>
      <c r="V160">
        <v>17.863248748251234</v>
      </c>
      <c r="W160">
        <v>18.092961432323769</v>
      </c>
      <c r="X160">
        <v>17.793043354846919</v>
      </c>
      <c r="Y160">
        <v>17.918678774439282</v>
      </c>
      <c r="Z160">
        <v>18.906605922551254</v>
      </c>
      <c r="AA160">
        <v>18.648818920377298</v>
      </c>
      <c r="AB160">
        <v>18.842660921839006</v>
      </c>
      <c r="AC160">
        <v>18.290944108099154</v>
      </c>
      <c r="AD160">
        <v>19.645666165521749</v>
      </c>
      <c r="AE160">
        <v>19.875898742865424</v>
      </c>
      <c r="AF160">
        <v>21.117875624905274</v>
      </c>
      <c r="AG160">
        <v>16.449070699877588</v>
      </c>
      <c r="AH160">
        <v>16.020461737811715</v>
      </c>
      <c r="AI160">
        <v>15.317690865699094</v>
      </c>
      <c r="AJ160">
        <v>14.565840756573561</v>
      </c>
      <c r="AK160">
        <v>14.764920894370452</v>
      </c>
      <c r="AL160">
        <v>13.812626237484082</v>
      </c>
      <c r="AM160">
        <v>17.853006632576911</v>
      </c>
      <c r="AN160">
        <v>19.966832437329749</v>
      </c>
      <c r="AO160">
        <v>21.445389981194552</v>
      </c>
      <c r="AP160">
        <v>22.544972282521094</v>
      </c>
      <c r="AQ160">
        <v>22.787990207237751</v>
      </c>
      <c r="AR160">
        <v>24.025778660174097</v>
      </c>
      <c r="AS160">
        <v>26.034126281747472</v>
      </c>
      <c r="AT160">
        <v>27.18147716902995</v>
      </c>
      <c r="AU160">
        <v>23.626176213469343</v>
      </c>
      <c r="AV160">
        <v>24.073862390387855</v>
      </c>
      <c r="AW160">
        <v>27.116985574118697</v>
      </c>
      <c r="AX160">
        <v>30.134693867378378</v>
      </c>
      <c r="AY160">
        <v>29.477352430975124</v>
      </c>
      <c r="AZ160">
        <v>29.815594022212487</v>
      </c>
      <c r="BA160">
        <v>31.704088563891432</v>
      </c>
      <c r="BB160">
        <v>28.449733504992054</v>
      </c>
      <c r="BC160">
        <v>23.278865308904575</v>
      </c>
      <c r="BD160">
        <v>21.223559158503267</v>
      </c>
      <c r="BE160">
        <v>20.879674700826474</v>
      </c>
      <c r="BF160">
        <v>26.929438162690644</v>
      </c>
      <c r="BG160">
        <v>30.729953125214454</v>
      </c>
      <c r="BH160">
        <v>44.289895239983821</v>
      </c>
    </row>
    <row r="161" spans="1:61" x14ac:dyDescent="0.25">
      <c r="A161" t="s">
        <v>102</v>
      </c>
      <c r="B161" t="s">
        <v>624</v>
      </c>
      <c r="C161" s="5">
        <f>VLOOKUP(A161, 'Metadata - Countries'!$A$2:$C$264, 3, FALSE)</f>
        <v>0</v>
      </c>
      <c r="D161" t="s">
        <v>448</v>
      </c>
      <c r="E161" t="s">
        <v>159</v>
      </c>
      <c r="Q161">
        <v>92.578034798990672</v>
      </c>
      <c r="R161">
        <v>92.979770402699586</v>
      </c>
      <c r="S161">
        <v>93.946153405734748</v>
      </c>
      <c r="T161">
        <v>94.304732316389632</v>
      </c>
      <c r="U161">
        <v>94.61513514115272</v>
      </c>
      <c r="V161">
        <v>94.898123766058774</v>
      </c>
      <c r="W161">
        <v>95.001691610988217</v>
      </c>
      <c r="X161">
        <v>94.966434029756201</v>
      </c>
      <c r="Y161">
        <v>95.515523285459153</v>
      </c>
      <c r="Z161">
        <v>95.590459116816959</v>
      </c>
      <c r="AA161">
        <v>95.872473332843583</v>
      </c>
      <c r="AB161">
        <v>96.290243529479909</v>
      </c>
      <c r="AC161">
        <v>96.372648734404947</v>
      </c>
      <c r="AD161">
        <v>96.635026356777388</v>
      </c>
      <c r="AE161">
        <v>96.805459386581433</v>
      </c>
      <c r="AF161">
        <v>96.709493728022252</v>
      </c>
      <c r="AG161">
        <v>96.642084626033707</v>
      </c>
      <c r="AH161">
        <v>96.809608682648047</v>
      </c>
      <c r="AI161">
        <v>97.037906851609165</v>
      </c>
      <c r="AJ161">
        <v>97.075189418230437</v>
      </c>
      <c r="AK161">
        <v>96.78392613030077</v>
      </c>
      <c r="AL161">
        <v>96.890435979587394</v>
      </c>
      <c r="AM161">
        <v>97.069693098932746</v>
      </c>
      <c r="AN161">
        <v>97.283818420494171</v>
      </c>
      <c r="AO161">
        <v>97.649061497563835</v>
      </c>
      <c r="AP161">
        <v>97.55305252295733</v>
      </c>
      <c r="AQ161">
        <v>97.731343384933822</v>
      </c>
      <c r="AR161">
        <v>97.668991371913805</v>
      </c>
      <c r="AS161">
        <v>97.747431934083096</v>
      </c>
      <c r="AT161">
        <v>97.74776520210132</v>
      </c>
      <c r="AU161">
        <v>97.795257770466748</v>
      </c>
      <c r="AV161">
        <v>97.859884239220946</v>
      </c>
      <c r="AW161">
        <v>97.741887677413985</v>
      </c>
      <c r="AX161">
        <v>97.715153379632014</v>
      </c>
      <c r="AY161">
        <v>97.41637437335207</v>
      </c>
      <c r="AZ161">
        <v>97.409237082673243</v>
      </c>
      <c r="BA161">
        <v>97.452469679477588</v>
      </c>
      <c r="BB161">
        <v>97.980658340184789</v>
      </c>
      <c r="BC161">
        <v>97.997806498873075</v>
      </c>
      <c r="BD161">
        <v>98.071144732711701</v>
      </c>
      <c r="BE161">
        <v>97.964429938469308</v>
      </c>
      <c r="BF161">
        <v>97.995125013932508</v>
      </c>
      <c r="BG161">
        <v>97.994237119881234</v>
      </c>
      <c r="BH161">
        <v>97.947049733441318</v>
      </c>
    </row>
    <row r="162" spans="1:61" x14ac:dyDescent="0.25">
      <c r="A162" t="s">
        <v>458</v>
      </c>
      <c r="B162" t="s">
        <v>209</v>
      </c>
      <c r="C162" s="3" t="str">
        <f>VLOOKUP(A162, 'Metadata - Countries'!$A$2:$C$264, 3, FALSE)</f>
        <v>Europe &amp; Central Asia</v>
      </c>
      <c r="D162" t="s">
        <v>448</v>
      </c>
      <c r="E162" t="s">
        <v>159</v>
      </c>
      <c r="AY162">
        <v>52.576075727003854</v>
      </c>
      <c r="AZ162">
        <v>57.393713064573006</v>
      </c>
      <c r="BA162">
        <v>53.9609430399682</v>
      </c>
      <c r="BB162">
        <v>60.741673145895511</v>
      </c>
      <c r="BC162">
        <v>52.380133705994183</v>
      </c>
      <c r="BD162">
        <v>62.083440702196611</v>
      </c>
      <c r="BE162">
        <v>63.24611022480574</v>
      </c>
      <c r="BF162">
        <v>61.200102038607106</v>
      </c>
      <c r="BG162">
        <v>63.86902391300584</v>
      </c>
      <c r="BH162">
        <v>64.664697002011479</v>
      </c>
    </row>
    <row r="163" spans="1:61" x14ac:dyDescent="0.25">
      <c r="A163" t="s">
        <v>449</v>
      </c>
      <c r="B163" t="s">
        <v>541</v>
      </c>
      <c r="C163" s="5" t="str">
        <f>VLOOKUP(A163, 'Metadata - Countries'!$A$2:$C$264, 3, FALSE)</f>
        <v>East Asia &amp; Pacific</v>
      </c>
      <c r="D163" t="s">
        <v>448</v>
      </c>
      <c r="E163" t="s">
        <v>159</v>
      </c>
      <c r="AE163">
        <v>97.118895677030366</v>
      </c>
      <c r="AF163">
        <v>97.496151238644586</v>
      </c>
      <c r="AG163">
        <v>97.667565078533585</v>
      </c>
      <c r="AH163">
        <v>97.799702866851206</v>
      </c>
      <c r="AI163">
        <v>97.479929717067151</v>
      </c>
      <c r="AJ163">
        <v>97.171446058080335</v>
      </c>
      <c r="AK163">
        <v>97.797865877470116</v>
      </c>
      <c r="AL163">
        <v>97.349904948458985</v>
      </c>
      <c r="AM163">
        <v>96.810208051345029</v>
      </c>
      <c r="AN163">
        <v>96.254029696475214</v>
      </c>
      <c r="AO163">
        <v>95.715345965162285</v>
      </c>
      <c r="AP163">
        <v>94.905622305949038</v>
      </c>
      <c r="AQ163">
        <v>94.980015598897822</v>
      </c>
      <c r="AR163">
        <v>95.000626957569011</v>
      </c>
      <c r="AS163">
        <v>95.632054829926489</v>
      </c>
      <c r="AT163">
        <v>93.927032931818061</v>
      </c>
      <c r="AU163">
        <v>93.113103039865493</v>
      </c>
      <c r="AV163">
        <v>92.992111397265433</v>
      </c>
      <c r="AW163">
        <v>92.780719017656679</v>
      </c>
      <c r="AX163">
        <v>92.992488697283306</v>
      </c>
      <c r="AY163">
        <v>93.913775001794349</v>
      </c>
      <c r="AZ163">
        <v>94.506703003639274</v>
      </c>
      <c r="BA163">
        <v>94.497234486473261</v>
      </c>
      <c r="BB163">
        <v>94.529121930557409</v>
      </c>
      <c r="BC163">
        <v>94.806934007886298</v>
      </c>
      <c r="BD163">
        <v>94.848407523110225</v>
      </c>
      <c r="BE163">
        <v>95.253046074153673</v>
      </c>
      <c r="BF163">
        <v>90.171634027601002</v>
      </c>
      <c r="BG163">
        <v>92.693684082232238</v>
      </c>
      <c r="BH163">
        <v>93.199382825958295</v>
      </c>
    </row>
    <row r="164" spans="1:61" x14ac:dyDescent="0.25">
      <c r="A164" t="s">
        <v>189</v>
      </c>
      <c r="B164" t="s">
        <v>703</v>
      </c>
      <c r="C164" s="3" t="str">
        <f>VLOOKUP(A164, 'Metadata - Countries'!$A$2:$C$264, 3, FALSE)</f>
        <v>East Asia &amp; Pacific</v>
      </c>
      <c r="D164" t="s">
        <v>448</v>
      </c>
      <c r="E164" t="s">
        <v>159</v>
      </c>
    </row>
    <row r="165" spans="1:61" x14ac:dyDescent="0.25">
      <c r="A165" t="s">
        <v>694</v>
      </c>
      <c r="B165" t="s">
        <v>148</v>
      </c>
      <c r="C165" s="5" t="str">
        <f>VLOOKUP(A165, 'Metadata - Countries'!$A$2:$C$264, 3, FALSE)</f>
        <v>Sub-Saharan Africa</v>
      </c>
      <c r="D165" t="s">
        <v>448</v>
      </c>
      <c r="E165" t="s">
        <v>159</v>
      </c>
      <c r="Q165">
        <v>13.442482126264037</v>
      </c>
      <c r="R165">
        <v>12.409403034330527</v>
      </c>
      <c r="S165">
        <v>13.094208080979842</v>
      </c>
      <c r="T165">
        <v>11.787719158772045</v>
      </c>
      <c r="U165">
        <v>10.901800577238596</v>
      </c>
      <c r="V165">
        <v>9.8329832752501094</v>
      </c>
      <c r="W165">
        <v>11.332406480322001</v>
      </c>
      <c r="X165">
        <v>8.5234463022667999</v>
      </c>
      <c r="Y165">
        <v>9.0228981615289783</v>
      </c>
      <c r="Z165">
        <v>11.073828050072759</v>
      </c>
      <c r="AA165">
        <v>9.0581829251452071</v>
      </c>
      <c r="AB165">
        <v>9.097829754099223</v>
      </c>
      <c r="AC165">
        <v>8.2799468783307084</v>
      </c>
      <c r="AD165">
        <v>7.3169324424503408</v>
      </c>
      <c r="AE165">
        <v>7.2962294212699437</v>
      </c>
      <c r="AF165">
        <v>7.299497265067366</v>
      </c>
      <c r="AG165">
        <v>7.3794976434902324</v>
      </c>
      <c r="AH165">
        <v>7.512069651014663</v>
      </c>
      <c r="AI165">
        <v>7.4657163981995334</v>
      </c>
      <c r="AJ165">
        <v>5.4621472704461143</v>
      </c>
      <c r="AK165">
        <v>4.9245360386794044</v>
      </c>
      <c r="AL165">
        <v>5.5050305383664409</v>
      </c>
      <c r="AM165">
        <v>6.1466086537630558</v>
      </c>
      <c r="AN165">
        <v>5.3707862318699204</v>
      </c>
      <c r="AO165">
        <v>5.6720395116860729</v>
      </c>
      <c r="AP165">
        <v>5.5524799134710108</v>
      </c>
      <c r="AQ165">
        <v>6.4876321850658432</v>
      </c>
      <c r="AR165">
        <v>5.32125104225232</v>
      </c>
      <c r="AS165">
        <v>5.5952929128843012</v>
      </c>
      <c r="AT165">
        <v>6.7378748548136222</v>
      </c>
      <c r="AU165">
        <v>6.5590861971936993</v>
      </c>
      <c r="AV165">
        <v>6.0018864091817985</v>
      </c>
      <c r="AW165">
        <v>6.8460464355942232</v>
      </c>
      <c r="AX165">
        <v>6.705884108935571</v>
      </c>
      <c r="AY165">
        <v>6.010092174883126</v>
      </c>
      <c r="AZ165">
        <v>6.2581865113631157</v>
      </c>
      <c r="BA165">
        <v>7.3424386441114446</v>
      </c>
      <c r="BB165">
        <v>7.008780099016036</v>
      </c>
      <c r="BC165">
        <v>7.6513579121724229</v>
      </c>
      <c r="BD165">
        <v>7.9608925646917834</v>
      </c>
      <c r="BE165">
        <v>9.0312875187645094</v>
      </c>
      <c r="BF165">
        <v>8.2699562581405459</v>
      </c>
      <c r="BG165">
        <v>9.0813969741788689</v>
      </c>
      <c r="BH165">
        <v>12.619953471863543</v>
      </c>
    </row>
    <row r="166" spans="1:61" x14ac:dyDescent="0.25">
      <c r="A166" t="s">
        <v>59</v>
      </c>
      <c r="B166" t="s">
        <v>466</v>
      </c>
      <c r="C166" s="3" t="str">
        <f>VLOOKUP(A166, 'Metadata - Countries'!$A$2:$C$264, 3, FALSE)</f>
        <v>Sub-Saharan Africa</v>
      </c>
      <c r="D166" t="s">
        <v>448</v>
      </c>
      <c r="E166" t="s">
        <v>159</v>
      </c>
    </row>
    <row r="167" spans="1:61" x14ac:dyDescent="0.25">
      <c r="A167" t="s">
        <v>53</v>
      </c>
      <c r="B167" t="s">
        <v>479</v>
      </c>
      <c r="C167" s="5" t="str">
        <f>VLOOKUP(A167, 'Metadata - Countries'!$A$2:$C$264, 3, FALSE)</f>
        <v>Sub-Saharan Africa</v>
      </c>
      <c r="D167" t="s">
        <v>448</v>
      </c>
      <c r="E167" t="s">
        <v>159</v>
      </c>
      <c r="Q167">
        <v>23.383188342160874</v>
      </c>
      <c r="R167">
        <v>25.464616379833156</v>
      </c>
      <c r="S167">
        <v>28.118596480138226</v>
      </c>
      <c r="T167">
        <v>32.591336784833672</v>
      </c>
      <c r="U167">
        <v>34.176721876639441</v>
      </c>
      <c r="V167">
        <v>37.809943119142851</v>
      </c>
      <c r="W167">
        <v>41.626755956873559</v>
      </c>
      <c r="X167">
        <v>43.885193031697412</v>
      </c>
      <c r="Y167">
        <v>44.09117906445168</v>
      </c>
      <c r="Z167">
        <v>42.895115275780491</v>
      </c>
      <c r="AA167">
        <v>43.669963096862531</v>
      </c>
      <c r="AB167">
        <v>41.72164830705151</v>
      </c>
      <c r="AC167">
        <v>45.752747960246758</v>
      </c>
      <c r="AD167">
        <v>46.877509052604609</v>
      </c>
      <c r="AE167">
        <v>43.493337374715274</v>
      </c>
      <c r="AF167">
        <v>47.133982621791127</v>
      </c>
      <c r="AG167">
        <v>47.87572150820192</v>
      </c>
      <c r="AH167">
        <v>53.30731026816936</v>
      </c>
      <c r="AI167">
        <v>54.18111054418597</v>
      </c>
      <c r="AJ167">
        <v>55.459246609261456</v>
      </c>
      <c r="AK167">
        <v>58.455670103092785</v>
      </c>
      <c r="AL167">
        <v>59.048043615095935</v>
      </c>
      <c r="AM167">
        <v>62.678352571941751</v>
      </c>
      <c r="AN167">
        <v>65.872725235504234</v>
      </c>
      <c r="AO167">
        <v>63.295528767557528</v>
      </c>
      <c r="AP167">
        <v>65.393787256806519</v>
      </c>
      <c r="AQ167">
        <v>63.787664912891771</v>
      </c>
      <c r="AR167">
        <v>65.491657384334474</v>
      </c>
      <c r="AS167">
        <v>75.802175420730578</v>
      </c>
      <c r="AT167">
        <v>73.86310096486956</v>
      </c>
      <c r="AU167">
        <v>73.527936773677823</v>
      </c>
      <c r="AV167">
        <v>75.42063182712694</v>
      </c>
      <c r="AW167">
        <v>75.841364242133039</v>
      </c>
      <c r="AX167">
        <v>75.463815449711319</v>
      </c>
      <c r="AY167">
        <v>77.398201945782901</v>
      </c>
      <c r="AZ167">
        <v>79.503695193068708</v>
      </c>
      <c r="BA167">
        <v>80.325695345150592</v>
      </c>
      <c r="BB167">
        <v>79.38891753767227</v>
      </c>
      <c r="BC167">
        <v>81.046833104879823</v>
      </c>
      <c r="BD167">
        <v>81.65630027094592</v>
      </c>
      <c r="BE167">
        <v>82.439708356702184</v>
      </c>
      <c r="BF167">
        <v>83.153244653640613</v>
      </c>
      <c r="BG167">
        <v>83.781171074404142</v>
      </c>
      <c r="BH167">
        <v>84.542360303404379</v>
      </c>
    </row>
    <row r="168" spans="1:61" x14ac:dyDescent="0.25">
      <c r="A168" t="s">
        <v>611</v>
      </c>
      <c r="B168" t="s">
        <v>255</v>
      </c>
      <c r="C168" s="3" t="str">
        <f>VLOOKUP(A168, 'Metadata - Countries'!$A$2:$C$264, 3, FALSE)</f>
        <v>Sub-Saharan Africa</v>
      </c>
      <c r="D168" t="s">
        <v>448</v>
      </c>
      <c r="E168" t="s">
        <v>159</v>
      </c>
    </row>
    <row r="169" spans="1:61" x14ac:dyDescent="0.25">
      <c r="A169" t="s">
        <v>507</v>
      </c>
      <c r="B169" t="s">
        <v>671</v>
      </c>
      <c r="C169" s="5" t="str">
        <f>VLOOKUP(A169, 'Metadata - Countries'!$A$2:$C$264, 3, FALSE)</f>
        <v>East Asia &amp; Pacific</v>
      </c>
      <c r="D169" t="s">
        <v>448</v>
      </c>
      <c r="E169" t="s">
        <v>159</v>
      </c>
      <c r="Q169">
        <v>75.233038695062604</v>
      </c>
      <c r="R169">
        <v>74.749731499587043</v>
      </c>
      <c r="S169">
        <v>74.27176804129148</v>
      </c>
      <c r="T169">
        <v>76.923598268693041</v>
      </c>
      <c r="U169">
        <v>77.622230359344471</v>
      </c>
      <c r="V169">
        <v>79.340499050005164</v>
      </c>
      <c r="W169">
        <v>79.564758894190774</v>
      </c>
      <c r="X169">
        <v>83.701930801429043</v>
      </c>
      <c r="Y169">
        <v>85.819481228861548</v>
      </c>
      <c r="Z169">
        <v>85.508805835261015</v>
      </c>
      <c r="AA169">
        <v>86.045350073093331</v>
      </c>
      <c r="AB169">
        <v>86.070158937863368</v>
      </c>
      <c r="AC169">
        <v>87.773868888622488</v>
      </c>
      <c r="AD169">
        <v>87.021890641735439</v>
      </c>
      <c r="AE169">
        <v>86.782510509917159</v>
      </c>
      <c r="AF169">
        <v>87.934235098300874</v>
      </c>
      <c r="AG169">
        <v>87.532295658670606</v>
      </c>
      <c r="AH169">
        <v>87.627763466052272</v>
      </c>
      <c r="AI169">
        <v>88.834804610433352</v>
      </c>
      <c r="AJ169">
        <v>89.910718039770572</v>
      </c>
      <c r="AK169">
        <v>91.681857557119201</v>
      </c>
      <c r="AL169">
        <v>92.457788390443767</v>
      </c>
      <c r="AM169">
        <v>92.851704830054729</v>
      </c>
      <c r="AN169">
        <v>92.374072407661401</v>
      </c>
      <c r="AO169">
        <v>93.049610255058539</v>
      </c>
      <c r="AP169">
        <v>93.94502111324978</v>
      </c>
      <c r="AQ169">
        <v>95.045268029523641</v>
      </c>
      <c r="AR169">
        <v>94.59444279395575</v>
      </c>
      <c r="AS169">
        <v>94.138028335975505</v>
      </c>
      <c r="AT169">
        <v>94.973096913497386</v>
      </c>
      <c r="AU169">
        <v>95.178063826395373</v>
      </c>
      <c r="AV169">
        <v>95.62841972689418</v>
      </c>
      <c r="AW169">
        <v>95.991110041841253</v>
      </c>
      <c r="AX169">
        <v>96.216466970038212</v>
      </c>
      <c r="AY169">
        <v>96.827083975740734</v>
      </c>
      <c r="AZ169">
        <v>96.694075546902582</v>
      </c>
      <c r="BA169">
        <v>96.944828325212114</v>
      </c>
      <c r="BB169">
        <v>96.760225770838431</v>
      </c>
      <c r="BC169">
        <v>96.664348394792313</v>
      </c>
      <c r="BD169">
        <v>96.896213032510985</v>
      </c>
      <c r="BE169">
        <v>96.811650293690008</v>
      </c>
      <c r="BF169">
        <v>96.740233193794083</v>
      </c>
      <c r="BG169">
        <v>96.7518810939698</v>
      </c>
      <c r="BH169">
        <v>96.628198897808076</v>
      </c>
    </row>
    <row r="170" spans="1:61" x14ac:dyDescent="0.25">
      <c r="A170" t="s">
        <v>234</v>
      </c>
      <c r="B170" t="s">
        <v>759</v>
      </c>
      <c r="C170" s="3">
        <f>VLOOKUP(A170, 'Metadata - Countries'!$A$2:$C$264, 3, FALSE)</f>
        <v>0</v>
      </c>
      <c r="D170" t="s">
        <v>448</v>
      </c>
      <c r="E170" t="s">
        <v>159</v>
      </c>
      <c r="F170">
        <v>94.668441867781624</v>
      </c>
      <c r="G170">
        <v>94.721839963961898</v>
      </c>
      <c r="H170">
        <v>94.800337603894008</v>
      </c>
      <c r="I170">
        <v>95.009872425193265</v>
      </c>
      <c r="J170">
        <v>95.028441487311269</v>
      </c>
      <c r="K170">
        <v>95.123015634656497</v>
      </c>
      <c r="L170">
        <v>95.187598699134497</v>
      </c>
      <c r="M170">
        <v>95.194457040435225</v>
      </c>
      <c r="N170">
        <v>95.119480117297158</v>
      </c>
      <c r="O170">
        <v>95.0177460051259</v>
      </c>
      <c r="P170">
        <v>94.999001580801831</v>
      </c>
      <c r="Q170">
        <v>94.704385899998385</v>
      </c>
      <c r="R170">
        <v>94.416014336537671</v>
      </c>
      <c r="S170">
        <v>93.949582221523201</v>
      </c>
      <c r="T170">
        <v>93.113628457444776</v>
      </c>
      <c r="U170">
        <v>92.273139513180325</v>
      </c>
      <c r="V170">
        <v>92.149103798350794</v>
      </c>
      <c r="W170">
        <v>91.549449189911769</v>
      </c>
      <c r="X170">
        <v>90.818502138616481</v>
      </c>
      <c r="Y170">
        <v>90.84675366728105</v>
      </c>
      <c r="Z170">
        <v>90.381924950945816</v>
      </c>
      <c r="AA170">
        <v>89.739273089785343</v>
      </c>
      <c r="AB170">
        <v>88.980875880344399</v>
      </c>
      <c r="AC170">
        <v>88.255596939190809</v>
      </c>
      <c r="AD170">
        <v>87.731226617982898</v>
      </c>
      <c r="AE170">
        <v>87.036483341407987</v>
      </c>
      <c r="AF170">
        <v>86.250475477344722</v>
      </c>
      <c r="AG170">
        <v>86.033357061448967</v>
      </c>
      <c r="AH170">
        <v>85.782791149125813</v>
      </c>
      <c r="AI170">
        <v>85.88501205807718</v>
      </c>
      <c r="AJ170">
        <v>85.162737286528468</v>
      </c>
      <c r="AK170">
        <v>84.375408275884865</v>
      </c>
      <c r="AL170">
        <v>84.376717950957911</v>
      </c>
      <c r="AM170">
        <v>84.762585774262973</v>
      </c>
      <c r="AN170">
        <v>84.468470610866078</v>
      </c>
      <c r="AO170">
        <v>84.153516364681522</v>
      </c>
      <c r="AP170">
        <v>84.265579295804798</v>
      </c>
      <c r="AQ170">
        <v>85.267754563481134</v>
      </c>
      <c r="AR170">
        <v>85.06429696720204</v>
      </c>
      <c r="AS170">
        <v>84.766855240143158</v>
      </c>
      <c r="AT170">
        <v>84.899430745384464</v>
      </c>
      <c r="AU170">
        <v>85.319264554837801</v>
      </c>
      <c r="AV170">
        <v>85.140400001992319</v>
      </c>
      <c r="AW170">
        <v>85.261157875638034</v>
      </c>
      <c r="AX170">
        <v>84.979493595696454</v>
      </c>
      <c r="AY170">
        <v>84.941520337346404</v>
      </c>
      <c r="AZ170">
        <v>84.468965655634321</v>
      </c>
      <c r="BA170">
        <v>84.487496801073092</v>
      </c>
      <c r="BB170">
        <v>83.911089984205063</v>
      </c>
      <c r="BC170">
        <v>83.172387418468773</v>
      </c>
      <c r="BD170">
        <v>83.214545165199098</v>
      </c>
      <c r="BE170">
        <v>82.718495327195697</v>
      </c>
      <c r="BF170">
        <v>82.441267099828949</v>
      </c>
      <c r="BG170">
        <v>81.859356604862484</v>
      </c>
      <c r="BH170">
        <v>81.979401653490484</v>
      </c>
      <c r="BI170">
        <v>81.502286933120203</v>
      </c>
    </row>
    <row r="171" spans="1:61" x14ac:dyDescent="0.25">
      <c r="A171" t="s">
        <v>163</v>
      </c>
      <c r="B171" t="s">
        <v>281</v>
      </c>
      <c r="C171" s="5" t="str">
        <f>VLOOKUP(A171, 'Metadata - Countries'!$A$2:$C$264, 3, FALSE)</f>
        <v>Sub-Saharan Africa</v>
      </c>
      <c r="D171" t="s">
        <v>448</v>
      </c>
      <c r="E171" t="s">
        <v>159</v>
      </c>
      <c r="AK171">
        <v>54.322418469653954</v>
      </c>
      <c r="AL171">
        <v>55.431266901055018</v>
      </c>
      <c r="AM171">
        <v>58.753980281428198</v>
      </c>
      <c r="AN171">
        <v>62.681074500722367</v>
      </c>
      <c r="AO171">
        <v>63.218022407687016</v>
      </c>
      <c r="AP171">
        <v>63.820236078663804</v>
      </c>
      <c r="AQ171">
        <v>64.077918426117591</v>
      </c>
      <c r="AR171">
        <v>62.824488415293146</v>
      </c>
      <c r="AS171">
        <v>61.752331612015276</v>
      </c>
      <c r="AT171">
        <v>62.152095736741622</v>
      </c>
      <c r="AU171">
        <v>66.805704780975688</v>
      </c>
      <c r="AV171">
        <v>62.959892142733977</v>
      </c>
      <c r="AW171">
        <v>63.581980536180907</v>
      </c>
      <c r="AX171">
        <v>63.197545783532483</v>
      </c>
      <c r="AY171">
        <v>63.083347917659914</v>
      </c>
      <c r="AZ171">
        <v>62.357301637981408</v>
      </c>
      <c r="BA171">
        <v>62.889207272812421</v>
      </c>
      <c r="BB171">
        <v>66.607716920294862</v>
      </c>
      <c r="BC171">
        <v>66.969514339146656</v>
      </c>
      <c r="BD171">
        <v>67.114165502636709</v>
      </c>
      <c r="BE171">
        <v>66.432820626467304</v>
      </c>
      <c r="BF171">
        <v>66.082772363848463</v>
      </c>
      <c r="BG171">
        <v>66.773952281124394</v>
      </c>
      <c r="BH171">
        <v>66.719090832065646</v>
      </c>
    </row>
    <row r="172" spans="1:61" x14ac:dyDescent="0.25">
      <c r="A172" t="s">
        <v>823</v>
      </c>
      <c r="B172" t="s">
        <v>205</v>
      </c>
      <c r="C172" s="3" t="str">
        <f>VLOOKUP(A172, 'Metadata - Countries'!$A$2:$C$264, 3, FALSE)</f>
        <v>East Asia &amp; Pacific</v>
      </c>
      <c r="D172" t="s">
        <v>448</v>
      </c>
      <c r="E172" t="s">
        <v>159</v>
      </c>
    </row>
    <row r="173" spans="1:61" x14ac:dyDescent="0.25">
      <c r="A173" t="s">
        <v>187</v>
      </c>
      <c r="B173" t="s">
        <v>149</v>
      </c>
      <c r="C173" s="5" t="str">
        <f>VLOOKUP(A173, 'Metadata - Countries'!$A$2:$C$264, 3, FALSE)</f>
        <v>Sub-Saharan Africa</v>
      </c>
      <c r="D173" t="s">
        <v>448</v>
      </c>
      <c r="E173" t="s">
        <v>159</v>
      </c>
      <c r="AT173">
        <v>14.368678669664355</v>
      </c>
      <c r="AU173">
        <v>13.804333166734098</v>
      </c>
      <c r="AV173">
        <v>14.285104816823671</v>
      </c>
      <c r="AW173">
        <v>15.082631526317458</v>
      </c>
      <c r="AX173">
        <v>16.116411334665091</v>
      </c>
      <c r="AY173">
        <v>14.025736078853518</v>
      </c>
      <c r="AZ173">
        <v>13.718254573192167</v>
      </c>
      <c r="BA173">
        <v>14.267572155101545</v>
      </c>
      <c r="BB173">
        <v>15.302664159399734</v>
      </c>
      <c r="BC173">
        <v>17.323699637549712</v>
      </c>
      <c r="BD173">
        <v>21.105876925948792</v>
      </c>
      <c r="BE173">
        <v>24.192864232140561</v>
      </c>
      <c r="BF173">
        <v>29.687736144159089</v>
      </c>
      <c r="BG173">
        <v>26.731118212466924</v>
      </c>
      <c r="BH173">
        <v>24.060368154274173</v>
      </c>
    </row>
    <row r="174" spans="1:61" x14ac:dyDescent="0.25">
      <c r="A174" t="s">
        <v>320</v>
      </c>
      <c r="B174" t="s">
        <v>782</v>
      </c>
      <c r="C174" s="3" t="str">
        <f>VLOOKUP(A174, 'Metadata - Countries'!$A$2:$C$264, 3, FALSE)</f>
        <v>Sub-Saharan Africa</v>
      </c>
      <c r="D174" t="s">
        <v>448</v>
      </c>
      <c r="E174" t="s">
        <v>159</v>
      </c>
      <c r="Q174">
        <v>5.9677695662688546</v>
      </c>
      <c r="R174">
        <v>6.9395923061475422</v>
      </c>
      <c r="S174">
        <v>8.5948866944852451</v>
      </c>
      <c r="T174">
        <v>8.9948004395735204</v>
      </c>
      <c r="U174">
        <v>10.351129809007066</v>
      </c>
      <c r="V174">
        <v>12.426619088146525</v>
      </c>
      <c r="W174">
        <v>14.637827248771501</v>
      </c>
      <c r="X174">
        <v>16.4372711377308</v>
      </c>
      <c r="Y174">
        <v>17.333924680978829</v>
      </c>
      <c r="Z174">
        <v>18.95469166084785</v>
      </c>
      <c r="AA174">
        <v>20.494855667798745</v>
      </c>
      <c r="AB174">
        <v>22.086045983195891</v>
      </c>
      <c r="AC174">
        <v>22.173314747029064</v>
      </c>
      <c r="AD174">
        <v>20.052407895136561</v>
      </c>
      <c r="AE174">
        <v>20.36797923352384</v>
      </c>
      <c r="AF174">
        <v>18.950029690055743</v>
      </c>
      <c r="AG174">
        <v>19.725619701220101</v>
      </c>
      <c r="AH174">
        <v>19.826707651393434</v>
      </c>
      <c r="AI174">
        <v>20.444641463492744</v>
      </c>
      <c r="AJ174">
        <v>20.517680116166034</v>
      </c>
      <c r="AK174">
        <v>21.925511979718124</v>
      </c>
      <c r="AL174">
        <v>22.84478997932985</v>
      </c>
      <c r="AM174">
        <v>22.048132967370311</v>
      </c>
      <c r="AN174">
        <v>17.836391675461218</v>
      </c>
      <c r="AO174">
        <v>17.752301010882494</v>
      </c>
      <c r="AP174">
        <v>18.830616481398817</v>
      </c>
      <c r="AQ174">
        <v>19.19587405874935</v>
      </c>
      <c r="AR174">
        <v>17.362110243980005</v>
      </c>
      <c r="AS174">
        <v>17.775247478889227</v>
      </c>
      <c r="AT174">
        <v>18.448298488981216</v>
      </c>
      <c r="AU174">
        <v>19.889293509040261</v>
      </c>
      <c r="AV174">
        <v>19.760458881310555</v>
      </c>
      <c r="AW174">
        <v>21.593076723345476</v>
      </c>
      <c r="AX174">
        <v>21.280800869816876</v>
      </c>
      <c r="AY174">
        <v>21.656340793221517</v>
      </c>
      <c r="AZ174">
        <v>19.697810686441475</v>
      </c>
      <c r="BA174">
        <v>17.580538360625734</v>
      </c>
      <c r="BB174">
        <v>18.42963787845666</v>
      </c>
      <c r="BC174">
        <v>15.854143346284486</v>
      </c>
      <c r="BD174">
        <v>18.081496573609478</v>
      </c>
      <c r="BE174">
        <v>19.081904954604624</v>
      </c>
      <c r="BF174">
        <v>18.768944919881552</v>
      </c>
      <c r="BG174">
        <v>18.589263136287723</v>
      </c>
      <c r="BH174">
        <v>18.876766756620952</v>
      </c>
    </row>
    <row r="175" spans="1:61" x14ac:dyDescent="0.25">
      <c r="A175" t="s">
        <v>691</v>
      </c>
      <c r="B175" t="s">
        <v>228</v>
      </c>
      <c r="C175" s="5" t="str">
        <f>VLOOKUP(A175, 'Metadata - Countries'!$A$2:$C$264, 3, FALSE)</f>
        <v>Latin America &amp; Caribbean</v>
      </c>
      <c r="D175" t="s">
        <v>448</v>
      </c>
      <c r="E175" t="s">
        <v>159</v>
      </c>
      <c r="Q175">
        <v>41.384790645299859</v>
      </c>
      <c r="R175">
        <v>41.057499644349491</v>
      </c>
      <c r="S175">
        <v>43.476617533385259</v>
      </c>
      <c r="T175">
        <v>44.061609718039875</v>
      </c>
      <c r="U175">
        <v>43.400213631249102</v>
      </c>
      <c r="V175">
        <v>44.547559255346748</v>
      </c>
      <c r="W175">
        <v>49.640561926981228</v>
      </c>
      <c r="X175">
        <v>47.053561391498192</v>
      </c>
      <c r="Y175">
        <v>37.357989221926985</v>
      </c>
      <c r="Z175">
        <v>40.887070869107141</v>
      </c>
      <c r="AA175">
        <v>41.158430395776222</v>
      </c>
      <c r="AB175">
        <v>39.470966421347434</v>
      </c>
      <c r="AC175">
        <v>38.973169206381883</v>
      </c>
      <c r="AD175">
        <v>33.124795363096901</v>
      </c>
      <c r="AE175">
        <v>32.313566219795838</v>
      </c>
      <c r="AF175">
        <v>37.63488128375915</v>
      </c>
      <c r="AG175">
        <v>37.491721022553676</v>
      </c>
      <c r="AH175">
        <v>36.023057723459111</v>
      </c>
      <c r="AI175">
        <v>30.611011722064401</v>
      </c>
      <c r="AJ175">
        <v>29.341616900219801</v>
      </c>
      <c r="AK175">
        <v>28.549619318184472</v>
      </c>
      <c r="AL175">
        <v>32.372967626941808</v>
      </c>
      <c r="AM175">
        <v>32.878009719461012</v>
      </c>
      <c r="AN175">
        <v>35.193084775522962</v>
      </c>
      <c r="AO175">
        <v>37.334330196225288</v>
      </c>
      <c r="AP175">
        <v>37.772821653866565</v>
      </c>
      <c r="AQ175">
        <v>38.906862179149087</v>
      </c>
      <c r="AR175">
        <v>43.858091294875628</v>
      </c>
      <c r="AS175">
        <v>46.826401822163191</v>
      </c>
      <c r="AT175">
        <v>46.021431801366433</v>
      </c>
      <c r="AU175">
        <v>48.309042299448798</v>
      </c>
      <c r="AV175">
        <v>46.689752313885748</v>
      </c>
      <c r="AW175">
        <v>48.110234524474436</v>
      </c>
      <c r="AX175">
        <v>47.538598897488917</v>
      </c>
      <c r="AY175">
        <v>47.88554162551609</v>
      </c>
      <c r="AZ175">
        <v>48.057026988127255</v>
      </c>
      <c r="BA175">
        <v>49.172540819492035</v>
      </c>
      <c r="BB175">
        <v>46.519458547742545</v>
      </c>
      <c r="BC175">
        <v>47.332173144086703</v>
      </c>
      <c r="BD175">
        <v>46.902676421249403</v>
      </c>
      <c r="BE175">
        <v>48.598592870973498</v>
      </c>
      <c r="BF175">
        <v>43.285209989592019</v>
      </c>
      <c r="BG175">
        <v>40.509768507652097</v>
      </c>
      <c r="BH175">
        <v>40.695392056991722</v>
      </c>
    </row>
    <row r="176" spans="1:61" x14ac:dyDescent="0.25">
      <c r="A176" t="s">
        <v>18</v>
      </c>
      <c r="B176" t="s">
        <v>578</v>
      </c>
      <c r="C176" s="3" t="str">
        <f>VLOOKUP(A176, 'Metadata - Countries'!$A$2:$C$264, 3, FALSE)</f>
        <v>Europe &amp; Central Asia</v>
      </c>
      <c r="D176" t="s">
        <v>448</v>
      </c>
      <c r="E176" t="s">
        <v>159</v>
      </c>
      <c r="F176">
        <v>99.951620669431293</v>
      </c>
      <c r="G176">
        <v>99.983087106476887</v>
      </c>
      <c r="I176">
        <v>99.985109010187216</v>
      </c>
      <c r="J176">
        <v>99.994562549947148</v>
      </c>
      <c r="K176">
        <v>99.9904575978221</v>
      </c>
      <c r="O176">
        <v>99.881533517819278</v>
      </c>
      <c r="P176">
        <v>99.864400284104391</v>
      </c>
      <c r="Q176">
        <v>99.975438282364109</v>
      </c>
      <c r="S176">
        <v>99.720830444386593</v>
      </c>
      <c r="T176">
        <v>98.807955971987042</v>
      </c>
      <c r="U176">
        <v>98.244009555623137</v>
      </c>
      <c r="V176">
        <v>98.212839594718531</v>
      </c>
      <c r="W176">
        <v>98.050119905701067</v>
      </c>
      <c r="X176">
        <v>97.906651100189094</v>
      </c>
      <c r="Y176">
        <v>98.293676051583716</v>
      </c>
      <c r="Z176">
        <v>97.987881947135804</v>
      </c>
      <c r="AA176">
        <v>98.114903504320296</v>
      </c>
      <c r="AB176">
        <v>97.563133649127337</v>
      </c>
      <c r="AC176">
        <v>97.54972433412874</v>
      </c>
      <c r="AD176">
        <v>97.876500305328719</v>
      </c>
      <c r="AE176">
        <v>97.45564326795315</v>
      </c>
      <c r="AF176">
        <v>97.784621183087665</v>
      </c>
      <c r="AG176">
        <v>97.863053140760599</v>
      </c>
      <c r="AH176">
        <v>97.151029674732698</v>
      </c>
      <c r="AI176">
        <v>97.125978637532455</v>
      </c>
      <c r="AJ176">
        <v>98.044914058343167</v>
      </c>
      <c r="AK176">
        <v>96.54590190406438</v>
      </c>
      <c r="AL176">
        <v>96.889572204355659</v>
      </c>
      <c r="AM176">
        <v>97.600326328870821</v>
      </c>
      <c r="AN176">
        <v>97.835449782722833</v>
      </c>
      <c r="AO176">
        <v>95.463459230079977</v>
      </c>
      <c r="AP176">
        <v>95.164274571339377</v>
      </c>
      <c r="AQ176">
        <v>95.500360813799887</v>
      </c>
      <c r="AR176">
        <v>95.014348890977757</v>
      </c>
      <c r="AS176">
        <v>94.153640985347536</v>
      </c>
      <c r="AT176">
        <v>93.846832528320149</v>
      </c>
      <c r="AU176">
        <v>94.199895988580778</v>
      </c>
      <c r="AV176">
        <v>93.985055977819798</v>
      </c>
      <c r="AW176">
        <v>94.33435194990038</v>
      </c>
      <c r="AX176">
        <v>94.017679631909601</v>
      </c>
      <c r="AY176">
        <v>93.056236632119862</v>
      </c>
      <c r="AZ176">
        <v>92.751389843178274</v>
      </c>
      <c r="BA176">
        <v>92.725779380514169</v>
      </c>
      <c r="BB176">
        <v>92.324173827012316</v>
      </c>
      <c r="BC176">
        <v>92.88726258193482</v>
      </c>
      <c r="BD176">
        <v>93.674500228970402</v>
      </c>
      <c r="BE176">
        <v>92.18561000035038</v>
      </c>
      <c r="BF176">
        <v>91.233938055819934</v>
      </c>
      <c r="BG176">
        <v>91.554367901401363</v>
      </c>
      <c r="BH176">
        <v>90.921883857094869</v>
      </c>
      <c r="BI176">
        <v>93.461004609605553</v>
      </c>
    </row>
    <row r="177" spans="1:61" x14ac:dyDescent="0.25">
      <c r="A177" t="s">
        <v>774</v>
      </c>
      <c r="B177" t="s">
        <v>683</v>
      </c>
      <c r="C177" s="5" t="str">
        <f>VLOOKUP(A177, 'Metadata - Countries'!$A$2:$C$264, 3, FALSE)</f>
        <v>Europe &amp; Central Asia</v>
      </c>
      <c r="D177" t="s">
        <v>448</v>
      </c>
      <c r="E177" t="s">
        <v>159</v>
      </c>
      <c r="F177">
        <v>60.497624833222687</v>
      </c>
      <c r="G177">
        <v>58.651942737947337</v>
      </c>
      <c r="H177">
        <v>56.569600246837602</v>
      </c>
      <c r="I177">
        <v>58.187424452072555</v>
      </c>
      <c r="J177">
        <v>56.856076626591211</v>
      </c>
      <c r="K177">
        <v>56.894272226228772</v>
      </c>
      <c r="L177">
        <v>59.01729394955597</v>
      </c>
      <c r="M177">
        <v>58.206079702284541</v>
      </c>
      <c r="N177">
        <v>57.77258009102303</v>
      </c>
      <c r="O177">
        <v>60.790597586360761</v>
      </c>
      <c r="P177">
        <v>63.011051481806312</v>
      </c>
      <c r="Q177">
        <v>61.066345114901758</v>
      </c>
      <c r="R177">
        <v>60.822850475985049</v>
      </c>
      <c r="S177">
        <v>59.273300910849315</v>
      </c>
      <c r="T177">
        <v>57.177836567817231</v>
      </c>
      <c r="U177">
        <v>57.856347808592766</v>
      </c>
      <c r="V177">
        <v>56.742582628785676</v>
      </c>
      <c r="W177">
        <v>58.955270159154807</v>
      </c>
      <c r="X177">
        <v>59.755902965105776</v>
      </c>
      <c r="Y177">
        <v>57.171175374416208</v>
      </c>
      <c r="Z177">
        <v>57.847993908095617</v>
      </c>
      <c r="AA177">
        <v>54.843097834551379</v>
      </c>
      <c r="AB177">
        <v>54.062938277424834</v>
      </c>
      <c r="AC177">
        <v>52.954560548171038</v>
      </c>
      <c r="AD177">
        <v>52.906605720940867</v>
      </c>
      <c r="AE177">
        <v>52.154081574068947</v>
      </c>
      <c r="AF177">
        <v>55.48632704886024</v>
      </c>
      <c r="AG177">
        <v>53.796339194251452</v>
      </c>
      <c r="AH177">
        <v>51.780771238084057</v>
      </c>
      <c r="AI177">
        <v>53.375720154139181</v>
      </c>
      <c r="AJ177">
        <v>52.053005312350699</v>
      </c>
      <c r="AK177">
        <v>52.944267080665121</v>
      </c>
      <c r="AL177">
        <v>53.592136450530234</v>
      </c>
      <c r="AM177">
        <v>54.758248152746894</v>
      </c>
      <c r="AN177">
        <v>53.372501535781105</v>
      </c>
      <c r="AO177">
        <v>53.039009255572431</v>
      </c>
      <c r="AP177">
        <v>52.457211036702176</v>
      </c>
      <c r="AQ177">
        <v>54.566814486099915</v>
      </c>
      <c r="AR177">
        <v>54.034497388370617</v>
      </c>
      <c r="AS177">
        <v>55.195822266288275</v>
      </c>
      <c r="AT177">
        <v>54.344018853171114</v>
      </c>
      <c r="AU177">
        <v>55.656292067344815</v>
      </c>
      <c r="AV177">
        <v>53.530063572736609</v>
      </c>
      <c r="AW177">
        <v>58.888284602095609</v>
      </c>
      <c r="AX177">
        <v>55.891555972885484</v>
      </c>
      <c r="AY177">
        <v>54.982162803251533</v>
      </c>
      <c r="AZ177">
        <v>56.685760917442039</v>
      </c>
      <c r="BA177">
        <v>56.188814651614038</v>
      </c>
      <c r="BB177">
        <v>61.670896904400195</v>
      </c>
      <c r="BC177">
        <v>63.110111161815482</v>
      </c>
      <c r="BD177">
        <v>63.043063995446794</v>
      </c>
      <c r="BE177">
        <v>57.321516825123418</v>
      </c>
      <c r="BF177">
        <v>57.807168594216009</v>
      </c>
      <c r="BG177">
        <v>61.840118507012441</v>
      </c>
      <c r="BH177">
        <v>57.978233348324302</v>
      </c>
      <c r="BI177">
        <v>56.951628649981146</v>
      </c>
    </row>
    <row r="178" spans="1:61" x14ac:dyDescent="0.25">
      <c r="A178" t="s">
        <v>222</v>
      </c>
      <c r="B178" t="s">
        <v>819</v>
      </c>
      <c r="C178" s="3" t="str">
        <f>VLOOKUP(A178, 'Metadata - Countries'!$A$2:$C$264, 3, FALSE)</f>
        <v>South Asia</v>
      </c>
      <c r="D178" t="s">
        <v>448</v>
      </c>
      <c r="E178" t="s">
        <v>159</v>
      </c>
      <c r="Q178">
        <v>1.6538690979039983</v>
      </c>
      <c r="R178">
        <v>2.162947700694057</v>
      </c>
      <c r="S178">
        <v>2.9868797904567335</v>
      </c>
      <c r="T178">
        <v>2.7454229031003985</v>
      </c>
      <c r="U178">
        <v>2.4086038707779815</v>
      </c>
      <c r="V178">
        <v>1.9196792930001501</v>
      </c>
      <c r="W178">
        <v>2.1666136870216368</v>
      </c>
      <c r="X178">
        <v>2.0913595373182403</v>
      </c>
      <c r="Y178">
        <v>3.0586827836148363</v>
      </c>
      <c r="Z178">
        <v>3.4565674452638908</v>
      </c>
      <c r="AA178">
        <v>2.9826996181330765</v>
      </c>
      <c r="AB178">
        <v>3.4313788198345243</v>
      </c>
      <c r="AC178">
        <v>4.4490846605258252</v>
      </c>
      <c r="AD178">
        <v>4.7452818212299768</v>
      </c>
      <c r="AE178">
        <v>3.5043680227178386</v>
      </c>
      <c r="AF178">
        <v>4.5032850278603629</v>
      </c>
      <c r="AG178">
        <v>4.1659925548230001</v>
      </c>
      <c r="AH178">
        <v>4.2836780902453491</v>
      </c>
      <c r="AI178">
        <v>3.3726645198259226</v>
      </c>
      <c r="AJ178">
        <v>5.0511403365734076</v>
      </c>
      <c r="AK178">
        <v>6.0098298803264356</v>
      </c>
      <c r="AL178">
        <v>6.2872409791894803</v>
      </c>
      <c r="AM178">
        <v>6.7017826395541658</v>
      </c>
      <c r="AN178">
        <v>7.8539361276389874</v>
      </c>
      <c r="AO178">
        <v>8.5586934580826135</v>
      </c>
      <c r="AP178">
        <v>8.6687090286054822</v>
      </c>
      <c r="AQ178">
        <v>9.6559235653169893</v>
      </c>
      <c r="AR178">
        <v>9.9304676867816344</v>
      </c>
      <c r="AS178">
        <v>12.506243336751652</v>
      </c>
      <c r="AT178">
        <v>11.973694191273374</v>
      </c>
      <c r="AU178">
        <v>12.352462767988035</v>
      </c>
      <c r="AV178">
        <v>10.157727626220188</v>
      </c>
      <c r="AW178">
        <v>10.61004295750408</v>
      </c>
      <c r="AX178">
        <v>9.7052383045850092</v>
      </c>
      <c r="AY178">
        <v>10.646796515842752</v>
      </c>
      <c r="AZ178">
        <v>8.8310535678360154</v>
      </c>
      <c r="BA178">
        <v>8.6156274820582741</v>
      </c>
      <c r="BB178">
        <v>9.8860580559159228</v>
      </c>
      <c r="BC178">
        <v>11.039139175864209</v>
      </c>
      <c r="BD178">
        <v>12.596904159636393</v>
      </c>
      <c r="BE178">
        <v>12.986830994737925</v>
      </c>
      <c r="BF178">
        <v>15.191581273064189</v>
      </c>
      <c r="BG178">
        <v>13.677993230894309</v>
      </c>
      <c r="BH178">
        <v>15.48267940267047</v>
      </c>
    </row>
    <row r="179" spans="1:61" x14ac:dyDescent="0.25">
      <c r="A179" t="s">
        <v>108</v>
      </c>
      <c r="B179" t="s">
        <v>282</v>
      </c>
      <c r="C179" s="5" t="str">
        <f>VLOOKUP(A179, 'Metadata - Countries'!$A$2:$C$264, 3, FALSE)</f>
        <v>East Asia &amp; Pacific</v>
      </c>
      <c r="D179" t="s">
        <v>448</v>
      </c>
      <c r="E179" t="s">
        <v>159</v>
      </c>
    </row>
    <row r="180" spans="1:61" x14ac:dyDescent="0.25">
      <c r="A180" t="s">
        <v>635</v>
      </c>
      <c r="B180" t="s">
        <v>308</v>
      </c>
      <c r="C180" s="3" t="str">
        <f>VLOOKUP(A180, 'Metadata - Countries'!$A$2:$C$264, 3, FALSE)</f>
        <v>East Asia &amp; Pacific</v>
      </c>
      <c r="D180" t="s">
        <v>448</v>
      </c>
      <c r="E180" t="s">
        <v>159</v>
      </c>
      <c r="F180">
        <v>79.279443310783222</v>
      </c>
      <c r="G180">
        <v>77.327612877821934</v>
      </c>
      <c r="H180">
        <v>71.036187195639073</v>
      </c>
      <c r="I180">
        <v>68.904644991966975</v>
      </c>
      <c r="J180">
        <v>68.583449736743745</v>
      </c>
      <c r="K180">
        <v>67.664640471254643</v>
      </c>
      <c r="L180">
        <v>67.627039851081932</v>
      </c>
      <c r="M180">
        <v>69.123950474823133</v>
      </c>
      <c r="N180">
        <v>68.413954348743246</v>
      </c>
      <c r="O180">
        <v>69.226375803724011</v>
      </c>
      <c r="P180">
        <v>69.987610352759702</v>
      </c>
      <c r="Q180">
        <v>67.663029189890651</v>
      </c>
      <c r="R180">
        <v>69.627961885132777</v>
      </c>
      <c r="S180">
        <v>70.8268326379455</v>
      </c>
      <c r="T180">
        <v>68.610083049811763</v>
      </c>
      <c r="U180">
        <v>65.003615794276115</v>
      </c>
      <c r="V180">
        <v>69.224661624422311</v>
      </c>
      <c r="W180">
        <v>71.115736707738947</v>
      </c>
      <c r="X180">
        <v>69.100943351961959</v>
      </c>
      <c r="Y180">
        <v>65.775725602649928</v>
      </c>
      <c r="Z180">
        <v>64.765619591583061</v>
      </c>
      <c r="AA180">
        <v>64.544190830369004</v>
      </c>
      <c r="AB180">
        <v>68.041101922036034</v>
      </c>
      <c r="AC180">
        <v>66.940574029047056</v>
      </c>
      <c r="AD180">
        <v>68.260250835450961</v>
      </c>
      <c r="AE180">
        <v>71.375620061932281</v>
      </c>
      <c r="AF180">
        <v>69.685522958304631</v>
      </c>
      <c r="AG180">
        <v>69.361434043307057</v>
      </c>
      <c r="AH180">
        <v>69.388615025702364</v>
      </c>
      <c r="AI180">
        <v>67.444396089163575</v>
      </c>
      <c r="AJ180">
        <v>66.746346577771305</v>
      </c>
      <c r="AK180">
        <v>67.046983528885178</v>
      </c>
      <c r="AL180">
        <v>69.030093456707135</v>
      </c>
      <c r="AM180">
        <v>68.307933594044883</v>
      </c>
      <c r="AN180">
        <v>68.452493919205864</v>
      </c>
      <c r="AO180">
        <v>67.891924337043207</v>
      </c>
      <c r="AP180">
        <v>69.809403095414424</v>
      </c>
      <c r="AQ180">
        <v>72.051363303830058</v>
      </c>
      <c r="AR180">
        <v>69.597740644905031</v>
      </c>
      <c r="AS180">
        <v>70.817065488134617</v>
      </c>
      <c r="AT180">
        <v>69.463262902350948</v>
      </c>
      <c r="AU180">
        <v>71.803839680912361</v>
      </c>
      <c r="AV180">
        <v>69.773977766277497</v>
      </c>
      <c r="AW180">
        <v>70.019935461162831</v>
      </c>
      <c r="AX180">
        <v>68.258175398879317</v>
      </c>
      <c r="AY180">
        <v>68.181121149427682</v>
      </c>
      <c r="AZ180">
        <v>67.629409236563561</v>
      </c>
      <c r="BA180">
        <v>67.579287018282102</v>
      </c>
      <c r="BB180">
        <v>66.850974192403967</v>
      </c>
      <c r="BC180">
        <v>64.13140864228005</v>
      </c>
      <c r="BD180">
        <v>61.053750114445457</v>
      </c>
      <c r="BE180">
        <v>59.758814946199443</v>
      </c>
      <c r="BF180">
        <v>62.236579812626566</v>
      </c>
      <c r="BG180">
        <v>60.832653765066347</v>
      </c>
      <c r="BH180">
        <v>59.846844052635163</v>
      </c>
      <c r="BI180">
        <v>59.749168536122269</v>
      </c>
    </row>
    <row r="181" spans="1:61" x14ac:dyDescent="0.25">
      <c r="A181" t="s">
        <v>371</v>
      </c>
      <c r="B181" t="s">
        <v>748</v>
      </c>
      <c r="C181" s="5">
        <f>VLOOKUP(A181, 'Metadata - Countries'!$A$2:$C$264, 3, FALSE)</f>
        <v>0</v>
      </c>
      <c r="D181" t="s">
        <v>448</v>
      </c>
      <c r="E181" t="s">
        <v>159</v>
      </c>
      <c r="F181">
        <v>94.134546801333371</v>
      </c>
      <c r="G181">
        <v>94.095719543197276</v>
      </c>
      <c r="H181">
        <v>94.21763356720119</v>
      </c>
      <c r="I181">
        <v>94.424138572959691</v>
      </c>
      <c r="J181">
        <v>94.537399302479415</v>
      </c>
      <c r="K181">
        <v>94.523795542322105</v>
      </c>
      <c r="L181">
        <v>94.430484984577134</v>
      </c>
      <c r="M181">
        <v>94.566345254121785</v>
      </c>
      <c r="N181">
        <v>94.565576538064803</v>
      </c>
      <c r="O181">
        <v>94.638017862603476</v>
      </c>
      <c r="P181">
        <v>94.548074632368298</v>
      </c>
      <c r="Q181">
        <v>94.237872463520475</v>
      </c>
      <c r="R181">
        <v>93.931353148164291</v>
      </c>
      <c r="S181">
        <v>93.93870284993433</v>
      </c>
      <c r="T181">
        <v>93.268494945294151</v>
      </c>
      <c r="U181">
        <v>92.4976471298055</v>
      </c>
      <c r="V181">
        <v>92.531738902306287</v>
      </c>
      <c r="W181">
        <v>91.877973845025423</v>
      </c>
      <c r="X181">
        <v>91.266399951221786</v>
      </c>
      <c r="Y181">
        <v>91.2218854822937</v>
      </c>
      <c r="Z181">
        <v>90.634822692896464</v>
      </c>
      <c r="AA181">
        <v>89.575505644609976</v>
      </c>
      <c r="AB181">
        <v>88.752644705435742</v>
      </c>
      <c r="AC181">
        <v>87.771009118066218</v>
      </c>
      <c r="AD181">
        <v>86.823082511580708</v>
      </c>
      <c r="AE181">
        <v>85.788085570015284</v>
      </c>
      <c r="AF181">
        <v>85.082177242715503</v>
      </c>
      <c r="AG181">
        <v>84.723030818392118</v>
      </c>
      <c r="AH181">
        <v>84.413783962479798</v>
      </c>
      <c r="AI181">
        <v>84.308263023261091</v>
      </c>
      <c r="AJ181">
        <v>83.627568881536376</v>
      </c>
      <c r="AK181">
        <v>83.09461954718715</v>
      </c>
      <c r="AL181">
        <v>82.943424392856429</v>
      </c>
      <c r="AM181">
        <v>82.766607229974881</v>
      </c>
      <c r="AN181">
        <v>82.72940904548625</v>
      </c>
      <c r="AO181">
        <v>82.379287101499003</v>
      </c>
      <c r="AP181">
        <v>82.406741136399617</v>
      </c>
      <c r="AQ181">
        <v>82.724718524753371</v>
      </c>
      <c r="AR181">
        <v>82.478903024394427</v>
      </c>
      <c r="AS181">
        <v>82.388738342766914</v>
      </c>
      <c r="AT181">
        <v>82.353974449028257</v>
      </c>
      <c r="AU181">
        <v>82.613611490825406</v>
      </c>
      <c r="AV181">
        <v>82.592110442141134</v>
      </c>
      <c r="AW181">
        <v>82.826870460807186</v>
      </c>
      <c r="AX181">
        <v>82.444253395021079</v>
      </c>
      <c r="AY181">
        <v>82.203153303647454</v>
      </c>
      <c r="AZ181">
        <v>81.909329481471261</v>
      </c>
      <c r="BA181">
        <v>82.130954176637914</v>
      </c>
      <c r="BB181">
        <v>81.615332222397583</v>
      </c>
      <c r="BC181">
        <v>80.828728591434611</v>
      </c>
      <c r="BD181">
        <v>80.668650865319336</v>
      </c>
      <c r="BE181">
        <v>81.051877355318879</v>
      </c>
      <c r="BF181">
        <v>81.093687752550693</v>
      </c>
      <c r="BG181">
        <v>80.579615055199298</v>
      </c>
      <c r="BH181">
        <v>80.211634458143877</v>
      </c>
      <c r="BI181">
        <v>79.676298016175281</v>
      </c>
    </row>
    <row r="182" spans="1:61" x14ac:dyDescent="0.25">
      <c r="A182" t="s">
        <v>799</v>
      </c>
      <c r="B182" t="s">
        <v>642</v>
      </c>
      <c r="C182" s="3" t="str">
        <f>VLOOKUP(A182, 'Metadata - Countries'!$A$2:$C$264, 3, FALSE)</f>
        <v>Middle East &amp; North Africa</v>
      </c>
      <c r="D182" t="s">
        <v>448</v>
      </c>
      <c r="E182" t="s">
        <v>159</v>
      </c>
      <c r="Q182">
        <v>100</v>
      </c>
      <c r="R182">
        <v>100</v>
      </c>
      <c r="T182">
        <v>99.99932905268949</v>
      </c>
      <c r="U182">
        <v>100</v>
      </c>
      <c r="V182">
        <v>100</v>
      </c>
      <c r="W182">
        <v>99.999865728196283</v>
      </c>
      <c r="X182">
        <v>99.999819996255923</v>
      </c>
      <c r="Y182">
        <v>100</v>
      </c>
      <c r="Z182">
        <v>100</v>
      </c>
      <c r="AA182">
        <v>100</v>
      </c>
      <c r="AD182">
        <v>100</v>
      </c>
      <c r="AE182">
        <v>100</v>
      </c>
      <c r="AG182">
        <v>100</v>
      </c>
      <c r="AH182">
        <v>100</v>
      </c>
      <c r="AK182">
        <v>99.999965752597788</v>
      </c>
      <c r="AM182">
        <v>100</v>
      </c>
      <c r="AP182">
        <v>100</v>
      </c>
      <c r="AQ182">
        <v>100</v>
      </c>
      <c r="AR182">
        <v>99.999955836572354</v>
      </c>
      <c r="AS182">
        <v>100</v>
      </c>
      <c r="AT182">
        <v>100</v>
      </c>
      <c r="AU182">
        <v>100</v>
      </c>
      <c r="AV182">
        <v>100</v>
      </c>
      <c r="AW182">
        <v>98.136318770047808</v>
      </c>
      <c r="AX182">
        <v>99.013661053281737</v>
      </c>
      <c r="BA182">
        <v>100</v>
      </c>
      <c r="BB182">
        <v>99.999993611636015</v>
      </c>
      <c r="BC182">
        <v>99.999993677577436</v>
      </c>
      <c r="BD182">
        <v>99.999994657673042</v>
      </c>
      <c r="BE182">
        <v>100</v>
      </c>
      <c r="BG182">
        <v>100</v>
      </c>
      <c r="BH182">
        <v>99.963168651853024</v>
      </c>
    </row>
    <row r="183" spans="1:61" x14ac:dyDescent="0.25">
      <c r="A183" t="s">
        <v>796</v>
      </c>
      <c r="B183" t="s">
        <v>471</v>
      </c>
      <c r="C183" s="5">
        <f>VLOOKUP(A183, 'Metadata - Countries'!$A$2:$C$264, 3, FALSE)</f>
        <v>0</v>
      </c>
      <c r="D183" t="s">
        <v>448</v>
      </c>
      <c r="E183" t="s">
        <v>159</v>
      </c>
      <c r="F183">
        <v>72.127727974813567</v>
      </c>
      <c r="G183">
        <v>69.756690764590417</v>
      </c>
      <c r="H183">
        <v>69.217175603617633</v>
      </c>
      <c r="I183">
        <v>69.710019248835536</v>
      </c>
      <c r="J183">
        <v>68.167416614927703</v>
      </c>
      <c r="K183">
        <v>69.591100629737952</v>
      </c>
      <c r="L183">
        <v>68.761361561046868</v>
      </c>
      <c r="M183">
        <v>66.240798003311937</v>
      </c>
      <c r="N183">
        <v>65.516412745710568</v>
      </c>
      <c r="O183">
        <v>57.043839001919274</v>
      </c>
      <c r="P183">
        <v>54.346032039575576</v>
      </c>
      <c r="Q183">
        <v>69.87054660225489</v>
      </c>
      <c r="S183">
        <v>77.941822858845384</v>
      </c>
      <c r="T183">
        <v>82.696552105360198</v>
      </c>
      <c r="U183">
        <v>77.893617482950049</v>
      </c>
      <c r="V183">
        <v>80.290278466906031</v>
      </c>
      <c r="W183">
        <v>79.675376132759524</v>
      </c>
      <c r="X183">
        <v>77.312181734967709</v>
      </c>
      <c r="Y183">
        <v>79.629329449320736</v>
      </c>
      <c r="Z183">
        <v>85.110518765239419</v>
      </c>
      <c r="AA183">
        <v>76.374574547946736</v>
      </c>
      <c r="AB183">
        <v>78.604362670439727</v>
      </c>
      <c r="AC183">
        <v>83.245378356861039</v>
      </c>
      <c r="AD183">
        <v>84.449283779816852</v>
      </c>
      <c r="AE183">
        <v>77.033073711863707</v>
      </c>
      <c r="AF183">
        <v>77.660702151460342</v>
      </c>
      <c r="AH183">
        <v>77.864534612929376</v>
      </c>
      <c r="AI183">
        <v>77.989946121033896</v>
      </c>
      <c r="AJ183">
        <v>62.055322182301666</v>
      </c>
      <c r="AK183">
        <v>67.260520558980033</v>
      </c>
      <c r="AL183">
        <v>74.002625163874924</v>
      </c>
      <c r="AM183">
        <v>66.308742735919068</v>
      </c>
      <c r="AO183">
        <v>76.165261727578397</v>
      </c>
      <c r="AQ183">
        <v>68.897973152875849</v>
      </c>
      <c r="AR183">
        <v>77.391709888872441</v>
      </c>
      <c r="AS183">
        <v>71.588669647802121</v>
      </c>
      <c r="AT183">
        <v>69.095625310535567</v>
      </c>
      <c r="AU183">
        <v>77.561841694925022</v>
      </c>
      <c r="AW183">
        <v>68.199062439878531</v>
      </c>
      <c r="AX183">
        <v>69.72087099613114</v>
      </c>
      <c r="AY183">
        <v>68.180106095408661</v>
      </c>
      <c r="BA183">
        <v>73.525160823017174</v>
      </c>
      <c r="BB183">
        <v>70.405981585824449</v>
      </c>
      <c r="BC183">
        <v>77.39167179742428</v>
      </c>
      <c r="BG183">
        <v>76.379571402031033</v>
      </c>
      <c r="BH183">
        <v>81.448518918643984</v>
      </c>
      <c r="BI183">
        <v>12.149598874298338</v>
      </c>
    </row>
    <row r="184" spans="1:61" x14ac:dyDescent="0.25">
      <c r="A184" t="s">
        <v>841</v>
      </c>
      <c r="B184" t="s">
        <v>140</v>
      </c>
      <c r="C184" s="3" t="str">
        <f>VLOOKUP(A184, 'Metadata - Countries'!$A$2:$C$264, 3, FALSE)</f>
        <v>South Asia</v>
      </c>
      <c r="D184" t="s">
        <v>448</v>
      </c>
      <c r="E184" t="s">
        <v>159</v>
      </c>
      <c r="Q184">
        <v>35.600352154008682</v>
      </c>
      <c r="R184">
        <v>35.294845361296233</v>
      </c>
      <c r="S184">
        <v>35.842961793008257</v>
      </c>
      <c r="T184">
        <v>37.469600050019892</v>
      </c>
      <c r="U184">
        <v>38.089933932176081</v>
      </c>
      <c r="V184">
        <v>36.522468530651665</v>
      </c>
      <c r="W184">
        <v>37.676700133293558</v>
      </c>
      <c r="X184">
        <v>37.77752443275002</v>
      </c>
      <c r="Y184">
        <v>39.320180110248955</v>
      </c>
      <c r="Z184">
        <v>40.316296558819936</v>
      </c>
      <c r="AA184">
        <v>42.573080067976207</v>
      </c>
      <c r="AB184">
        <v>44.109349315610672</v>
      </c>
      <c r="AC184">
        <v>44.975118165397184</v>
      </c>
      <c r="AD184">
        <v>44.763903150389694</v>
      </c>
      <c r="AE184">
        <v>46.276051563767119</v>
      </c>
      <c r="AF184">
        <v>46.602853603092186</v>
      </c>
      <c r="AG184">
        <v>49.665104385402472</v>
      </c>
      <c r="AH184">
        <v>50.60135007481518</v>
      </c>
      <c r="AI184">
        <v>52.023637635241883</v>
      </c>
      <c r="AJ184">
        <v>52.682798850809156</v>
      </c>
      <c r="AK184">
        <v>52.305271327489912</v>
      </c>
      <c r="AL184">
        <v>53.549541328830344</v>
      </c>
      <c r="AM184">
        <v>54.908883369787191</v>
      </c>
      <c r="AN184">
        <v>55.002406084804804</v>
      </c>
      <c r="AO184">
        <v>55.849159355720232</v>
      </c>
      <c r="AP184">
        <v>57.013619191530886</v>
      </c>
      <c r="AQ184">
        <v>57.152280337374471</v>
      </c>
      <c r="AR184">
        <v>56.939173278220281</v>
      </c>
      <c r="AS184">
        <v>58.661694945786614</v>
      </c>
      <c r="AT184">
        <v>58.574362788241949</v>
      </c>
      <c r="AU184">
        <v>58.130132791267606</v>
      </c>
      <c r="AV184">
        <v>57.645619761404454</v>
      </c>
      <c r="AW184">
        <v>58.021947530044201</v>
      </c>
      <c r="AX184">
        <v>59.827354422840472</v>
      </c>
      <c r="AY184">
        <v>60.08080077750261</v>
      </c>
      <c r="AZ184">
        <v>60.929521381152973</v>
      </c>
      <c r="BA184">
        <v>62.476390731632073</v>
      </c>
      <c r="BB184">
        <v>61.635213948214798</v>
      </c>
      <c r="BC184">
        <v>61.034288074021589</v>
      </c>
      <c r="BD184">
        <v>60.272568490362879</v>
      </c>
      <c r="BE184">
        <v>59.687387596963191</v>
      </c>
      <c r="BF184">
        <v>59.486371008112528</v>
      </c>
      <c r="BG184">
        <v>59.280142398261084</v>
      </c>
      <c r="BH184">
        <v>61.585361451111773</v>
      </c>
    </row>
    <row r="185" spans="1:61" x14ac:dyDescent="0.25">
      <c r="A185" t="s">
        <v>610</v>
      </c>
      <c r="B185" t="s">
        <v>522</v>
      </c>
      <c r="C185" s="5" t="str">
        <f>VLOOKUP(A185, 'Metadata - Countries'!$A$2:$C$264, 3, FALSE)</f>
        <v>Latin America &amp; Caribbean</v>
      </c>
      <c r="D185" t="s">
        <v>448</v>
      </c>
      <c r="E185" t="s">
        <v>159</v>
      </c>
      <c r="Q185">
        <v>79.296799042478554</v>
      </c>
      <c r="R185">
        <v>81.709963965249173</v>
      </c>
      <c r="S185">
        <v>83.090753151134024</v>
      </c>
      <c r="T185">
        <v>81.613642247346462</v>
      </c>
      <c r="U185">
        <v>77.37845614557942</v>
      </c>
      <c r="V185">
        <v>75.782288153299703</v>
      </c>
      <c r="W185">
        <v>73.193567776962084</v>
      </c>
      <c r="X185">
        <v>69.895958437685522</v>
      </c>
      <c r="Y185">
        <v>71.197822821740658</v>
      </c>
      <c r="Z185">
        <v>62.653699732302094</v>
      </c>
      <c r="AA185">
        <v>62.262729727883894</v>
      </c>
      <c r="AB185">
        <v>65.590347149067057</v>
      </c>
      <c r="AC185">
        <v>69.301221628611287</v>
      </c>
      <c r="AD185">
        <v>62.910821953423877</v>
      </c>
      <c r="AE185">
        <v>61.109757692475362</v>
      </c>
      <c r="AF185">
        <v>61.741573104587246</v>
      </c>
      <c r="AG185">
        <v>64.005597529154784</v>
      </c>
      <c r="AH185">
        <v>61.241815196596875</v>
      </c>
      <c r="AI185">
        <v>58.371818069870741</v>
      </c>
      <c r="AJ185">
        <v>58.412559578986347</v>
      </c>
      <c r="AK185">
        <v>61.991147047613396</v>
      </c>
      <c r="AL185">
        <v>65.485312500508869</v>
      </c>
      <c r="AM185">
        <v>64.153307792735902</v>
      </c>
      <c r="AN185">
        <v>66.563316159060179</v>
      </c>
      <c r="AO185">
        <v>69.126345156235686</v>
      </c>
      <c r="AP185">
        <v>67.059378563524291</v>
      </c>
      <c r="AQ185">
        <v>67.295654744949275</v>
      </c>
      <c r="AR185">
        <v>74.499785075285814</v>
      </c>
      <c r="AS185">
        <v>71.412951546540128</v>
      </c>
      <c r="AT185">
        <v>70.201794708207132</v>
      </c>
      <c r="AU185">
        <v>75.437748952173379</v>
      </c>
      <c r="AV185">
        <v>70.496671786994355</v>
      </c>
      <c r="AW185">
        <v>72.888720124982584</v>
      </c>
      <c r="AX185">
        <v>69.857450408798798</v>
      </c>
      <c r="AY185">
        <v>73.662434380579086</v>
      </c>
      <c r="AZ185">
        <v>74.538204302867456</v>
      </c>
      <c r="BA185">
        <v>75.882961648650038</v>
      </c>
      <c r="BB185">
        <v>70.719132467223048</v>
      </c>
      <c r="BC185">
        <v>75.093895613816073</v>
      </c>
      <c r="BD185">
        <v>81.350941457522396</v>
      </c>
      <c r="BE185">
        <v>82.635605701337383</v>
      </c>
      <c r="BF185">
        <v>80.554343567459753</v>
      </c>
      <c r="BG185">
        <v>79.90275681802504</v>
      </c>
      <c r="BH185">
        <v>80.712661963503137</v>
      </c>
    </row>
    <row r="186" spans="1:61" x14ac:dyDescent="0.25">
      <c r="A186" t="s">
        <v>555</v>
      </c>
      <c r="B186" t="s">
        <v>309</v>
      </c>
      <c r="C186" s="3" t="str">
        <f>VLOOKUP(A186, 'Metadata - Countries'!$A$2:$C$264, 3, FALSE)</f>
        <v>Latin America &amp; Caribbean</v>
      </c>
      <c r="D186" t="s">
        <v>448</v>
      </c>
      <c r="E186" t="s">
        <v>159</v>
      </c>
      <c r="Q186">
        <v>58.199191881169746</v>
      </c>
      <c r="R186">
        <v>57.773466143356188</v>
      </c>
      <c r="S186">
        <v>58.804909180373379</v>
      </c>
      <c r="T186">
        <v>60.221260618034989</v>
      </c>
      <c r="U186">
        <v>62.074832379098034</v>
      </c>
      <c r="V186">
        <v>62.267440246192422</v>
      </c>
      <c r="W186">
        <v>63.055485918385415</v>
      </c>
      <c r="X186">
        <v>61.763835292002213</v>
      </c>
      <c r="Y186">
        <v>61.44138385357433</v>
      </c>
      <c r="Z186">
        <v>64.138610596749587</v>
      </c>
      <c r="AA186">
        <v>63.340103554635441</v>
      </c>
      <c r="AB186">
        <v>62.54769169507631</v>
      </c>
      <c r="AC186">
        <v>59.164335011772771</v>
      </c>
      <c r="AD186">
        <v>59.311152329097496</v>
      </c>
      <c r="AE186">
        <v>59.085674556081024</v>
      </c>
      <c r="AF186">
        <v>61.555868150567015</v>
      </c>
      <c r="AG186">
        <v>63.731778383494131</v>
      </c>
      <c r="AH186">
        <v>65.216684481284901</v>
      </c>
      <c r="AI186">
        <v>63.55264502106828</v>
      </c>
      <c r="AJ186">
        <v>63.280062747418533</v>
      </c>
      <c r="AK186">
        <v>62.652143255920919</v>
      </c>
      <c r="AL186">
        <v>64.204974777008559</v>
      </c>
      <c r="AM186">
        <v>65.57455066088805</v>
      </c>
      <c r="AN186">
        <v>66.360342303259557</v>
      </c>
      <c r="AO186">
        <v>68.622471092239863</v>
      </c>
      <c r="AP186">
        <v>69.504347098096758</v>
      </c>
      <c r="AQ186">
        <v>68.617249012677277</v>
      </c>
      <c r="AR186">
        <v>69.765665715327714</v>
      </c>
      <c r="AS186">
        <v>71.197401339714958</v>
      </c>
      <c r="AT186">
        <v>69.909238248003476</v>
      </c>
      <c r="AU186">
        <v>67.548911569943414</v>
      </c>
      <c r="AV186">
        <v>67.404800629040622</v>
      </c>
      <c r="AW186">
        <v>66.547291841545004</v>
      </c>
      <c r="AX186">
        <v>69.749428241547122</v>
      </c>
      <c r="AY186">
        <v>71.558829006642355</v>
      </c>
      <c r="AZ186">
        <v>68.949292996142077</v>
      </c>
      <c r="BA186">
        <v>70.35520249256389</v>
      </c>
      <c r="BB186">
        <v>76.571059758408097</v>
      </c>
      <c r="BC186">
        <v>73.407523374139004</v>
      </c>
      <c r="BD186">
        <v>68.260177679992267</v>
      </c>
      <c r="BE186">
        <v>73.870261648382751</v>
      </c>
      <c r="BF186">
        <v>76.659123857048655</v>
      </c>
      <c r="BG186">
        <v>76.24394605889691</v>
      </c>
      <c r="BH186">
        <v>79.555683573486817</v>
      </c>
    </row>
    <row r="187" spans="1:61" x14ac:dyDescent="0.25">
      <c r="A187" t="s">
        <v>295</v>
      </c>
      <c r="B187" t="s">
        <v>662</v>
      </c>
      <c r="C187" s="5" t="str">
        <f>VLOOKUP(A187, 'Metadata - Countries'!$A$2:$C$264, 3, FALSE)</f>
        <v>East Asia &amp; Pacific</v>
      </c>
      <c r="D187" t="s">
        <v>448</v>
      </c>
      <c r="E187" t="s">
        <v>159</v>
      </c>
      <c r="Q187">
        <v>51.680871406747521</v>
      </c>
      <c r="R187">
        <v>50.541223117543751</v>
      </c>
      <c r="S187">
        <v>53.306708141270221</v>
      </c>
      <c r="T187">
        <v>51.806705775082449</v>
      </c>
      <c r="U187">
        <v>53.260026746864533</v>
      </c>
      <c r="V187">
        <v>53.841647442459738</v>
      </c>
      <c r="W187">
        <v>54.950049476795861</v>
      </c>
      <c r="X187">
        <v>54.406999580515745</v>
      </c>
      <c r="Y187">
        <v>53.409272830092767</v>
      </c>
      <c r="Z187">
        <v>48.649336541046125</v>
      </c>
      <c r="AA187">
        <v>44.809690654394323</v>
      </c>
      <c r="AB187">
        <v>42.652028436691936</v>
      </c>
      <c r="AC187">
        <v>43.809559513337852</v>
      </c>
      <c r="AD187">
        <v>34.601365010585262</v>
      </c>
      <c r="AE187">
        <v>35.181582756289302</v>
      </c>
      <c r="AF187">
        <v>35.541824777403406</v>
      </c>
      <c r="AG187">
        <v>39.427244009892654</v>
      </c>
      <c r="AH187">
        <v>40.952822017642895</v>
      </c>
      <c r="AI187">
        <v>41.924946206733473</v>
      </c>
      <c r="AJ187">
        <v>43.079132456655593</v>
      </c>
      <c r="AK187">
        <v>44.280306312422994</v>
      </c>
      <c r="AL187">
        <v>48.229530626529055</v>
      </c>
      <c r="AM187">
        <v>49.273122648514004</v>
      </c>
      <c r="AN187">
        <v>51.770305329104779</v>
      </c>
      <c r="AO187">
        <v>55.371050655183332</v>
      </c>
      <c r="AP187">
        <v>56.334458169649217</v>
      </c>
      <c r="AQ187">
        <v>57.722490147047033</v>
      </c>
      <c r="AR187">
        <v>55.924924079688346</v>
      </c>
      <c r="AS187">
        <v>53.216126798193308</v>
      </c>
      <c r="AT187">
        <v>53.06860729621048</v>
      </c>
      <c r="AU187">
        <v>54.30490274689199</v>
      </c>
      <c r="AV187">
        <v>55.872919631992993</v>
      </c>
      <c r="AW187">
        <v>57.215623926472063</v>
      </c>
      <c r="AX187">
        <v>56.383034644612387</v>
      </c>
      <c r="AY187">
        <v>57.812589357848601</v>
      </c>
      <c r="AZ187">
        <v>56.182376080838011</v>
      </c>
      <c r="BA187">
        <v>57.274835454792594</v>
      </c>
      <c r="BB187">
        <v>57.629754771324727</v>
      </c>
      <c r="BC187">
        <v>56.262923706809651</v>
      </c>
      <c r="BD187">
        <v>60.111169762133635</v>
      </c>
      <c r="BE187">
        <v>59.880986221657416</v>
      </c>
      <c r="BF187">
        <v>59.483802935637939</v>
      </c>
      <c r="BG187">
        <v>61.412139051196469</v>
      </c>
      <c r="BH187">
        <v>62.434896292186849</v>
      </c>
    </row>
    <row r="188" spans="1:61" x14ac:dyDescent="0.25">
      <c r="A188" t="s">
        <v>773</v>
      </c>
      <c r="B188" t="s">
        <v>424</v>
      </c>
      <c r="C188" s="3" t="str">
        <f>VLOOKUP(A188, 'Metadata - Countries'!$A$2:$C$264, 3, FALSE)</f>
        <v>East Asia &amp; Pacific</v>
      </c>
      <c r="D188" t="s">
        <v>448</v>
      </c>
      <c r="E188" t="s">
        <v>159</v>
      </c>
      <c r="AJ188">
        <v>0</v>
      </c>
    </row>
    <row r="189" spans="1:61" x14ac:dyDescent="0.25">
      <c r="A189" t="s">
        <v>510</v>
      </c>
      <c r="B189" t="s">
        <v>274</v>
      </c>
      <c r="C189" s="5" t="str">
        <f>VLOOKUP(A189, 'Metadata - Countries'!$A$2:$C$264, 3, FALSE)</f>
        <v>East Asia &amp; Pacific</v>
      </c>
      <c r="D189" t="s">
        <v>448</v>
      </c>
      <c r="E189" t="s">
        <v>159</v>
      </c>
    </row>
    <row r="190" spans="1:61" x14ac:dyDescent="0.25">
      <c r="A190" t="s">
        <v>75</v>
      </c>
      <c r="B190" t="s">
        <v>45</v>
      </c>
      <c r="C190" s="3" t="str">
        <f>VLOOKUP(A190, 'Metadata - Countries'!$A$2:$C$264, 3, FALSE)</f>
        <v>Europe &amp; Central Asia</v>
      </c>
      <c r="D190" t="s">
        <v>448</v>
      </c>
      <c r="E190" t="s">
        <v>159</v>
      </c>
      <c r="F190">
        <v>98.246903123126799</v>
      </c>
      <c r="G190">
        <v>98.30405988617062</v>
      </c>
      <c r="H190">
        <v>98.396217148923782</v>
      </c>
      <c r="I190">
        <v>98.420857214570432</v>
      </c>
      <c r="J190">
        <v>98.518423707244324</v>
      </c>
      <c r="K190">
        <v>98.483221882318034</v>
      </c>
      <c r="L190">
        <v>98.380416879881238</v>
      </c>
      <c r="M190">
        <v>98.318159289776872</v>
      </c>
      <c r="N190">
        <v>98.3266400666609</v>
      </c>
      <c r="O190">
        <v>98.309408275067199</v>
      </c>
      <c r="P190">
        <v>98.516039532772169</v>
      </c>
      <c r="Q190">
        <v>98.400034072215277</v>
      </c>
      <c r="R190">
        <v>98.267943215754713</v>
      </c>
      <c r="S190">
        <v>98.660498587909444</v>
      </c>
      <c r="T190">
        <v>98.691604559948914</v>
      </c>
      <c r="U190">
        <v>98.531205156813044</v>
      </c>
      <c r="V190">
        <v>98.662907599057874</v>
      </c>
      <c r="W190">
        <v>98.617250756197095</v>
      </c>
      <c r="X190">
        <v>98.861597995176425</v>
      </c>
      <c r="Y190">
        <v>99.008399837447598</v>
      </c>
      <c r="Z190">
        <v>98.897050359692358</v>
      </c>
      <c r="AA190">
        <v>98.561291936181561</v>
      </c>
      <c r="AB190">
        <v>98.872144260866463</v>
      </c>
      <c r="AC190">
        <v>98.891328408263178</v>
      </c>
      <c r="AD190">
        <v>98.778843002690451</v>
      </c>
      <c r="AE190">
        <v>98.559804158193302</v>
      </c>
      <c r="AF190">
        <v>97.846340486016132</v>
      </c>
      <c r="AG190">
        <v>97.988902456197863</v>
      </c>
      <c r="AH190">
        <v>97.790656877480373</v>
      </c>
      <c r="AI190">
        <v>97.899361568509548</v>
      </c>
      <c r="AJ190">
        <v>97.806807133135123</v>
      </c>
      <c r="AK190">
        <v>98.050659126293326</v>
      </c>
      <c r="AL190">
        <v>98.046033243696243</v>
      </c>
      <c r="AM190">
        <v>95.586768751221541</v>
      </c>
      <c r="AN190">
        <v>95.338477073212076</v>
      </c>
      <c r="AO190">
        <v>95.455516460721427</v>
      </c>
      <c r="AP190">
        <v>95.897046303025007</v>
      </c>
      <c r="AQ190">
        <v>95.897210992156246</v>
      </c>
      <c r="AR190">
        <v>96.108652339754045</v>
      </c>
      <c r="AS190">
        <v>96.318428636734083</v>
      </c>
      <c r="AT190">
        <v>96.219841767052912</v>
      </c>
      <c r="AU190">
        <v>95.980899944696191</v>
      </c>
      <c r="AV190">
        <v>95.87003043771405</v>
      </c>
      <c r="AW190">
        <v>96.247758664667131</v>
      </c>
      <c r="AX190">
        <v>95.978756475095196</v>
      </c>
      <c r="AY190">
        <v>95.993939887207134</v>
      </c>
      <c r="AZ190">
        <v>95.820338642573873</v>
      </c>
      <c r="BA190">
        <v>95.212065602072784</v>
      </c>
      <c r="BB190">
        <v>94.11388883610816</v>
      </c>
      <c r="BC190">
        <v>93.154057785433864</v>
      </c>
      <c r="BD190">
        <v>92.451207569258955</v>
      </c>
      <c r="BE190">
        <v>92.115141234636454</v>
      </c>
      <c r="BF190">
        <v>90.978518708693059</v>
      </c>
      <c r="BG190">
        <v>91.146406423608056</v>
      </c>
      <c r="BH190">
        <v>90.087964295787913</v>
      </c>
      <c r="BI190">
        <v>90.291375435655254</v>
      </c>
    </row>
    <row r="191" spans="1:61" x14ac:dyDescent="0.25">
      <c r="A191" t="s">
        <v>245</v>
      </c>
      <c r="B191" t="s">
        <v>307</v>
      </c>
      <c r="C191" s="5">
        <f>VLOOKUP(A191, 'Metadata - Countries'!$A$2:$C$264, 3, FALSE)</f>
        <v>0</v>
      </c>
      <c r="D191" t="s">
        <v>448</v>
      </c>
      <c r="E191" t="s">
        <v>159</v>
      </c>
      <c r="Q191">
        <v>16.540805103379995</v>
      </c>
      <c r="R191">
        <v>17.485317596225016</v>
      </c>
      <c r="S191">
        <v>18.417876411248759</v>
      </c>
      <c r="T191">
        <v>18.620068860290001</v>
      </c>
      <c r="U191">
        <v>19.24385420574745</v>
      </c>
      <c r="V191">
        <v>21.082916322187668</v>
      </c>
      <c r="W191">
        <v>21.928926616455033</v>
      </c>
      <c r="X191">
        <v>23.252101270185801</v>
      </c>
      <c r="Y191">
        <v>24.429558782101143</v>
      </c>
      <c r="Z191">
        <v>24.454009428203541</v>
      </c>
      <c r="AA191">
        <v>24.480853561973689</v>
      </c>
      <c r="AB191">
        <v>24.876113424134527</v>
      </c>
      <c r="AC191">
        <v>25.845921707277022</v>
      </c>
      <c r="AD191">
        <v>25.330918812133302</v>
      </c>
      <c r="AE191">
        <v>26.334935700706989</v>
      </c>
      <c r="AF191">
        <v>26.32760534676866</v>
      </c>
      <c r="AG191">
        <v>26.167707502885783</v>
      </c>
      <c r="AH191">
        <v>27.776333199220549</v>
      </c>
      <c r="AI191">
        <v>28.490236024482542</v>
      </c>
      <c r="AJ191">
        <v>27.917092618449548</v>
      </c>
      <c r="AK191">
        <v>26.182983459993348</v>
      </c>
      <c r="AL191">
        <v>29.519207270824641</v>
      </c>
      <c r="AM191">
        <v>31.569370923178823</v>
      </c>
      <c r="AN191">
        <v>31.114879812456959</v>
      </c>
      <c r="AO191">
        <v>30.307427078760977</v>
      </c>
      <c r="AP191">
        <v>30.613167576132746</v>
      </c>
      <c r="AQ191">
        <v>32.642390105032199</v>
      </c>
      <c r="AR191">
        <v>27.655426709008928</v>
      </c>
      <c r="AS191">
        <v>25.979621607570028</v>
      </c>
      <c r="AT191">
        <v>27.060842011514769</v>
      </c>
      <c r="AU191">
        <v>28.053770999215303</v>
      </c>
      <c r="AV191">
        <v>27.56867460667695</v>
      </c>
      <c r="AW191">
        <v>27.200391576043256</v>
      </c>
      <c r="AX191">
        <v>26.990072780841476</v>
      </c>
      <c r="AY191">
        <v>26.872009265895191</v>
      </c>
      <c r="AZ191">
        <v>25.840750474075701</v>
      </c>
      <c r="BA191">
        <v>25.56821597041894</v>
      </c>
      <c r="BB191">
        <v>26.811468517258675</v>
      </c>
      <c r="BC191">
        <v>27.430463278027297</v>
      </c>
      <c r="BD191">
        <v>29.153939570510115</v>
      </c>
      <c r="BE191">
        <v>29.898737934436756</v>
      </c>
      <c r="BF191">
        <v>30.69040707637734</v>
      </c>
      <c r="BG191">
        <v>31.100898543369848</v>
      </c>
      <c r="BH191">
        <v>31.742052534716276</v>
      </c>
    </row>
    <row r="192" spans="1:61" x14ac:dyDescent="0.25">
      <c r="A192" t="s">
        <v>632</v>
      </c>
      <c r="B192" t="s">
        <v>783</v>
      </c>
      <c r="C192" s="3" t="str">
        <f>VLOOKUP(A192, 'Metadata - Countries'!$A$2:$C$264, 3, FALSE)</f>
        <v>Latin America &amp; Caribbean</v>
      </c>
      <c r="D192" t="s">
        <v>448</v>
      </c>
      <c r="E192" t="s">
        <v>159</v>
      </c>
    </row>
    <row r="193" spans="1:61" x14ac:dyDescent="0.25">
      <c r="A193" t="s">
        <v>331</v>
      </c>
      <c r="B193" t="s">
        <v>60</v>
      </c>
      <c r="C193" s="5" t="e">
        <f>VLOOKUP(A193, 'Metadata - Countries'!$A$2:$C$264, 3, FALSE)</f>
        <v>#N/A</v>
      </c>
      <c r="D193" t="s">
        <v>448</v>
      </c>
      <c r="E193" t="s">
        <v>159</v>
      </c>
      <c r="Q193">
        <v>92.433682272429635</v>
      </c>
      <c r="R193">
        <v>92.550551757225932</v>
      </c>
      <c r="S193">
        <v>92.528503962094447</v>
      </c>
      <c r="T193">
        <v>92.669685142338778</v>
      </c>
      <c r="U193">
        <v>92.765963487845085</v>
      </c>
      <c r="V193">
        <v>93.043873518187908</v>
      </c>
      <c r="W193">
        <v>93.263681306808977</v>
      </c>
      <c r="X193">
        <v>93.599769999730469</v>
      </c>
      <c r="Y193">
        <v>93.896358527953936</v>
      </c>
      <c r="Z193">
        <v>94.163603486058051</v>
      </c>
      <c r="AA193">
        <v>94.236086220138247</v>
      </c>
      <c r="AB193">
        <v>94.40522483753351</v>
      </c>
      <c r="AC193">
        <v>94.528843508882773</v>
      </c>
      <c r="AD193">
        <v>94.584793773420031</v>
      </c>
      <c r="AE193">
        <v>94.506704577204047</v>
      </c>
      <c r="AF193">
        <v>94.256041065711628</v>
      </c>
      <c r="AG193">
        <v>93.858551028975839</v>
      </c>
      <c r="AH193">
        <v>93.595100491397872</v>
      </c>
      <c r="AI193">
        <v>93.542338870375829</v>
      </c>
      <c r="AJ193">
        <v>93.088600218409226</v>
      </c>
      <c r="AK193">
        <v>92.887305564897247</v>
      </c>
      <c r="AL193">
        <v>92.072531491828215</v>
      </c>
      <c r="AM193">
        <v>91.645760788523788</v>
      </c>
      <c r="AN193">
        <v>90.632936971011617</v>
      </c>
      <c r="AO193">
        <v>89.86262835423075</v>
      </c>
      <c r="AP193">
        <v>89.171578566138351</v>
      </c>
      <c r="AQ193">
        <v>89.678656957137974</v>
      </c>
      <c r="AR193">
        <v>89.137490942414814</v>
      </c>
      <c r="AS193">
        <v>89.765917554675951</v>
      </c>
      <c r="AT193">
        <v>90.454892088491007</v>
      </c>
      <c r="AU193">
        <v>90.567177807942784</v>
      </c>
      <c r="AV193">
        <v>90.124927755665226</v>
      </c>
      <c r="AW193">
        <v>89.837044636441846</v>
      </c>
      <c r="AX193">
        <v>89.701405660373212</v>
      </c>
      <c r="AY193">
        <v>89.81569661170802</v>
      </c>
      <c r="AZ193">
        <v>90.089152719921074</v>
      </c>
      <c r="BA193">
        <v>87.988925815462238</v>
      </c>
      <c r="BB193">
        <v>88.73478548671568</v>
      </c>
      <c r="BC193">
        <v>67.727324734372758</v>
      </c>
      <c r="BD193">
        <v>66.510853787333062</v>
      </c>
      <c r="BE193">
        <v>63.559915627156727</v>
      </c>
      <c r="BF193">
        <v>64.842062449386631</v>
      </c>
      <c r="BG193">
        <v>59.939447952045079</v>
      </c>
      <c r="BH193">
        <v>62.051994763566711</v>
      </c>
    </row>
    <row r="194" spans="1:61" x14ac:dyDescent="0.25">
      <c r="A194" t="s">
        <v>485</v>
      </c>
      <c r="B194" t="s">
        <v>198</v>
      </c>
      <c r="C194" s="3" t="str">
        <f>VLOOKUP(A194, 'Metadata - Countries'!$A$2:$C$264, 3, FALSE)</f>
        <v>Europe &amp; Central Asia</v>
      </c>
      <c r="D194" t="s">
        <v>448</v>
      </c>
      <c r="E194" t="s">
        <v>159</v>
      </c>
      <c r="F194">
        <v>67.355798792675643</v>
      </c>
      <c r="G194">
        <v>69.295362723627676</v>
      </c>
      <c r="H194">
        <v>68.979503363446995</v>
      </c>
      <c r="I194">
        <v>70.834970120055331</v>
      </c>
      <c r="J194">
        <v>71.454404435122171</v>
      </c>
      <c r="K194">
        <v>71.591048582584691</v>
      </c>
      <c r="L194">
        <v>70.494018959089203</v>
      </c>
      <c r="M194">
        <v>72.466057710922954</v>
      </c>
      <c r="N194">
        <v>73.168334298894493</v>
      </c>
      <c r="O194">
        <v>74.703124175563687</v>
      </c>
      <c r="P194">
        <v>78.366446835493122</v>
      </c>
      <c r="Q194">
        <v>80.114098546433027</v>
      </c>
      <c r="R194">
        <v>80.421294935216551</v>
      </c>
      <c r="S194">
        <v>81.615747523644146</v>
      </c>
      <c r="T194">
        <v>81.903691116746444</v>
      </c>
      <c r="U194">
        <v>84.246075138690173</v>
      </c>
      <c r="V194">
        <v>85.373952326369988</v>
      </c>
      <c r="W194">
        <v>81.547735957587733</v>
      </c>
      <c r="X194">
        <v>81.25863103324987</v>
      </c>
      <c r="Y194">
        <v>82.180495764243148</v>
      </c>
      <c r="Z194">
        <v>84.322099033828266</v>
      </c>
      <c r="AA194">
        <v>85.404098175977467</v>
      </c>
      <c r="AB194">
        <v>85.284874654070478</v>
      </c>
      <c r="AC194">
        <v>85.333804406528614</v>
      </c>
      <c r="AD194">
        <v>84.550170519468935</v>
      </c>
      <c r="AE194">
        <v>81.404233604802428</v>
      </c>
      <c r="AF194">
        <v>84.218537629509555</v>
      </c>
      <c r="AG194">
        <v>83.111591390665012</v>
      </c>
      <c r="AH194">
        <v>82.133023831041612</v>
      </c>
      <c r="AI194">
        <v>84.226621497778936</v>
      </c>
      <c r="AJ194">
        <v>80.446677496902225</v>
      </c>
      <c r="AK194">
        <v>80.596609623615848</v>
      </c>
      <c r="AL194">
        <v>83.563456034912932</v>
      </c>
      <c r="AM194">
        <v>81.961606081494764</v>
      </c>
      <c r="AN194">
        <v>80.822109843579469</v>
      </c>
      <c r="AO194">
        <v>83.178112293197373</v>
      </c>
      <c r="AP194">
        <v>80.55177441151767</v>
      </c>
      <c r="AQ194">
        <v>81.022208364675436</v>
      </c>
      <c r="AR194">
        <v>83.497365037044048</v>
      </c>
      <c r="AS194">
        <v>86.507236814524262</v>
      </c>
      <c r="AT194">
        <v>84.036168533744842</v>
      </c>
      <c r="AU194">
        <v>83.385375400838257</v>
      </c>
      <c r="AV194">
        <v>85.256732749220404</v>
      </c>
      <c r="AW194">
        <v>81.773463658571728</v>
      </c>
      <c r="AX194">
        <v>82.75609099717434</v>
      </c>
      <c r="AY194">
        <v>84.122127421862785</v>
      </c>
      <c r="AZ194">
        <v>80.816449506919696</v>
      </c>
      <c r="BA194">
        <v>79.240517523701868</v>
      </c>
      <c r="BB194">
        <v>78.636594525541156</v>
      </c>
      <c r="BC194">
        <v>78.087656994348521</v>
      </c>
      <c r="BD194">
        <v>75.125584646796611</v>
      </c>
      <c r="BE194">
        <v>75.656540813418474</v>
      </c>
      <c r="BF194">
        <v>75.812420137190983</v>
      </c>
      <c r="BG194">
        <v>73.349629127556497</v>
      </c>
      <c r="BH194">
        <v>72.812726299758069</v>
      </c>
      <c r="BI194">
        <v>77.024122555839028</v>
      </c>
    </row>
    <row r="195" spans="1:61" x14ac:dyDescent="0.25">
      <c r="A195" t="s">
        <v>554</v>
      </c>
      <c r="B195" t="s">
        <v>72</v>
      </c>
      <c r="C195" s="5" t="str">
        <f>VLOOKUP(A195, 'Metadata - Countries'!$A$2:$C$264, 3, FALSE)</f>
        <v>Latin America &amp; Caribbean</v>
      </c>
      <c r="D195" t="s">
        <v>448</v>
      </c>
      <c r="E195" t="s">
        <v>159</v>
      </c>
      <c r="Q195">
        <v>14.612364977734387</v>
      </c>
      <c r="R195">
        <v>15.466373360840254</v>
      </c>
      <c r="S195">
        <v>16.653492077804888</v>
      </c>
      <c r="T195">
        <v>14.664368757370374</v>
      </c>
      <c r="U195">
        <v>16.401302622205638</v>
      </c>
      <c r="V195">
        <v>17.109780709114332</v>
      </c>
      <c r="W195">
        <v>22.344073855860888</v>
      </c>
      <c r="X195">
        <v>25.245397692286254</v>
      </c>
      <c r="Y195">
        <v>23.746404117576933</v>
      </c>
      <c r="Z195">
        <v>22.802866080255811</v>
      </c>
      <c r="AA195">
        <v>21.308246681142197</v>
      </c>
      <c r="AB195">
        <v>20.944724574255538</v>
      </c>
      <c r="AC195">
        <v>19.038384954479014</v>
      </c>
      <c r="AD195">
        <v>21.287732015336449</v>
      </c>
      <c r="AE195">
        <v>21.600866659081479</v>
      </c>
      <c r="AF195">
        <v>21.473635365821011</v>
      </c>
      <c r="AG195">
        <v>20.255956871013215</v>
      </c>
      <c r="AH195">
        <v>21.462809666882947</v>
      </c>
      <c r="AI195">
        <v>19.730224195742657</v>
      </c>
      <c r="AJ195">
        <v>21.333649229255172</v>
      </c>
      <c r="AK195">
        <v>20.14417155576599</v>
      </c>
      <c r="AL195">
        <v>23.883743029032274</v>
      </c>
      <c r="AM195">
        <v>26.570099854128532</v>
      </c>
      <c r="AN195">
        <v>28.474866725407061</v>
      </c>
      <c r="AO195">
        <v>29.524266111812768</v>
      </c>
      <c r="AP195">
        <v>28.577168226846545</v>
      </c>
      <c r="AQ195">
        <v>29.13696858530027</v>
      </c>
      <c r="AR195">
        <v>30.96400690513007</v>
      </c>
      <c r="AS195">
        <v>32.435096288817114</v>
      </c>
      <c r="AT195">
        <v>28.200423037634557</v>
      </c>
      <c r="AU195">
        <v>28.787062764806926</v>
      </c>
      <c r="AV195">
        <v>30.513620433339174</v>
      </c>
      <c r="AW195">
        <v>30.972866436254204</v>
      </c>
      <c r="AX195">
        <v>31.114068598725382</v>
      </c>
      <c r="AY195">
        <v>29.009378744963044</v>
      </c>
      <c r="AZ195">
        <v>30.105518981186574</v>
      </c>
      <c r="BA195">
        <v>30.254176685477752</v>
      </c>
      <c r="BB195">
        <v>30.01931930694186</v>
      </c>
      <c r="BC195">
        <v>30.709850111597227</v>
      </c>
      <c r="BD195">
        <v>32.580288551036176</v>
      </c>
      <c r="BE195">
        <v>33.637111669969357</v>
      </c>
      <c r="BF195">
        <v>33.816934602862538</v>
      </c>
      <c r="BG195">
        <v>33.61510405492384</v>
      </c>
      <c r="BH195">
        <v>33.70331204509327</v>
      </c>
    </row>
    <row r="196" spans="1:61" x14ac:dyDescent="0.25">
      <c r="A196" t="s">
        <v>85</v>
      </c>
      <c r="B196" t="s">
        <v>206</v>
      </c>
      <c r="C196" s="3" t="str">
        <f>VLOOKUP(A196, 'Metadata - Countries'!$A$2:$C$264, 3, FALSE)</f>
        <v>Middle East &amp; North Africa</v>
      </c>
      <c r="D196" t="s">
        <v>448</v>
      </c>
      <c r="E196" t="s">
        <v>159</v>
      </c>
    </row>
    <row r="197" spans="1:61" x14ac:dyDescent="0.25">
      <c r="A197" t="s">
        <v>135</v>
      </c>
      <c r="B197" t="s">
        <v>216</v>
      </c>
      <c r="C197" s="5">
        <f>VLOOKUP(A197, 'Metadata - Countries'!$A$2:$C$264, 3, FALSE)</f>
        <v>0</v>
      </c>
      <c r="D197" t="s">
        <v>448</v>
      </c>
      <c r="E197" t="s">
        <v>159</v>
      </c>
    </row>
    <row r="198" spans="1:61" x14ac:dyDescent="0.25">
      <c r="A198" t="s">
        <v>676</v>
      </c>
      <c r="B198" t="s">
        <v>290</v>
      </c>
      <c r="C198" s="3">
        <f>VLOOKUP(A198, 'Metadata - Countries'!$A$2:$C$264, 3, FALSE)</f>
        <v>0</v>
      </c>
      <c r="D198" t="s">
        <v>448</v>
      </c>
      <c r="E198" t="s">
        <v>159</v>
      </c>
      <c r="F198">
        <v>94.374374417527378</v>
      </c>
      <c r="G198">
        <v>94.327080864299035</v>
      </c>
      <c r="H198">
        <v>94.430694224756934</v>
      </c>
      <c r="I198">
        <v>94.624307201830689</v>
      </c>
      <c r="J198">
        <v>94.725277674679234</v>
      </c>
      <c r="K198">
        <v>94.685127278076891</v>
      </c>
      <c r="L198">
        <v>94.588670528870352</v>
      </c>
      <c r="M198">
        <v>94.724576728630353</v>
      </c>
      <c r="N198">
        <v>94.724889060403399</v>
      </c>
      <c r="O198">
        <v>94.779681514189051</v>
      </c>
      <c r="P198">
        <v>94.656791291922161</v>
      </c>
      <c r="Q198">
        <v>94.420329952888693</v>
      </c>
      <c r="R198">
        <v>94.111579496630199</v>
      </c>
      <c r="S198">
        <v>94.09435949551893</v>
      </c>
      <c r="T198">
        <v>93.39946619980438</v>
      </c>
      <c r="U198">
        <v>92.578742778848166</v>
      </c>
      <c r="V198">
        <v>92.591626235352706</v>
      </c>
      <c r="W198">
        <v>91.885405492787939</v>
      </c>
      <c r="X198">
        <v>91.204263940094535</v>
      </c>
      <c r="Y198">
        <v>91.174035067854106</v>
      </c>
      <c r="Z198">
        <v>90.534786584467938</v>
      </c>
      <c r="AA198">
        <v>89.421337375826781</v>
      </c>
      <c r="AB198">
        <v>88.530999426944121</v>
      </c>
      <c r="AC198">
        <v>87.509578207596945</v>
      </c>
      <c r="AD198">
        <v>86.48113110890732</v>
      </c>
      <c r="AE198">
        <v>85.349843884564578</v>
      </c>
      <c r="AF198">
        <v>84.671266193168123</v>
      </c>
      <c r="AG198">
        <v>84.288432608063175</v>
      </c>
      <c r="AH198">
        <v>83.975848584908135</v>
      </c>
      <c r="AI198">
        <v>83.84360334646189</v>
      </c>
      <c r="AJ198">
        <v>83.88847534949295</v>
      </c>
      <c r="AK198">
        <v>83.3423893179191</v>
      </c>
      <c r="AL198">
        <v>83.090982462675768</v>
      </c>
      <c r="AM198">
        <v>82.848187253065859</v>
      </c>
      <c r="AN198">
        <v>82.728426286915436</v>
      </c>
      <c r="AO198">
        <v>82.380931827572198</v>
      </c>
      <c r="AP198">
        <v>82.26179146111464</v>
      </c>
      <c r="AQ198">
        <v>82.552106634972191</v>
      </c>
      <c r="AR198">
        <v>82.274211321533173</v>
      </c>
      <c r="AS198">
        <v>82.192243560371338</v>
      </c>
      <c r="AT198">
        <v>82.121787376468419</v>
      </c>
      <c r="AU198">
        <v>82.371884124101314</v>
      </c>
      <c r="AV198">
        <v>82.360471361613008</v>
      </c>
      <c r="AW198">
        <v>82.607214090146954</v>
      </c>
      <c r="AX198">
        <v>82.203461845566721</v>
      </c>
      <c r="AY198">
        <v>81.893513628063857</v>
      </c>
      <c r="AZ198">
        <v>81.521799685986252</v>
      </c>
      <c r="BA198">
        <v>81.747777891465333</v>
      </c>
      <c r="BB198">
        <v>81.219093802584041</v>
      </c>
      <c r="BC198">
        <v>80.33249911356539</v>
      </c>
      <c r="BD198">
        <v>80.219125601352445</v>
      </c>
      <c r="BE198">
        <v>80.588659927186342</v>
      </c>
      <c r="BF198">
        <v>80.646248890563157</v>
      </c>
      <c r="BG198">
        <v>80.136539001554539</v>
      </c>
      <c r="BH198">
        <v>79.66363017588769</v>
      </c>
      <c r="BI198">
        <v>78.995521895174136</v>
      </c>
    </row>
    <row r="199" spans="1:61" x14ac:dyDescent="0.25">
      <c r="A199" t="s">
        <v>395</v>
      </c>
      <c r="B199" t="s">
        <v>655</v>
      </c>
      <c r="C199" s="5" t="str">
        <f>VLOOKUP(A199, 'Metadata - Countries'!$A$2:$C$264, 3, FALSE)</f>
        <v>East Asia &amp; Pacific</v>
      </c>
      <c r="D199" t="s">
        <v>448</v>
      </c>
      <c r="E199" t="s">
        <v>159</v>
      </c>
    </row>
    <row r="200" spans="1:61" x14ac:dyDescent="0.25">
      <c r="A200" t="s">
        <v>704</v>
      </c>
      <c r="B200" t="s">
        <v>28</v>
      </c>
      <c r="C200" s="3" t="str">
        <f>VLOOKUP(A200, 'Metadata - Countries'!$A$2:$C$264, 3, FALSE)</f>
        <v>Middle East &amp; North Africa</v>
      </c>
      <c r="D200" t="s">
        <v>448</v>
      </c>
      <c r="E200" t="s">
        <v>159</v>
      </c>
      <c r="Q200">
        <v>100</v>
      </c>
      <c r="T200">
        <v>99.999918764571603</v>
      </c>
      <c r="U200">
        <v>100</v>
      </c>
      <c r="X200">
        <v>100</v>
      </c>
      <c r="Z200">
        <v>100</v>
      </c>
      <c r="AB200">
        <v>100</v>
      </c>
      <c r="AC200">
        <v>100</v>
      </c>
      <c r="AD200">
        <v>100</v>
      </c>
      <c r="AK200">
        <v>99.999986153101844</v>
      </c>
      <c r="AL200">
        <v>99.999986757431245</v>
      </c>
      <c r="AM200">
        <v>99.999987237512329</v>
      </c>
      <c r="AO200">
        <v>100</v>
      </c>
      <c r="AQ200">
        <v>99.999990171534222</v>
      </c>
      <c r="AR200">
        <v>100</v>
      </c>
      <c r="AS200">
        <v>99.999991164421459</v>
      </c>
      <c r="AT200">
        <v>99.999990842749114</v>
      </c>
      <c r="AU200">
        <v>99.999991713407866</v>
      </c>
      <c r="AX200">
        <v>100</v>
      </c>
      <c r="AY200">
        <v>100</v>
      </c>
      <c r="BA200">
        <v>100</v>
      </c>
      <c r="BB200">
        <v>99.999995603508182</v>
      </c>
      <c r="BC200">
        <v>100</v>
      </c>
      <c r="BG200">
        <v>100</v>
      </c>
      <c r="BH200">
        <v>99.995026721051175</v>
      </c>
    </row>
    <row r="201" spans="1:61" x14ac:dyDescent="0.25">
      <c r="A201" t="s">
        <v>626</v>
      </c>
      <c r="B201" t="s">
        <v>358</v>
      </c>
      <c r="C201" s="5" t="str">
        <f>VLOOKUP(A201, 'Metadata - Countries'!$A$2:$C$264, 3, FALSE)</f>
        <v>Europe &amp; Central Asia</v>
      </c>
      <c r="D201" t="s">
        <v>448</v>
      </c>
      <c r="E201" t="s">
        <v>159</v>
      </c>
      <c r="Q201">
        <v>96.435295083054072</v>
      </c>
      <c r="R201">
        <v>95.879169454012398</v>
      </c>
      <c r="S201">
        <v>96.419563787742263</v>
      </c>
      <c r="T201">
        <v>96.343338099760075</v>
      </c>
      <c r="U201">
        <v>96.432456653764291</v>
      </c>
      <c r="V201">
        <v>96.877766219824451</v>
      </c>
      <c r="W201">
        <v>96.719000567208795</v>
      </c>
      <c r="X201">
        <v>96.948436630287588</v>
      </c>
      <c r="Y201">
        <v>97.162154114180638</v>
      </c>
      <c r="Z201">
        <v>96.813293512105631</v>
      </c>
      <c r="AA201">
        <v>96.906209955928603</v>
      </c>
      <c r="AB201">
        <v>96.68707968115865</v>
      </c>
      <c r="AC201">
        <v>96.959424805752775</v>
      </c>
      <c r="AD201">
        <v>96.739710919395137</v>
      </c>
      <c r="AE201">
        <v>96.047859755845906</v>
      </c>
      <c r="AF201">
        <v>96.414323152623055</v>
      </c>
      <c r="AG201">
        <v>96.604076608338502</v>
      </c>
      <c r="AH201">
        <v>96.017757108696244</v>
      </c>
      <c r="AI201">
        <v>96.388134863975537</v>
      </c>
      <c r="AJ201">
        <v>96.148290809457933</v>
      </c>
      <c r="AK201">
        <v>94.98322938005424</v>
      </c>
      <c r="AL201">
        <v>94.81981937702983</v>
      </c>
      <c r="AM201">
        <v>94.693138678552231</v>
      </c>
      <c r="AN201">
        <v>94.488107565947359</v>
      </c>
      <c r="AO201">
        <v>93.157857809477321</v>
      </c>
      <c r="AP201">
        <v>90.954495018341092</v>
      </c>
      <c r="AQ201">
        <v>85.931587484906331</v>
      </c>
      <c r="AR201">
        <v>85.230591203385927</v>
      </c>
      <c r="AS201">
        <v>84.329783600327829</v>
      </c>
      <c r="AT201">
        <v>84.816602715996325</v>
      </c>
      <c r="AU201">
        <v>86.535296400819647</v>
      </c>
      <c r="AV201">
        <v>86.744747212665743</v>
      </c>
      <c r="AW201">
        <v>86.862679285819524</v>
      </c>
      <c r="AX201">
        <v>84.48008926101312</v>
      </c>
      <c r="AY201">
        <v>83.866684620350696</v>
      </c>
      <c r="AZ201">
        <v>85.058861288427906</v>
      </c>
      <c r="BA201">
        <v>83.17948136042601</v>
      </c>
      <c r="BB201">
        <v>79.843162773838515</v>
      </c>
      <c r="BC201">
        <v>76.594935764207477</v>
      </c>
      <c r="BD201">
        <v>75.070951491373023</v>
      </c>
      <c r="BE201">
        <v>77.651838203996519</v>
      </c>
      <c r="BF201">
        <v>76.427200924628792</v>
      </c>
      <c r="BG201">
        <v>73.493763451298094</v>
      </c>
      <c r="BH201">
        <v>72.523694574412829</v>
      </c>
    </row>
    <row r="202" spans="1:61" x14ac:dyDescent="0.25">
      <c r="A202" t="s">
        <v>2</v>
      </c>
      <c r="B202" t="s">
        <v>383</v>
      </c>
      <c r="C202" s="3" t="str">
        <f>VLOOKUP(A202, 'Metadata - Countries'!$A$2:$C$264, 3, FALSE)</f>
        <v>Europe &amp; Central Asia</v>
      </c>
      <c r="D202" t="s">
        <v>448</v>
      </c>
      <c r="E202" t="s">
        <v>159</v>
      </c>
      <c r="AJ202">
        <v>93.396150549414898</v>
      </c>
      <c r="AK202">
        <v>93.38487761328895</v>
      </c>
      <c r="AL202">
        <v>92.570950424291482</v>
      </c>
      <c r="AM202">
        <v>92.397471963739491</v>
      </c>
      <c r="AN202">
        <v>92.575722329452006</v>
      </c>
      <c r="AO202">
        <v>92.303226266126543</v>
      </c>
      <c r="AP202">
        <v>92.326983366984905</v>
      </c>
      <c r="AQ202">
        <v>92.073372051644526</v>
      </c>
      <c r="AR202">
        <v>92.11536568000713</v>
      </c>
      <c r="AS202">
        <v>91.309379235659605</v>
      </c>
      <c r="AT202">
        <v>91.126384175599199</v>
      </c>
      <c r="AU202">
        <v>90.8861289660572</v>
      </c>
      <c r="AV202">
        <v>90.752789829849263</v>
      </c>
      <c r="AW202">
        <v>90.915533968084787</v>
      </c>
      <c r="AX202">
        <v>90.690420262759048</v>
      </c>
      <c r="AY202">
        <v>90.688455070305324</v>
      </c>
      <c r="AZ202">
        <v>90.621458546048288</v>
      </c>
      <c r="BA202">
        <v>90.549752591005173</v>
      </c>
      <c r="BB202">
        <v>90.947581087473367</v>
      </c>
      <c r="BC202">
        <v>90.162577241979307</v>
      </c>
      <c r="BD202">
        <v>90.529747662677167</v>
      </c>
      <c r="BE202">
        <v>90.908315625358554</v>
      </c>
      <c r="BF202">
        <v>90.865809433127836</v>
      </c>
      <c r="BG202">
        <v>89.511801640080677</v>
      </c>
      <c r="BH202">
        <v>92.142875817828653</v>
      </c>
    </row>
    <row r="203" spans="1:61" x14ac:dyDescent="0.25">
      <c r="A203" t="s">
        <v>283</v>
      </c>
      <c r="B203" t="s">
        <v>96</v>
      </c>
      <c r="C203" s="5" t="str">
        <f>VLOOKUP(A203, 'Metadata - Countries'!$A$2:$C$264, 3, FALSE)</f>
        <v>Sub-Saharan Africa</v>
      </c>
      <c r="D203" t="s">
        <v>448</v>
      </c>
      <c r="E203" t="s">
        <v>159</v>
      </c>
    </row>
    <row r="204" spans="1:61" x14ac:dyDescent="0.25">
      <c r="A204" t="s">
        <v>90</v>
      </c>
      <c r="B204" t="s">
        <v>130</v>
      </c>
      <c r="C204" s="3">
        <f>VLOOKUP(A204, 'Metadata - Countries'!$A$2:$C$264, 3, FALSE)</f>
        <v>0</v>
      </c>
      <c r="D204" t="s">
        <v>448</v>
      </c>
      <c r="E204" t="s">
        <v>159</v>
      </c>
      <c r="Q204">
        <v>33.872870425448433</v>
      </c>
      <c r="R204">
        <v>34.006502757906389</v>
      </c>
      <c r="S204">
        <v>34.261867358212136</v>
      </c>
      <c r="T204">
        <v>35.338177319698914</v>
      </c>
      <c r="U204">
        <v>35.724752915091806</v>
      </c>
      <c r="V204">
        <v>36.414546506751073</v>
      </c>
      <c r="W204">
        <v>36.885312862457667</v>
      </c>
      <c r="X204">
        <v>36.111918170713693</v>
      </c>
      <c r="Y204">
        <v>37.593417791786884</v>
      </c>
      <c r="Z204">
        <v>38.361260773122218</v>
      </c>
      <c r="AA204">
        <v>40.313285440615864</v>
      </c>
      <c r="AB204">
        <v>41.922559100246509</v>
      </c>
      <c r="AC204">
        <v>42.679167514688089</v>
      </c>
      <c r="AD204">
        <v>43.74822828163245</v>
      </c>
      <c r="AE204">
        <v>45.674465840063554</v>
      </c>
      <c r="AF204">
        <v>46.622665758400956</v>
      </c>
      <c r="AG204">
        <v>48.348421632167181</v>
      </c>
      <c r="AH204">
        <v>49.75859577336594</v>
      </c>
      <c r="AI204">
        <v>51.244609562505808</v>
      </c>
      <c r="AJ204">
        <v>52.147259195405908</v>
      </c>
      <c r="AK204">
        <v>53.220430790859403</v>
      </c>
      <c r="AL204">
        <v>54.263897047880967</v>
      </c>
      <c r="AM204">
        <v>55.298194564887659</v>
      </c>
      <c r="AN204">
        <v>56.273458274024954</v>
      </c>
      <c r="AO204">
        <v>58.185493694351919</v>
      </c>
      <c r="AP204">
        <v>59.105651667484651</v>
      </c>
      <c r="AQ204">
        <v>59.939664808149665</v>
      </c>
      <c r="AR204">
        <v>60.170935869590139</v>
      </c>
      <c r="AS204">
        <v>61.600244928757952</v>
      </c>
      <c r="AT204">
        <v>61.822955825761923</v>
      </c>
      <c r="AU204">
        <v>61.806240733524874</v>
      </c>
      <c r="AV204">
        <v>62.328084391091494</v>
      </c>
      <c r="AW204">
        <v>62.586264225786977</v>
      </c>
      <c r="AX204">
        <v>63.636793121669953</v>
      </c>
      <c r="AY204">
        <v>64.045934512696363</v>
      </c>
      <c r="AZ204">
        <v>64.885140284801253</v>
      </c>
      <c r="BA204">
        <v>66.049724871546942</v>
      </c>
      <c r="BB204">
        <v>67.038462479535724</v>
      </c>
      <c r="BC204">
        <v>68.935930014245201</v>
      </c>
      <c r="BD204">
        <v>69.189184309654763</v>
      </c>
      <c r="BE204">
        <v>69.313054082831897</v>
      </c>
      <c r="BF204">
        <v>70.226460350136207</v>
      </c>
      <c r="BG204">
        <v>70.04817635399931</v>
      </c>
      <c r="BH204">
        <v>71.523523508997258</v>
      </c>
    </row>
    <row r="205" spans="1:61" x14ac:dyDescent="0.25">
      <c r="A205" t="s">
        <v>540</v>
      </c>
      <c r="B205" t="s">
        <v>257</v>
      </c>
      <c r="C205" s="5" t="str">
        <f>VLOOKUP(A205, 'Metadata - Countries'!$A$2:$C$264, 3, FALSE)</f>
        <v>Middle East &amp; North Africa</v>
      </c>
      <c r="D205" t="s">
        <v>448</v>
      </c>
      <c r="E205" t="s">
        <v>159</v>
      </c>
      <c r="Q205">
        <v>99.980008404352688</v>
      </c>
      <c r="R205">
        <v>99.97646694822069</v>
      </c>
      <c r="S205">
        <v>99.97967609783295</v>
      </c>
      <c r="T205">
        <v>99.98796502691188</v>
      </c>
      <c r="U205">
        <v>99.988892588825024</v>
      </c>
      <c r="V205">
        <v>99.978707161809282</v>
      </c>
      <c r="W205">
        <v>99.987055265825447</v>
      </c>
      <c r="X205">
        <v>99.984273313188439</v>
      </c>
      <c r="Y205">
        <v>99.986895127388294</v>
      </c>
      <c r="Z205">
        <v>99.995270165205312</v>
      </c>
      <c r="AA205">
        <v>99.989564706196006</v>
      </c>
      <c r="AB205">
        <v>99.982930211711377</v>
      </c>
      <c r="AC205">
        <v>99.984393635944656</v>
      </c>
      <c r="AD205">
        <v>99.982290579428451</v>
      </c>
      <c r="AE205">
        <v>99.993603460792983</v>
      </c>
      <c r="AF205">
        <v>99.98078161372851</v>
      </c>
      <c r="AG205">
        <v>99.983928174178345</v>
      </c>
      <c r="AH205">
        <v>99.985959556333427</v>
      </c>
      <c r="AI205">
        <v>99.980523761488087</v>
      </c>
      <c r="AJ205">
        <v>99.978886124180448</v>
      </c>
      <c r="AK205">
        <v>99.981861968797631</v>
      </c>
      <c r="AL205">
        <v>99.989482205916417</v>
      </c>
      <c r="AM205">
        <v>99.992634509945532</v>
      </c>
      <c r="AN205">
        <v>99.984749268452831</v>
      </c>
      <c r="AO205">
        <v>99.987643546588984</v>
      </c>
      <c r="AP205">
        <v>99.995353668721279</v>
      </c>
      <c r="AQ205">
        <v>99.995514937252821</v>
      </c>
      <c r="AR205">
        <v>99.995121320308868</v>
      </c>
      <c r="AS205">
        <v>99.99520675716029</v>
      </c>
      <c r="AT205">
        <v>99.995415754109459</v>
      </c>
      <c r="AU205">
        <v>99.994802350440665</v>
      </c>
      <c r="AV205">
        <v>99.995309711868984</v>
      </c>
      <c r="AW205">
        <v>99.995363047281671</v>
      </c>
      <c r="AX205">
        <v>99.995621962752296</v>
      </c>
      <c r="AY205">
        <v>99.995718431348465</v>
      </c>
      <c r="AZ205">
        <v>99.995597058007036</v>
      </c>
      <c r="BA205">
        <v>99.995738351546507</v>
      </c>
      <c r="BB205">
        <v>99.99617989451653</v>
      </c>
      <c r="BC205">
        <v>99.99641029183374</v>
      </c>
      <c r="BD205">
        <v>99.996776090642868</v>
      </c>
      <c r="BE205">
        <v>99.203692436585527</v>
      </c>
      <c r="BF205">
        <v>99.510851971440715</v>
      </c>
      <c r="BG205">
        <v>99.570562497263666</v>
      </c>
      <c r="BH205">
        <v>99.928018621746105</v>
      </c>
    </row>
    <row r="206" spans="1:61" x14ac:dyDescent="0.25">
      <c r="A206" t="s">
        <v>241</v>
      </c>
      <c r="B206" t="s">
        <v>523</v>
      </c>
      <c r="C206" s="3" t="str">
        <f>VLOOKUP(A206, 'Metadata - Countries'!$A$2:$C$264, 3, FALSE)</f>
        <v>Sub-Saharan Africa</v>
      </c>
      <c r="D206" t="s">
        <v>448</v>
      </c>
      <c r="E206" t="s">
        <v>159</v>
      </c>
      <c r="Q206">
        <v>19.355001197382919</v>
      </c>
      <c r="R206">
        <v>19.06227167908807</v>
      </c>
      <c r="S206">
        <v>19.745316318218844</v>
      </c>
      <c r="T206">
        <v>18.814881193891893</v>
      </c>
      <c r="U206">
        <v>17.221247487776537</v>
      </c>
      <c r="V206">
        <v>14.954333776632389</v>
      </c>
      <c r="W206">
        <v>15.189850573179983</v>
      </c>
      <c r="X206">
        <v>14.139962697106359</v>
      </c>
      <c r="Y206">
        <v>12.572047975210824</v>
      </c>
      <c r="Z206">
        <v>15.256257378102539</v>
      </c>
      <c r="AA206">
        <v>13.800029717840356</v>
      </c>
      <c r="AB206">
        <v>15.305436618856568</v>
      </c>
      <c r="AC206">
        <v>14.220057561591243</v>
      </c>
      <c r="AD206">
        <v>13.539701772398391</v>
      </c>
      <c r="AE206">
        <v>15.163921960591646</v>
      </c>
      <c r="AF206">
        <v>14.614138417874701</v>
      </c>
      <c r="AG206">
        <v>11.648504136212896</v>
      </c>
      <c r="AH206">
        <v>15.423010818579503</v>
      </c>
      <c r="AI206">
        <v>14.004757354504575</v>
      </c>
      <c r="AJ206">
        <v>17.448605695831215</v>
      </c>
      <c r="AK206">
        <v>16.083952733369138</v>
      </c>
      <c r="AL206">
        <v>14.837843479428845</v>
      </c>
      <c r="AM206">
        <v>11.116278075946614</v>
      </c>
      <c r="AN206">
        <v>13.752496868100595</v>
      </c>
      <c r="AO206">
        <v>13.184385336992477</v>
      </c>
      <c r="AP206">
        <v>12.973506811176847</v>
      </c>
      <c r="AQ206">
        <v>14.208118469016862</v>
      </c>
      <c r="AR206">
        <v>14.543597987603157</v>
      </c>
      <c r="AS206">
        <v>22.427236852902194</v>
      </c>
      <c r="AT206">
        <v>17.57416470758001</v>
      </c>
      <c r="AU206">
        <v>16.179910196430242</v>
      </c>
      <c r="AV206">
        <v>19.121487006104349</v>
      </c>
      <c r="AW206">
        <v>18.562700543384743</v>
      </c>
      <c r="AX206">
        <v>20.276716613028263</v>
      </c>
      <c r="AY206">
        <v>23.311370003715261</v>
      </c>
      <c r="AZ206">
        <v>27.722546801581181</v>
      </c>
      <c r="BA206">
        <v>30.951606022031491</v>
      </c>
      <c r="BB206">
        <v>32.762899486075042</v>
      </c>
      <c r="BC206">
        <v>32.225856840214149</v>
      </c>
      <c r="BD206">
        <v>31.02909896499229</v>
      </c>
      <c r="BE206">
        <v>29.564575240806697</v>
      </c>
      <c r="BF206">
        <v>32.829462152330599</v>
      </c>
      <c r="BG206">
        <v>31.199138481957245</v>
      </c>
      <c r="BH206">
        <v>31.726526589842596</v>
      </c>
    </row>
    <row r="207" spans="1:61" x14ac:dyDescent="0.25">
      <c r="A207" t="s">
        <v>37</v>
      </c>
      <c r="B207" t="s">
        <v>634</v>
      </c>
      <c r="C207" s="5" t="str">
        <f>VLOOKUP(A207, 'Metadata - Countries'!$A$2:$C$264, 3, FALSE)</f>
        <v>Sub-Saharan Africa</v>
      </c>
      <c r="D207" t="s">
        <v>448</v>
      </c>
      <c r="E207" t="s">
        <v>159</v>
      </c>
      <c r="Q207">
        <v>33.56181868109303</v>
      </c>
      <c r="R207">
        <v>33.961098810545437</v>
      </c>
      <c r="S207">
        <v>36.404620806366502</v>
      </c>
      <c r="T207">
        <v>37.596521428587245</v>
      </c>
      <c r="U207">
        <v>38.565717361060571</v>
      </c>
      <c r="V207">
        <v>39.417863704752378</v>
      </c>
      <c r="W207">
        <v>40.466932758519931</v>
      </c>
      <c r="X207">
        <v>40.155340898022125</v>
      </c>
      <c r="Y207">
        <v>42.325530738096155</v>
      </c>
      <c r="Z207">
        <v>43.25871274683287</v>
      </c>
      <c r="AA207">
        <v>42.435171982166253</v>
      </c>
      <c r="AB207">
        <v>41.462977727751202</v>
      </c>
      <c r="AC207">
        <v>41.165433202848526</v>
      </c>
      <c r="AD207">
        <v>43.676152093724973</v>
      </c>
      <c r="AE207">
        <v>41.107195489203555</v>
      </c>
      <c r="AF207">
        <v>43.272452051934117</v>
      </c>
      <c r="AG207">
        <v>46.346516700029184</v>
      </c>
      <c r="AH207">
        <v>43.121002752191025</v>
      </c>
      <c r="AI207">
        <v>42.299480195762527</v>
      </c>
      <c r="AJ207">
        <v>43.256625371502309</v>
      </c>
      <c r="AK207">
        <v>42.38659571442399</v>
      </c>
      <c r="AL207">
        <v>45.405406924618397</v>
      </c>
      <c r="AM207">
        <v>44.839300449472546</v>
      </c>
      <c r="AN207">
        <v>44.030013481420738</v>
      </c>
      <c r="AO207">
        <v>45.648703504599595</v>
      </c>
      <c r="AP207">
        <v>45.423448556076714</v>
      </c>
      <c r="AQ207">
        <v>47.068539743629628</v>
      </c>
      <c r="AR207">
        <v>48.448785679846722</v>
      </c>
      <c r="AS207">
        <v>49.713955434979809</v>
      </c>
      <c r="AT207">
        <v>50.301811788217123</v>
      </c>
      <c r="AU207">
        <v>53.256738538754369</v>
      </c>
      <c r="AV207">
        <v>52.273816222985779</v>
      </c>
      <c r="AW207">
        <v>51.186955457296591</v>
      </c>
      <c r="AX207">
        <v>54.572890840623103</v>
      </c>
      <c r="AY207">
        <v>55.164655429337792</v>
      </c>
      <c r="AZ207">
        <v>54.76652330550791</v>
      </c>
      <c r="BA207">
        <v>53.617262899884778</v>
      </c>
      <c r="BB207">
        <v>53.483850734907293</v>
      </c>
      <c r="BC207">
        <v>44.523718193924026</v>
      </c>
      <c r="BD207">
        <v>46.080662510143569</v>
      </c>
      <c r="BE207">
        <v>47.497216500207173</v>
      </c>
      <c r="BF207">
        <v>45.77369170196944</v>
      </c>
      <c r="BG207">
        <v>52.172707705877897</v>
      </c>
      <c r="BH207">
        <v>53.909117209717174</v>
      </c>
    </row>
    <row r="208" spans="1:61" x14ac:dyDescent="0.25">
      <c r="A208" t="s">
        <v>568</v>
      </c>
      <c r="B208" t="s">
        <v>82</v>
      </c>
      <c r="C208" s="3" t="str">
        <f>VLOOKUP(A208, 'Metadata - Countries'!$A$2:$C$264, 3, FALSE)</f>
        <v>East Asia &amp; Pacific</v>
      </c>
      <c r="D208" t="s">
        <v>448</v>
      </c>
      <c r="E208" t="s">
        <v>159</v>
      </c>
      <c r="Q208">
        <v>99.632651461684588</v>
      </c>
      <c r="R208">
        <v>99.792873510751008</v>
      </c>
      <c r="S208">
        <v>99.888041094751884</v>
      </c>
      <c r="T208">
        <v>99.947536303828983</v>
      </c>
      <c r="U208">
        <v>99.86812218109479</v>
      </c>
      <c r="V208">
        <v>99.831501646612324</v>
      </c>
      <c r="W208">
        <v>99.744343895265402</v>
      </c>
      <c r="X208">
        <v>99.931221095113642</v>
      </c>
      <c r="Y208">
        <v>99.991966705934004</v>
      </c>
      <c r="AB208">
        <v>99.978740231297976</v>
      </c>
      <c r="AC208">
        <v>99.989095200597461</v>
      </c>
      <c r="AF208">
        <v>99.02495302004651</v>
      </c>
      <c r="AG208">
        <v>99.083807108675231</v>
      </c>
      <c r="AH208">
        <v>99.173680735505442</v>
      </c>
      <c r="AI208">
        <v>99.174118646234049</v>
      </c>
      <c r="AJ208">
        <v>99.391738027187543</v>
      </c>
      <c r="AK208">
        <v>98.453697452215394</v>
      </c>
      <c r="AL208">
        <v>98.637297612830693</v>
      </c>
      <c r="AM208">
        <v>98.913531092420044</v>
      </c>
      <c r="AN208">
        <v>99.085382941085982</v>
      </c>
      <c r="AO208">
        <v>98.927965075262307</v>
      </c>
      <c r="AP208">
        <v>98.973074864202175</v>
      </c>
      <c r="AQ208">
        <v>99.085308181757014</v>
      </c>
      <c r="AR208">
        <v>98.988008017230285</v>
      </c>
      <c r="AS208">
        <v>98.887565267609858</v>
      </c>
      <c r="AT208">
        <v>98.917809325743661</v>
      </c>
      <c r="AU208">
        <v>98.168212559401852</v>
      </c>
      <c r="AV208">
        <v>98.155119346463465</v>
      </c>
      <c r="AW208">
        <v>98.404248498874153</v>
      </c>
      <c r="AX208">
        <v>98.713739172702546</v>
      </c>
      <c r="AY208">
        <v>98.171127372887852</v>
      </c>
      <c r="AZ208">
        <v>98.301364577605838</v>
      </c>
      <c r="BA208">
        <v>98.128699739514133</v>
      </c>
      <c r="BB208">
        <v>98.246752667270783</v>
      </c>
      <c r="BC208">
        <v>97.932842248317343</v>
      </c>
      <c r="BD208">
        <v>97.68803285859974</v>
      </c>
      <c r="BE208">
        <v>97.701450374576552</v>
      </c>
      <c r="BF208">
        <v>96.329089397646754</v>
      </c>
      <c r="BG208">
        <v>94.006156256770595</v>
      </c>
      <c r="BH208">
        <v>90.578873580503156</v>
      </c>
    </row>
    <row r="209" spans="1:61" x14ac:dyDescent="0.25">
      <c r="A209" t="s">
        <v>105</v>
      </c>
      <c r="B209" t="s">
        <v>339</v>
      </c>
      <c r="C209" s="5" t="str">
        <f>VLOOKUP(A209, 'Metadata - Countries'!$A$2:$C$264, 3, FALSE)</f>
        <v>East Asia &amp; Pacific</v>
      </c>
      <c r="D209" t="s">
        <v>448</v>
      </c>
      <c r="E209" t="s">
        <v>159</v>
      </c>
      <c r="AJ209">
        <v>0</v>
      </c>
      <c r="AX209">
        <v>0</v>
      </c>
      <c r="AY209">
        <v>0</v>
      </c>
      <c r="AZ209">
        <v>0</v>
      </c>
      <c r="BA209">
        <v>0</v>
      </c>
    </row>
    <row r="210" spans="1:61" x14ac:dyDescent="0.25">
      <c r="A210" t="s">
        <v>803</v>
      </c>
      <c r="B210" t="s">
        <v>733</v>
      </c>
      <c r="C210" s="3" t="str">
        <f>VLOOKUP(A210, 'Metadata - Countries'!$A$2:$C$264, 3, FALSE)</f>
        <v>Sub-Saharan Africa</v>
      </c>
      <c r="D210" t="s">
        <v>448</v>
      </c>
      <c r="E210" t="s">
        <v>159</v>
      </c>
    </row>
    <row r="211" spans="1:61" x14ac:dyDescent="0.25">
      <c r="A211" t="s">
        <v>649</v>
      </c>
      <c r="B211" t="s">
        <v>99</v>
      </c>
      <c r="C211" s="5" t="str">
        <f>VLOOKUP(A211, 'Metadata - Countries'!$A$2:$C$264, 3, FALSE)</f>
        <v>Latin America &amp; Caribbean</v>
      </c>
      <c r="D211" t="s">
        <v>448</v>
      </c>
      <c r="E211" t="s">
        <v>159</v>
      </c>
      <c r="Q211">
        <v>28.374251074907637</v>
      </c>
      <c r="R211">
        <v>30.901650284835636</v>
      </c>
      <c r="S211">
        <v>32.740063235220575</v>
      </c>
      <c r="T211">
        <v>31.20848490178167</v>
      </c>
      <c r="U211">
        <v>30.959266440187218</v>
      </c>
      <c r="V211">
        <v>27.182841496805594</v>
      </c>
      <c r="W211">
        <v>27.056915375149547</v>
      </c>
      <c r="X211">
        <v>26.57063279810513</v>
      </c>
      <c r="Y211">
        <v>26.125850138341306</v>
      </c>
      <c r="Z211">
        <v>24.077613168005449</v>
      </c>
      <c r="AA211">
        <v>21.09116173835471</v>
      </c>
      <c r="AB211">
        <v>19.969838455364616</v>
      </c>
      <c r="AC211">
        <v>20.787973023840095</v>
      </c>
      <c r="AD211">
        <v>20.846520249591702</v>
      </c>
      <c r="AE211">
        <v>23.481009715959274</v>
      </c>
      <c r="AF211">
        <v>27.248221442720915</v>
      </c>
      <c r="AG211">
        <v>29.241778754896728</v>
      </c>
      <c r="AH211">
        <v>30.703212170448296</v>
      </c>
      <c r="AI211">
        <v>31.977121765150766</v>
      </c>
      <c r="AJ211">
        <v>31.436202941535079</v>
      </c>
      <c r="AK211">
        <v>36.707705615967399</v>
      </c>
      <c r="AL211">
        <v>38.14089543683896</v>
      </c>
      <c r="AM211">
        <v>41.635087695768938</v>
      </c>
      <c r="AN211">
        <v>44.511579728478829</v>
      </c>
      <c r="AO211">
        <v>46.741474684561837</v>
      </c>
      <c r="AP211">
        <v>43.12577744285668</v>
      </c>
      <c r="AQ211">
        <v>47.65365459025724</v>
      </c>
      <c r="AR211">
        <v>49.222610064338738</v>
      </c>
      <c r="AS211">
        <v>46.528494020655749</v>
      </c>
      <c r="AT211">
        <v>44.938500958500278</v>
      </c>
      <c r="AU211">
        <v>44.196383288097337</v>
      </c>
      <c r="AV211">
        <v>44.20870069090163</v>
      </c>
      <c r="AW211">
        <v>45.023815345050849</v>
      </c>
      <c r="AX211">
        <v>44.534086767063116</v>
      </c>
      <c r="AY211">
        <v>44.088053202673798</v>
      </c>
      <c r="AZ211">
        <v>44.291050963385743</v>
      </c>
      <c r="BA211">
        <v>47.828116919828631</v>
      </c>
      <c r="BB211">
        <v>44.615723937734622</v>
      </c>
      <c r="BC211">
        <v>47.228627600112617</v>
      </c>
      <c r="BD211">
        <v>46.456229744489391</v>
      </c>
      <c r="BE211">
        <v>47.381766794729046</v>
      </c>
      <c r="BF211">
        <v>48.464304699367254</v>
      </c>
      <c r="BG211">
        <v>47.896843522911823</v>
      </c>
      <c r="BH211">
        <v>48.429587340876772</v>
      </c>
    </row>
    <row r="212" spans="1:61" x14ac:dyDescent="0.25">
      <c r="A212" t="s">
        <v>512</v>
      </c>
      <c r="B212" t="s">
        <v>582</v>
      </c>
      <c r="C212" s="3" t="str">
        <f>VLOOKUP(A212, 'Metadata - Countries'!$A$2:$C$264, 3, FALSE)</f>
        <v>Europe &amp; Central Asia</v>
      </c>
      <c r="D212" t="s">
        <v>448</v>
      </c>
      <c r="E212" t="s">
        <v>159</v>
      </c>
    </row>
    <row r="213" spans="1:61" x14ac:dyDescent="0.25">
      <c r="A213" t="s">
        <v>607</v>
      </c>
      <c r="B213" t="s">
        <v>35</v>
      </c>
      <c r="C213" s="5" t="str">
        <f>VLOOKUP(A213, 'Metadata - Countries'!$A$2:$C$264, 3, FALSE)</f>
        <v>Sub-Saharan Africa</v>
      </c>
      <c r="D213" t="s">
        <v>448</v>
      </c>
      <c r="E213" t="s">
        <v>159</v>
      </c>
    </row>
    <row r="214" spans="1:61" x14ac:dyDescent="0.25">
      <c r="A214" t="s">
        <v>345</v>
      </c>
      <c r="B214" t="s">
        <v>500</v>
      </c>
      <c r="C214" s="3" t="str">
        <f>VLOOKUP(A214, 'Metadata - Countries'!$A$2:$C$264, 3, FALSE)</f>
        <v>Europe &amp; Central Asia</v>
      </c>
      <c r="D214" t="s">
        <v>448</v>
      </c>
      <c r="E214" t="s">
        <v>159</v>
      </c>
      <c r="AJ214">
        <v>90.818919366937251</v>
      </c>
      <c r="AK214">
        <v>89.246463781257759</v>
      </c>
      <c r="AL214">
        <v>89.035073068136683</v>
      </c>
      <c r="AM214">
        <v>88.112443193019033</v>
      </c>
      <c r="AN214">
        <v>87.354277216646523</v>
      </c>
      <c r="AO214">
        <v>87.316507684827187</v>
      </c>
      <c r="AP214">
        <v>87.17251627550452</v>
      </c>
      <c r="AQ214">
        <v>89.105606504409408</v>
      </c>
      <c r="AR214">
        <v>89.197753964019853</v>
      </c>
      <c r="AS214">
        <v>83.677484879666636</v>
      </c>
      <c r="AT214">
        <v>84.751611651209657</v>
      </c>
      <c r="AU214">
        <v>85.162304883095416</v>
      </c>
      <c r="AV214">
        <v>86.167327617600733</v>
      </c>
      <c r="AW214">
        <v>88.641599517938204</v>
      </c>
      <c r="AX214">
        <v>90.4094024713891</v>
      </c>
      <c r="AY214">
        <v>89.607110385347085</v>
      </c>
      <c r="AZ214">
        <v>90.146436403753114</v>
      </c>
      <c r="BA214">
        <v>89.934970515700755</v>
      </c>
      <c r="BB214">
        <v>90.258279257187596</v>
      </c>
      <c r="BC214">
        <v>87.817025737230153</v>
      </c>
      <c r="BD214">
        <v>86.941950695285058</v>
      </c>
      <c r="BE214">
        <v>89.074309576859434</v>
      </c>
      <c r="BF214">
        <v>87.089408166941439</v>
      </c>
      <c r="BG214">
        <v>88.48592487893707</v>
      </c>
      <c r="BH214">
        <v>83.871261642928587</v>
      </c>
    </row>
    <row r="215" spans="1:61" x14ac:dyDescent="0.25">
      <c r="A215" t="s">
        <v>62</v>
      </c>
      <c r="B215" t="s">
        <v>516</v>
      </c>
      <c r="C215" s="5">
        <f>VLOOKUP(A215, 'Metadata - Countries'!$A$2:$C$264, 3, FALSE)</f>
        <v>0</v>
      </c>
      <c r="D215" t="s">
        <v>448</v>
      </c>
      <c r="E215" t="s">
        <v>159</v>
      </c>
      <c r="Q215">
        <v>36.224906195062005</v>
      </c>
      <c r="R215">
        <v>36.207558394234916</v>
      </c>
      <c r="S215">
        <v>37.482172497361169</v>
      </c>
      <c r="T215">
        <v>37.513381821663913</v>
      </c>
      <c r="U215">
        <v>37.691313226685153</v>
      </c>
      <c r="V215">
        <v>38.368493388259772</v>
      </c>
      <c r="W215">
        <v>38.619935599088961</v>
      </c>
      <c r="X215">
        <v>39.524749898325815</v>
      </c>
      <c r="Y215">
        <v>39.510570338300028</v>
      </c>
      <c r="Z215">
        <v>40.361053668583423</v>
      </c>
      <c r="AA215">
        <v>41.942294725068493</v>
      </c>
      <c r="AB215">
        <v>43.212434312255198</v>
      </c>
      <c r="AC215">
        <v>42.87379306215815</v>
      </c>
      <c r="AD215">
        <v>43.175788761344258</v>
      </c>
      <c r="AE215">
        <v>42.578602568679294</v>
      </c>
      <c r="AF215">
        <v>42.421521250687739</v>
      </c>
      <c r="AG215">
        <v>43.100550402520149</v>
      </c>
      <c r="AH215">
        <v>42.844324314845771</v>
      </c>
      <c r="AI215">
        <v>41.281174527014244</v>
      </c>
      <c r="AJ215">
        <v>40.656508631470146</v>
      </c>
      <c r="AK215">
        <v>41.180374671814199</v>
      </c>
      <c r="AL215">
        <v>39.42396488608842</v>
      </c>
      <c r="AM215">
        <v>40.261728659733045</v>
      </c>
      <c r="AN215">
        <v>39.146753437301214</v>
      </c>
      <c r="AO215">
        <v>39.651364501404551</v>
      </c>
      <c r="AP215">
        <v>39.418525740561336</v>
      </c>
      <c r="AQ215">
        <v>39.454579001550336</v>
      </c>
      <c r="AR215">
        <v>38.551189600795432</v>
      </c>
      <c r="AS215">
        <v>38.899432307789596</v>
      </c>
      <c r="AT215">
        <v>38.236315437091598</v>
      </c>
      <c r="AU215">
        <v>38.897670946872694</v>
      </c>
      <c r="AV215">
        <v>38.014639617226777</v>
      </c>
      <c r="AW215">
        <v>39.082678701209019</v>
      </c>
      <c r="AX215">
        <v>39.933402477705719</v>
      </c>
      <c r="AY215">
        <v>39.648426608279536</v>
      </c>
      <c r="AZ215">
        <v>38.960252281380811</v>
      </c>
      <c r="BA215">
        <v>39.635815052127732</v>
      </c>
      <c r="BB215">
        <v>40.966487951568233</v>
      </c>
      <c r="BC215">
        <v>39.85679104045937</v>
      </c>
      <c r="BD215">
        <v>39.597512262820231</v>
      </c>
      <c r="BE215">
        <v>39.174067497684369</v>
      </c>
      <c r="BF215">
        <v>38.702171961025783</v>
      </c>
      <c r="BG215">
        <v>38.274116418244915</v>
      </c>
      <c r="BH215">
        <v>39.78936584348552</v>
      </c>
    </row>
    <row r="216" spans="1:61" x14ac:dyDescent="0.25">
      <c r="A216" t="s">
        <v>298</v>
      </c>
      <c r="B216" t="s">
        <v>64</v>
      </c>
      <c r="C216" s="3" t="str">
        <f>VLOOKUP(A216, 'Metadata - Countries'!$A$2:$C$264, 3, FALSE)</f>
        <v>Sub-Saharan Africa</v>
      </c>
      <c r="D216" t="s">
        <v>448</v>
      </c>
      <c r="E216" t="s">
        <v>159</v>
      </c>
      <c r="BF216">
        <v>70.068469856335994</v>
      </c>
      <c r="BG216">
        <v>72.375987595067556</v>
      </c>
      <c r="BH216">
        <v>72.22263478390019</v>
      </c>
    </row>
    <row r="217" spans="1:61" x14ac:dyDescent="0.25">
      <c r="A217" t="s">
        <v>335</v>
      </c>
      <c r="B217" t="s">
        <v>193</v>
      </c>
      <c r="C217" s="5">
        <f>VLOOKUP(A217, 'Metadata - Countries'!$A$2:$C$264, 3, FALSE)</f>
        <v>0</v>
      </c>
      <c r="D217" t="s">
        <v>448</v>
      </c>
      <c r="E217" t="s">
        <v>159</v>
      </c>
      <c r="Q217">
        <v>36.224906195062012</v>
      </c>
      <c r="R217">
        <v>36.20755839423493</v>
      </c>
      <c r="S217">
        <v>37.482172497361169</v>
      </c>
      <c r="T217">
        <v>37.513381821663927</v>
      </c>
      <c r="U217">
        <v>37.69131322668516</v>
      </c>
      <c r="V217">
        <v>38.368493388259772</v>
      </c>
      <c r="W217">
        <v>38.619935599088961</v>
      </c>
      <c r="X217">
        <v>39.524749898325815</v>
      </c>
      <c r="Y217">
        <v>39.51057033830002</v>
      </c>
      <c r="Z217">
        <v>40.36105366858343</v>
      </c>
      <c r="AA217">
        <v>41.942294725068493</v>
      </c>
      <c r="AB217">
        <v>43.212434312255205</v>
      </c>
      <c r="AC217">
        <v>42.873793062158164</v>
      </c>
      <c r="AD217">
        <v>43.175788761344258</v>
      </c>
      <c r="AE217">
        <v>42.578602568679294</v>
      </c>
      <c r="AF217">
        <v>42.421521250687718</v>
      </c>
      <c r="AG217">
        <v>43.100550402520142</v>
      </c>
      <c r="AH217">
        <v>42.844324314845771</v>
      </c>
      <c r="AI217">
        <v>41.281174527014244</v>
      </c>
      <c r="AJ217">
        <v>40.650918124794096</v>
      </c>
      <c r="AK217">
        <v>41.180374671814192</v>
      </c>
      <c r="AL217">
        <v>39.423964886088399</v>
      </c>
      <c r="AM217">
        <v>40.261728659733045</v>
      </c>
      <c r="AN217">
        <v>39.146753437301221</v>
      </c>
      <c r="AO217">
        <v>39.651364501404551</v>
      </c>
      <c r="AP217">
        <v>39.418525740561336</v>
      </c>
      <c r="AQ217">
        <v>39.454579001550336</v>
      </c>
      <c r="AR217">
        <v>38.551189600795439</v>
      </c>
      <c r="AS217">
        <v>38.899432307789596</v>
      </c>
      <c r="AT217">
        <v>38.236315437091612</v>
      </c>
      <c r="AU217">
        <v>38.897670946872694</v>
      </c>
      <c r="AV217">
        <v>38.014639617226791</v>
      </c>
      <c r="AW217">
        <v>39.082678701209012</v>
      </c>
      <c r="AX217">
        <v>39.908072489011623</v>
      </c>
      <c r="AY217">
        <v>39.626517937918862</v>
      </c>
      <c r="AZ217">
        <v>38.93769166036472</v>
      </c>
      <c r="BA217">
        <v>39.61722475471025</v>
      </c>
      <c r="BB217">
        <v>40.966487951568254</v>
      </c>
      <c r="BC217">
        <v>39.856791040459385</v>
      </c>
      <c r="BD217">
        <v>39.597512262820239</v>
      </c>
      <c r="BE217">
        <v>39.174067497684376</v>
      </c>
      <c r="BF217">
        <v>38.702171961025776</v>
      </c>
      <c r="BG217">
        <v>38.274116418244908</v>
      </c>
      <c r="BH217">
        <v>39.78936584348552</v>
      </c>
    </row>
    <row r="218" spans="1:61" x14ac:dyDescent="0.25">
      <c r="A218" t="s">
        <v>47</v>
      </c>
      <c r="B218" t="s">
        <v>204</v>
      </c>
      <c r="C218" s="3">
        <f>VLOOKUP(A218, 'Metadata - Countries'!$A$2:$C$264, 3, FALSE)</f>
        <v>0</v>
      </c>
      <c r="D218" t="s">
        <v>448</v>
      </c>
      <c r="E218" t="s">
        <v>159</v>
      </c>
      <c r="F218">
        <v>72.127727974813567</v>
      </c>
      <c r="G218">
        <v>69.756690764590417</v>
      </c>
      <c r="H218">
        <v>69.217175603617633</v>
      </c>
      <c r="I218">
        <v>69.710019248835536</v>
      </c>
      <c r="J218">
        <v>68.167416614927703</v>
      </c>
      <c r="K218">
        <v>69.591100629737952</v>
      </c>
      <c r="L218">
        <v>68.761361561046868</v>
      </c>
      <c r="M218">
        <v>66.240798003311937</v>
      </c>
      <c r="N218">
        <v>65.516412745710568</v>
      </c>
      <c r="O218">
        <v>57.043839001919274</v>
      </c>
      <c r="P218">
        <v>54.346032039575576</v>
      </c>
      <c r="Q218">
        <v>82.380738698902277</v>
      </c>
      <c r="R218">
        <v>82.028365487175819</v>
      </c>
      <c r="S218">
        <v>86.091456699907837</v>
      </c>
      <c r="T218">
        <v>87.50346820172652</v>
      </c>
      <c r="U218">
        <v>85.107129712925001</v>
      </c>
      <c r="V218">
        <v>85.90782342518618</v>
      </c>
      <c r="W218">
        <v>85.960655512986975</v>
      </c>
      <c r="X218">
        <v>85.599460297616247</v>
      </c>
      <c r="Y218">
        <v>86.50684701515631</v>
      </c>
      <c r="Z218">
        <v>88.739169131118274</v>
      </c>
      <c r="AA218">
        <v>84.041106295016561</v>
      </c>
      <c r="AB218">
        <v>84.686151632129096</v>
      </c>
      <c r="AC218">
        <v>86.872030712714434</v>
      </c>
      <c r="AD218">
        <v>87.642561840155878</v>
      </c>
      <c r="AE218">
        <v>83.917653552325106</v>
      </c>
      <c r="AF218">
        <v>84.197277738475321</v>
      </c>
      <c r="AH218">
        <v>84.261657509759786</v>
      </c>
      <c r="AI218">
        <v>84.216999079844058</v>
      </c>
      <c r="AJ218">
        <v>65.924036099637078</v>
      </c>
      <c r="AK218">
        <v>73.884830195128018</v>
      </c>
      <c r="AL218">
        <v>78.831466467367292</v>
      </c>
      <c r="AM218">
        <v>74.697475469960594</v>
      </c>
      <c r="AN218">
        <v>73.366155765309657</v>
      </c>
      <c r="AO218">
        <v>80.369954445686759</v>
      </c>
      <c r="AP218">
        <v>73.812896121756211</v>
      </c>
      <c r="AQ218">
        <v>76.248249355053559</v>
      </c>
      <c r="AR218">
        <v>82.000012981280122</v>
      </c>
      <c r="AS218">
        <v>79.482207354308798</v>
      </c>
      <c r="AT218">
        <v>78.114143301318521</v>
      </c>
      <c r="AU218">
        <v>82.998403111323952</v>
      </c>
      <c r="AW218">
        <v>78.919491419316927</v>
      </c>
      <c r="AX218">
        <v>74.358028874353437</v>
      </c>
      <c r="AY218">
        <v>74.075398382208249</v>
      </c>
      <c r="BA218">
        <v>77.331904049082851</v>
      </c>
      <c r="BB218">
        <v>79.055807495959158</v>
      </c>
      <c r="BC218">
        <v>82.460598071067238</v>
      </c>
      <c r="BE218">
        <v>75.746191741989136</v>
      </c>
      <c r="BG218">
        <v>81.496413032094623</v>
      </c>
      <c r="BH218">
        <v>84.647131262476634</v>
      </c>
      <c r="BI218">
        <v>12.149598874298338</v>
      </c>
    </row>
    <row r="219" spans="1:61" x14ac:dyDescent="0.25">
      <c r="A219" t="s">
        <v>265</v>
      </c>
      <c r="B219" t="s">
        <v>504</v>
      </c>
      <c r="C219" s="5" t="e">
        <f>VLOOKUP(A219, 'Metadata - Countries'!$A$2:$C$264, 3, FALSE)</f>
        <v>#N/A</v>
      </c>
      <c r="D219" t="s">
        <v>448</v>
      </c>
      <c r="E219" t="s">
        <v>159</v>
      </c>
      <c r="AJ219">
        <v>0</v>
      </c>
      <c r="AX219">
        <v>0</v>
      </c>
      <c r="AY219">
        <v>0</v>
      </c>
      <c r="AZ219">
        <v>0</v>
      </c>
      <c r="BA219">
        <v>0</v>
      </c>
    </row>
    <row r="220" spans="1:61" x14ac:dyDescent="0.25">
      <c r="A220" t="s">
        <v>573</v>
      </c>
      <c r="B220" t="s">
        <v>67</v>
      </c>
      <c r="C220" s="3" t="str">
        <f>VLOOKUP(A220, 'Metadata - Countries'!$A$2:$C$264, 3, FALSE)</f>
        <v>Latin America &amp; Caribbean</v>
      </c>
      <c r="D220" t="s">
        <v>448</v>
      </c>
      <c r="E220" t="s">
        <v>159</v>
      </c>
      <c r="AT220">
        <v>75.584843074639835</v>
      </c>
      <c r="AU220">
        <v>76.6567852827596</v>
      </c>
      <c r="AV220">
        <v>70.289827434228386</v>
      </c>
      <c r="AW220">
        <v>74.303992817972542</v>
      </c>
      <c r="AX220">
        <v>77.417343274437201</v>
      </c>
      <c r="AY220">
        <v>82.212560753341435</v>
      </c>
      <c r="AZ220">
        <v>78.08128879544968</v>
      </c>
      <c r="BA220">
        <v>74.931912707516702</v>
      </c>
      <c r="BB220">
        <v>73.568226904991533</v>
      </c>
      <c r="BC220">
        <v>73.813232218180488</v>
      </c>
      <c r="BD220">
        <v>79.41492194405177</v>
      </c>
      <c r="BE220">
        <v>79.290741975835203</v>
      </c>
      <c r="BF220">
        <v>80.309435975844394</v>
      </c>
      <c r="BG220">
        <v>76.884199146712291</v>
      </c>
      <c r="BH220">
        <v>76.253495819507037</v>
      </c>
    </row>
    <row r="221" spans="1:61" x14ac:dyDescent="0.25">
      <c r="A221" t="s">
        <v>426</v>
      </c>
      <c r="B221" t="s">
        <v>157</v>
      </c>
      <c r="C221" s="5" t="str">
        <f>VLOOKUP(A221, 'Metadata - Countries'!$A$2:$C$264, 3, FALSE)</f>
        <v>Europe &amp; Central Asia</v>
      </c>
      <c r="D221" t="s">
        <v>448</v>
      </c>
      <c r="E221" t="s">
        <v>159</v>
      </c>
      <c r="Q221">
        <v>96.191632130406376</v>
      </c>
      <c r="R221">
        <v>96.384801486611323</v>
      </c>
      <c r="S221">
        <v>96.08888931276951</v>
      </c>
      <c r="T221">
        <v>95.406048224567016</v>
      </c>
      <c r="U221">
        <v>96.34799050540478</v>
      </c>
      <c r="V221">
        <v>96.14054756025331</v>
      </c>
      <c r="W221">
        <v>96.573405376529223</v>
      </c>
      <c r="X221">
        <v>96.703243857404686</v>
      </c>
      <c r="Y221">
        <v>93.896197841776939</v>
      </c>
      <c r="Z221">
        <v>90.728652942718298</v>
      </c>
      <c r="AA221">
        <v>89.647038231561822</v>
      </c>
      <c r="AB221">
        <v>88.551953166963798</v>
      </c>
      <c r="AC221">
        <v>87.836749191130565</v>
      </c>
      <c r="AD221">
        <v>87.161349101808412</v>
      </c>
      <c r="AE221">
        <v>84.895391542041125</v>
      </c>
      <c r="AF221">
        <v>82.487387506680648</v>
      </c>
      <c r="AG221">
        <v>82.503974383137162</v>
      </c>
      <c r="AH221">
        <v>82.389121908119733</v>
      </c>
      <c r="AI221">
        <v>81.632203791430697</v>
      </c>
      <c r="AJ221">
        <v>81.623796610887922</v>
      </c>
      <c r="AK221">
        <v>80.716714957629804</v>
      </c>
      <c r="AL221">
        <v>80.833853672544748</v>
      </c>
      <c r="AM221">
        <v>78.566605609602959</v>
      </c>
      <c r="AN221">
        <v>76.223124997526142</v>
      </c>
      <c r="AO221">
        <v>78.582783825001044</v>
      </c>
      <c r="AP221">
        <v>78.204642188963575</v>
      </c>
      <c r="AQ221">
        <v>78.185827163222456</v>
      </c>
      <c r="AR221">
        <v>78.480923314831998</v>
      </c>
      <c r="AS221">
        <v>75.943643477184537</v>
      </c>
      <c r="AT221">
        <v>72.515852495312501</v>
      </c>
      <c r="AU221">
        <v>73.078184293481286</v>
      </c>
      <c r="AV221">
        <v>72.441254210808211</v>
      </c>
      <c r="AW221">
        <v>72.181039914433512</v>
      </c>
      <c r="AX221">
        <v>72.216145118192955</v>
      </c>
      <c r="AY221">
        <v>72.109931604502478</v>
      </c>
      <c r="AZ221">
        <v>70.891962690222314</v>
      </c>
      <c r="BA221">
        <v>70.929137868034474</v>
      </c>
      <c r="BB221">
        <v>70.337973503953279</v>
      </c>
      <c r="BC221">
        <v>70.028438724257086</v>
      </c>
      <c r="BD221">
        <v>70.237773386782138</v>
      </c>
      <c r="BE221">
        <v>68.511363168067575</v>
      </c>
      <c r="BF221">
        <v>66.832868486867127</v>
      </c>
      <c r="BG221">
        <v>66.424399738131044</v>
      </c>
      <c r="BH221">
        <v>63.946095427363822</v>
      </c>
      <c r="BI221">
        <v>64.091495098880216</v>
      </c>
    </row>
    <row r="222" spans="1:61" x14ac:dyDescent="0.25">
      <c r="A222" t="s">
        <v>418</v>
      </c>
      <c r="B222" t="s">
        <v>360</v>
      </c>
      <c r="C222" s="3" t="str">
        <f>VLOOKUP(A222, 'Metadata - Countries'!$A$2:$C$264, 3, FALSE)</f>
        <v>Europe &amp; Central Asia</v>
      </c>
      <c r="D222" t="s">
        <v>448</v>
      </c>
      <c r="E222" t="s">
        <v>159</v>
      </c>
      <c r="AJ222">
        <v>71.275040394936923</v>
      </c>
      <c r="AK222">
        <v>69.502083575550259</v>
      </c>
      <c r="AL222">
        <v>72.099844562196452</v>
      </c>
      <c r="AM222">
        <v>73.481329946728835</v>
      </c>
      <c r="AN222">
        <v>71.733262471604959</v>
      </c>
      <c r="AO222">
        <v>72.875525574050542</v>
      </c>
      <c r="AP222">
        <v>73.96249703719667</v>
      </c>
      <c r="AQ222">
        <v>74.284753837284825</v>
      </c>
      <c r="AR222">
        <v>73.505368152631533</v>
      </c>
      <c r="AS222">
        <v>74.16533385090753</v>
      </c>
      <c r="AT222">
        <v>70.138213508114475</v>
      </c>
      <c r="AU222">
        <v>70.393807147869055</v>
      </c>
      <c r="AV222">
        <v>69.862466168504639</v>
      </c>
      <c r="AW222">
        <v>69.746440786248115</v>
      </c>
      <c r="AX222">
        <v>69.295929915354208</v>
      </c>
      <c r="AY222">
        <v>68.571419953072649</v>
      </c>
      <c r="AZ222">
        <v>69.479943198352274</v>
      </c>
      <c r="BA222">
        <v>69.280489867629882</v>
      </c>
      <c r="BB222">
        <v>69.50734523744282</v>
      </c>
      <c r="BC222">
        <v>67.423393502675793</v>
      </c>
      <c r="BD222">
        <v>66.679214356411947</v>
      </c>
      <c r="BE222">
        <v>64.935274159674051</v>
      </c>
      <c r="BF222">
        <v>65.082018996861763</v>
      </c>
      <c r="BG222">
        <v>63.749316312047647</v>
      </c>
      <c r="BH222">
        <v>59.663206681678282</v>
      </c>
      <c r="BI222">
        <v>61.114199486892048</v>
      </c>
    </row>
    <row r="223" spans="1:61" x14ac:dyDescent="0.25">
      <c r="A223" t="s">
        <v>73</v>
      </c>
      <c r="B223" t="s">
        <v>303</v>
      </c>
      <c r="C223" s="5" t="str">
        <f>VLOOKUP(A223, 'Metadata - Countries'!$A$2:$C$264, 3, FALSE)</f>
        <v>Europe &amp; Central Asia</v>
      </c>
      <c r="D223" t="s">
        <v>448</v>
      </c>
      <c r="E223" t="s">
        <v>159</v>
      </c>
      <c r="F223">
        <v>74.49344866009767</v>
      </c>
      <c r="G223">
        <v>72.753481527332426</v>
      </c>
      <c r="H223">
        <v>73.225514679285638</v>
      </c>
      <c r="I223">
        <v>74.98480542512813</v>
      </c>
      <c r="J223">
        <v>74.744045049363208</v>
      </c>
      <c r="K223">
        <v>75.18439325894046</v>
      </c>
      <c r="L223">
        <v>77.289047680445194</v>
      </c>
      <c r="M223">
        <v>75.935278186837493</v>
      </c>
      <c r="N223">
        <v>77.817461463223921</v>
      </c>
      <c r="O223">
        <v>80.250252578146103</v>
      </c>
      <c r="P223">
        <v>81.830171675405367</v>
      </c>
      <c r="Q223">
        <v>79.117466250085585</v>
      </c>
      <c r="R223">
        <v>78.226070770023711</v>
      </c>
      <c r="S223">
        <v>76.03950586617789</v>
      </c>
      <c r="T223">
        <v>74.861757958399792</v>
      </c>
      <c r="U223">
        <v>69.962635070176006</v>
      </c>
      <c r="V223">
        <v>70.290420068326185</v>
      </c>
      <c r="W223">
        <v>68.794569323548316</v>
      </c>
      <c r="X223">
        <v>64.373633134867816</v>
      </c>
      <c r="Y223">
        <v>65.891263112777906</v>
      </c>
      <c r="Z223">
        <v>60.125713634185949</v>
      </c>
      <c r="AA223">
        <v>55.149803627082662</v>
      </c>
      <c r="AB223">
        <v>52.310050142373733</v>
      </c>
      <c r="AC223">
        <v>48.328131010670234</v>
      </c>
      <c r="AD223">
        <v>44.108615391740599</v>
      </c>
      <c r="AE223">
        <v>43.426634835296198</v>
      </c>
      <c r="AF223">
        <v>41.75551157724945</v>
      </c>
      <c r="AG223">
        <v>40.006487160727858</v>
      </c>
      <c r="AH223">
        <v>40.042882345035544</v>
      </c>
      <c r="AI223">
        <v>39.093017334957239</v>
      </c>
      <c r="AJ223">
        <v>37.294957170813426</v>
      </c>
      <c r="AK223">
        <v>35.528219614409792</v>
      </c>
      <c r="AL223">
        <v>36.908349698816522</v>
      </c>
      <c r="AM223">
        <v>36.877335384727594</v>
      </c>
      <c r="AN223">
        <v>36.902479608220297</v>
      </c>
      <c r="AO223">
        <v>36.853227892988698</v>
      </c>
      <c r="AP223">
        <v>36.716487106647797</v>
      </c>
      <c r="AQ223">
        <v>35.637368824944794</v>
      </c>
      <c r="AR223">
        <v>35.047315195337553</v>
      </c>
      <c r="AS223">
        <v>34.849812292534828</v>
      </c>
      <c r="AT223">
        <v>34.82918337265837</v>
      </c>
      <c r="AU223">
        <v>33.987888120902213</v>
      </c>
      <c r="AV223">
        <v>37.446249621670688</v>
      </c>
      <c r="AW223">
        <v>36.521810320211124</v>
      </c>
      <c r="AX223">
        <v>34.83201035455226</v>
      </c>
      <c r="AY223">
        <v>33.811509174061527</v>
      </c>
      <c r="AZ223">
        <v>33.412584186769848</v>
      </c>
      <c r="BA223">
        <v>32.452471951532644</v>
      </c>
      <c r="BB223">
        <v>33.112640059417835</v>
      </c>
      <c r="BC223">
        <v>31.983995335647116</v>
      </c>
      <c r="BD223">
        <v>34.423251403899101</v>
      </c>
      <c r="BE223">
        <v>34.214187045259777</v>
      </c>
      <c r="BF223">
        <v>30.999155778788683</v>
      </c>
      <c r="BG223">
        <v>30.01601560924334</v>
      </c>
      <c r="BH223">
        <v>29.774747265134426</v>
      </c>
      <c r="BI223">
        <v>25.117096134653131</v>
      </c>
    </row>
    <row r="224" spans="1:61" x14ac:dyDescent="0.25">
      <c r="A224" t="s">
        <v>751</v>
      </c>
      <c r="B224" t="s">
        <v>146</v>
      </c>
      <c r="C224" s="3" t="str">
        <f>VLOOKUP(A224, 'Metadata - Countries'!$A$2:$C$264, 3, FALSE)</f>
        <v>Sub-Saharan Africa</v>
      </c>
      <c r="D224" t="s">
        <v>448</v>
      </c>
      <c r="E224" t="s">
        <v>159</v>
      </c>
      <c r="AJ224">
        <v>0</v>
      </c>
      <c r="AX224">
        <v>0</v>
      </c>
      <c r="AY224">
        <v>0</v>
      </c>
      <c r="AZ224">
        <v>0</v>
      </c>
      <c r="BA224">
        <v>0</v>
      </c>
    </row>
    <row r="225" spans="1:61" x14ac:dyDescent="0.25">
      <c r="A225" t="s">
        <v>403</v>
      </c>
      <c r="B225" t="s">
        <v>464</v>
      </c>
      <c r="C225" s="5" t="str">
        <f>VLOOKUP(A225, 'Metadata - Countries'!$A$2:$C$264, 3, FALSE)</f>
        <v>Latin America &amp; Caribbean</v>
      </c>
      <c r="D225" t="s">
        <v>448</v>
      </c>
      <c r="E225" t="s">
        <v>159</v>
      </c>
    </row>
    <row r="226" spans="1:61" x14ac:dyDescent="0.25">
      <c r="A226" t="s">
        <v>564</v>
      </c>
      <c r="B226" t="s">
        <v>161</v>
      </c>
      <c r="C226" s="3" t="str">
        <f>VLOOKUP(A226, 'Metadata - Countries'!$A$2:$C$264, 3, FALSE)</f>
        <v>Sub-Saharan Africa</v>
      </c>
      <c r="D226" t="s">
        <v>448</v>
      </c>
      <c r="E226" t="s">
        <v>159</v>
      </c>
      <c r="AJ226">
        <v>0</v>
      </c>
      <c r="AX226">
        <v>0</v>
      </c>
      <c r="AY226">
        <v>0</v>
      </c>
      <c r="AZ226">
        <v>0</v>
      </c>
      <c r="BA226">
        <v>0</v>
      </c>
    </row>
    <row r="227" spans="1:61" x14ac:dyDescent="0.25">
      <c r="A227" t="s">
        <v>183</v>
      </c>
      <c r="B227" t="s">
        <v>230</v>
      </c>
      <c r="C227" s="5" t="str">
        <f>VLOOKUP(A227, 'Metadata - Countries'!$A$2:$C$264, 3, FALSE)</f>
        <v>Middle East &amp; North Africa</v>
      </c>
      <c r="D227" t="s">
        <v>448</v>
      </c>
      <c r="E227" t="s">
        <v>159</v>
      </c>
      <c r="R227">
        <v>99.666735875678398</v>
      </c>
      <c r="S227">
        <v>99.764240999816366</v>
      </c>
      <c r="T227">
        <v>98.892583509615989</v>
      </c>
      <c r="U227">
        <v>97.817693700811375</v>
      </c>
      <c r="V227">
        <v>96.926529056277658</v>
      </c>
      <c r="W227">
        <v>95.966568557250383</v>
      </c>
      <c r="X227">
        <v>95.68672112263063</v>
      </c>
      <c r="Y227">
        <v>96.465219189040823</v>
      </c>
      <c r="Z227">
        <v>95.08826951967086</v>
      </c>
      <c r="AA227">
        <v>95.711026992515968</v>
      </c>
      <c r="AB227">
        <v>96.154655058723321</v>
      </c>
      <c r="AC227">
        <v>96.824681879087734</v>
      </c>
      <c r="AD227">
        <v>96.716964720358263</v>
      </c>
      <c r="AE227">
        <v>96.44859037454458</v>
      </c>
      <c r="AF227">
        <v>97.046854216133553</v>
      </c>
      <c r="AG227">
        <v>97.344429371748021</v>
      </c>
      <c r="AH227">
        <v>97.358809512348287</v>
      </c>
      <c r="AI227">
        <v>97.404502306400587</v>
      </c>
      <c r="AJ227">
        <v>97.736263255344525</v>
      </c>
      <c r="AK227">
        <v>97.934934772873703</v>
      </c>
      <c r="AL227">
        <v>97.872037521941408</v>
      </c>
      <c r="AM227">
        <v>97.920081010241944</v>
      </c>
      <c r="AN227">
        <v>98.039669574071681</v>
      </c>
      <c r="AO227">
        <v>98.176256494033566</v>
      </c>
      <c r="AP227">
        <v>98.245753031306663</v>
      </c>
      <c r="AQ227">
        <v>98.35336113301814</v>
      </c>
      <c r="AR227">
        <v>98.466640103103529</v>
      </c>
      <c r="AS227">
        <v>98.44791916272446</v>
      </c>
      <c r="AT227">
        <v>98.167949906529699</v>
      </c>
      <c r="AU227">
        <v>98.116427589686367</v>
      </c>
      <c r="AV227">
        <v>98.687758888636438</v>
      </c>
      <c r="AW227">
        <v>98.663584820254115</v>
      </c>
      <c r="AX227">
        <v>98.164949127425686</v>
      </c>
      <c r="AY227">
        <v>98.459379327874956</v>
      </c>
      <c r="AZ227">
        <v>98.71576472964081</v>
      </c>
      <c r="BA227">
        <v>98.498696180481701</v>
      </c>
      <c r="BB227">
        <v>98.9208738980346</v>
      </c>
      <c r="BC227">
        <v>99.252787998747976</v>
      </c>
      <c r="BD227">
        <v>99.081682458420246</v>
      </c>
      <c r="BG227">
        <v>98.12460861671839</v>
      </c>
      <c r="BH227">
        <v>97.791781432638516</v>
      </c>
    </row>
    <row r="228" spans="1:61" x14ac:dyDescent="0.25">
      <c r="A228" t="s">
        <v>127</v>
      </c>
      <c r="B228" t="s">
        <v>242</v>
      </c>
      <c r="C228" s="3" t="str">
        <f>VLOOKUP(A228, 'Metadata - Countries'!$A$2:$C$264, 3, FALSE)</f>
        <v>Latin America &amp; Caribbean</v>
      </c>
      <c r="D228" t="s">
        <v>448</v>
      </c>
      <c r="E228" t="s">
        <v>159</v>
      </c>
    </row>
    <row r="229" spans="1:61" x14ac:dyDescent="0.25">
      <c r="A229" t="s">
        <v>698</v>
      </c>
      <c r="B229" t="s">
        <v>664</v>
      </c>
      <c r="C229" s="5" t="str">
        <f>VLOOKUP(A229, 'Metadata - Countries'!$A$2:$C$264, 3, FALSE)</f>
        <v>Sub-Saharan Africa</v>
      </c>
      <c r="D229" t="s">
        <v>448</v>
      </c>
      <c r="E229" t="s">
        <v>159</v>
      </c>
    </row>
    <row r="230" spans="1:61" x14ac:dyDescent="0.25">
      <c r="A230" t="s">
        <v>811</v>
      </c>
      <c r="B230" t="s">
        <v>419</v>
      </c>
      <c r="C230" s="3" t="e">
        <f>VLOOKUP(A230, 'Metadata - Countries'!$A$2:$C$264, 3, FALSE)</f>
        <v>#N/A</v>
      </c>
      <c r="D230" t="s">
        <v>448</v>
      </c>
      <c r="E230" t="s">
        <v>159</v>
      </c>
      <c r="Q230">
        <v>55.504914287438403</v>
      </c>
      <c r="R230">
        <v>56.488365617808967</v>
      </c>
      <c r="S230">
        <v>57.166554132851076</v>
      </c>
      <c r="T230">
        <v>57.262617223551167</v>
      </c>
      <c r="U230">
        <v>59.992536504718231</v>
      </c>
      <c r="V230">
        <v>60.623725921804542</v>
      </c>
      <c r="W230">
        <v>63.128532288205285</v>
      </c>
      <c r="X230">
        <v>65.413139362657745</v>
      </c>
      <c r="Y230">
        <v>65.491177734076516</v>
      </c>
      <c r="Z230">
        <v>64.941592152428967</v>
      </c>
      <c r="AA230">
        <v>64.214369137359228</v>
      </c>
      <c r="AB230">
        <v>64.549792442952096</v>
      </c>
      <c r="AC230">
        <v>65.559897754552054</v>
      </c>
      <c r="AD230">
        <v>66.827316908961151</v>
      </c>
      <c r="AE230">
        <v>67.211855327820729</v>
      </c>
      <c r="AF230">
        <v>68.057934901088188</v>
      </c>
      <c r="AG230">
        <v>69.062125804832633</v>
      </c>
      <c r="AH230">
        <v>70.051722436720937</v>
      </c>
      <c r="AI230">
        <v>70.162287160066143</v>
      </c>
      <c r="AJ230">
        <v>71.3227691941822</v>
      </c>
      <c r="AK230">
        <v>70.822948706500199</v>
      </c>
      <c r="AL230">
        <v>71.575548898717187</v>
      </c>
      <c r="AM230">
        <v>73.034920277753443</v>
      </c>
      <c r="AN230">
        <v>73.64162124930013</v>
      </c>
      <c r="AO230">
        <v>75.111971140117149</v>
      </c>
      <c r="AP230">
        <v>75.832269067477284</v>
      </c>
      <c r="AQ230">
        <v>75.972247790891018</v>
      </c>
      <c r="AR230">
        <v>75.786649955392093</v>
      </c>
      <c r="AS230">
        <v>76.150187933894202</v>
      </c>
      <c r="AT230">
        <v>76.503191482806201</v>
      </c>
      <c r="AU230">
        <v>76.972046091186911</v>
      </c>
      <c r="AV230">
        <v>78.071262937035684</v>
      </c>
      <c r="AW230">
        <v>80.02687866547835</v>
      </c>
      <c r="AX230">
        <v>81.713762032831838</v>
      </c>
      <c r="AY230">
        <v>82.929423523765294</v>
      </c>
      <c r="AZ230">
        <v>83.856058118252449</v>
      </c>
      <c r="BA230">
        <v>84.524375051301263</v>
      </c>
      <c r="BB230">
        <v>84.365080251601853</v>
      </c>
      <c r="BC230">
        <v>84.798104683397099</v>
      </c>
      <c r="BD230">
        <v>85.634681259154661</v>
      </c>
      <c r="BE230">
        <v>86.22295973330327</v>
      </c>
      <c r="BF230">
        <v>85.780783306685393</v>
      </c>
      <c r="BG230">
        <v>85.759014480418642</v>
      </c>
      <c r="BH230">
        <v>85.577603644113324</v>
      </c>
    </row>
    <row r="231" spans="1:61" x14ac:dyDescent="0.25">
      <c r="A231" t="s">
        <v>550</v>
      </c>
      <c r="B231" t="s">
        <v>574</v>
      </c>
      <c r="C231" s="5" t="e">
        <f>VLOOKUP(A231, 'Metadata - Countries'!$A$2:$C$264, 3, FALSE)</f>
        <v>#N/A</v>
      </c>
      <c r="D231" t="s">
        <v>448</v>
      </c>
      <c r="E231" t="s">
        <v>159</v>
      </c>
      <c r="F231">
        <v>89.339759454881033</v>
      </c>
      <c r="G231">
        <v>89.614213519642831</v>
      </c>
      <c r="H231">
        <v>90.245939009727266</v>
      </c>
      <c r="I231">
        <v>90.482155830757279</v>
      </c>
      <c r="J231">
        <v>90.864720016751932</v>
      </c>
      <c r="K231">
        <v>91.114214934926537</v>
      </c>
      <c r="L231">
        <v>91.264858687398018</v>
      </c>
      <c r="M231">
        <v>91.433844138920463</v>
      </c>
      <c r="N231">
        <v>91.725874478337829</v>
      </c>
      <c r="O231">
        <v>92.162732265562695</v>
      </c>
      <c r="P231">
        <v>92.619864075620185</v>
      </c>
      <c r="Q231">
        <v>94.157585174065105</v>
      </c>
      <c r="R231">
        <v>93.839688754506852</v>
      </c>
      <c r="S231">
        <v>94.197141010298452</v>
      </c>
      <c r="T231">
        <v>94.111006453702814</v>
      </c>
      <c r="U231">
        <v>93.879322268206053</v>
      </c>
      <c r="V231">
        <v>93.796294518645183</v>
      </c>
      <c r="W231">
        <v>93.78125504723937</v>
      </c>
      <c r="X231">
        <v>94.10004076740195</v>
      </c>
      <c r="Y231">
        <v>94.076300057045998</v>
      </c>
      <c r="Z231">
        <v>93.976846492659831</v>
      </c>
      <c r="AA231">
        <v>93.169978356780547</v>
      </c>
      <c r="AB231">
        <v>93.232529458485928</v>
      </c>
      <c r="AC231">
        <v>93.227367198663103</v>
      </c>
      <c r="AD231">
        <v>92.970350287091819</v>
      </c>
      <c r="AE231">
        <v>92.959687327332503</v>
      </c>
      <c r="AF231">
        <v>92.929920676126756</v>
      </c>
      <c r="AG231">
        <v>93.070376353573494</v>
      </c>
      <c r="AH231">
        <v>92.216639884364653</v>
      </c>
      <c r="AI231">
        <v>92.663739530792029</v>
      </c>
      <c r="AJ231">
        <v>93.268996294949844</v>
      </c>
      <c r="AK231">
        <v>93.143490445266181</v>
      </c>
      <c r="AL231">
        <v>92.530436210047469</v>
      </c>
      <c r="AM231">
        <v>91.87299822842219</v>
      </c>
      <c r="AN231">
        <v>91.662732689792492</v>
      </c>
      <c r="AO231">
        <v>91.335326793143949</v>
      </c>
      <c r="AP231">
        <v>90.817061289578859</v>
      </c>
      <c r="AQ231">
        <v>90.479521657607151</v>
      </c>
      <c r="AR231">
        <v>90.469003294975252</v>
      </c>
      <c r="AS231">
        <v>90.135111507216237</v>
      </c>
      <c r="AT231">
        <v>89.961152643160204</v>
      </c>
      <c r="AU231">
        <v>89.9052741501404</v>
      </c>
      <c r="AV231">
        <v>89.827429406098602</v>
      </c>
      <c r="AW231">
        <v>90.133881276106322</v>
      </c>
      <c r="AX231">
        <v>89.868120656620221</v>
      </c>
      <c r="AY231">
        <v>89.784628271390247</v>
      </c>
      <c r="AZ231">
        <v>89.852567424661288</v>
      </c>
      <c r="BA231">
        <v>89.888469721361957</v>
      </c>
      <c r="BB231">
        <v>89.936649483767667</v>
      </c>
      <c r="BC231">
        <v>89.080763913350935</v>
      </c>
      <c r="BD231">
        <v>89.143235272690021</v>
      </c>
      <c r="BE231">
        <v>89.619604924333515</v>
      </c>
      <c r="BF231">
        <v>89.381859170877561</v>
      </c>
      <c r="BG231">
        <v>88.407103173622914</v>
      </c>
      <c r="BH231">
        <v>89.328747060776337</v>
      </c>
      <c r="BI231">
        <v>88.297557092170919</v>
      </c>
    </row>
    <row r="232" spans="1:61" x14ac:dyDescent="0.25">
      <c r="A232" t="s">
        <v>272</v>
      </c>
      <c r="B232" t="s">
        <v>428</v>
      </c>
      <c r="C232" s="3" t="str">
        <f>VLOOKUP(A232, 'Metadata - Countries'!$A$2:$C$264, 3, FALSE)</f>
        <v>Sub-Saharan Africa</v>
      </c>
      <c r="D232" t="s">
        <v>448</v>
      </c>
      <c r="E232" t="s">
        <v>159</v>
      </c>
      <c r="Q232">
        <v>15.492196110645571</v>
      </c>
      <c r="R232">
        <v>15.789057590290087</v>
      </c>
      <c r="S232">
        <v>13.442871614559603</v>
      </c>
      <c r="T232">
        <v>12.050552346584915</v>
      </c>
      <c r="U232">
        <v>13.448851146152629</v>
      </c>
      <c r="V232">
        <v>11.454187617386122</v>
      </c>
      <c r="W232">
        <v>13.705941383897821</v>
      </c>
      <c r="X232">
        <v>13.696349248374664</v>
      </c>
      <c r="Y232">
        <v>16.09590745398939</v>
      </c>
      <c r="Z232">
        <v>14.131919844744528</v>
      </c>
      <c r="AA232">
        <v>13.296565854153949</v>
      </c>
      <c r="AB232">
        <v>15.070231681232112</v>
      </c>
      <c r="AC232">
        <v>10.736508338873964</v>
      </c>
      <c r="AD232">
        <v>11.747747077478214</v>
      </c>
      <c r="AE232">
        <v>10.020593385578952</v>
      </c>
      <c r="AF232">
        <v>14.776487028136446</v>
      </c>
      <c r="AG232">
        <v>15.155598354259151</v>
      </c>
      <c r="AH232">
        <v>14.404939711070583</v>
      </c>
      <c r="AI232">
        <v>14.148003569968887</v>
      </c>
      <c r="AJ232">
        <v>15.06127101738387</v>
      </c>
      <c r="AK232">
        <v>13.327232592794116</v>
      </c>
      <c r="AL232">
        <v>9.5350520596311075</v>
      </c>
      <c r="AM232">
        <v>6.3793276406625701</v>
      </c>
      <c r="AN232">
        <v>13.236878269722496</v>
      </c>
      <c r="AO232">
        <v>12.539776383937234</v>
      </c>
      <c r="AP232">
        <v>17.7979415491053</v>
      </c>
      <c r="AQ232">
        <v>12.641412959640865</v>
      </c>
      <c r="AR232">
        <v>15.003697089460916</v>
      </c>
      <c r="AS232">
        <v>17.208284461741165</v>
      </c>
      <c r="AT232">
        <v>14.858608561184344</v>
      </c>
      <c r="AU232">
        <v>12.603888311368841</v>
      </c>
      <c r="AV232">
        <v>13.417923185822364</v>
      </c>
      <c r="AW232">
        <v>15.83807438114507</v>
      </c>
      <c r="AX232">
        <v>14.738290531222887</v>
      </c>
      <c r="AY232">
        <v>13.797883845506808</v>
      </c>
      <c r="AZ232">
        <v>12.019334162865816</v>
      </c>
      <c r="BA232">
        <v>12.789387699949287</v>
      </c>
      <c r="BB232">
        <v>14.29407394770733</v>
      </c>
      <c r="BC232">
        <v>24.101515133035523</v>
      </c>
      <c r="BD232">
        <v>22.035708977706044</v>
      </c>
      <c r="BE232">
        <v>19.909089371301487</v>
      </c>
      <c r="BF232">
        <v>17.21810260525303</v>
      </c>
      <c r="BG232">
        <v>17.385897447091413</v>
      </c>
      <c r="BH232">
        <v>17.800633031216272</v>
      </c>
    </row>
    <row r="233" spans="1:61" x14ac:dyDescent="0.25">
      <c r="A233" t="s">
        <v>629</v>
      </c>
      <c r="B233" t="s">
        <v>505</v>
      </c>
      <c r="C233" s="5" t="str">
        <f>VLOOKUP(A233, 'Metadata - Countries'!$A$2:$C$264, 3, FALSE)</f>
        <v>East Asia &amp; Pacific</v>
      </c>
      <c r="D233" t="s">
        <v>448</v>
      </c>
      <c r="E233" t="s">
        <v>159</v>
      </c>
      <c r="Q233">
        <v>43.216346757910543</v>
      </c>
      <c r="R233">
        <v>45.055553715239959</v>
      </c>
      <c r="S233">
        <v>48.184560944795642</v>
      </c>
      <c r="T233">
        <v>45.669602431250951</v>
      </c>
      <c r="U233">
        <v>42.341080130330731</v>
      </c>
      <c r="V233">
        <v>44.408172128529898</v>
      </c>
      <c r="W233">
        <v>45.809713499306412</v>
      </c>
      <c r="X233">
        <v>49.042938675980395</v>
      </c>
      <c r="Y233">
        <v>48.278171808498804</v>
      </c>
      <c r="Z233">
        <v>50.815270449664077</v>
      </c>
      <c r="AA233">
        <v>48.576107732683973</v>
      </c>
      <c r="AB233">
        <v>47.028992409428568</v>
      </c>
      <c r="AC233">
        <v>56.164195124194251</v>
      </c>
      <c r="AD233">
        <v>56.651432367760904</v>
      </c>
      <c r="AE233">
        <v>55.124246732720792</v>
      </c>
      <c r="AF233">
        <v>53.392349647706972</v>
      </c>
      <c r="AG233">
        <v>56.160062647090406</v>
      </c>
      <c r="AH233">
        <v>59.87147929033133</v>
      </c>
      <c r="AI233">
        <v>59.779450065229</v>
      </c>
      <c r="AJ233">
        <v>63.837940836499421</v>
      </c>
      <c r="AK233">
        <v>65.092209707245445</v>
      </c>
      <c r="AL233">
        <v>66.865947328868089</v>
      </c>
      <c r="AM233">
        <v>71.733787214975735</v>
      </c>
      <c r="AN233">
        <v>75.136677795203013</v>
      </c>
      <c r="AO233">
        <v>75.982363011973149</v>
      </c>
      <c r="AP233">
        <v>77.835625498581976</v>
      </c>
      <c r="AQ233">
        <v>78.835962737546041</v>
      </c>
      <c r="AR233">
        <v>78.566000583226568</v>
      </c>
      <c r="AS233">
        <v>78.701137719467198</v>
      </c>
      <c r="AT233">
        <v>78.743464736508614</v>
      </c>
      <c r="AU233">
        <v>81.194403534035573</v>
      </c>
      <c r="AV233">
        <v>81.92836083606862</v>
      </c>
      <c r="AW233">
        <v>82.031470414595645</v>
      </c>
      <c r="AX233">
        <v>82.057198789880132</v>
      </c>
      <c r="AY233">
        <v>81.813303757585359</v>
      </c>
      <c r="AZ233">
        <v>81.561433481666086</v>
      </c>
      <c r="BA233">
        <v>81.152335147560819</v>
      </c>
      <c r="BB233">
        <v>80.570790853228502</v>
      </c>
      <c r="BC233">
        <v>80.133542485859394</v>
      </c>
      <c r="BD233">
        <v>79.993056692630802</v>
      </c>
      <c r="BE233">
        <v>80.193889106177153</v>
      </c>
      <c r="BF233">
        <v>80.162136608261875</v>
      </c>
      <c r="BG233">
        <v>80.666996949139872</v>
      </c>
      <c r="BH233">
        <v>79.839022650550035</v>
      </c>
    </row>
    <row r="234" spans="1:61" x14ac:dyDescent="0.25">
      <c r="A234" t="s">
        <v>49</v>
      </c>
      <c r="B234" t="s">
        <v>51</v>
      </c>
      <c r="C234" s="3" t="str">
        <f>VLOOKUP(A234, 'Metadata - Countries'!$A$2:$C$264, 3, FALSE)</f>
        <v>Europe &amp; Central Asia</v>
      </c>
      <c r="D234" t="s">
        <v>448</v>
      </c>
      <c r="E234" t="s">
        <v>159</v>
      </c>
      <c r="AJ234">
        <v>71.321218972257554</v>
      </c>
      <c r="AK234">
        <v>69.641509422799416</v>
      </c>
      <c r="AL234">
        <v>65.211230313727697</v>
      </c>
      <c r="AM234">
        <v>57.727911786165542</v>
      </c>
      <c r="AN234">
        <v>44.040125300127883</v>
      </c>
      <c r="AO234">
        <v>41.027352287267099</v>
      </c>
      <c r="AP234">
        <v>39.370509415825481</v>
      </c>
      <c r="AQ234">
        <v>44.524079756750311</v>
      </c>
      <c r="AR234">
        <v>45.003656402970265</v>
      </c>
      <c r="AS234">
        <v>41.458293311650891</v>
      </c>
      <c r="AT234">
        <v>38.52974548812238</v>
      </c>
      <c r="AU234">
        <v>36.923390302347883</v>
      </c>
      <c r="AV234">
        <v>35.521445688440309</v>
      </c>
      <c r="AW234">
        <v>35.167746601526176</v>
      </c>
      <c r="AX234">
        <v>38.763436572213834</v>
      </c>
      <c r="AY234">
        <v>36.72646903098461</v>
      </c>
      <c r="AZ234">
        <v>38.303047634441363</v>
      </c>
      <c r="BA234">
        <v>42.587063210403535</v>
      </c>
      <c r="BB234">
        <v>41.555187694645021</v>
      </c>
      <c r="BC234">
        <v>35.642351519903805</v>
      </c>
      <c r="BD234">
        <v>34.605809738842538</v>
      </c>
      <c r="BE234">
        <v>36.254525841230219</v>
      </c>
      <c r="BF234">
        <v>42.330522377565757</v>
      </c>
      <c r="BG234">
        <v>33.940338730232575</v>
      </c>
      <c r="BH234">
        <v>45.984141862552121</v>
      </c>
    </row>
    <row r="235" spans="1:61" x14ac:dyDescent="0.25">
      <c r="A235" t="s">
        <v>586</v>
      </c>
      <c r="B235" t="s">
        <v>278</v>
      </c>
      <c r="C235" s="5" t="str">
        <f>VLOOKUP(A235, 'Metadata - Countries'!$A$2:$C$264, 3, FALSE)</f>
        <v>Europe &amp; Central Asia</v>
      </c>
      <c r="D235" t="s">
        <v>448</v>
      </c>
      <c r="E235" t="s">
        <v>159</v>
      </c>
    </row>
    <row r="236" spans="1:61" x14ac:dyDescent="0.25">
      <c r="A236" t="s">
        <v>154</v>
      </c>
      <c r="B236" t="s">
        <v>701</v>
      </c>
      <c r="C236" s="3" t="e">
        <f>VLOOKUP(A236, 'Metadata - Countries'!$A$2:$C$264, 3, FALSE)</f>
        <v>#N/A</v>
      </c>
      <c r="D236" t="s">
        <v>448</v>
      </c>
      <c r="E236" t="s">
        <v>159</v>
      </c>
      <c r="Q236">
        <v>67.391103055847495</v>
      </c>
      <c r="R236">
        <v>68.398021988104901</v>
      </c>
      <c r="S236">
        <v>70.105148301731916</v>
      </c>
      <c r="T236">
        <v>70.578554610432761</v>
      </c>
      <c r="U236">
        <v>70.637749527921258</v>
      </c>
      <c r="V236">
        <v>71.495184474503233</v>
      </c>
      <c r="W236">
        <v>72.051179449705202</v>
      </c>
      <c r="X236">
        <v>73.019192638378016</v>
      </c>
      <c r="Y236">
        <v>73.235731642545616</v>
      </c>
      <c r="Z236">
        <v>73.752689061568333</v>
      </c>
      <c r="AA236">
        <v>73.732111239972753</v>
      </c>
      <c r="AB236">
        <v>73.533222375795532</v>
      </c>
      <c r="AC236">
        <v>71.930944543708137</v>
      </c>
      <c r="AD236">
        <v>70.735065680070335</v>
      </c>
      <c r="AE236">
        <v>70.39706381780131</v>
      </c>
      <c r="AF236">
        <v>70.693801063136547</v>
      </c>
      <c r="AG236">
        <v>70.356096592725692</v>
      </c>
      <c r="AH236">
        <v>70.822160908679905</v>
      </c>
      <c r="AI236">
        <v>70.998584079615256</v>
      </c>
      <c r="AJ236">
        <v>71.272403652233649</v>
      </c>
      <c r="AK236">
        <v>71.672499397694452</v>
      </c>
      <c r="AL236">
        <v>72.34395905854889</v>
      </c>
      <c r="AM236">
        <v>72.163874386234042</v>
      </c>
      <c r="AN236">
        <v>72.70926966240313</v>
      </c>
      <c r="AO236">
        <v>72.332319447708343</v>
      </c>
      <c r="AP236">
        <v>73.064156527876619</v>
      </c>
      <c r="AQ236">
        <v>73.507358407762922</v>
      </c>
      <c r="AR236">
        <v>74.256379367592132</v>
      </c>
      <c r="AS236">
        <v>74.1691334404549</v>
      </c>
      <c r="AT236">
        <v>74.574339947011282</v>
      </c>
      <c r="AU236">
        <v>74.890067275236007</v>
      </c>
      <c r="AV236">
        <v>74.336371982057173</v>
      </c>
      <c r="AW236">
        <v>73.651603854632697</v>
      </c>
      <c r="AX236">
        <v>73.732707675314884</v>
      </c>
      <c r="AY236">
        <v>73.590089892332415</v>
      </c>
      <c r="AZ236">
        <v>73.594862094938478</v>
      </c>
      <c r="BA236">
        <v>72.891446964849834</v>
      </c>
      <c r="BB236">
        <v>73.146148848974207</v>
      </c>
      <c r="BC236">
        <v>72.964748967795359</v>
      </c>
      <c r="BD236">
        <v>73.226741457735926</v>
      </c>
      <c r="BE236">
        <v>73.432997143608077</v>
      </c>
      <c r="BF236">
        <v>74.088015490611582</v>
      </c>
      <c r="BG236">
        <v>74.087534619166647</v>
      </c>
      <c r="BH236">
        <v>73.161271631237938</v>
      </c>
      <c r="BI236">
        <v>87.880388496316726</v>
      </c>
    </row>
    <row r="237" spans="1:61" x14ac:dyDescent="0.25">
      <c r="A237" t="s">
        <v>769</v>
      </c>
      <c r="B237" t="s">
        <v>301</v>
      </c>
      <c r="C237" s="5" t="str">
        <f>VLOOKUP(A237, 'Metadata - Countries'!$A$2:$C$264, 3, FALSE)</f>
        <v>East Asia &amp; Pacific</v>
      </c>
      <c r="D237" t="s">
        <v>448</v>
      </c>
      <c r="E237" t="s">
        <v>159</v>
      </c>
      <c r="AX237">
        <v>0</v>
      </c>
      <c r="AY237">
        <v>0</v>
      </c>
      <c r="AZ237">
        <v>0</v>
      </c>
      <c r="BA237">
        <v>0</v>
      </c>
    </row>
    <row r="238" spans="1:61" x14ac:dyDescent="0.25">
      <c r="A238" t="s">
        <v>134</v>
      </c>
      <c r="B238" t="s">
        <v>527</v>
      </c>
      <c r="C238" s="3" t="e">
        <f>VLOOKUP(A238, 'Metadata - Countries'!$A$2:$C$264, 3, FALSE)</f>
        <v>#N/A</v>
      </c>
      <c r="D238" t="s">
        <v>448</v>
      </c>
      <c r="E238" t="s">
        <v>159</v>
      </c>
      <c r="Q238">
        <v>92.578034798990672</v>
      </c>
      <c r="R238">
        <v>92.979770402699586</v>
      </c>
      <c r="S238">
        <v>93.946153405734762</v>
      </c>
      <c r="T238">
        <v>94.304732316389632</v>
      </c>
      <c r="U238">
        <v>94.615135141152734</v>
      </c>
      <c r="V238">
        <v>94.89812376605876</v>
      </c>
      <c r="W238">
        <v>95.001691610988217</v>
      </c>
      <c r="X238">
        <v>94.966434029756201</v>
      </c>
      <c r="Y238">
        <v>95.515523285459139</v>
      </c>
      <c r="Z238">
        <v>95.590459116816959</v>
      </c>
      <c r="AA238">
        <v>95.872473332843583</v>
      </c>
      <c r="AB238">
        <v>96.290243529479937</v>
      </c>
      <c r="AC238">
        <v>96.372648734404962</v>
      </c>
      <c r="AD238">
        <v>96.635026356777388</v>
      </c>
      <c r="AE238">
        <v>96.805459386581447</v>
      </c>
      <c r="AF238">
        <v>96.709493728022252</v>
      </c>
      <c r="AG238">
        <v>96.642084626033707</v>
      </c>
      <c r="AH238">
        <v>96.809608682648047</v>
      </c>
      <c r="AI238">
        <v>97.037906851609165</v>
      </c>
      <c r="AJ238">
        <v>97.075189418230423</v>
      </c>
      <c r="AK238">
        <v>96.783926130300756</v>
      </c>
      <c r="AL238">
        <v>96.890435979587366</v>
      </c>
      <c r="AM238">
        <v>97.069693098932731</v>
      </c>
      <c r="AN238">
        <v>97.283818420494185</v>
      </c>
      <c r="AO238">
        <v>97.649061497563835</v>
      </c>
      <c r="AP238">
        <v>97.553052522957344</v>
      </c>
      <c r="AQ238">
        <v>97.731343384933851</v>
      </c>
      <c r="AR238">
        <v>97.668991371913833</v>
      </c>
      <c r="AS238">
        <v>97.747431934083096</v>
      </c>
      <c r="AT238">
        <v>97.747765202101334</v>
      </c>
      <c r="AU238">
        <v>97.795257770466748</v>
      </c>
      <c r="AV238">
        <v>97.859884239220946</v>
      </c>
      <c r="AW238">
        <v>97.74188767741397</v>
      </c>
      <c r="AX238">
        <v>97.715153379632028</v>
      </c>
      <c r="AY238">
        <v>97.41637437335207</v>
      </c>
      <c r="AZ238">
        <v>97.409237082673258</v>
      </c>
      <c r="BA238">
        <v>97.452469679477602</v>
      </c>
      <c r="BB238">
        <v>97.980658340184775</v>
      </c>
      <c r="BC238">
        <v>97.997806498873061</v>
      </c>
      <c r="BD238">
        <v>98.071144732711701</v>
      </c>
      <c r="BE238">
        <v>97.964429938469323</v>
      </c>
      <c r="BF238">
        <v>97.995125013932508</v>
      </c>
      <c r="BG238">
        <v>97.994237119881262</v>
      </c>
      <c r="BH238">
        <v>97.947049733441318</v>
      </c>
    </row>
    <row r="239" spans="1:61" x14ac:dyDescent="0.25">
      <c r="A239" t="s">
        <v>735</v>
      </c>
      <c r="B239" t="s">
        <v>714</v>
      </c>
      <c r="C239" s="5" t="str">
        <f>VLOOKUP(A239, 'Metadata - Countries'!$A$2:$C$264, 3, FALSE)</f>
        <v>East Asia &amp; Pacific</v>
      </c>
      <c r="D239" t="s">
        <v>448</v>
      </c>
      <c r="E239" t="s">
        <v>159</v>
      </c>
      <c r="AJ239">
        <v>0</v>
      </c>
      <c r="AX239">
        <v>0</v>
      </c>
      <c r="AY239">
        <v>0</v>
      </c>
      <c r="AZ239">
        <v>0</v>
      </c>
      <c r="BA239">
        <v>0</v>
      </c>
    </row>
    <row r="240" spans="1:61" x14ac:dyDescent="0.25">
      <c r="A240" t="s">
        <v>10</v>
      </c>
      <c r="B240" t="s">
        <v>91</v>
      </c>
      <c r="C240" s="3">
        <f>VLOOKUP(A240, 'Metadata - Countries'!$A$2:$C$264, 3, FALSE)</f>
        <v>0</v>
      </c>
      <c r="D240" t="s">
        <v>448</v>
      </c>
      <c r="E240" t="s">
        <v>159</v>
      </c>
      <c r="Q240">
        <v>33.872870425448433</v>
      </c>
      <c r="R240">
        <v>34.006502757906389</v>
      </c>
      <c r="S240">
        <v>34.261867358212136</v>
      </c>
      <c r="T240">
        <v>35.338177319698914</v>
      </c>
      <c r="U240">
        <v>35.724752915091806</v>
      </c>
      <c r="V240">
        <v>36.414546506751073</v>
      </c>
      <c r="W240">
        <v>36.885312862457667</v>
      </c>
      <c r="X240">
        <v>36.111918170713693</v>
      </c>
      <c r="Y240">
        <v>37.593417791786884</v>
      </c>
      <c r="Z240">
        <v>38.361260773122218</v>
      </c>
      <c r="AA240">
        <v>40.313285440615864</v>
      </c>
      <c r="AB240">
        <v>41.922559100246509</v>
      </c>
      <c r="AC240">
        <v>42.679167514688089</v>
      </c>
      <c r="AD240">
        <v>43.74822828163245</v>
      </c>
      <c r="AE240">
        <v>45.674465840063554</v>
      </c>
      <c r="AF240">
        <v>46.622665758400956</v>
      </c>
      <c r="AG240">
        <v>48.348421632167181</v>
      </c>
      <c r="AH240">
        <v>49.75859577336594</v>
      </c>
      <c r="AI240">
        <v>51.244609562505808</v>
      </c>
      <c r="AJ240">
        <v>52.147259195405908</v>
      </c>
      <c r="AK240">
        <v>53.220430790859403</v>
      </c>
      <c r="AL240">
        <v>54.263897047880967</v>
      </c>
      <c r="AM240">
        <v>55.298194564887659</v>
      </c>
      <c r="AN240">
        <v>56.273458274024954</v>
      </c>
      <c r="AO240">
        <v>58.185493694351919</v>
      </c>
      <c r="AP240">
        <v>59.105651667484651</v>
      </c>
      <c r="AQ240">
        <v>59.939664808149665</v>
      </c>
      <c r="AR240">
        <v>60.170935869590139</v>
      </c>
      <c r="AS240">
        <v>61.600244928757952</v>
      </c>
      <c r="AT240">
        <v>61.822955825761923</v>
      </c>
      <c r="AU240">
        <v>61.806240733524874</v>
      </c>
      <c r="AV240">
        <v>62.328084391091494</v>
      </c>
      <c r="AW240">
        <v>62.586264225786977</v>
      </c>
      <c r="AX240">
        <v>63.636793121669953</v>
      </c>
      <c r="AY240">
        <v>64.045934512696363</v>
      </c>
      <c r="AZ240">
        <v>64.885140284801253</v>
      </c>
      <c r="BA240">
        <v>66.049724871546942</v>
      </c>
      <c r="BB240">
        <v>67.038462479535724</v>
      </c>
      <c r="BC240">
        <v>68.935930014245201</v>
      </c>
      <c r="BD240">
        <v>69.189184309654763</v>
      </c>
      <c r="BE240">
        <v>69.313054082831897</v>
      </c>
      <c r="BF240">
        <v>70.226460350136207</v>
      </c>
      <c r="BG240">
        <v>70.04817635399931</v>
      </c>
      <c r="BH240">
        <v>71.523523508997258</v>
      </c>
    </row>
    <row r="241" spans="1:61" x14ac:dyDescent="0.25">
      <c r="A241" t="s">
        <v>248</v>
      </c>
      <c r="B241" t="s">
        <v>566</v>
      </c>
      <c r="C241" s="5" t="e">
        <f>VLOOKUP(A241, 'Metadata - Countries'!$A$2:$C$264, 3, FALSE)</f>
        <v>#N/A</v>
      </c>
      <c r="D241" t="s">
        <v>448</v>
      </c>
      <c r="E241" t="s">
        <v>159</v>
      </c>
      <c r="Q241">
        <v>36.224906195062005</v>
      </c>
      <c r="R241">
        <v>36.20755839423493</v>
      </c>
      <c r="S241">
        <v>37.482172497361155</v>
      </c>
      <c r="T241">
        <v>37.513381821663927</v>
      </c>
      <c r="U241">
        <v>37.69131322668516</v>
      </c>
      <c r="V241">
        <v>38.368493388259772</v>
      </c>
      <c r="W241">
        <v>38.619935599088969</v>
      </c>
      <c r="X241">
        <v>39.524749898325815</v>
      </c>
      <c r="Y241">
        <v>39.51057033830002</v>
      </c>
      <c r="Z241">
        <v>40.36105366858343</v>
      </c>
      <c r="AA241">
        <v>41.9422947250685</v>
      </c>
      <c r="AB241">
        <v>43.212434312255191</v>
      </c>
      <c r="AC241">
        <v>42.873793062158171</v>
      </c>
      <c r="AD241">
        <v>43.175788761344258</v>
      </c>
      <c r="AE241">
        <v>42.578602568679287</v>
      </c>
      <c r="AF241">
        <v>42.421521250687725</v>
      </c>
      <c r="AG241">
        <v>43.100550402520149</v>
      </c>
      <c r="AH241">
        <v>42.844324314845771</v>
      </c>
      <c r="AI241">
        <v>41.281174527014244</v>
      </c>
      <c r="AJ241">
        <v>40.650918124794096</v>
      </c>
      <c r="AK241">
        <v>41.180374671814207</v>
      </c>
      <c r="AL241">
        <v>39.423964886088406</v>
      </c>
      <c r="AM241">
        <v>40.261728659733052</v>
      </c>
      <c r="AN241">
        <v>39.146753437301214</v>
      </c>
      <c r="AO241">
        <v>39.651364501404558</v>
      </c>
      <c r="AP241">
        <v>39.418525740561336</v>
      </c>
      <c r="AQ241">
        <v>39.454579001550343</v>
      </c>
      <c r="AR241">
        <v>38.551189600795439</v>
      </c>
      <c r="AS241">
        <v>38.899432307789596</v>
      </c>
      <c r="AT241">
        <v>38.236315437091612</v>
      </c>
      <c r="AU241">
        <v>38.897670946872694</v>
      </c>
      <c r="AV241">
        <v>38.014639617226791</v>
      </c>
      <c r="AW241">
        <v>39.082678701209005</v>
      </c>
      <c r="AX241">
        <v>39.908072489011623</v>
      </c>
      <c r="AY241">
        <v>39.626517937918869</v>
      </c>
      <c r="AZ241">
        <v>38.93769166036472</v>
      </c>
      <c r="BA241">
        <v>39.61722475471025</v>
      </c>
      <c r="BB241">
        <v>40.966487951568254</v>
      </c>
      <c r="BC241">
        <v>39.856791040459385</v>
      </c>
      <c r="BD241">
        <v>39.597512262820239</v>
      </c>
      <c r="BE241">
        <v>39.174067497684369</v>
      </c>
      <c r="BF241">
        <v>38.702171961025776</v>
      </c>
      <c r="BG241">
        <v>38.274116418244915</v>
      </c>
      <c r="BH241">
        <v>39.789365843485527</v>
      </c>
    </row>
    <row r="242" spans="1:61" x14ac:dyDescent="0.25">
      <c r="A242" t="s">
        <v>760</v>
      </c>
      <c r="B242" t="s">
        <v>181</v>
      </c>
      <c r="C242" s="3" t="str">
        <f>VLOOKUP(A242, 'Metadata - Countries'!$A$2:$C$264, 3, FALSE)</f>
        <v>Latin America &amp; Caribbean</v>
      </c>
      <c r="D242" t="s">
        <v>448</v>
      </c>
      <c r="E242" t="s">
        <v>159</v>
      </c>
      <c r="Q242">
        <v>98.557718556444769</v>
      </c>
      <c r="R242">
        <v>98.506593681501826</v>
      </c>
      <c r="S242">
        <v>99.073356498157636</v>
      </c>
      <c r="T242">
        <v>98.659881889543087</v>
      </c>
      <c r="U242">
        <v>98.589667209019524</v>
      </c>
      <c r="V242">
        <v>98.550137099389673</v>
      </c>
      <c r="W242">
        <v>98.787264461890132</v>
      </c>
      <c r="X242">
        <v>99.02932961491004</v>
      </c>
      <c r="Y242">
        <v>99.089797342591325</v>
      </c>
      <c r="Z242">
        <v>99.214588358352501</v>
      </c>
      <c r="AA242">
        <v>99.289625835652856</v>
      </c>
      <c r="AB242">
        <v>99.286800164864928</v>
      </c>
      <c r="AC242">
        <v>99.302867494320751</v>
      </c>
      <c r="AD242">
        <v>99.38496836275921</v>
      </c>
      <c r="AE242">
        <v>99.167876684989793</v>
      </c>
      <c r="AF242">
        <v>98.882966717715405</v>
      </c>
      <c r="AG242">
        <v>98.651579193156692</v>
      </c>
      <c r="AH242">
        <v>98.938256819282103</v>
      </c>
      <c r="AI242">
        <v>98.967428082513479</v>
      </c>
      <c r="AJ242">
        <v>98.903582538959839</v>
      </c>
      <c r="AK242">
        <v>99.017632436531031</v>
      </c>
      <c r="AL242">
        <v>99.10456079805482</v>
      </c>
      <c r="AM242">
        <v>99.111635518989686</v>
      </c>
      <c r="AN242">
        <v>99.026526130706571</v>
      </c>
      <c r="AO242">
        <v>99.312630450036863</v>
      </c>
      <c r="AP242">
        <v>99.403691978016667</v>
      </c>
      <c r="AQ242">
        <v>99.330868336617328</v>
      </c>
      <c r="AR242">
        <v>99.427604241781339</v>
      </c>
      <c r="AS242">
        <v>99.489458865776896</v>
      </c>
      <c r="AT242">
        <v>99.781548234960752</v>
      </c>
      <c r="AU242">
        <v>99.819393424009462</v>
      </c>
      <c r="AV242">
        <v>99.633495474290967</v>
      </c>
      <c r="AW242">
        <v>99.712467869697861</v>
      </c>
      <c r="AX242">
        <v>99.722021181502953</v>
      </c>
      <c r="AY242">
        <v>99.754185306032042</v>
      </c>
      <c r="AZ242">
        <v>99.827626400632795</v>
      </c>
      <c r="BA242">
        <v>99.863900285286533</v>
      </c>
      <c r="BB242">
        <v>99.860727526615776</v>
      </c>
      <c r="BC242">
        <v>99.862224685104394</v>
      </c>
      <c r="BD242">
        <v>99.929668893129005</v>
      </c>
      <c r="BE242">
        <v>99.929241944180163</v>
      </c>
      <c r="BF242">
        <v>99.928047981589771</v>
      </c>
      <c r="BG242">
        <v>99.92994945850883</v>
      </c>
      <c r="BH242">
        <v>99.919506423260685</v>
      </c>
    </row>
    <row r="243" spans="1:61" x14ac:dyDescent="0.25">
      <c r="A243" t="s">
        <v>220</v>
      </c>
      <c r="B243" t="s">
        <v>26</v>
      </c>
      <c r="C243" s="5" t="str">
        <f>VLOOKUP(A243, 'Metadata - Countries'!$A$2:$C$264, 3, FALSE)</f>
        <v>Middle East &amp; North Africa</v>
      </c>
      <c r="D243" t="s">
        <v>448</v>
      </c>
      <c r="E243" t="s">
        <v>159</v>
      </c>
      <c r="Q243">
        <v>74.663699068649365</v>
      </c>
      <c r="R243">
        <v>76.481964282852061</v>
      </c>
      <c r="S243">
        <v>77.004289433360029</v>
      </c>
      <c r="T243">
        <v>79.216556653256887</v>
      </c>
      <c r="U243">
        <v>79.486203764458608</v>
      </c>
      <c r="V243">
        <v>80.253798457971641</v>
      </c>
      <c r="W243">
        <v>81.437623029051736</v>
      </c>
      <c r="X243">
        <v>82.654244703506734</v>
      </c>
      <c r="Y243">
        <v>83.565647549430693</v>
      </c>
      <c r="Z243">
        <v>84.555586869889552</v>
      </c>
      <c r="AA243">
        <v>84.608227934071664</v>
      </c>
      <c r="AB243">
        <v>83.948186334849595</v>
      </c>
      <c r="AC243">
        <v>85.498538693208303</v>
      </c>
      <c r="AD243">
        <v>86.161858202334628</v>
      </c>
      <c r="AE243">
        <v>85.988737459503767</v>
      </c>
      <c r="AF243">
        <v>85.526356182326097</v>
      </c>
      <c r="AG243">
        <v>85.302174316016462</v>
      </c>
      <c r="AH243">
        <v>85.903316298753367</v>
      </c>
      <c r="AI243">
        <v>85.587514345448497</v>
      </c>
      <c r="AJ243">
        <v>87.023310609484838</v>
      </c>
      <c r="AK243">
        <v>86.455641710176593</v>
      </c>
      <c r="AL243">
        <v>87.67513435020426</v>
      </c>
      <c r="AM243">
        <v>86.755153224302333</v>
      </c>
      <c r="AN243">
        <v>86.889504561299674</v>
      </c>
      <c r="AO243">
        <v>86.974897847690414</v>
      </c>
      <c r="AP243">
        <v>86.917002646910618</v>
      </c>
      <c r="AQ243">
        <v>86.770772807436401</v>
      </c>
      <c r="AR243">
        <v>87.321323320264739</v>
      </c>
      <c r="AS243">
        <v>87.165867107560118</v>
      </c>
      <c r="AT243">
        <v>87.117539088217626</v>
      </c>
      <c r="AU243">
        <v>87.318531690443137</v>
      </c>
      <c r="AV243">
        <v>87.073204568729707</v>
      </c>
      <c r="AW243">
        <v>86.805932294706295</v>
      </c>
      <c r="AX243">
        <v>87.04397267407586</v>
      </c>
      <c r="AY243">
        <v>86.323636330834674</v>
      </c>
      <c r="AZ243">
        <v>86.585787373346392</v>
      </c>
      <c r="BA243">
        <v>86.593592045490126</v>
      </c>
      <c r="BB243">
        <v>86.699778230806729</v>
      </c>
      <c r="BC243">
        <v>85.962093870897178</v>
      </c>
      <c r="BD243">
        <v>87.68649948145891</v>
      </c>
      <c r="BE243">
        <v>88.071944044200535</v>
      </c>
      <c r="BF243">
        <v>88.264646361902237</v>
      </c>
      <c r="BG243">
        <v>88.229428536663306</v>
      </c>
      <c r="BH243">
        <v>88.870388104383352</v>
      </c>
    </row>
    <row r="244" spans="1:61" x14ac:dyDescent="0.25">
      <c r="A244" t="s">
        <v>408</v>
      </c>
      <c r="B244" t="s">
        <v>482</v>
      </c>
      <c r="C244" s="3" t="str">
        <f>VLOOKUP(A244, 'Metadata - Countries'!$A$2:$C$264, 3, FALSE)</f>
        <v>Europe &amp; Central Asia</v>
      </c>
      <c r="D244" t="s">
        <v>448</v>
      </c>
      <c r="E244" t="s">
        <v>159</v>
      </c>
      <c r="F244">
        <v>44.199071887423855</v>
      </c>
      <c r="G244">
        <v>44.159113467075073</v>
      </c>
      <c r="H244">
        <v>49.049665742175193</v>
      </c>
      <c r="I244">
        <v>51.626279505991334</v>
      </c>
      <c r="J244">
        <v>53.974892368596493</v>
      </c>
      <c r="K244">
        <v>56.081729707498937</v>
      </c>
      <c r="L244">
        <v>59.449221837864052</v>
      </c>
      <c r="M244">
        <v>60.624610711811265</v>
      </c>
      <c r="N244">
        <v>62.183195466844069</v>
      </c>
      <c r="O244">
        <v>64.161087909819642</v>
      </c>
      <c r="P244">
        <v>65.654029530790069</v>
      </c>
      <c r="Q244">
        <v>68.991654401854802</v>
      </c>
      <c r="R244">
        <v>70.281428060387</v>
      </c>
      <c r="S244">
        <v>72.391286522625109</v>
      </c>
      <c r="T244">
        <v>72.571931541956559</v>
      </c>
      <c r="U244">
        <v>72.376328924492867</v>
      </c>
      <c r="V244">
        <v>73.104896901374403</v>
      </c>
      <c r="W244">
        <v>74.850991864516885</v>
      </c>
      <c r="X244">
        <v>73.69749532972655</v>
      </c>
      <c r="Y244">
        <v>70.988867670125188</v>
      </c>
      <c r="Z244">
        <v>71.918169334900085</v>
      </c>
      <c r="AA244">
        <v>71.595766140350463</v>
      </c>
      <c r="AB244">
        <v>72.172329292249827</v>
      </c>
      <c r="AC244">
        <v>73.876158278914971</v>
      </c>
      <c r="AD244">
        <v>74.380643443232628</v>
      </c>
      <c r="AE244">
        <v>76.592342882653114</v>
      </c>
      <c r="AF244">
        <v>77.982477519525006</v>
      </c>
      <c r="AG244">
        <v>78.866632142387644</v>
      </c>
      <c r="AH244">
        <v>77.036194475510044</v>
      </c>
      <c r="AI244">
        <v>79.783161076784808</v>
      </c>
      <c r="AJ244">
        <v>81.765982134485341</v>
      </c>
      <c r="AK244">
        <v>81.418871163792886</v>
      </c>
      <c r="AL244">
        <v>81.374201329786828</v>
      </c>
      <c r="AM244">
        <v>81.388474225037584</v>
      </c>
      <c r="AN244">
        <v>81.616785006153364</v>
      </c>
      <c r="AO244">
        <v>82.592888751271843</v>
      </c>
      <c r="AP244">
        <v>83.235580023947222</v>
      </c>
      <c r="AQ244">
        <v>83.783031759335586</v>
      </c>
      <c r="AR244">
        <v>83.632489212544058</v>
      </c>
      <c r="AS244">
        <v>84.530009189993223</v>
      </c>
      <c r="AT244">
        <v>86.247985140416333</v>
      </c>
      <c r="AU244">
        <v>86.072940346219752</v>
      </c>
      <c r="AV244">
        <v>86.070087717766597</v>
      </c>
      <c r="AW244">
        <v>87.040658470565319</v>
      </c>
      <c r="AX244">
        <v>86.701361136775148</v>
      </c>
      <c r="AY244">
        <v>88.059637775941439</v>
      </c>
      <c r="AZ244">
        <v>89.003970791545811</v>
      </c>
      <c r="BA244">
        <v>90.496752280816395</v>
      </c>
      <c r="BB244">
        <v>90.562697532287117</v>
      </c>
      <c r="BC244">
        <v>89.897509313082139</v>
      </c>
      <c r="BD244">
        <v>89.124330567854116</v>
      </c>
      <c r="BE244">
        <v>89.9693974614175</v>
      </c>
      <c r="BF244">
        <v>89.41051233775535</v>
      </c>
      <c r="BG244">
        <v>88.157321510898726</v>
      </c>
      <c r="BH244">
        <v>89.543950901209683</v>
      </c>
      <c r="BI244">
        <v>86.843187660708026</v>
      </c>
    </row>
    <row r="245" spans="1:61" x14ac:dyDescent="0.25">
      <c r="A245" t="s">
        <v>497</v>
      </c>
      <c r="B245" t="s">
        <v>101</v>
      </c>
      <c r="C245" s="5" t="str">
        <f>VLOOKUP(A245, 'Metadata - Countries'!$A$2:$C$264, 3, FALSE)</f>
        <v>East Asia &amp; Pacific</v>
      </c>
      <c r="D245" t="s">
        <v>448</v>
      </c>
      <c r="E245" t="s">
        <v>159</v>
      </c>
    </row>
    <row r="246" spans="1:61" x14ac:dyDescent="0.25">
      <c r="A246" t="s">
        <v>644</v>
      </c>
      <c r="B246" t="s">
        <v>524</v>
      </c>
      <c r="C246" s="3" t="str">
        <f>VLOOKUP(A246, 'Metadata - Countries'!$A$2:$C$264, 3, FALSE)</f>
        <v>Sub-Saharan Africa</v>
      </c>
      <c r="D246" t="s">
        <v>448</v>
      </c>
      <c r="E246" t="s">
        <v>159</v>
      </c>
      <c r="Q246">
        <v>9.294224818264297</v>
      </c>
      <c r="R246">
        <v>9.9570935577556288</v>
      </c>
      <c r="S246">
        <v>10.17917922927389</v>
      </c>
      <c r="T246">
        <v>9.3130368560450094</v>
      </c>
      <c r="U246">
        <v>8.4420473678419903</v>
      </c>
      <c r="V246">
        <v>9.0602594615551304</v>
      </c>
      <c r="W246">
        <v>8.6105376205910584</v>
      </c>
      <c r="X246">
        <v>8.9688701632200925</v>
      </c>
      <c r="Y246">
        <v>8.967922846890783</v>
      </c>
      <c r="Z246">
        <v>8.9793657875405231</v>
      </c>
      <c r="AA246">
        <v>8.387755880279828</v>
      </c>
      <c r="AB246">
        <v>7.8504438422045215</v>
      </c>
      <c r="AC246">
        <v>7.7737701818713854</v>
      </c>
      <c r="AD246">
        <v>7.5466186415862806</v>
      </c>
      <c r="AE246">
        <v>7.4007690227516711</v>
      </c>
      <c r="AF246">
        <v>7.6095238127049862</v>
      </c>
      <c r="AG246">
        <v>7.2823119812793129</v>
      </c>
      <c r="AH246">
        <v>6.9343660311220567</v>
      </c>
      <c r="AI246">
        <v>6.8625468636335256</v>
      </c>
      <c r="AJ246">
        <v>6.9034594867164651</v>
      </c>
      <c r="AK246">
        <v>6.7526681577690484</v>
      </c>
      <c r="AL246">
        <v>6.1024305676347206</v>
      </c>
      <c r="AM246">
        <v>6.6432251242549807</v>
      </c>
      <c r="AN246">
        <v>6.5660117933659921</v>
      </c>
      <c r="AO246">
        <v>8.9372963559850493</v>
      </c>
      <c r="AP246">
        <v>8.290844949752401</v>
      </c>
      <c r="AQ246">
        <v>7.6853963701629588</v>
      </c>
      <c r="AR246">
        <v>6.5921019146083042</v>
      </c>
      <c r="AS246">
        <v>5.5416914970360374</v>
      </c>
      <c r="AT246">
        <v>6.0572419297748441</v>
      </c>
      <c r="AU246">
        <v>6.3255602799683519</v>
      </c>
      <c r="AV246">
        <v>6.9225048636253579</v>
      </c>
      <c r="AW246">
        <v>6.9897923927910801</v>
      </c>
      <c r="AX246">
        <v>9.1733577545515743</v>
      </c>
      <c r="AY246">
        <v>10.06711977662891</v>
      </c>
      <c r="AZ246">
        <v>10.439420029981386</v>
      </c>
      <c r="BA246">
        <v>9.8565520977596517</v>
      </c>
      <c r="BB246">
        <v>9.7994096820553018</v>
      </c>
      <c r="BC246">
        <v>9.2877390436995455</v>
      </c>
      <c r="BD246">
        <v>10.610368983127479</v>
      </c>
      <c r="BE246">
        <v>12.582518770882926</v>
      </c>
      <c r="BF246">
        <v>14.906838112441687</v>
      </c>
      <c r="BG246">
        <v>14.881109123331926</v>
      </c>
      <c r="BH246">
        <v>14.380616951892103</v>
      </c>
    </row>
    <row r="247" spans="1:61" x14ac:dyDescent="0.25">
      <c r="A247" t="s">
        <v>795</v>
      </c>
      <c r="B247" t="s">
        <v>167</v>
      </c>
      <c r="C247" s="5" t="str">
        <f>VLOOKUP(A247, 'Metadata - Countries'!$A$2:$C$264, 3, FALSE)</f>
        <v>Sub-Saharan Africa</v>
      </c>
      <c r="D247" t="s">
        <v>448</v>
      </c>
      <c r="E247" t="s">
        <v>159</v>
      </c>
    </row>
    <row r="248" spans="1:61" x14ac:dyDescent="0.25">
      <c r="A248" t="s">
        <v>495</v>
      </c>
      <c r="B248" t="s">
        <v>570</v>
      </c>
      <c r="C248" s="3" t="str">
        <f>VLOOKUP(A248, 'Metadata - Countries'!$A$2:$C$264, 3, FALSE)</f>
        <v>Europe &amp; Central Asia</v>
      </c>
      <c r="D248" t="s">
        <v>448</v>
      </c>
      <c r="E248" t="s">
        <v>159</v>
      </c>
      <c r="AJ248">
        <v>91.830209810489166</v>
      </c>
      <c r="AK248">
        <v>91.663894529992177</v>
      </c>
      <c r="AL248">
        <v>90.682609207430502</v>
      </c>
      <c r="AM248">
        <v>89.00327145323115</v>
      </c>
      <c r="AN248">
        <v>88.146910477871572</v>
      </c>
      <c r="AO248">
        <v>88.018697336144214</v>
      </c>
      <c r="AP248">
        <v>85.45754144748885</v>
      </c>
      <c r="AQ248">
        <v>84.684598741625024</v>
      </c>
      <c r="AR248">
        <v>84.284774950528302</v>
      </c>
      <c r="AS248">
        <v>85.100972405847557</v>
      </c>
      <c r="AT248">
        <v>84.180549932895303</v>
      </c>
      <c r="AU248">
        <v>84.357594138348219</v>
      </c>
      <c r="AV248">
        <v>84.288838464932454</v>
      </c>
      <c r="AW248">
        <v>84.779989686301931</v>
      </c>
      <c r="AX248">
        <v>83.56075040759265</v>
      </c>
      <c r="AY248">
        <v>83.277778700083886</v>
      </c>
      <c r="AZ248">
        <v>82.002521660005385</v>
      </c>
      <c r="BA248">
        <v>81.384192099573241</v>
      </c>
      <c r="BB248">
        <v>80.850749663176984</v>
      </c>
      <c r="BC248">
        <v>78.970705233980638</v>
      </c>
      <c r="BD248">
        <v>80.453800029785143</v>
      </c>
      <c r="BE248">
        <v>79.55403601909002</v>
      </c>
      <c r="BF248">
        <v>79.257609048723552</v>
      </c>
      <c r="BG248">
        <v>78.231852249602113</v>
      </c>
      <c r="BH248">
        <v>75.349505780764929</v>
      </c>
    </row>
    <row r="249" spans="1:61" x14ac:dyDescent="0.25">
      <c r="A249" t="s">
        <v>170</v>
      </c>
      <c r="B249" t="s">
        <v>680</v>
      </c>
      <c r="C249" s="5">
        <f>VLOOKUP(A249, 'Metadata - Countries'!$A$2:$C$264, 3, FALSE)</f>
        <v>0</v>
      </c>
      <c r="D249" t="s">
        <v>448</v>
      </c>
      <c r="E249" t="s">
        <v>159</v>
      </c>
      <c r="F249">
        <v>44.199071887423855</v>
      </c>
      <c r="G249">
        <v>44.159113467075073</v>
      </c>
      <c r="H249">
        <v>49.0496657421752</v>
      </c>
      <c r="I249">
        <v>51.626279505991334</v>
      </c>
      <c r="J249">
        <v>53.974892368596493</v>
      </c>
      <c r="K249">
        <v>56.081729707498937</v>
      </c>
      <c r="L249">
        <v>59.449221837864052</v>
      </c>
      <c r="M249">
        <v>60.624610711811265</v>
      </c>
      <c r="N249">
        <v>62.183195466844069</v>
      </c>
      <c r="O249">
        <v>64.161087909819642</v>
      </c>
      <c r="P249">
        <v>65.654029530790069</v>
      </c>
      <c r="Q249">
        <v>67.72164933894183</v>
      </c>
      <c r="R249">
        <v>68.455972195815505</v>
      </c>
      <c r="S249">
        <v>69.636776671838575</v>
      </c>
      <c r="T249">
        <v>69.935778044759502</v>
      </c>
      <c r="U249">
        <v>71.272548910532265</v>
      </c>
      <c r="V249">
        <v>72.082715634305217</v>
      </c>
      <c r="W249">
        <v>73.417209542333467</v>
      </c>
      <c r="X249">
        <v>74.787219614965792</v>
      </c>
      <c r="Y249">
        <v>74.916790170081129</v>
      </c>
      <c r="Z249">
        <v>75.01741868916146</v>
      </c>
      <c r="AA249">
        <v>74.789034638810719</v>
      </c>
      <c r="AB249">
        <v>75.196080274150162</v>
      </c>
      <c r="AC249">
        <v>75.234628143879547</v>
      </c>
      <c r="AD249">
        <v>75.574426001552766</v>
      </c>
      <c r="AE249">
        <v>75.67557675015864</v>
      </c>
      <c r="AF249">
        <v>75.995851177080382</v>
      </c>
      <c r="AG249">
        <v>76.414328026084007</v>
      </c>
      <c r="AH249">
        <v>76.836159661553893</v>
      </c>
      <c r="AI249">
        <v>76.960384666990663</v>
      </c>
      <c r="AJ249">
        <v>83.828211861654651</v>
      </c>
      <c r="AK249">
        <v>83.439652595119938</v>
      </c>
      <c r="AL249">
        <v>83.019034757421821</v>
      </c>
      <c r="AM249">
        <v>83.095205156171971</v>
      </c>
      <c r="AN249">
        <v>82.901365378920147</v>
      </c>
      <c r="AO249">
        <v>83.225231646381189</v>
      </c>
      <c r="AP249">
        <v>83.275935293077296</v>
      </c>
      <c r="AQ249">
        <v>83.232052787057413</v>
      </c>
      <c r="AR249">
        <v>83.187334260497465</v>
      </c>
      <c r="AS249">
        <v>83.140312977037766</v>
      </c>
      <c r="AT249">
        <v>83.407540101853854</v>
      </c>
      <c r="AU249">
        <v>83.717978801190284</v>
      </c>
      <c r="AV249">
        <v>83.917149684802396</v>
      </c>
      <c r="AW249">
        <v>84.679774246586248</v>
      </c>
      <c r="AX249">
        <v>85.289331652744693</v>
      </c>
      <c r="AY249">
        <v>85.754728149479561</v>
      </c>
      <c r="AZ249">
        <v>86.216441332362209</v>
      </c>
      <c r="BA249">
        <v>86.466762975747685</v>
      </c>
      <c r="BB249">
        <v>86.585890979328923</v>
      </c>
      <c r="BC249">
        <v>86.572719580916825</v>
      </c>
      <c r="BD249">
        <v>86.910131211591718</v>
      </c>
      <c r="BE249">
        <v>87.475644274164267</v>
      </c>
      <c r="BF249">
        <v>87.327313141965021</v>
      </c>
      <c r="BG249">
        <v>87.005011488230025</v>
      </c>
      <c r="BH249">
        <v>87.027673466787334</v>
      </c>
      <c r="BI249">
        <v>88.960481447896896</v>
      </c>
    </row>
    <row r="250" spans="1:61" x14ac:dyDescent="0.25">
      <c r="A250" t="s">
        <v>599</v>
      </c>
      <c r="B250" t="s">
        <v>830</v>
      </c>
      <c r="C250" s="3" t="str">
        <f>VLOOKUP(A250, 'Metadata - Countries'!$A$2:$C$264, 3, FALSE)</f>
        <v>Latin America &amp; Caribbean</v>
      </c>
      <c r="D250" t="s">
        <v>448</v>
      </c>
      <c r="E250" t="s">
        <v>159</v>
      </c>
      <c r="Q250">
        <v>78.373669277941687</v>
      </c>
      <c r="R250">
        <v>79.883081155433288</v>
      </c>
      <c r="S250">
        <v>77.36792091553491</v>
      </c>
      <c r="T250">
        <v>77.606508907205523</v>
      </c>
      <c r="U250">
        <v>78.618071678657003</v>
      </c>
      <c r="V250">
        <v>78.266974524359455</v>
      </c>
      <c r="W250">
        <v>76.522702148711318</v>
      </c>
      <c r="X250">
        <v>76.511249149281852</v>
      </c>
      <c r="Y250">
        <v>78.960802751862744</v>
      </c>
      <c r="Z250">
        <v>74.666705506887581</v>
      </c>
      <c r="AA250">
        <v>71.859545218490055</v>
      </c>
      <c r="AB250">
        <v>69.154971145205309</v>
      </c>
      <c r="AC250">
        <v>61.475454813963701</v>
      </c>
      <c r="AD250">
        <v>57.997252550777148</v>
      </c>
      <c r="AE250">
        <v>55.749228157147613</v>
      </c>
      <c r="AF250">
        <v>53.253731430170944</v>
      </c>
      <c r="AG250">
        <v>55.035571167206164</v>
      </c>
      <c r="AH250">
        <v>64.065641719027326</v>
      </c>
      <c r="AI250">
        <v>66.797336866918855</v>
      </c>
      <c r="AJ250">
        <v>58.669979339476264</v>
      </c>
      <c r="AK250">
        <v>61.711146704244271</v>
      </c>
      <c r="AL250">
        <v>64.063736543166954</v>
      </c>
      <c r="AM250">
        <v>60.272726586651729</v>
      </c>
      <c r="AN250">
        <v>56.916519743188857</v>
      </c>
      <c r="AO250">
        <v>60.722543611053979</v>
      </c>
      <c r="AP250">
        <v>65.509473332246998</v>
      </c>
      <c r="AQ250">
        <v>64.147103085679362</v>
      </c>
      <c r="AR250">
        <v>64.622422433969078</v>
      </c>
      <c r="AS250">
        <v>70.24568938878933</v>
      </c>
      <c r="AT250">
        <v>65.172844173901439</v>
      </c>
      <c r="AU250">
        <v>58.887399389653616</v>
      </c>
      <c r="AV250">
        <v>55.790194493168869</v>
      </c>
      <c r="AW250">
        <v>55.63445261908744</v>
      </c>
      <c r="AX250">
        <v>63.250763062511361</v>
      </c>
      <c r="AY250">
        <v>63.277330219531805</v>
      </c>
      <c r="AZ250">
        <v>67.70578306529859</v>
      </c>
      <c r="BA250">
        <v>61.875273254770747</v>
      </c>
      <c r="BB250">
        <v>64.711362251324118</v>
      </c>
      <c r="BC250">
        <v>60.649089971404976</v>
      </c>
      <c r="BD250">
        <v>50.031404184206899</v>
      </c>
      <c r="BE250">
        <v>56.055112400290064</v>
      </c>
      <c r="BF250">
        <v>58.407156742978948</v>
      </c>
      <c r="BG250">
        <v>52.916353778816102</v>
      </c>
      <c r="BH250">
        <v>46.270307888488823</v>
      </c>
    </row>
    <row r="251" spans="1:61" x14ac:dyDescent="0.25">
      <c r="A251" t="s">
        <v>453</v>
      </c>
      <c r="B251" t="s">
        <v>706</v>
      </c>
      <c r="C251" s="5" t="str">
        <f>VLOOKUP(A251, 'Metadata - Countries'!$A$2:$C$264, 3, FALSE)</f>
        <v>North America</v>
      </c>
      <c r="D251" t="s">
        <v>448</v>
      </c>
      <c r="E251" t="s">
        <v>159</v>
      </c>
      <c r="F251">
        <v>95.525669552739188</v>
      </c>
      <c r="G251">
        <v>95.566799302026553</v>
      </c>
      <c r="H251">
        <v>95.605513973525376</v>
      </c>
      <c r="I251">
        <v>95.769315591626452</v>
      </c>
      <c r="J251">
        <v>95.801621119450544</v>
      </c>
      <c r="K251">
        <v>95.860161579483744</v>
      </c>
      <c r="L251">
        <v>95.964490261956314</v>
      </c>
      <c r="M251">
        <v>95.982168244186838</v>
      </c>
      <c r="N251">
        <v>95.922613273427899</v>
      </c>
      <c r="O251">
        <v>95.85867464346974</v>
      </c>
      <c r="P251">
        <v>95.918771254016448</v>
      </c>
      <c r="Q251">
        <v>95.643807152686605</v>
      </c>
      <c r="R251">
        <v>95.36675779344877</v>
      </c>
      <c r="S251">
        <v>94.97718869177973</v>
      </c>
      <c r="T251">
        <v>94.156454246056072</v>
      </c>
      <c r="U251">
        <v>93.09795311230414</v>
      </c>
      <c r="V251">
        <v>93.005615476070332</v>
      </c>
      <c r="W251">
        <v>92.422302730135556</v>
      </c>
      <c r="X251">
        <v>91.743806124456611</v>
      </c>
      <c r="Y251">
        <v>91.802926156998822</v>
      </c>
      <c r="Z251">
        <v>91.426071958363877</v>
      </c>
      <c r="AA251">
        <v>90.83194654668732</v>
      </c>
      <c r="AB251">
        <v>90.043120504265943</v>
      </c>
      <c r="AC251">
        <v>89.455067075424424</v>
      </c>
      <c r="AD251">
        <v>88.90104144333678</v>
      </c>
      <c r="AE251">
        <v>88.301668676227166</v>
      </c>
      <c r="AF251">
        <v>87.656632658469064</v>
      </c>
      <c r="AG251">
        <v>87.377814461720035</v>
      </c>
      <c r="AH251">
        <v>87.077238717018588</v>
      </c>
      <c r="AI251">
        <v>87.093287239380118</v>
      </c>
      <c r="AJ251">
        <v>86.4378383178815</v>
      </c>
      <c r="AK251">
        <v>85.694737848944882</v>
      </c>
      <c r="AL251">
        <v>85.574822329560135</v>
      </c>
      <c r="AM251">
        <v>86.117964791685722</v>
      </c>
      <c r="AN251">
        <v>85.912129064352484</v>
      </c>
      <c r="AO251">
        <v>85.469335977298527</v>
      </c>
      <c r="AP251">
        <v>85.510061323078403</v>
      </c>
      <c r="AQ251">
        <v>86.456494422376778</v>
      </c>
      <c r="AR251">
        <v>86.086594329939132</v>
      </c>
      <c r="AS251">
        <v>85.784601046400454</v>
      </c>
      <c r="AT251">
        <v>85.880830539228938</v>
      </c>
      <c r="AU251">
        <v>86.345980910625158</v>
      </c>
      <c r="AV251">
        <v>86.249084360964531</v>
      </c>
      <c r="AW251">
        <v>86.278385414970117</v>
      </c>
      <c r="AX251">
        <v>86.124312870320281</v>
      </c>
      <c r="AY251">
        <v>86.01853539216097</v>
      </c>
      <c r="AZ251">
        <v>85.626472526821971</v>
      </c>
      <c r="BA251">
        <v>85.614705182944974</v>
      </c>
      <c r="BB251">
        <v>84.968221692611024</v>
      </c>
      <c r="BC251">
        <v>84.154253715332942</v>
      </c>
      <c r="BD251">
        <v>84.150588066026913</v>
      </c>
      <c r="BE251">
        <v>83.714052768763977</v>
      </c>
      <c r="BF251">
        <v>83.437177618812825</v>
      </c>
      <c r="BG251">
        <v>82.940509687012892</v>
      </c>
      <c r="BH251">
        <v>83.089042422138078</v>
      </c>
      <c r="BI251">
        <v>82.427828245269183</v>
      </c>
    </row>
    <row r="252" spans="1:61" x14ac:dyDescent="0.25">
      <c r="A252" t="s">
        <v>337</v>
      </c>
      <c r="B252" t="s">
        <v>164</v>
      </c>
      <c r="C252" s="3" t="str">
        <f>VLOOKUP(A252, 'Metadata - Countries'!$A$2:$C$264, 3, FALSE)</f>
        <v>Europe &amp; Central Asia</v>
      </c>
      <c r="D252" t="s">
        <v>448</v>
      </c>
      <c r="E252" t="s">
        <v>159</v>
      </c>
      <c r="AJ252">
        <v>99.159376669377565</v>
      </c>
      <c r="AK252">
        <v>98.981686276047242</v>
      </c>
      <c r="AL252">
        <v>98.891599387196507</v>
      </c>
      <c r="AM252">
        <v>98.722473564790278</v>
      </c>
      <c r="AN252">
        <v>98.744626127881332</v>
      </c>
      <c r="AO252">
        <v>99.005293763086883</v>
      </c>
      <c r="AP252">
        <v>98.508904563525874</v>
      </c>
      <c r="AQ252">
        <v>98.708085444512989</v>
      </c>
      <c r="AR252">
        <v>98.818183444685843</v>
      </c>
      <c r="AS252">
        <v>98.839993581873387</v>
      </c>
      <c r="AT252">
        <v>98.781378269589027</v>
      </c>
      <c r="AU252">
        <v>98.907657943245326</v>
      </c>
      <c r="AV252">
        <v>99.008092929920906</v>
      </c>
      <c r="AW252">
        <v>98.707962269632858</v>
      </c>
      <c r="AX252">
        <v>98.453951693864283</v>
      </c>
      <c r="AY252">
        <v>98.400742759108567</v>
      </c>
      <c r="AZ252">
        <v>98.338892153755737</v>
      </c>
      <c r="BA252">
        <v>98.824369705432886</v>
      </c>
      <c r="BB252">
        <v>98.015416082731761</v>
      </c>
      <c r="BC252">
        <v>98.159815260800514</v>
      </c>
      <c r="BD252">
        <v>97.815086586928786</v>
      </c>
      <c r="BE252">
        <v>98.115946069355914</v>
      </c>
      <c r="BF252">
        <v>97.984972378484272</v>
      </c>
      <c r="BG252">
        <v>97.738499471809021</v>
      </c>
    </row>
    <row r="253" spans="1:61" x14ac:dyDescent="0.25">
      <c r="A253" t="s">
        <v>56</v>
      </c>
      <c r="B253" t="s">
        <v>107</v>
      </c>
      <c r="C253" s="5" t="str">
        <f>VLOOKUP(A253, 'Metadata - Countries'!$A$2:$C$264, 3, FALSE)</f>
        <v>Latin America &amp; Caribbean</v>
      </c>
      <c r="D253" t="s">
        <v>448</v>
      </c>
      <c r="E253" t="s">
        <v>159</v>
      </c>
      <c r="AJ253">
        <v>0</v>
      </c>
      <c r="AX253">
        <v>0</v>
      </c>
      <c r="AY253">
        <v>0</v>
      </c>
      <c r="AZ253">
        <v>0</v>
      </c>
      <c r="BA253">
        <v>0</v>
      </c>
    </row>
    <row r="254" spans="1:61" x14ac:dyDescent="0.25">
      <c r="A254" t="s">
        <v>80</v>
      </c>
      <c r="B254" t="s">
        <v>349</v>
      </c>
      <c r="C254" s="3" t="str">
        <f>VLOOKUP(A254, 'Metadata - Countries'!$A$2:$C$264, 3, FALSE)</f>
        <v>Latin America &amp; Caribbean</v>
      </c>
      <c r="D254" t="s">
        <v>448</v>
      </c>
      <c r="E254" t="s">
        <v>159</v>
      </c>
      <c r="Q254">
        <v>94.86219063969466</v>
      </c>
      <c r="R254">
        <v>94.248525012968827</v>
      </c>
      <c r="S254">
        <v>94.869424722958769</v>
      </c>
      <c r="T254">
        <v>94.874275223452472</v>
      </c>
      <c r="U254">
        <v>94.613921279967229</v>
      </c>
      <c r="V254">
        <v>94.118364256502502</v>
      </c>
      <c r="W254">
        <v>94.165217534481812</v>
      </c>
      <c r="X254">
        <v>94.636780332596587</v>
      </c>
      <c r="Y254">
        <v>94.314393355742283</v>
      </c>
      <c r="Z254">
        <v>94.893537738605701</v>
      </c>
      <c r="AA254">
        <v>95.190719480435291</v>
      </c>
      <c r="AB254">
        <v>94.841105048242881</v>
      </c>
      <c r="AC254">
        <v>94.692129134187951</v>
      </c>
      <c r="AD254">
        <v>94.013092706301975</v>
      </c>
      <c r="AE254">
        <v>93.193935103157827</v>
      </c>
      <c r="AF254">
        <v>92.76388712104135</v>
      </c>
      <c r="AG254">
        <v>91.397012748938906</v>
      </c>
      <c r="AH254">
        <v>90.47104528948995</v>
      </c>
      <c r="AI254">
        <v>90.524678282813852</v>
      </c>
      <c r="AJ254">
        <v>90.487433918568286</v>
      </c>
      <c r="AK254">
        <v>89.268679458928503</v>
      </c>
      <c r="AL254">
        <v>89.881682620842696</v>
      </c>
      <c r="AM254">
        <v>89.163277032914877</v>
      </c>
      <c r="AN254">
        <v>89.964883277405889</v>
      </c>
      <c r="AO254">
        <v>89.227698818359272</v>
      </c>
      <c r="AP254">
        <v>89.454074702530875</v>
      </c>
      <c r="AQ254">
        <v>88.789112555754343</v>
      </c>
      <c r="AR254">
        <v>89.208598877489266</v>
      </c>
      <c r="AS254">
        <v>88.211057061903659</v>
      </c>
      <c r="AT254">
        <v>88.121572375279271</v>
      </c>
      <c r="AU254">
        <v>88.890825080239168</v>
      </c>
      <c r="AV254">
        <v>89.852941051345056</v>
      </c>
      <c r="AW254">
        <v>88.868647374742821</v>
      </c>
      <c r="AX254">
        <v>87.951762939107667</v>
      </c>
      <c r="AY254">
        <v>86.960367656239441</v>
      </c>
      <c r="AZ254">
        <v>87.556305835936456</v>
      </c>
      <c r="BA254">
        <v>86.428376266629556</v>
      </c>
      <c r="BB254">
        <v>87.333950105276585</v>
      </c>
      <c r="BC254">
        <v>87.479988768149681</v>
      </c>
      <c r="BD254">
        <v>89.812496956186706</v>
      </c>
      <c r="BE254">
        <v>88.126094995740203</v>
      </c>
      <c r="BF254">
        <v>89.258569214340369</v>
      </c>
      <c r="BG254">
        <v>88.377973216128481</v>
      </c>
    </row>
    <row r="255" spans="1:61" x14ac:dyDescent="0.25">
      <c r="A255" t="s">
        <v>356</v>
      </c>
      <c r="B255" t="s">
        <v>681</v>
      </c>
      <c r="C255" s="5" t="str">
        <f>VLOOKUP(A255, 'Metadata - Countries'!$A$2:$C$264, 3, FALSE)</f>
        <v>Latin America &amp; Caribbean</v>
      </c>
      <c r="D255" t="s">
        <v>448</v>
      </c>
      <c r="E255" t="s">
        <v>159</v>
      </c>
    </row>
    <row r="256" spans="1:61" x14ac:dyDescent="0.25">
      <c r="A256" t="s">
        <v>491</v>
      </c>
      <c r="B256" t="s">
        <v>145</v>
      </c>
      <c r="C256" s="3" t="str">
        <f>VLOOKUP(A256, 'Metadata - Countries'!$A$2:$C$264, 3, FALSE)</f>
        <v>Latin America &amp; Caribbean</v>
      </c>
      <c r="D256" t="s">
        <v>448</v>
      </c>
      <c r="E256" t="s">
        <v>159</v>
      </c>
    </row>
    <row r="257" spans="1:61" x14ac:dyDescent="0.25">
      <c r="A257" t="s">
        <v>267</v>
      </c>
      <c r="B257" t="s">
        <v>725</v>
      </c>
      <c r="C257" s="5" t="str">
        <f>VLOOKUP(A257, 'Metadata - Countries'!$A$2:$C$264, 3, FALSE)</f>
        <v>East Asia &amp; Pacific</v>
      </c>
      <c r="D257" t="s">
        <v>448</v>
      </c>
      <c r="E257" t="s">
        <v>159</v>
      </c>
      <c r="Q257">
        <v>37.144639837366391</v>
      </c>
      <c r="R257">
        <v>36.383741368261333</v>
      </c>
      <c r="S257">
        <v>37.727494101026195</v>
      </c>
      <c r="T257">
        <v>32.014397422187479</v>
      </c>
      <c r="U257">
        <v>34.464402084403368</v>
      </c>
      <c r="V257">
        <v>25.241131669002375</v>
      </c>
      <c r="W257">
        <v>26.362260988853393</v>
      </c>
      <c r="X257">
        <v>26.474081822242223</v>
      </c>
      <c r="Y257">
        <v>27.235407558438933</v>
      </c>
      <c r="Z257">
        <v>28.639966436526933</v>
      </c>
      <c r="AA257">
        <v>28.197922704677598</v>
      </c>
      <c r="AB257">
        <v>29.461368596407407</v>
      </c>
      <c r="AC257">
        <v>30.67859133948236</v>
      </c>
      <c r="AD257">
        <v>30.05025451854176</v>
      </c>
      <c r="AE257">
        <v>29.570396822046551</v>
      </c>
      <c r="AF257">
        <v>31.254478195544099</v>
      </c>
      <c r="AG257">
        <v>33.442247573213457</v>
      </c>
      <c r="AH257">
        <v>32.262925138236959</v>
      </c>
      <c r="AI257">
        <v>28.058971981448881</v>
      </c>
      <c r="AJ257">
        <v>27.627897234994897</v>
      </c>
      <c r="AK257">
        <v>26.825603129927227</v>
      </c>
      <c r="AL257">
        <v>28.105432114154098</v>
      </c>
      <c r="AM257">
        <v>30.366534959833331</v>
      </c>
      <c r="AN257">
        <v>33.61244561778706</v>
      </c>
      <c r="AO257">
        <v>37.03708171454781</v>
      </c>
      <c r="AP257">
        <v>39.589453118171896</v>
      </c>
      <c r="AQ257">
        <v>42.450668999218436</v>
      </c>
      <c r="AR257">
        <v>44.669371371001013</v>
      </c>
      <c r="AS257">
        <v>44.47201563861141</v>
      </c>
      <c r="AT257">
        <v>46.273487353811241</v>
      </c>
      <c r="AU257">
        <v>47.913812186498006</v>
      </c>
      <c r="AV257">
        <v>52.271515518471226</v>
      </c>
      <c r="AW257">
        <v>53.515071549938497</v>
      </c>
      <c r="AX257">
        <v>58.263284763564826</v>
      </c>
      <c r="AY257">
        <v>60.5328603933172</v>
      </c>
      <c r="AZ257">
        <v>60.724213278669161</v>
      </c>
      <c r="BA257">
        <v>62.729875229779587</v>
      </c>
      <c r="BB257">
        <v>64.563852192919555</v>
      </c>
      <c r="BC257">
        <v>66.79639428665773</v>
      </c>
      <c r="BD257">
        <v>70.328177507139515</v>
      </c>
      <c r="BE257">
        <v>68.498889907678844</v>
      </c>
      <c r="BF257">
        <v>66.978104492339313</v>
      </c>
      <c r="BG257">
        <v>69.821836554711425</v>
      </c>
    </row>
    <row r="258" spans="1:61" x14ac:dyDescent="0.25">
      <c r="A258" t="s">
        <v>723</v>
      </c>
      <c r="B258" t="s">
        <v>129</v>
      </c>
      <c r="C258" s="3" t="str">
        <f>VLOOKUP(A258, 'Metadata - Countries'!$A$2:$C$264, 3, FALSE)</f>
        <v>East Asia &amp; Pacific</v>
      </c>
      <c r="D258" t="s">
        <v>448</v>
      </c>
      <c r="E258" t="s">
        <v>159</v>
      </c>
      <c r="AJ258">
        <v>0</v>
      </c>
      <c r="AX258">
        <v>0</v>
      </c>
      <c r="AY258">
        <v>0</v>
      </c>
      <c r="AZ258">
        <v>0</v>
      </c>
      <c r="BA258">
        <v>0</v>
      </c>
    </row>
    <row r="259" spans="1:61" x14ac:dyDescent="0.25">
      <c r="A259" t="s">
        <v>675</v>
      </c>
      <c r="B259" t="s">
        <v>815</v>
      </c>
      <c r="C259" s="5">
        <f>VLOOKUP(A259, 'Metadata - Countries'!$A$2:$C$264, 3, FALSE)</f>
        <v>0</v>
      </c>
      <c r="D259" t="s">
        <v>448</v>
      </c>
      <c r="E259" t="s">
        <v>159</v>
      </c>
      <c r="F259">
        <v>94.134546801333386</v>
      </c>
      <c r="G259">
        <v>94.095719543197305</v>
      </c>
      <c r="H259">
        <v>94.217633567201204</v>
      </c>
      <c r="I259">
        <v>94.424138572959649</v>
      </c>
      <c r="J259">
        <v>94.5373993024794</v>
      </c>
      <c r="K259">
        <v>94.523795542322077</v>
      </c>
      <c r="L259">
        <v>94.430484984577177</v>
      </c>
      <c r="M259">
        <v>94.566345254121757</v>
      </c>
      <c r="N259">
        <v>94.565576538064818</v>
      </c>
      <c r="O259">
        <v>94.638017862603519</v>
      </c>
      <c r="P259">
        <v>94.548074632368312</v>
      </c>
      <c r="Q259">
        <v>84.450717479398364</v>
      </c>
      <c r="R259">
        <v>84.33545928495721</v>
      </c>
      <c r="S259">
        <v>84.773118511728995</v>
      </c>
      <c r="T259">
        <v>84.149683017075091</v>
      </c>
      <c r="U259">
        <v>83.4022881864108</v>
      </c>
      <c r="V259">
        <v>83.805039822542966</v>
      </c>
      <c r="W259">
        <v>83.457170196942485</v>
      </c>
      <c r="X259">
        <v>83.270906053951236</v>
      </c>
      <c r="Y259">
        <v>83.348383818678101</v>
      </c>
      <c r="Z259">
        <v>82.690294015257493</v>
      </c>
      <c r="AA259">
        <v>81.673153694052445</v>
      </c>
      <c r="AB259">
        <v>80.98839022910694</v>
      </c>
      <c r="AC259">
        <v>80.310958704983122</v>
      </c>
      <c r="AD259">
        <v>79.76756585558563</v>
      </c>
      <c r="AE259">
        <v>79.056761524649446</v>
      </c>
      <c r="AF259">
        <v>78.758181841611872</v>
      </c>
      <c r="AG259">
        <v>78.71931253380329</v>
      </c>
      <c r="AH259">
        <v>78.746996582605504</v>
      </c>
      <c r="AI259">
        <v>78.726073760980384</v>
      </c>
      <c r="AJ259">
        <v>80.761668670897905</v>
      </c>
      <c r="AK259">
        <v>80.304208353960959</v>
      </c>
      <c r="AL259">
        <v>80.082440684634904</v>
      </c>
      <c r="AM259">
        <v>79.983132261532376</v>
      </c>
      <c r="AN259">
        <v>79.79298320222577</v>
      </c>
      <c r="AO259">
        <v>79.817372011415443</v>
      </c>
      <c r="AP259">
        <v>79.834187877987759</v>
      </c>
      <c r="AQ259">
        <v>79.977068428805183</v>
      </c>
      <c r="AR259">
        <v>79.759761026793456</v>
      </c>
      <c r="AS259">
        <v>79.727224498250166</v>
      </c>
      <c r="AT259">
        <v>79.783848682539869</v>
      </c>
      <c r="AU259">
        <v>80.03830701139178</v>
      </c>
      <c r="AV259">
        <v>80.057041198336535</v>
      </c>
      <c r="AW259">
        <v>80.553522705078066</v>
      </c>
      <c r="AX259">
        <v>80.651538689453758</v>
      </c>
      <c r="AY259">
        <v>80.724477315973033</v>
      </c>
      <c r="AZ259">
        <v>80.835714482952767</v>
      </c>
      <c r="BA259">
        <v>81.194161661007101</v>
      </c>
      <c r="BB259">
        <v>81.054855455826484</v>
      </c>
      <c r="BC259">
        <v>80.613468582269334</v>
      </c>
      <c r="BD259">
        <v>80.778125831519546</v>
      </c>
      <c r="BE259">
        <v>81.23056229508741</v>
      </c>
      <c r="BF259">
        <v>81.165350150625898</v>
      </c>
      <c r="BG259">
        <v>80.942728968765067</v>
      </c>
      <c r="BH259">
        <v>80.911407719280334</v>
      </c>
      <c r="BI259">
        <v>79.676298016175309</v>
      </c>
    </row>
    <row r="260" spans="1:61" x14ac:dyDescent="0.25">
      <c r="A260" t="s">
        <v>190</v>
      </c>
      <c r="B260" t="s">
        <v>551</v>
      </c>
      <c r="C260" s="3" t="str">
        <f>VLOOKUP(A260, 'Metadata - Countries'!$A$2:$C$264, 3, FALSE)</f>
        <v>East Asia &amp; Pacific</v>
      </c>
      <c r="D260" t="s">
        <v>448</v>
      </c>
      <c r="E260" t="s">
        <v>159</v>
      </c>
      <c r="AJ260">
        <v>0</v>
      </c>
      <c r="AX260">
        <v>0</v>
      </c>
      <c r="AY260">
        <v>0</v>
      </c>
      <c r="AZ260">
        <v>0</v>
      </c>
      <c r="BA260">
        <v>0</v>
      </c>
    </row>
    <row r="261" spans="1:61" x14ac:dyDescent="0.25">
      <c r="A261" t="s">
        <v>496</v>
      </c>
      <c r="B261" t="s">
        <v>224</v>
      </c>
      <c r="C261" s="5" t="str">
        <f>VLOOKUP(A261, 'Metadata - Countries'!$A$2:$C$264, 3, FALSE)</f>
        <v>Europe &amp; Central Asia</v>
      </c>
      <c r="D261" t="s">
        <v>448</v>
      </c>
      <c r="E261" t="s">
        <v>159</v>
      </c>
      <c r="AT261">
        <v>83.922674288747828</v>
      </c>
      <c r="AU261">
        <v>86.393724686775968</v>
      </c>
      <c r="AV261">
        <v>86.277171042903319</v>
      </c>
      <c r="AW261">
        <v>86.951104262350327</v>
      </c>
      <c r="AX261">
        <v>86.762306427999576</v>
      </c>
      <c r="AY261">
        <v>87.209631604292611</v>
      </c>
      <c r="AZ261">
        <v>87.302120110791364</v>
      </c>
      <c r="BA261">
        <v>88.087949687700061</v>
      </c>
      <c r="BB261">
        <v>87.574614114735667</v>
      </c>
      <c r="BC261">
        <v>88.180785956598285</v>
      </c>
      <c r="BD261">
        <v>88.371010816853413</v>
      </c>
      <c r="BE261">
        <v>88.643081265912102</v>
      </c>
      <c r="BF261">
        <v>88.631530317157882</v>
      </c>
      <c r="BG261">
        <v>90.210791310452194</v>
      </c>
      <c r="BH261">
        <v>86.121582004741313</v>
      </c>
    </row>
    <row r="262" spans="1:61" x14ac:dyDescent="0.25">
      <c r="A262" t="s">
        <v>800</v>
      </c>
      <c r="B262" t="s">
        <v>19</v>
      </c>
      <c r="C262" s="3" t="str">
        <f>VLOOKUP(A262, 'Metadata - Countries'!$A$2:$C$264, 3, FALSE)</f>
        <v>Middle East &amp; North Africa</v>
      </c>
      <c r="D262" t="s">
        <v>448</v>
      </c>
      <c r="E262" t="s">
        <v>159</v>
      </c>
      <c r="Q262">
        <v>93.374813001496008</v>
      </c>
      <c r="R262">
        <v>91.301813943323367</v>
      </c>
      <c r="S262">
        <v>94.833527877911891</v>
      </c>
      <c r="T262">
        <v>93.546671871266227</v>
      </c>
      <c r="U262">
        <v>92.327775470242699</v>
      </c>
      <c r="V262">
        <v>93.525481857792499</v>
      </c>
      <c r="W262">
        <v>93.865050881212753</v>
      </c>
      <c r="X262">
        <v>94.04154450751669</v>
      </c>
      <c r="Y262">
        <v>93.99477219593328</v>
      </c>
      <c r="Z262">
        <v>95.268519777991429</v>
      </c>
      <c r="AA262">
        <v>95.087115210254296</v>
      </c>
      <c r="AB262">
        <v>95.729225166294199</v>
      </c>
      <c r="AC262">
        <v>95.88010745267637</v>
      </c>
      <c r="AD262">
        <v>95.986486025654145</v>
      </c>
      <c r="AE262">
        <v>96.041243593462937</v>
      </c>
      <c r="AF262">
        <v>96.269329280605362</v>
      </c>
      <c r="AG262">
        <v>96.72474001906744</v>
      </c>
      <c r="AH262">
        <v>96.865364137520757</v>
      </c>
      <c r="AI262">
        <v>96.826364351584843</v>
      </c>
      <c r="AJ262">
        <v>96.921713791912623</v>
      </c>
      <c r="AK262">
        <v>97.470583696868886</v>
      </c>
      <c r="AL262">
        <v>97.684114554180596</v>
      </c>
      <c r="AM262">
        <v>97.324535802414502</v>
      </c>
      <c r="AN262">
        <v>97.437484640672864</v>
      </c>
      <c r="AO262">
        <v>97.735913213761904</v>
      </c>
      <c r="AP262">
        <v>97.782534091987117</v>
      </c>
      <c r="AQ262">
        <v>97.913123738537749</v>
      </c>
      <c r="AR262">
        <v>98.046807845687439</v>
      </c>
      <c r="AS262">
        <v>98.269558079876191</v>
      </c>
      <c r="AT262">
        <v>98.370011858557675</v>
      </c>
      <c r="AU262">
        <v>98.487752556453572</v>
      </c>
      <c r="AV262">
        <v>98.393934563259961</v>
      </c>
      <c r="AW262">
        <v>98.513166112611458</v>
      </c>
      <c r="AX262">
        <v>98.599954371470233</v>
      </c>
      <c r="AY262">
        <v>98.650358306446051</v>
      </c>
      <c r="AZ262">
        <v>98.706803342022425</v>
      </c>
      <c r="BA262">
        <v>98.645312969798823</v>
      </c>
      <c r="BB262">
        <v>98.683844215919791</v>
      </c>
      <c r="BC262">
        <v>98.639366655864251</v>
      </c>
      <c r="BD262">
        <v>98.320890091420679</v>
      </c>
      <c r="BE262">
        <v>98.445093586165996</v>
      </c>
      <c r="BF262">
        <v>98.240420529814614</v>
      </c>
      <c r="BG262">
        <v>98.488502741308267</v>
      </c>
    </row>
    <row r="263" spans="1:61" x14ac:dyDescent="0.25">
      <c r="A263" t="s">
        <v>553</v>
      </c>
      <c r="B263" t="s">
        <v>438</v>
      </c>
      <c r="C263" s="5" t="str">
        <f>VLOOKUP(A263, 'Metadata - Countries'!$A$2:$C$264, 3, FALSE)</f>
        <v>Sub-Saharan Africa</v>
      </c>
      <c r="D263" t="s">
        <v>448</v>
      </c>
      <c r="E263" t="s">
        <v>159</v>
      </c>
      <c r="Q263">
        <v>89.636537854504212</v>
      </c>
      <c r="R263">
        <v>89.178898139710626</v>
      </c>
      <c r="S263">
        <v>89.422893975177431</v>
      </c>
      <c r="T263">
        <v>89.159260402052055</v>
      </c>
      <c r="U263">
        <v>88.779123280857888</v>
      </c>
      <c r="V263">
        <v>89.22440371463739</v>
      </c>
      <c r="W263">
        <v>89.024646972581607</v>
      </c>
      <c r="X263">
        <v>89.067930661831184</v>
      </c>
      <c r="Y263">
        <v>88.735533210937746</v>
      </c>
      <c r="Z263">
        <v>89.029547410173819</v>
      </c>
      <c r="AA263">
        <v>89.881702281182299</v>
      </c>
      <c r="AB263">
        <v>90.506291818677681</v>
      </c>
      <c r="AC263">
        <v>90.265695603155578</v>
      </c>
      <c r="AD263">
        <v>89.349129237875445</v>
      </c>
      <c r="AE263">
        <v>88.775376641744813</v>
      </c>
      <c r="AF263">
        <v>88.043741728745559</v>
      </c>
      <c r="AG263">
        <v>88.555506255415551</v>
      </c>
      <c r="AH263">
        <v>87.167352493040255</v>
      </c>
      <c r="AI263">
        <v>85.7587484321716</v>
      </c>
      <c r="AJ263">
        <v>86.156007146483375</v>
      </c>
      <c r="AK263">
        <v>86.270790867279359</v>
      </c>
      <c r="AL263">
        <v>85.154157560737488</v>
      </c>
      <c r="AM263">
        <v>86.650110800265963</v>
      </c>
      <c r="AN263">
        <v>86.152832134911336</v>
      </c>
      <c r="AO263">
        <v>86.301370035001398</v>
      </c>
      <c r="AP263">
        <v>84.993555879554634</v>
      </c>
      <c r="AQ263">
        <v>84.907157713496218</v>
      </c>
      <c r="AR263">
        <v>84.457052955871504</v>
      </c>
      <c r="AS263">
        <v>84.652731805629841</v>
      </c>
      <c r="AT263">
        <v>84.243426480919169</v>
      </c>
      <c r="AU263">
        <v>85.678084496441969</v>
      </c>
      <c r="AV263">
        <v>84.898342774431455</v>
      </c>
      <c r="AW263">
        <v>86.023280146332866</v>
      </c>
      <c r="AX263">
        <v>86.994835529410949</v>
      </c>
      <c r="AY263">
        <v>87.156718045435497</v>
      </c>
      <c r="AZ263">
        <v>87.11379815531447</v>
      </c>
      <c r="BA263">
        <v>87.717455464147477</v>
      </c>
      <c r="BB263">
        <v>88.14866880549431</v>
      </c>
      <c r="BC263">
        <v>87.675669725291158</v>
      </c>
      <c r="BD263">
        <v>87.461241408429174</v>
      </c>
      <c r="BE263">
        <v>87.039642007592249</v>
      </c>
      <c r="BF263">
        <v>87.155233806233909</v>
      </c>
      <c r="BG263">
        <v>86.575304583076601</v>
      </c>
      <c r="BH263">
        <v>86.791431691401627</v>
      </c>
    </row>
    <row r="264" spans="1:61" x14ac:dyDescent="0.25">
      <c r="A264" t="s">
        <v>12</v>
      </c>
      <c r="B264" t="s">
        <v>492</v>
      </c>
      <c r="C264" s="3" t="str">
        <f>VLOOKUP(A264, 'Metadata - Countries'!$A$2:$C$264, 3, FALSE)</f>
        <v>Sub-Saharan Africa</v>
      </c>
      <c r="D264" t="s">
        <v>448</v>
      </c>
      <c r="E264" t="s">
        <v>159</v>
      </c>
      <c r="Q264">
        <v>27.527914670519358</v>
      </c>
      <c r="R264">
        <v>28.954496976187549</v>
      </c>
      <c r="S264">
        <v>30.050768567395096</v>
      </c>
      <c r="T264">
        <v>29.581616702722314</v>
      </c>
      <c r="U264">
        <v>23.491100301407982</v>
      </c>
      <c r="V264">
        <v>28.401517304437007</v>
      </c>
      <c r="W264">
        <v>25.233519625510269</v>
      </c>
      <c r="X264">
        <v>23.597482509877842</v>
      </c>
      <c r="Y264">
        <v>21.515742300753292</v>
      </c>
      <c r="Z264">
        <v>22.239882070947321</v>
      </c>
      <c r="AA264">
        <v>20.661017570263585</v>
      </c>
      <c r="AB264">
        <v>19.984537367266235</v>
      </c>
      <c r="AC264">
        <v>19.164583285611908</v>
      </c>
      <c r="AD264">
        <v>18.264890899360843</v>
      </c>
      <c r="AE264">
        <v>17.840887302459425</v>
      </c>
      <c r="AF264">
        <v>17.382054989939913</v>
      </c>
      <c r="AG264">
        <v>17.112113663512723</v>
      </c>
      <c r="AH264">
        <v>18.559604268070792</v>
      </c>
      <c r="AI264">
        <v>18.169119403072013</v>
      </c>
      <c r="AJ264">
        <v>15.48989469133179</v>
      </c>
      <c r="AK264">
        <v>15.927786860873269</v>
      </c>
      <c r="AL264">
        <v>15.348880413866336</v>
      </c>
      <c r="AM264">
        <v>13.361350607664841</v>
      </c>
      <c r="AN264">
        <v>11.975847347360363</v>
      </c>
      <c r="AO264">
        <v>11.539352463522622</v>
      </c>
      <c r="AP264">
        <v>9.6451477638098027</v>
      </c>
      <c r="AQ264">
        <v>12.023517686636499</v>
      </c>
      <c r="AR264">
        <v>11.57938755507576</v>
      </c>
      <c r="AS264">
        <v>9.1791571262831013</v>
      </c>
      <c r="AT264">
        <v>8.8448637990784196</v>
      </c>
      <c r="AU264">
        <v>9.0305627771688251</v>
      </c>
      <c r="AV264">
        <v>9.3945032059982481</v>
      </c>
      <c r="AW264">
        <v>9.7778508038863379</v>
      </c>
      <c r="AX264">
        <v>9.71638436874081</v>
      </c>
      <c r="AY264">
        <v>10.087217804469686</v>
      </c>
      <c r="AZ264">
        <v>9.3371607829311234</v>
      </c>
      <c r="BA264">
        <v>6.7363247960806252</v>
      </c>
      <c r="BB264">
        <v>7.3355987800752516</v>
      </c>
      <c r="BC264">
        <v>7.5630863851094521</v>
      </c>
      <c r="BD264">
        <v>7.7565791353718332</v>
      </c>
      <c r="BE264">
        <v>8.5591177595796069</v>
      </c>
      <c r="BF264">
        <v>10.688490457748824</v>
      </c>
      <c r="BG264">
        <v>10.563324103313896</v>
      </c>
    </row>
    <row r="265" spans="1:61" x14ac:dyDescent="0.25">
      <c r="A265" t="s">
        <v>843</v>
      </c>
      <c r="B265" t="s">
        <v>379</v>
      </c>
      <c r="C265" s="11" t="str">
        <f>VLOOKUP(A265, 'Metadata - Countries'!$A$2:$C$264, 3, FALSE)</f>
        <v>Sub-Saharan Africa</v>
      </c>
      <c r="D265" t="s">
        <v>448</v>
      </c>
      <c r="E265" t="s">
        <v>159</v>
      </c>
      <c r="Q265">
        <v>39.78544380815179</v>
      </c>
      <c r="R265">
        <v>37.26530445764967</v>
      </c>
      <c r="S265">
        <v>40.66384843734501</v>
      </c>
      <c r="T265">
        <v>38.327153307267302</v>
      </c>
      <c r="U265">
        <v>36.244317560502125</v>
      </c>
      <c r="V265">
        <v>37.737894460115065</v>
      </c>
      <c r="W265">
        <v>34.90333080578629</v>
      </c>
      <c r="X265">
        <v>33.983542604542954</v>
      </c>
      <c r="Y265">
        <v>33.184813000411026</v>
      </c>
      <c r="Z265">
        <v>34.448282516908222</v>
      </c>
      <c r="AA265">
        <v>33.419970868040366</v>
      </c>
      <c r="AB265">
        <v>32.292510063488756</v>
      </c>
      <c r="AC265">
        <v>32.819442036934362</v>
      </c>
      <c r="AD265">
        <v>33.04318722170165</v>
      </c>
      <c r="AE265">
        <v>35.475370441937699</v>
      </c>
      <c r="AF265">
        <v>38.870001997234517</v>
      </c>
      <c r="AG265">
        <v>44.781139346919637</v>
      </c>
      <c r="AH265">
        <v>44.241350796011723</v>
      </c>
      <c r="AI265">
        <v>43.719705606134156</v>
      </c>
      <c r="AJ265">
        <v>44.803025405858612</v>
      </c>
      <c r="AK265">
        <v>47.317431081697023</v>
      </c>
      <c r="AL265">
        <v>47.342491172918038</v>
      </c>
      <c r="AM265">
        <v>45.778389306456027</v>
      </c>
      <c r="AN265">
        <v>43.727058933556471</v>
      </c>
      <c r="AO265">
        <v>43.56407322363804</v>
      </c>
      <c r="AP265">
        <v>42.069300923268074</v>
      </c>
      <c r="AQ265">
        <v>40.059973637078279</v>
      </c>
      <c r="AR265">
        <v>39.779005302265176</v>
      </c>
      <c r="AS265">
        <v>41.531617335377454</v>
      </c>
      <c r="AT265">
        <v>37.022002485674498</v>
      </c>
      <c r="AU265">
        <v>37.095574404691838</v>
      </c>
      <c r="AV265">
        <v>34.412400426987681</v>
      </c>
      <c r="AW265">
        <v>29.846423338611118</v>
      </c>
      <c r="AX265">
        <v>28.161033127873168</v>
      </c>
      <c r="AY265">
        <v>30.306768639329661</v>
      </c>
      <c r="AZ265">
        <v>28.547203537110377</v>
      </c>
      <c r="BA265">
        <v>27.998768906814124</v>
      </c>
      <c r="BB265">
        <v>23.671955439051679</v>
      </c>
      <c r="BC265">
        <v>23.930830867510107</v>
      </c>
      <c r="BD265">
        <v>24.855705397228672</v>
      </c>
      <c r="BE265">
        <v>28.492743241012892</v>
      </c>
      <c r="BF265">
        <v>28.860873405442749</v>
      </c>
      <c r="BG265">
        <v>29.095759404593423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M265"/>
  <sheetViews>
    <sheetView topLeftCell="A2" workbookViewId="0">
      <selection activeCell="D20" sqref="D20"/>
    </sheetView>
  </sheetViews>
  <sheetFormatPr defaultRowHeight="15" x14ac:dyDescent="0.25"/>
  <cols>
    <col min="1" max="1" width="15.85546875" customWidth="1"/>
    <col min="2" max="2" width="15.140625" customWidth="1"/>
    <col min="3" max="3" width="21.7109375" customWidth="1"/>
    <col min="4" max="4" width="16.7109375" customWidth="1"/>
    <col min="5" max="5" width="16" customWidth="1"/>
  </cols>
  <sheetData>
    <row r="1" spans="1:65" x14ac:dyDescent="0.25">
      <c r="A1" t="s">
        <v>818</v>
      </c>
      <c r="B1" t="s">
        <v>547</v>
      </c>
      <c r="C1" s="10" t="s">
        <v>856</v>
      </c>
      <c r="D1" t="s">
        <v>240</v>
      </c>
      <c r="E1" t="s">
        <v>828</v>
      </c>
      <c r="F1" t="s">
        <v>753</v>
      </c>
      <c r="G1" t="s">
        <v>143</v>
      </c>
      <c r="H1" t="s">
        <v>199</v>
      </c>
      <c r="I1" t="s">
        <v>273</v>
      </c>
      <c r="J1" t="s">
        <v>347</v>
      </c>
      <c r="K1" t="s">
        <v>617</v>
      </c>
      <c r="L1" t="s">
        <v>690</v>
      </c>
      <c r="M1" t="s">
        <v>756</v>
      </c>
      <c r="N1" t="s">
        <v>810</v>
      </c>
      <c r="O1" t="s">
        <v>201</v>
      </c>
      <c r="P1" t="s">
        <v>827</v>
      </c>
      <c r="Q1" t="s">
        <v>39</v>
      </c>
      <c r="R1" t="s">
        <v>291</v>
      </c>
      <c r="S1" t="s">
        <v>363</v>
      </c>
      <c r="T1" t="s">
        <v>432</v>
      </c>
      <c r="U1" t="s">
        <v>502</v>
      </c>
      <c r="V1" t="s">
        <v>772</v>
      </c>
      <c r="W1" t="s">
        <v>834</v>
      </c>
      <c r="X1" t="s">
        <v>46</v>
      </c>
      <c r="Y1" t="s">
        <v>119</v>
      </c>
      <c r="Z1" t="s">
        <v>61</v>
      </c>
      <c r="AA1" t="s">
        <v>138</v>
      </c>
      <c r="AB1" t="s">
        <v>191</v>
      </c>
      <c r="AC1" t="s">
        <v>446</v>
      </c>
      <c r="AD1" t="s">
        <v>521</v>
      </c>
      <c r="AE1" t="s">
        <v>612</v>
      </c>
      <c r="AF1" t="s">
        <v>684</v>
      </c>
      <c r="AG1" t="s">
        <v>66</v>
      </c>
      <c r="AH1" t="s">
        <v>144</v>
      </c>
      <c r="AI1" t="s">
        <v>200</v>
      </c>
      <c r="AJ1" t="s">
        <v>155</v>
      </c>
      <c r="AK1" t="s">
        <v>211</v>
      </c>
      <c r="AL1" t="s">
        <v>285</v>
      </c>
      <c r="AM1" t="s">
        <v>359</v>
      </c>
      <c r="AN1" t="s">
        <v>630</v>
      </c>
      <c r="AO1" t="s">
        <v>699</v>
      </c>
      <c r="AP1" t="s">
        <v>771</v>
      </c>
      <c r="AQ1" t="s">
        <v>829</v>
      </c>
      <c r="AR1" t="s">
        <v>217</v>
      </c>
      <c r="AS1" t="s">
        <v>292</v>
      </c>
      <c r="AT1" t="s">
        <v>661</v>
      </c>
      <c r="AU1" t="s">
        <v>721</v>
      </c>
      <c r="AV1" t="s">
        <v>112</v>
      </c>
      <c r="AW1" t="s">
        <v>178</v>
      </c>
      <c r="AX1" t="s">
        <v>244</v>
      </c>
      <c r="AY1" t="s">
        <v>327</v>
      </c>
      <c r="AZ1" t="s">
        <v>585</v>
      </c>
      <c r="BA1" t="s">
        <v>665</v>
      </c>
      <c r="BB1" t="s">
        <v>727</v>
      </c>
      <c r="BC1" t="s">
        <v>114</v>
      </c>
      <c r="BD1" t="s">
        <v>738</v>
      </c>
      <c r="BE1" t="s">
        <v>801</v>
      </c>
      <c r="BF1" t="s">
        <v>22</v>
      </c>
      <c r="BG1" t="s">
        <v>260</v>
      </c>
      <c r="BH1" t="s">
        <v>343</v>
      </c>
      <c r="BI1" t="s">
        <v>405</v>
      </c>
      <c r="BJ1" t="s">
        <v>478</v>
      </c>
      <c r="BK1" t="s">
        <v>747</v>
      </c>
      <c r="BL1" t="s">
        <v>806</v>
      </c>
      <c r="BM1" t="s">
        <v>27</v>
      </c>
    </row>
    <row r="2" spans="1:65" x14ac:dyDescent="0.25">
      <c r="A2" t="s">
        <v>593</v>
      </c>
      <c r="B2" t="s">
        <v>15</v>
      </c>
      <c r="C2" s="3" t="str">
        <f>VLOOKUP(A2, 'Metadata - Countries'!$A$2:$C$264, 3, FALSE)</f>
        <v>Latin America &amp; Caribbean</v>
      </c>
      <c r="D2" t="s">
        <v>494</v>
      </c>
      <c r="E2" t="s">
        <v>299</v>
      </c>
      <c r="AJ2">
        <v>0.26874706899041501</v>
      </c>
      <c r="AK2">
        <v>0.23495476766083501</v>
      </c>
      <c r="AL2">
        <v>0.238777584499868</v>
      </c>
      <c r="AM2">
        <v>0.195134319425155</v>
      </c>
      <c r="AN2">
        <v>0.183240539866902</v>
      </c>
      <c r="AO2">
        <v>0.17337173327302599</v>
      </c>
      <c r="AP2">
        <v>0.16747428459136099</v>
      </c>
      <c r="AQ2">
        <v>0.16009586733547301</v>
      </c>
      <c r="AR2">
        <v>0.15787569080815</v>
      </c>
      <c r="AS2">
        <v>0.16092763808410401</v>
      </c>
      <c r="AT2">
        <v>0.17526608077747399</v>
      </c>
      <c r="AU2">
        <v>0.180523334514406</v>
      </c>
      <c r="AV2">
        <v>0.181390903251784</v>
      </c>
      <c r="AW2">
        <v>0.18454967120204799</v>
      </c>
      <c r="AX2">
        <v>0.18705471122668199</v>
      </c>
      <c r="AY2">
        <v>0.18659944970885101</v>
      </c>
      <c r="AZ2">
        <v>0.189937226776767</v>
      </c>
      <c r="BA2">
        <v>0.190059132428849</v>
      </c>
      <c r="BB2">
        <v>0.193546025766485</v>
      </c>
      <c r="BC2">
        <v>0.29977381583436802</v>
      </c>
      <c r="BD2">
        <v>5.4647159057389896</v>
      </c>
      <c r="BE2">
        <v>5.6617883741329997</v>
      </c>
      <c r="BF2">
        <v>6.8558495690859402</v>
      </c>
      <c r="BG2">
        <v>6.8897529843799603</v>
      </c>
      <c r="BH2">
        <v>6.9275015416326999</v>
      </c>
      <c r="BI2">
        <v>6.7267475659839899</v>
      </c>
    </row>
    <row r="3" spans="1:65" x14ac:dyDescent="0.25">
      <c r="A3" t="s">
        <v>362</v>
      </c>
      <c r="B3" t="s">
        <v>717</v>
      </c>
      <c r="C3" s="5" t="str">
        <f>VLOOKUP(A3, 'Metadata - Countries'!$A$2:$C$264, 3, FALSE)</f>
        <v>South Asia</v>
      </c>
      <c r="D3" t="s">
        <v>494</v>
      </c>
      <c r="E3" t="s">
        <v>299</v>
      </c>
      <c r="AJ3">
        <v>15.9245316828932</v>
      </c>
      <c r="AK3">
        <v>17.0364435282942</v>
      </c>
      <c r="AL3">
        <v>26.5216286544368</v>
      </c>
      <c r="AM3">
        <v>30.585667048993201</v>
      </c>
      <c r="AN3">
        <v>32.796250550400799</v>
      </c>
      <c r="AO3">
        <v>35.075640291793697</v>
      </c>
      <c r="AP3">
        <v>37.9457475001443</v>
      </c>
      <c r="AQ3">
        <v>41.432600873102899</v>
      </c>
      <c r="AR3">
        <v>44.094336854363299</v>
      </c>
      <c r="AS3">
        <v>52.185774372805298</v>
      </c>
      <c r="AT3">
        <v>54.2431263698384</v>
      </c>
      <c r="AU3">
        <v>54.0550550388989</v>
      </c>
      <c r="AV3">
        <v>43.771148565880203</v>
      </c>
      <c r="AW3">
        <v>42.276140880362597</v>
      </c>
      <c r="AX3">
        <v>49.843147695619599</v>
      </c>
      <c r="AY3">
        <v>40.8591712168299</v>
      </c>
      <c r="AZ3">
        <v>37.137249491180299</v>
      </c>
      <c r="BA3">
        <v>33.862578826503103</v>
      </c>
      <c r="BB3">
        <v>21.343708075900199</v>
      </c>
      <c r="BC3">
        <v>17.813854756460199</v>
      </c>
      <c r="BD3">
        <v>14.8398059645804</v>
      </c>
      <c r="BE3">
        <v>11.4827062291243</v>
      </c>
      <c r="BF3">
        <v>13.973585688860901</v>
      </c>
      <c r="BG3">
        <v>16.334292508474299</v>
      </c>
      <c r="BH3">
        <v>19.314268613398301</v>
      </c>
      <c r="BI3">
        <v>18.423477169321799</v>
      </c>
    </row>
    <row r="4" spans="1:65" x14ac:dyDescent="0.25">
      <c r="A4" t="s">
        <v>350</v>
      </c>
      <c r="B4" t="s">
        <v>21</v>
      </c>
      <c r="C4" s="3" t="str">
        <f>VLOOKUP(A4, 'Metadata - Countries'!$A$2:$C$264, 3, FALSE)</f>
        <v>Sub-Saharan Africa</v>
      </c>
      <c r="D4" t="s">
        <v>494</v>
      </c>
      <c r="E4" t="s">
        <v>299</v>
      </c>
      <c r="AJ4">
        <v>72.255251921668105</v>
      </c>
      <c r="AK4">
        <v>71.8886392044557</v>
      </c>
      <c r="AL4">
        <v>72.723282517216703</v>
      </c>
      <c r="AM4">
        <v>71.277056319079705</v>
      </c>
      <c r="AN4">
        <v>72.220268908344195</v>
      </c>
      <c r="AO4">
        <v>73.945888339251496</v>
      </c>
      <c r="AP4">
        <v>73.139600450703796</v>
      </c>
      <c r="AQ4">
        <v>73.734415950613396</v>
      </c>
      <c r="AR4">
        <v>76.819793626539393</v>
      </c>
      <c r="AS4">
        <v>73.410783828537703</v>
      </c>
      <c r="AT4">
        <v>74.618171442726606</v>
      </c>
      <c r="AU4">
        <v>73.757858961714504</v>
      </c>
      <c r="AV4">
        <v>72.125126439225198</v>
      </c>
      <c r="AW4">
        <v>67.306116719292206</v>
      </c>
      <c r="AX4">
        <v>65.493064622131996</v>
      </c>
      <c r="AY4">
        <v>70.954202358524796</v>
      </c>
      <c r="AZ4">
        <v>65.022564178086</v>
      </c>
      <c r="BA4">
        <v>61.599703502413902</v>
      </c>
      <c r="BB4">
        <v>58.107975037365897</v>
      </c>
      <c r="BC4">
        <v>55.748976505548903</v>
      </c>
      <c r="BD4">
        <v>54.193836624214804</v>
      </c>
      <c r="BE4">
        <v>52.7156787625416</v>
      </c>
      <c r="BF4">
        <v>52.245736309469002</v>
      </c>
      <c r="BG4">
        <v>50.686116006394897</v>
      </c>
      <c r="BH4">
        <v>50.7974606805424</v>
      </c>
      <c r="BI4">
        <v>49.568210329577703</v>
      </c>
    </row>
    <row r="5" spans="1:65" x14ac:dyDescent="0.25">
      <c r="A5" t="s">
        <v>214</v>
      </c>
      <c r="B5" t="s">
        <v>518</v>
      </c>
      <c r="C5" s="5" t="str">
        <f>VLOOKUP(A5, 'Metadata - Countries'!$A$2:$C$264, 3, FALSE)</f>
        <v>Europe &amp; Central Asia</v>
      </c>
      <c r="D5" t="s">
        <v>494</v>
      </c>
      <c r="E5" t="s">
        <v>299</v>
      </c>
      <c r="AJ5">
        <v>25.518087625537099</v>
      </c>
      <c r="AK5">
        <v>32.998174237958899</v>
      </c>
      <c r="AL5">
        <v>46.813328808584899</v>
      </c>
      <c r="AM5">
        <v>51.152042295146003</v>
      </c>
      <c r="AN5">
        <v>51.459544224624203</v>
      </c>
      <c r="AO5">
        <v>50.609709576537398</v>
      </c>
      <c r="AP5">
        <v>51.63636055808</v>
      </c>
      <c r="AQ5">
        <v>55.953349416168997</v>
      </c>
      <c r="AR5">
        <v>49.983365443397801</v>
      </c>
      <c r="AS5">
        <v>42.718313408774598</v>
      </c>
      <c r="AT5">
        <v>41.445415574378103</v>
      </c>
      <c r="AU5">
        <v>39.125663754609903</v>
      </c>
      <c r="AV5">
        <v>35.896294028448601</v>
      </c>
      <c r="AW5">
        <v>33.752728830646703</v>
      </c>
      <c r="AX5">
        <v>35.935868087457997</v>
      </c>
      <c r="AY5">
        <v>36.8694891867287</v>
      </c>
      <c r="AZ5">
        <v>31.7101954257698</v>
      </c>
      <c r="BA5">
        <v>32.100937212781403</v>
      </c>
      <c r="BB5">
        <v>35.912906112476698</v>
      </c>
      <c r="BC5">
        <v>37.216637800405103</v>
      </c>
      <c r="BD5">
        <v>37.115329767570202</v>
      </c>
      <c r="BE5">
        <v>35.962531603133698</v>
      </c>
      <c r="BF5">
        <v>40.048299596383998</v>
      </c>
      <c r="BG5">
        <v>41.288973724106903</v>
      </c>
      <c r="BH5">
        <v>38.689500757627698</v>
      </c>
      <c r="BI5">
        <v>38.615210469215299</v>
      </c>
    </row>
    <row r="6" spans="1:65" x14ac:dyDescent="0.25">
      <c r="A6" t="s">
        <v>380</v>
      </c>
      <c r="B6" t="s">
        <v>839</v>
      </c>
      <c r="C6" s="3" t="str">
        <f>VLOOKUP(A6, 'Metadata - Countries'!$A$2:$C$264, 3, FALSE)</f>
        <v>Europe &amp; Central Asia</v>
      </c>
      <c r="D6" t="s">
        <v>494</v>
      </c>
      <c r="E6" t="s">
        <v>299</v>
      </c>
      <c r="AJ6">
        <v>14.273550207287199</v>
      </c>
      <c r="AK6">
        <v>14.273550207287199</v>
      </c>
      <c r="AL6">
        <v>14.308754463873999</v>
      </c>
      <c r="AM6">
        <v>13.9189545867614</v>
      </c>
      <c r="AN6">
        <v>14.56102441664</v>
      </c>
      <c r="AO6">
        <v>14.4810480827273</v>
      </c>
      <c r="AP6">
        <v>14.1000476048869</v>
      </c>
      <c r="AQ6">
        <v>14.194002455085499</v>
      </c>
      <c r="AR6">
        <v>14.458641723213599</v>
      </c>
      <c r="AS6">
        <v>14.549890544616501</v>
      </c>
      <c r="AT6">
        <v>14.890664037867801</v>
      </c>
      <c r="AU6">
        <v>15.7738680903706</v>
      </c>
      <c r="AV6">
        <v>16.221818882949801</v>
      </c>
      <c r="AW6">
        <v>16.912307587612101</v>
      </c>
      <c r="AX6">
        <v>16.874428115796899</v>
      </c>
      <c r="AY6">
        <v>16.902436848553599</v>
      </c>
      <c r="AZ6">
        <v>17.4859942897689</v>
      </c>
      <c r="BA6">
        <v>16.9407765392179</v>
      </c>
      <c r="BB6">
        <v>17.4227405802947</v>
      </c>
      <c r="BC6">
        <v>17.515948168892201</v>
      </c>
      <c r="BD6">
        <v>19.090729970946999</v>
      </c>
      <c r="BE6">
        <v>18.971545837392501</v>
      </c>
      <c r="BF6">
        <v>19.195528692834198</v>
      </c>
      <c r="BG6">
        <v>19.563698030819801</v>
      </c>
      <c r="BH6">
        <v>19.8863229427674</v>
      </c>
      <c r="BI6">
        <v>19.7478086257358</v>
      </c>
    </row>
    <row r="7" spans="1:65" x14ac:dyDescent="0.25">
      <c r="A7" t="s">
        <v>118</v>
      </c>
      <c r="B7" t="s">
        <v>707</v>
      </c>
      <c r="C7" s="5">
        <f>VLOOKUP(A7, 'Metadata - Countries'!$A$2:$C$264, 3, FALSE)</f>
        <v>0</v>
      </c>
      <c r="D7" t="s">
        <v>494</v>
      </c>
      <c r="E7" t="s">
        <v>299</v>
      </c>
      <c r="AJ7">
        <v>7.3443577665267181</v>
      </c>
      <c r="AK7">
        <v>7.284092766084882</v>
      </c>
      <c r="AL7">
        <v>6.9129659103237939</v>
      </c>
      <c r="AM7">
        <v>6.7377934860834818</v>
      </c>
      <c r="AN7">
        <v>6.9141917769376979</v>
      </c>
      <c r="AO7">
        <v>6.8179110431067524</v>
      </c>
      <c r="AP7">
        <v>6.8052066800543161</v>
      </c>
      <c r="AQ7">
        <v>6.843938082821909</v>
      </c>
      <c r="AR7">
        <v>6.7574733321778604</v>
      </c>
      <c r="AS7">
        <v>6.7441004558062305</v>
      </c>
      <c r="AT7">
        <v>6.609618378930846</v>
      </c>
      <c r="AU7">
        <v>6.428216218180733</v>
      </c>
      <c r="AV7">
        <v>6.2804370563942307</v>
      </c>
      <c r="AW7">
        <v>6.3819481578609762</v>
      </c>
      <c r="AX7">
        <v>6.7182867008549154</v>
      </c>
      <c r="AY7">
        <v>6.371205284846015</v>
      </c>
      <c r="AZ7">
        <v>6.180542878342548</v>
      </c>
      <c r="BA7">
        <v>5.600932865425186</v>
      </c>
      <c r="BB7">
        <v>5.1536690018631131</v>
      </c>
      <c r="BC7">
        <v>5.0495165138191904</v>
      </c>
      <c r="BD7">
        <v>4.839533842520229</v>
      </c>
      <c r="BE7">
        <v>4.6971295921336953</v>
      </c>
      <c r="BF7">
        <v>4.1670450307822255</v>
      </c>
      <c r="BG7">
        <v>4.2261769123664239</v>
      </c>
      <c r="BH7">
        <v>4.17001746695178</v>
      </c>
      <c r="BI7">
        <v>4.0940365657661166</v>
      </c>
    </row>
    <row r="8" spans="1:65" x14ac:dyDescent="0.25">
      <c r="A8" t="s">
        <v>48</v>
      </c>
      <c r="B8" t="s">
        <v>223</v>
      </c>
      <c r="C8" s="3" t="str">
        <f>VLOOKUP(A8, 'Metadata - Countries'!$A$2:$C$264, 3, FALSE)</f>
        <v>Middle East &amp; North Africa</v>
      </c>
      <c r="D8" t="s">
        <v>494</v>
      </c>
      <c r="E8" t="s">
        <v>299</v>
      </c>
      <c r="AJ8">
        <v>0</v>
      </c>
      <c r="AK8">
        <v>0</v>
      </c>
      <c r="AL8">
        <v>0.18836913280821799</v>
      </c>
      <c r="AM8">
        <v>0.15035617651681699</v>
      </c>
      <c r="AN8">
        <v>0.120145339503671</v>
      </c>
      <c r="AO8">
        <v>0.112604485546437</v>
      </c>
      <c r="AP8">
        <v>8.0332347267707702E-2</v>
      </c>
      <c r="AQ8">
        <v>7.6355659207208104E-2</v>
      </c>
      <c r="AR8">
        <v>7.2469920617531006E-2</v>
      </c>
      <c r="AS8">
        <v>7.1648551153245504E-2</v>
      </c>
      <c r="AT8">
        <v>7.6377173371179399E-2</v>
      </c>
      <c r="AU8">
        <v>6.4705856087620306E-2</v>
      </c>
      <c r="AV8">
        <v>6.6607545080978298E-2</v>
      </c>
      <c r="AW8">
        <v>6.6360533445250405E-2</v>
      </c>
      <c r="AX8">
        <v>0.10056213849264101</v>
      </c>
      <c r="AY8">
        <v>0.10539482919186401</v>
      </c>
      <c r="AZ8">
        <v>0.117608668041113</v>
      </c>
      <c r="BA8">
        <v>0.11458595675639099</v>
      </c>
      <c r="BB8">
        <v>0.11034311508842</v>
      </c>
      <c r="BC8">
        <v>0.106410817984732</v>
      </c>
      <c r="BD8">
        <v>0.10812192488781799</v>
      </c>
      <c r="BE8">
        <v>0.10804012263089501</v>
      </c>
      <c r="BF8">
        <v>0.10498489803809399</v>
      </c>
      <c r="BG8">
        <v>0.11177080546719</v>
      </c>
      <c r="BH8">
        <v>0.145671401398313</v>
      </c>
      <c r="BI8">
        <v>0.137108046073838</v>
      </c>
    </row>
    <row r="9" spans="1:65" x14ac:dyDescent="0.25">
      <c r="A9" t="s">
        <v>341</v>
      </c>
      <c r="B9" t="s">
        <v>560</v>
      </c>
      <c r="C9" s="5" t="str">
        <f>VLOOKUP(A9, 'Metadata - Countries'!$A$2:$C$264, 3, FALSE)</f>
        <v>Latin America &amp; Caribbean</v>
      </c>
      <c r="D9" t="s">
        <v>494</v>
      </c>
      <c r="E9" t="s">
        <v>299</v>
      </c>
      <c r="AJ9">
        <v>8.9229074669639399</v>
      </c>
      <c r="AK9">
        <v>8.7481843073882004</v>
      </c>
      <c r="AL9">
        <v>9.4716496156294205</v>
      </c>
      <c r="AM9">
        <v>10.128342436934201</v>
      </c>
      <c r="AN9">
        <v>10.7349093475441</v>
      </c>
      <c r="AO9">
        <v>11.205184634374399</v>
      </c>
      <c r="AP9">
        <v>10.1938555855904</v>
      </c>
      <c r="AQ9">
        <v>10.9990733955932</v>
      </c>
      <c r="AR9">
        <v>11.343009140403</v>
      </c>
      <c r="AS9">
        <v>10.3061733856805</v>
      </c>
      <c r="AT9">
        <v>11.077955132177401</v>
      </c>
      <c r="AU9">
        <v>13.0403729383893</v>
      </c>
      <c r="AV9">
        <v>13.2879781249634</v>
      </c>
      <c r="AW9">
        <v>12.518128565307901</v>
      </c>
      <c r="AX9">
        <v>8.3480455344183202</v>
      </c>
      <c r="AY9">
        <v>8.9576017553945704</v>
      </c>
      <c r="AZ9">
        <v>10.1878410784258</v>
      </c>
      <c r="BA9">
        <v>8.8876489785559603</v>
      </c>
      <c r="BB9">
        <v>7.6096871204595802</v>
      </c>
      <c r="BC9">
        <v>8.5740611751114404</v>
      </c>
      <c r="BD9">
        <v>8.9614459521452297</v>
      </c>
      <c r="BE9">
        <v>10.116846724451401</v>
      </c>
      <c r="BF9">
        <v>9.8667017019746801</v>
      </c>
      <c r="BG9">
        <v>10.210322899748199</v>
      </c>
      <c r="BH9">
        <v>10.901957933632801</v>
      </c>
      <c r="BI9">
        <v>10.040077613914001</v>
      </c>
    </row>
    <row r="10" spans="1:65" x14ac:dyDescent="0.25">
      <c r="A10" t="s">
        <v>88</v>
      </c>
      <c r="B10" t="s">
        <v>305</v>
      </c>
      <c r="C10" s="3" t="str">
        <f>VLOOKUP(A10, 'Metadata - Countries'!$A$2:$C$264, 3, FALSE)</f>
        <v>Europe &amp; Central Asia</v>
      </c>
      <c r="D10" t="s">
        <v>494</v>
      </c>
      <c r="E10" t="s">
        <v>299</v>
      </c>
      <c r="AJ10">
        <v>2.1189443405803599</v>
      </c>
      <c r="AK10">
        <v>2.3094358031870401</v>
      </c>
      <c r="AL10">
        <v>6.6776789414769002</v>
      </c>
      <c r="AM10">
        <v>12.9368336783239</v>
      </c>
      <c r="AN10">
        <v>17.763653412278401</v>
      </c>
      <c r="AO10">
        <v>9.2743527071239704</v>
      </c>
      <c r="AP10">
        <v>12.4733043728429</v>
      </c>
      <c r="AQ10">
        <v>10.1201143904778</v>
      </c>
      <c r="AR10">
        <v>9.3805634135059197</v>
      </c>
      <c r="AS10">
        <v>8.3587953791746408</v>
      </c>
      <c r="AT10">
        <v>7.16426350401004</v>
      </c>
      <c r="AU10">
        <v>5.4191126607041102</v>
      </c>
      <c r="AV10">
        <v>8.8993667546838804</v>
      </c>
      <c r="AW10">
        <v>9.81161468294329</v>
      </c>
      <c r="AX10">
        <v>8.7079001335382902</v>
      </c>
      <c r="AY10">
        <v>6.4911737973978996</v>
      </c>
      <c r="AZ10">
        <v>7.6528353335851902</v>
      </c>
      <c r="BA10">
        <v>7.0172624802060799</v>
      </c>
      <c r="BB10">
        <v>6.4051674924082</v>
      </c>
      <c r="BC10">
        <v>7.8005560950631603</v>
      </c>
      <c r="BD10">
        <v>9.3598170056264394</v>
      </c>
      <c r="BE10">
        <v>8.0096153074276604</v>
      </c>
      <c r="BF10">
        <v>6.56571131176592</v>
      </c>
      <c r="BG10">
        <v>6.7712176363861003</v>
      </c>
      <c r="BH10">
        <v>7.7247344404622904</v>
      </c>
      <c r="BI10">
        <v>15.7920038357833</v>
      </c>
    </row>
    <row r="11" spans="1:65" x14ac:dyDescent="0.25">
      <c r="A11" t="s">
        <v>116</v>
      </c>
      <c r="B11" t="s">
        <v>391</v>
      </c>
      <c r="C11" s="5" t="str">
        <f>VLOOKUP(A11, 'Metadata - Countries'!$A$2:$C$264, 3, FALSE)</f>
        <v>East Asia &amp; Pacific</v>
      </c>
      <c r="D11" t="s">
        <v>494</v>
      </c>
      <c r="E11" t="s">
        <v>299</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0.70242657400512898</v>
      </c>
      <c r="BG11">
        <v>0.70314054045633001</v>
      </c>
      <c r="BH11">
        <v>0.700882415260351</v>
      </c>
      <c r="BI11">
        <v>0.88547820197483396</v>
      </c>
    </row>
    <row r="12" spans="1:65" x14ac:dyDescent="0.25">
      <c r="A12" t="s">
        <v>463</v>
      </c>
      <c r="B12" t="s">
        <v>559</v>
      </c>
      <c r="C12" s="3" t="str">
        <f>VLOOKUP(A12, 'Metadata - Countries'!$A$2:$C$264, 3, FALSE)</f>
        <v>Latin America &amp; Caribbean</v>
      </c>
      <c r="D12" t="s">
        <v>494</v>
      </c>
      <c r="E12" t="s">
        <v>299</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row>
    <row r="13" spans="1:65" x14ac:dyDescent="0.25">
      <c r="A13" t="s">
        <v>493</v>
      </c>
      <c r="B13" t="s">
        <v>328</v>
      </c>
      <c r="C13" s="5" t="str">
        <f>VLOOKUP(A13, 'Metadata - Countries'!$A$2:$C$264, 3, FALSE)</f>
        <v>East Asia &amp; Pacific</v>
      </c>
      <c r="D13" t="s">
        <v>494</v>
      </c>
      <c r="E13" t="s">
        <v>299</v>
      </c>
      <c r="AJ13">
        <v>8.0095771593438005</v>
      </c>
      <c r="AK13">
        <v>8.2454722602312298</v>
      </c>
      <c r="AL13">
        <v>7.5164709719547398</v>
      </c>
      <c r="AM13">
        <v>8.6169938823872396</v>
      </c>
      <c r="AN13">
        <v>8.25994677877061</v>
      </c>
      <c r="AO13">
        <v>8.2178057124712396</v>
      </c>
      <c r="AP13">
        <v>8.8659705603598908</v>
      </c>
      <c r="AQ13">
        <v>9.0802428362925092</v>
      </c>
      <c r="AR13">
        <v>8.5950726944058502</v>
      </c>
      <c r="AS13">
        <v>8.5072737872151691</v>
      </c>
      <c r="AT13">
        <v>8.4233406585478292</v>
      </c>
      <c r="AU13">
        <v>8.3702813720655094</v>
      </c>
      <c r="AV13">
        <v>8.7387207126175603</v>
      </c>
      <c r="AW13">
        <v>7.1510656701027298</v>
      </c>
      <c r="AX13">
        <v>6.6804257207881799</v>
      </c>
      <c r="AY13">
        <v>6.7119745469604197</v>
      </c>
      <c r="AZ13">
        <v>6.8532668234681804</v>
      </c>
      <c r="BA13">
        <v>6.9515862902862802</v>
      </c>
      <c r="BB13">
        <v>6.7895692736841102</v>
      </c>
      <c r="BC13">
        <v>7.1128271511227901</v>
      </c>
      <c r="BD13">
        <v>8.1090272926509304</v>
      </c>
      <c r="BE13">
        <v>8.2561811498342692</v>
      </c>
      <c r="BF13">
        <v>8.2471093470949999</v>
      </c>
      <c r="BG13">
        <v>9.0884819098682694</v>
      </c>
      <c r="BH13">
        <v>9.27819845713441</v>
      </c>
      <c r="BI13">
        <v>9.1805029598078605</v>
      </c>
    </row>
    <row r="14" spans="1:65" x14ac:dyDescent="0.25">
      <c r="A14" t="s">
        <v>63</v>
      </c>
      <c r="B14" t="s">
        <v>392</v>
      </c>
      <c r="C14" s="3" t="str">
        <f>VLOOKUP(A14, 'Metadata - Countries'!$A$2:$C$264, 3, FALSE)</f>
        <v>Europe &amp; Central Asia</v>
      </c>
      <c r="D14" t="s">
        <v>494</v>
      </c>
      <c r="E14" t="s">
        <v>299</v>
      </c>
      <c r="AJ14">
        <v>25.135754145631001</v>
      </c>
      <c r="AK14">
        <v>24.495798212076998</v>
      </c>
      <c r="AL14">
        <v>26.136791575235598</v>
      </c>
      <c r="AM14">
        <v>26.357807746066602</v>
      </c>
      <c r="AN14">
        <v>25.679454645980201</v>
      </c>
      <c r="AO14">
        <v>25.630087948484601</v>
      </c>
      <c r="AP14">
        <v>24.036877339008502</v>
      </c>
      <c r="AQ14">
        <v>24.8710509023689</v>
      </c>
      <c r="AR14">
        <v>24.409354416142499</v>
      </c>
      <c r="AS14">
        <v>26.438310787808302</v>
      </c>
      <c r="AT14">
        <v>26.3878560380378</v>
      </c>
      <c r="AU14">
        <v>25.483679036330599</v>
      </c>
      <c r="AV14">
        <v>24.684869698250701</v>
      </c>
      <c r="AW14">
        <v>22.5787940830621</v>
      </c>
      <c r="AX14">
        <v>23.2193672987658</v>
      </c>
      <c r="AY14">
        <v>24.174417420845199</v>
      </c>
      <c r="AZ14">
        <v>26.254262515097999</v>
      </c>
      <c r="BA14">
        <v>28.600932073265199</v>
      </c>
      <c r="BB14">
        <v>29.356166200935899</v>
      </c>
      <c r="BC14">
        <v>30.514388987415099</v>
      </c>
      <c r="BD14">
        <v>30.659216574400102</v>
      </c>
      <c r="BE14">
        <v>30.988593724384899</v>
      </c>
      <c r="BF14">
        <v>33.426537477810399</v>
      </c>
      <c r="BG14">
        <v>34.680600405617497</v>
      </c>
      <c r="BH14">
        <v>35.394273341856803</v>
      </c>
      <c r="BI14">
        <v>34.394991747785397</v>
      </c>
    </row>
    <row r="15" spans="1:65" x14ac:dyDescent="0.25">
      <c r="A15" t="s">
        <v>606</v>
      </c>
      <c r="B15" t="s">
        <v>592</v>
      </c>
      <c r="C15" s="5" t="str">
        <f>VLOOKUP(A15, 'Metadata - Countries'!$A$2:$C$264, 3, FALSE)</f>
        <v>Europe &amp; Central Asia</v>
      </c>
      <c r="D15" t="s">
        <v>494</v>
      </c>
      <c r="E15" t="s">
        <v>299</v>
      </c>
      <c r="AJ15">
        <v>0.72206271811918199</v>
      </c>
      <c r="AK15">
        <v>0.80464639778473601</v>
      </c>
      <c r="AL15">
        <v>1.2172505570543</v>
      </c>
      <c r="AM15">
        <v>1.9830660479165201</v>
      </c>
      <c r="AN15">
        <v>1.51596100419613</v>
      </c>
      <c r="AO15">
        <v>1.3668400650324199</v>
      </c>
      <c r="AP15">
        <v>1.7389026644512</v>
      </c>
      <c r="AQ15">
        <v>1.98984878549775</v>
      </c>
      <c r="AR15">
        <v>2.4843813997806401</v>
      </c>
      <c r="AS15">
        <v>2.1439361140685498</v>
      </c>
      <c r="AT15">
        <v>2.0656460749920198</v>
      </c>
      <c r="AU15">
        <v>1.75252349067175</v>
      </c>
      <c r="AV15">
        <v>2.3518985607391798</v>
      </c>
      <c r="AW15">
        <v>2.9447821061985602</v>
      </c>
      <c r="AX15">
        <v>3.0707844634472301</v>
      </c>
      <c r="AY15">
        <v>3.3651961564827002</v>
      </c>
      <c r="AZ15">
        <v>2.8615868499158101</v>
      </c>
      <c r="BA15">
        <v>3.78869994993945</v>
      </c>
      <c r="BB15">
        <v>3.0863074594386499</v>
      </c>
      <c r="BC15">
        <v>3.2691447294692999</v>
      </c>
      <c r="BD15">
        <v>4.4497342853586801</v>
      </c>
      <c r="BE15">
        <v>3.55633258575353</v>
      </c>
      <c r="BF15">
        <v>2.8455218721787698</v>
      </c>
      <c r="BG15">
        <v>2.5260948404171599</v>
      </c>
      <c r="BH15">
        <v>2.11681861563155</v>
      </c>
      <c r="BI15">
        <v>2.31075768577815</v>
      </c>
    </row>
    <row r="16" spans="1:65" x14ac:dyDescent="0.25">
      <c r="A16" t="s">
        <v>537</v>
      </c>
      <c r="B16" t="s">
        <v>619</v>
      </c>
      <c r="C16" s="3" t="str">
        <f>VLOOKUP(A16, 'Metadata - Countries'!$A$2:$C$264, 3, FALSE)</f>
        <v>Sub-Saharan Africa</v>
      </c>
      <c r="D16" t="s">
        <v>494</v>
      </c>
      <c r="E16" t="s">
        <v>299</v>
      </c>
      <c r="AJ16">
        <v>95.200672222893104</v>
      </c>
      <c r="AK16">
        <v>94.238662625456897</v>
      </c>
      <c r="AL16">
        <v>94.995782609826406</v>
      </c>
      <c r="AM16">
        <v>94.907092735639594</v>
      </c>
      <c r="AN16">
        <v>95.117960231197998</v>
      </c>
      <c r="AO16">
        <v>95.111843892995097</v>
      </c>
      <c r="AP16">
        <v>95.189327055247503</v>
      </c>
      <c r="AQ16">
        <v>95.242785215701105</v>
      </c>
      <c r="AR16">
        <v>95.261698093984606</v>
      </c>
      <c r="AS16">
        <v>93.749595794444602</v>
      </c>
      <c r="AT16">
        <v>93.2256928383527</v>
      </c>
      <c r="AU16">
        <v>96.230834345738302</v>
      </c>
      <c r="AV16">
        <v>96.156802961624507</v>
      </c>
      <c r="AW16">
        <v>97.015589884200395</v>
      </c>
      <c r="AX16">
        <v>97.2651842102769</v>
      </c>
      <c r="AY16">
        <v>97.291418280857599</v>
      </c>
      <c r="AZ16">
        <v>96.856414776559305</v>
      </c>
      <c r="BA16">
        <v>96.892751610237596</v>
      </c>
      <c r="BB16">
        <v>96.846107752101602</v>
      </c>
      <c r="BC16">
        <v>96.919665959657607</v>
      </c>
      <c r="BD16">
        <v>96.757824638294196</v>
      </c>
      <c r="BE16">
        <v>96.594206805182793</v>
      </c>
      <c r="BF16">
        <v>93.958693695269204</v>
      </c>
      <c r="BG16">
        <v>94.069243376226098</v>
      </c>
      <c r="BH16">
        <v>94.598182819023506</v>
      </c>
      <c r="BI16">
        <v>95.678924253587894</v>
      </c>
    </row>
    <row r="17" spans="1:61" x14ac:dyDescent="0.25">
      <c r="A17" t="s">
        <v>732</v>
      </c>
      <c r="B17" t="s">
        <v>50</v>
      </c>
      <c r="C17" s="5" t="str">
        <f>VLOOKUP(A17, 'Metadata - Countries'!$A$2:$C$264, 3, FALSE)</f>
        <v>Europe &amp; Central Asia</v>
      </c>
      <c r="D17" t="s">
        <v>494</v>
      </c>
      <c r="E17" t="s">
        <v>299</v>
      </c>
      <c r="AJ17">
        <v>1.26946149475781</v>
      </c>
      <c r="AK17">
        <v>1.2150817371342899</v>
      </c>
      <c r="AL17">
        <v>1.19433320119901</v>
      </c>
      <c r="AM17">
        <v>0.95647328792086495</v>
      </c>
      <c r="AN17">
        <v>0.939572923630559</v>
      </c>
      <c r="AO17">
        <v>1.2603895398182601</v>
      </c>
      <c r="AP17">
        <v>1.18440709920024</v>
      </c>
      <c r="AQ17">
        <v>1.14847831145982</v>
      </c>
      <c r="AR17">
        <v>1.2919564636809699</v>
      </c>
      <c r="AS17">
        <v>1.40065083845512</v>
      </c>
      <c r="AT17">
        <v>1.4470834858388799</v>
      </c>
      <c r="AU17">
        <v>1.5849877809590101</v>
      </c>
      <c r="AV17">
        <v>1.6857103412575301</v>
      </c>
      <c r="AW17">
        <v>1.89107981893382</v>
      </c>
      <c r="AX17">
        <v>2.0242378898869502</v>
      </c>
      <c r="AY17">
        <v>2.46693552312784</v>
      </c>
      <c r="AZ17">
        <v>2.8266238874123299</v>
      </c>
      <c r="BA17">
        <v>3.3290812486499402</v>
      </c>
      <c r="BB17">
        <v>3.9117502967418698</v>
      </c>
      <c r="BC17">
        <v>4.8334593535917403</v>
      </c>
      <c r="BD17">
        <v>5.8373914755666902</v>
      </c>
      <c r="BE17">
        <v>6.6320651483830204</v>
      </c>
      <c r="BF17">
        <v>7.7587290658701704</v>
      </c>
      <c r="BG17">
        <v>8.1294345225549893</v>
      </c>
      <c r="BH17">
        <v>9.0739950975225199</v>
      </c>
      <c r="BI17">
        <v>9.2016405307814804</v>
      </c>
    </row>
    <row r="18" spans="1:61" x14ac:dyDescent="0.25">
      <c r="A18" t="s">
        <v>718</v>
      </c>
      <c r="B18" t="s">
        <v>370</v>
      </c>
      <c r="C18" s="3" t="str">
        <f>VLOOKUP(A18, 'Metadata - Countries'!$A$2:$C$264, 3, FALSE)</f>
        <v>Sub-Saharan Africa</v>
      </c>
      <c r="D18" t="s">
        <v>494</v>
      </c>
      <c r="E18" t="s">
        <v>299</v>
      </c>
      <c r="AJ18">
        <v>93.703240856046804</v>
      </c>
      <c r="AK18">
        <v>94.964848328917</v>
      </c>
      <c r="AL18">
        <v>94.851835132250898</v>
      </c>
      <c r="AM18">
        <v>94.988801165434097</v>
      </c>
      <c r="AN18">
        <v>94.975035191340694</v>
      </c>
      <c r="AO18">
        <v>94.7719872182725</v>
      </c>
      <c r="AP18">
        <v>84.145967568192603</v>
      </c>
      <c r="AQ18">
        <v>80.626431854076202</v>
      </c>
      <c r="AR18">
        <v>79.568431886059599</v>
      </c>
      <c r="AS18">
        <v>76.905424696580098</v>
      </c>
      <c r="AT18">
        <v>70.288991978379201</v>
      </c>
      <c r="AU18">
        <v>66.853701170700504</v>
      </c>
      <c r="AV18">
        <v>64.037720721198895</v>
      </c>
      <c r="AW18">
        <v>61.730193213555303</v>
      </c>
      <c r="AX18">
        <v>60.690549572337297</v>
      </c>
      <c r="AY18">
        <v>59.190809167210098</v>
      </c>
      <c r="AZ18">
        <v>57.302921001581304</v>
      </c>
      <c r="BA18">
        <v>54.4860957112598</v>
      </c>
      <c r="BB18">
        <v>54.757622243171198</v>
      </c>
      <c r="BC18">
        <v>52.827843477284802</v>
      </c>
      <c r="BD18">
        <v>48.117254101302898</v>
      </c>
      <c r="BE18">
        <v>49.4518135956395</v>
      </c>
      <c r="BF18">
        <v>51.146015613367602</v>
      </c>
      <c r="BG18">
        <v>52.710999690266</v>
      </c>
      <c r="BH18">
        <v>52.537988207174898</v>
      </c>
      <c r="BI18">
        <v>50.862617937359403</v>
      </c>
    </row>
    <row r="19" spans="1:61" x14ac:dyDescent="0.25">
      <c r="A19" t="s">
        <v>124</v>
      </c>
      <c r="B19" t="s">
        <v>519</v>
      </c>
      <c r="C19" s="5" t="str">
        <f>VLOOKUP(A19, 'Metadata - Countries'!$A$2:$C$264, 3, FALSE)</f>
        <v>Sub-Saharan Africa</v>
      </c>
      <c r="D19" t="s">
        <v>494</v>
      </c>
      <c r="E19" t="s">
        <v>299</v>
      </c>
      <c r="AJ19">
        <v>93.158060288833994</v>
      </c>
      <c r="AK19">
        <v>93.253822962409899</v>
      </c>
      <c r="AL19">
        <v>93.290097986726593</v>
      </c>
      <c r="AM19">
        <v>93.479992762847502</v>
      </c>
      <c r="AN19">
        <v>93.608094159582294</v>
      </c>
      <c r="AO19">
        <v>93.140200036722106</v>
      </c>
      <c r="AP19">
        <v>92.156593540113107</v>
      </c>
      <c r="AQ19">
        <v>91.390954845799499</v>
      </c>
      <c r="AR19">
        <v>91.012549060013399</v>
      </c>
      <c r="AS19">
        <v>86.854916613819199</v>
      </c>
      <c r="AT19">
        <v>85.405002500370998</v>
      </c>
      <c r="AU19">
        <v>83.675912897103998</v>
      </c>
      <c r="AV19">
        <v>79.341350937990299</v>
      </c>
      <c r="AW19">
        <v>79.078971082904104</v>
      </c>
      <c r="AX19">
        <v>83.528059657086601</v>
      </c>
      <c r="AY19">
        <v>86.543674127737603</v>
      </c>
      <c r="AZ19">
        <v>84.615681005931094</v>
      </c>
      <c r="BA19">
        <v>82.428816953327001</v>
      </c>
      <c r="BB19">
        <v>82.9398850941825</v>
      </c>
      <c r="BC19">
        <v>83.597208676632107</v>
      </c>
      <c r="BD19">
        <v>81.454023738232905</v>
      </c>
      <c r="BE19">
        <v>80.572197600596496</v>
      </c>
      <c r="BF19">
        <v>77.175036740034699</v>
      </c>
      <c r="BG19">
        <v>75.4269680231221</v>
      </c>
      <c r="BH19">
        <v>75.242649113835299</v>
      </c>
      <c r="BI19">
        <v>74.167187858504803</v>
      </c>
    </row>
    <row r="20" spans="1:61" x14ac:dyDescent="0.25">
      <c r="A20" t="s">
        <v>40</v>
      </c>
      <c r="B20" t="s">
        <v>158</v>
      </c>
      <c r="C20" s="3" t="str">
        <f>VLOOKUP(A20, 'Metadata - Countries'!$A$2:$C$264, 3, FALSE)</f>
        <v>South Asia</v>
      </c>
      <c r="D20" t="s">
        <v>494</v>
      </c>
      <c r="E20" t="s">
        <v>299</v>
      </c>
      <c r="AJ20">
        <v>71.664971303459097</v>
      </c>
      <c r="AK20">
        <v>73.159667324203994</v>
      </c>
      <c r="AL20">
        <v>71.660703725868501</v>
      </c>
      <c r="AM20">
        <v>70.557123024072197</v>
      </c>
      <c r="AN20">
        <v>68.979907185104906</v>
      </c>
      <c r="AO20">
        <v>63.8028091687192</v>
      </c>
      <c r="AP20">
        <v>62.124076597869902</v>
      </c>
      <c r="AQ20">
        <v>59.972856122105902</v>
      </c>
      <c r="AR20">
        <v>60.233971285655898</v>
      </c>
      <c r="AS20">
        <v>60.534395753116499</v>
      </c>
      <c r="AT20">
        <v>59.0084842709052</v>
      </c>
      <c r="AU20">
        <v>55.793842128834697</v>
      </c>
      <c r="AV20">
        <v>54.322111918255601</v>
      </c>
      <c r="AW20">
        <v>52.637862382505702</v>
      </c>
      <c r="AX20">
        <v>52.123593646738797</v>
      </c>
      <c r="AY20">
        <v>50.775964103243098</v>
      </c>
      <c r="AZ20">
        <v>48.902397694415903</v>
      </c>
      <c r="BA20">
        <v>47.482916154553401</v>
      </c>
      <c r="BB20">
        <v>45.581415471244902</v>
      </c>
      <c r="BC20">
        <v>43.689116994055603</v>
      </c>
      <c r="BD20">
        <v>41.050841794363301</v>
      </c>
      <c r="BE20">
        <v>39.437855244579502</v>
      </c>
      <c r="BF20">
        <v>38.612678633577097</v>
      </c>
      <c r="BG20">
        <v>38.760481271878099</v>
      </c>
      <c r="BH20">
        <v>37.634483491617601</v>
      </c>
      <c r="BI20">
        <v>34.747069011541598</v>
      </c>
    </row>
    <row r="21" spans="1:61" x14ac:dyDescent="0.25">
      <c r="A21" t="s">
        <v>696</v>
      </c>
      <c r="B21" t="s">
        <v>160</v>
      </c>
      <c r="C21" s="5" t="str">
        <f>VLOOKUP(A21, 'Metadata - Countries'!$A$2:$C$264, 3, FALSE)</f>
        <v>Europe &amp; Central Asia</v>
      </c>
      <c r="D21" t="s">
        <v>494</v>
      </c>
      <c r="E21" t="s">
        <v>299</v>
      </c>
      <c r="AJ21">
        <v>1.9168485093844101</v>
      </c>
      <c r="AK21">
        <v>2.2505528316398098</v>
      </c>
      <c r="AL21">
        <v>2.68107348096984</v>
      </c>
      <c r="AM21">
        <v>2.4678346039237899</v>
      </c>
      <c r="AN21">
        <v>2.38094226869541</v>
      </c>
      <c r="AO21">
        <v>3.1067071961727701</v>
      </c>
      <c r="AP21">
        <v>3.5463405513981998</v>
      </c>
      <c r="AQ21">
        <v>3.8096627874610398</v>
      </c>
      <c r="AR21">
        <v>5.8897365489164804</v>
      </c>
      <c r="AS21">
        <v>6.6275078285044504</v>
      </c>
      <c r="AT21">
        <v>7.98317668307988</v>
      </c>
      <c r="AU21">
        <v>7.2845261738608196</v>
      </c>
      <c r="AV21">
        <v>8.7333189148954098</v>
      </c>
      <c r="AW21">
        <v>9.1640471144225906</v>
      </c>
      <c r="AX21">
        <v>9.6014103117948704</v>
      </c>
      <c r="AY21">
        <v>9.8913304396332098</v>
      </c>
      <c r="AZ21">
        <v>10.0037633096648</v>
      </c>
      <c r="BA21">
        <v>8.8704861728912494</v>
      </c>
      <c r="BB21">
        <v>9.9506988373969492</v>
      </c>
      <c r="BC21">
        <v>11.6601737928254</v>
      </c>
      <c r="BD21">
        <v>14.367527798516999</v>
      </c>
      <c r="BE21">
        <v>13.2770293580204</v>
      </c>
      <c r="BF21">
        <v>15.751452162522</v>
      </c>
      <c r="BG21">
        <v>18.157019069311801</v>
      </c>
      <c r="BH21">
        <v>16.966624812368</v>
      </c>
      <c r="BI21">
        <v>17.650077927404201</v>
      </c>
    </row>
    <row r="22" spans="1:61" x14ac:dyDescent="0.25">
      <c r="A22" t="s">
        <v>407</v>
      </c>
      <c r="B22" t="s">
        <v>71</v>
      </c>
      <c r="C22" s="3" t="str">
        <f>VLOOKUP(A22, 'Metadata - Countries'!$A$2:$C$264, 3, FALSE)</f>
        <v>Middle East &amp; North Africa</v>
      </c>
      <c r="D22" t="s">
        <v>494</v>
      </c>
      <c r="E22" t="s">
        <v>299</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row>
    <row r="23" spans="1:61" x14ac:dyDescent="0.25">
      <c r="A23" t="s">
        <v>173</v>
      </c>
      <c r="B23" t="s">
        <v>318</v>
      </c>
      <c r="C23" s="5" t="str">
        <f>VLOOKUP(A23, 'Metadata - Countries'!$A$2:$C$264, 3, FALSE)</f>
        <v>Latin America &amp; Caribbean</v>
      </c>
      <c r="D23" t="s">
        <v>494</v>
      </c>
      <c r="E23" t="s">
        <v>299</v>
      </c>
      <c r="AJ23">
        <v>0</v>
      </c>
      <c r="AK23">
        <v>0</v>
      </c>
      <c r="AL23">
        <v>0</v>
      </c>
      <c r="AM23">
        <v>0</v>
      </c>
      <c r="AN23">
        <v>0</v>
      </c>
      <c r="AO23">
        <v>0</v>
      </c>
      <c r="AP23">
        <v>0</v>
      </c>
      <c r="AQ23">
        <v>0</v>
      </c>
      <c r="AR23">
        <v>0</v>
      </c>
      <c r="AS23">
        <v>0</v>
      </c>
      <c r="AT23">
        <v>0</v>
      </c>
      <c r="AU23">
        <v>0.44976777219800601</v>
      </c>
      <c r="AV23">
        <v>0.415960382815315</v>
      </c>
      <c r="AW23">
        <v>1.6886291415534</v>
      </c>
      <c r="AX23">
        <v>1.70469977439097</v>
      </c>
      <c r="AY23">
        <v>1.83639125079493</v>
      </c>
      <c r="AZ23">
        <v>2.1681726922599802</v>
      </c>
      <c r="BA23">
        <v>3.7066046076762298</v>
      </c>
      <c r="BB23">
        <v>2.1463938218086098</v>
      </c>
      <c r="BC23">
        <v>1.91509448940823</v>
      </c>
      <c r="BD23">
        <v>1.6556680199617699</v>
      </c>
      <c r="BE23">
        <v>1.42627268471275</v>
      </c>
      <c r="BF23">
        <v>1.18468572968943</v>
      </c>
      <c r="BG23">
        <v>0.84390314402222999</v>
      </c>
      <c r="BH23">
        <v>1.0888027690195099</v>
      </c>
      <c r="BI23">
        <v>1.2105128838039201</v>
      </c>
    </row>
    <row r="24" spans="1:61" x14ac:dyDescent="0.25">
      <c r="A24" t="s">
        <v>439</v>
      </c>
      <c r="B24" t="s">
        <v>628</v>
      </c>
      <c r="C24" s="3" t="str">
        <f>VLOOKUP(A24, 'Metadata - Countries'!$A$2:$C$264, 3, FALSE)</f>
        <v>Europe &amp; Central Asia</v>
      </c>
      <c r="D24" t="s">
        <v>494</v>
      </c>
      <c r="E24" t="s">
        <v>299</v>
      </c>
      <c r="AJ24">
        <v>7.3000986945826503</v>
      </c>
      <c r="AK24">
        <v>8.7595147605951293</v>
      </c>
      <c r="AL24">
        <v>11.573737034949501</v>
      </c>
      <c r="AM24">
        <v>14.6094150330429</v>
      </c>
      <c r="AN24">
        <v>33.386144940612297</v>
      </c>
      <c r="AO24">
        <v>33.222966322613999</v>
      </c>
      <c r="AP24">
        <v>32.852673195845497</v>
      </c>
      <c r="AQ24">
        <v>27.598257427798998</v>
      </c>
      <c r="AR24">
        <v>26.739146222477601</v>
      </c>
      <c r="AS24">
        <v>28.4310773248869</v>
      </c>
      <c r="AT24">
        <v>19.353006021793401</v>
      </c>
      <c r="AU24">
        <v>20.2741310786129</v>
      </c>
      <c r="AV24">
        <v>21.214635387416202</v>
      </c>
      <c r="AW24">
        <v>20.1405923566684</v>
      </c>
      <c r="AX24">
        <v>20.100191471558599</v>
      </c>
      <c r="AY24">
        <v>19.735479704442302</v>
      </c>
      <c r="AZ24">
        <v>18.124659066914699</v>
      </c>
      <c r="BA24">
        <v>14.840606547751801</v>
      </c>
      <c r="BB24">
        <v>14.2780105314711</v>
      </c>
      <c r="BC24">
        <v>17.434826986200399</v>
      </c>
      <c r="BD24">
        <v>19.568846887940602</v>
      </c>
      <c r="BE24">
        <v>14.158228393818799</v>
      </c>
      <c r="BF24">
        <v>15.279166269758001</v>
      </c>
      <c r="BG24">
        <v>19.477396563501902</v>
      </c>
      <c r="BH24">
        <v>41.745462777652897</v>
      </c>
      <c r="BI24">
        <v>40.750060230799797</v>
      </c>
    </row>
    <row r="25" spans="1:61" x14ac:dyDescent="0.25">
      <c r="A25" t="s">
        <v>674</v>
      </c>
      <c r="B25" t="s">
        <v>233</v>
      </c>
      <c r="C25" s="5" t="str">
        <f>VLOOKUP(A25, 'Metadata - Countries'!$A$2:$C$264, 3, FALSE)</f>
        <v>Europe &amp; Central Asia</v>
      </c>
      <c r="D25" t="s">
        <v>494</v>
      </c>
      <c r="E25" t="s">
        <v>299</v>
      </c>
      <c r="AJ25">
        <v>0.81735774510971304</v>
      </c>
      <c r="AK25">
        <v>0.89869169842695795</v>
      </c>
      <c r="AL25">
        <v>1.0478703783911401</v>
      </c>
      <c r="AM25">
        <v>1.2511424670803</v>
      </c>
      <c r="AN25">
        <v>2.0703234892779099</v>
      </c>
      <c r="AO25">
        <v>2.5278158880227601</v>
      </c>
      <c r="AP25">
        <v>3.1013098744796999</v>
      </c>
      <c r="AQ25">
        <v>3.3933728745475</v>
      </c>
      <c r="AR25">
        <v>3.6404444385674699</v>
      </c>
      <c r="AS25">
        <v>3.97586400781194</v>
      </c>
      <c r="AT25">
        <v>4.9826051578254802</v>
      </c>
      <c r="AU25">
        <v>5.5264728395524498</v>
      </c>
      <c r="AV25">
        <v>5.7627291283015998</v>
      </c>
      <c r="AW25">
        <v>5.5979886266864796</v>
      </c>
      <c r="AX25">
        <v>5.6555173181740699</v>
      </c>
      <c r="AY25">
        <v>6.1532399408883496</v>
      </c>
      <c r="AZ25">
        <v>6.4886785256775399</v>
      </c>
      <c r="BA25">
        <v>6.6222756937279099</v>
      </c>
      <c r="BB25">
        <v>6.4873472618192496</v>
      </c>
      <c r="BC25">
        <v>6.7786412023661597</v>
      </c>
      <c r="BD25">
        <v>7.0163701839248196</v>
      </c>
      <c r="BE25">
        <v>7.3784834236235799</v>
      </c>
      <c r="BF25">
        <v>7.24939399554935</v>
      </c>
      <c r="BG25">
        <v>7.0092086686561803</v>
      </c>
      <c r="BH25">
        <v>6.6341806013231199</v>
      </c>
      <c r="BI25">
        <v>6.7708695317313001</v>
      </c>
    </row>
    <row r="26" spans="1:61" x14ac:dyDescent="0.25">
      <c r="A26" t="s">
        <v>346</v>
      </c>
      <c r="B26" t="s">
        <v>315</v>
      </c>
      <c r="C26" s="3" t="str">
        <f>VLOOKUP(A26, 'Metadata - Countries'!$A$2:$C$264, 3, FALSE)</f>
        <v>Latin America &amp; Caribbean</v>
      </c>
      <c r="D26" t="s">
        <v>494</v>
      </c>
      <c r="E26" t="s">
        <v>299</v>
      </c>
      <c r="AJ26">
        <v>38.011632694861397</v>
      </c>
      <c r="AK26">
        <v>32.4413606573696</v>
      </c>
      <c r="AL26">
        <v>36.289135758988103</v>
      </c>
      <c r="AM26">
        <v>35.595181299002199</v>
      </c>
      <c r="AN26">
        <v>34.080946425597901</v>
      </c>
      <c r="AO26">
        <v>34.920292630805797</v>
      </c>
      <c r="AP26">
        <v>42.682147431540102</v>
      </c>
      <c r="AQ26">
        <v>36.657679993739897</v>
      </c>
      <c r="AR26">
        <v>35.3246863594416</v>
      </c>
      <c r="AS26">
        <v>35.032151043181898</v>
      </c>
      <c r="AT26">
        <v>34.552589517545201</v>
      </c>
      <c r="AU26">
        <v>29.6083936996388</v>
      </c>
      <c r="AV26">
        <v>31.193013807901</v>
      </c>
      <c r="AW26">
        <v>30.174952968840099</v>
      </c>
      <c r="AX26">
        <v>32.017709381801602</v>
      </c>
      <c r="AY26">
        <v>31.012840573119799</v>
      </c>
      <c r="AZ26">
        <v>36.8016092785344</v>
      </c>
      <c r="BA26">
        <v>32.310688330894799</v>
      </c>
      <c r="BB26">
        <v>34.062922137872903</v>
      </c>
      <c r="BC26">
        <v>26.617188634872001</v>
      </c>
      <c r="BD26">
        <v>33.710343703144503</v>
      </c>
      <c r="BE26">
        <v>31.023760438314401</v>
      </c>
      <c r="BF26">
        <v>37.114493964115802</v>
      </c>
      <c r="BG26">
        <v>34.658861699976597</v>
      </c>
      <c r="BH26">
        <v>36.9061680129115</v>
      </c>
      <c r="BI26">
        <v>35.0236296024311</v>
      </c>
    </row>
    <row r="27" spans="1:61" x14ac:dyDescent="0.25">
      <c r="A27" t="s">
        <v>420</v>
      </c>
      <c r="B27" t="s">
        <v>730</v>
      </c>
      <c r="C27" s="5" t="str">
        <f>VLOOKUP(A27, 'Metadata - Countries'!$A$2:$C$264, 3, FALSE)</f>
        <v>North America</v>
      </c>
      <c r="D27" t="s">
        <v>494</v>
      </c>
      <c r="E27" t="s">
        <v>299</v>
      </c>
      <c r="AJ27">
        <v>0</v>
      </c>
      <c r="AK27">
        <v>0</v>
      </c>
      <c r="AL27">
        <v>0</v>
      </c>
      <c r="AM27">
        <v>0</v>
      </c>
      <c r="AN27">
        <v>0</v>
      </c>
      <c r="AO27">
        <v>0</v>
      </c>
      <c r="AP27">
        <v>0</v>
      </c>
      <c r="AQ27">
        <v>0</v>
      </c>
      <c r="AR27">
        <v>0</v>
      </c>
      <c r="AS27">
        <v>0</v>
      </c>
      <c r="AT27">
        <v>0</v>
      </c>
      <c r="AU27">
        <v>0</v>
      </c>
      <c r="AV27">
        <v>0</v>
      </c>
      <c r="AW27">
        <v>0</v>
      </c>
      <c r="AX27">
        <v>0</v>
      </c>
      <c r="AY27">
        <v>0</v>
      </c>
      <c r="AZ27">
        <v>0</v>
      </c>
      <c r="BA27">
        <v>2.36027312154267</v>
      </c>
      <c r="BB27">
        <v>2.2778170294346101</v>
      </c>
      <c r="BC27">
        <v>2.6083589928558899</v>
      </c>
      <c r="BD27">
        <v>2.3917685204656101</v>
      </c>
      <c r="BE27">
        <v>2.3166470531218102</v>
      </c>
      <c r="BF27">
        <v>2.13500466516013</v>
      </c>
      <c r="BG27">
        <v>1.92816579253939</v>
      </c>
      <c r="BH27">
        <v>1.99479860849385</v>
      </c>
      <c r="BI27">
        <v>2.3595880074697</v>
      </c>
    </row>
    <row r="28" spans="1:61" x14ac:dyDescent="0.25">
      <c r="A28" t="s">
        <v>57</v>
      </c>
      <c r="B28" t="s">
        <v>579</v>
      </c>
      <c r="C28" s="3" t="str">
        <f>VLOOKUP(A28, 'Metadata - Countries'!$A$2:$C$264, 3, FALSE)</f>
        <v>Latin America &amp; Caribbean</v>
      </c>
      <c r="D28" t="s">
        <v>494</v>
      </c>
      <c r="E28" t="s">
        <v>299</v>
      </c>
      <c r="AJ28">
        <v>37.359001588995604</v>
      </c>
      <c r="AK28">
        <v>38.281541921068197</v>
      </c>
      <c r="AL28">
        <v>37.052650012647398</v>
      </c>
      <c r="AM28">
        <v>37.235444816330997</v>
      </c>
      <c r="AN28">
        <v>35.5194271735825</v>
      </c>
      <c r="AO28">
        <v>33.5360108277007</v>
      </c>
      <c r="AP28">
        <v>33.137267481361697</v>
      </c>
      <c r="AQ28">
        <v>32.7611598603335</v>
      </c>
      <c r="AR28">
        <v>31.4021360672862</v>
      </c>
      <c r="AS28">
        <v>31.544820263551401</v>
      </c>
      <c r="AT28">
        <v>27.3905722364747</v>
      </c>
      <c r="AU28">
        <v>28.314606348385599</v>
      </c>
      <c r="AV28">
        <v>27.735887471435799</v>
      </c>
      <c r="AW28">
        <v>26.084809985855699</v>
      </c>
      <c r="AX28">
        <v>24.507976485924399</v>
      </c>
      <c r="AY28">
        <v>23.4790752839669</v>
      </c>
      <c r="AZ28">
        <v>22.554071565033802</v>
      </c>
      <c r="BA28">
        <v>21.529595836372</v>
      </c>
      <c r="BB28">
        <v>20.505982612882399</v>
      </c>
      <c r="BC28">
        <v>19.992220731901099</v>
      </c>
      <c r="BD28">
        <v>20.069970302961501</v>
      </c>
      <c r="BE28">
        <v>19.288398171410901</v>
      </c>
      <c r="BF28">
        <v>17.9232292022776</v>
      </c>
      <c r="BG28">
        <v>18.635261189786601</v>
      </c>
      <c r="BH28">
        <v>16.817962496964299</v>
      </c>
      <c r="BI28">
        <v>17.538181825702299</v>
      </c>
    </row>
    <row r="29" spans="1:61" x14ac:dyDescent="0.25">
      <c r="A29" t="s">
        <v>677</v>
      </c>
      <c r="B29" t="s">
        <v>367</v>
      </c>
      <c r="C29" s="5" t="str">
        <f>VLOOKUP(A29, 'Metadata - Countries'!$A$2:$C$264, 3, FALSE)</f>
        <v>Latin America &amp; Caribbean</v>
      </c>
      <c r="D29" t="s">
        <v>494</v>
      </c>
      <c r="E29" t="s">
        <v>299</v>
      </c>
      <c r="AJ29">
        <v>49.864674926945597</v>
      </c>
      <c r="AK29">
        <v>48.938168494520497</v>
      </c>
      <c r="AL29">
        <v>48.701182672701897</v>
      </c>
      <c r="AM29">
        <v>48.199088014585001</v>
      </c>
      <c r="AN29">
        <v>48.3500085183815</v>
      </c>
      <c r="AO29">
        <v>46.1343566508084</v>
      </c>
      <c r="AP29">
        <v>44.532882390422898</v>
      </c>
      <c r="AQ29">
        <v>43.725108373070398</v>
      </c>
      <c r="AR29">
        <v>43.8615767414815</v>
      </c>
      <c r="AS29">
        <v>44.097275870400601</v>
      </c>
      <c r="AT29">
        <v>42.798773993736098</v>
      </c>
      <c r="AU29">
        <v>41.477878814492399</v>
      </c>
      <c r="AV29">
        <v>43.0245620884508</v>
      </c>
      <c r="AW29">
        <v>45.308661381776602</v>
      </c>
      <c r="AX29">
        <v>45.389960966106301</v>
      </c>
      <c r="AY29">
        <v>46.347940579474397</v>
      </c>
      <c r="AZ29">
        <v>46.9050600436371</v>
      </c>
      <c r="BA29">
        <v>47.417625186518201</v>
      </c>
      <c r="BB29">
        <v>47.263307409704602</v>
      </c>
      <c r="BC29">
        <v>49.1137230363207</v>
      </c>
      <c r="BD29">
        <v>47.006661568633596</v>
      </c>
      <c r="BE29">
        <v>45.468550527202503</v>
      </c>
      <c r="BF29">
        <v>43.620795297611799</v>
      </c>
      <c r="BG29">
        <v>42.447842540105803</v>
      </c>
      <c r="BH29">
        <v>41.8418787194096</v>
      </c>
      <c r="BI29">
        <v>43.790389197158802</v>
      </c>
    </row>
    <row r="30" spans="1:61" x14ac:dyDescent="0.25">
      <c r="A30" t="s">
        <v>637</v>
      </c>
      <c r="B30" t="s">
        <v>436</v>
      </c>
      <c r="C30" s="3" t="str">
        <f>VLOOKUP(A30, 'Metadata - Countries'!$A$2:$C$264, 3, FALSE)</f>
        <v>Latin America &amp; Caribbean</v>
      </c>
      <c r="D30" t="s">
        <v>494</v>
      </c>
      <c r="E30" t="s">
        <v>299</v>
      </c>
      <c r="AJ30">
        <v>18.942176523655601</v>
      </c>
      <c r="AK30">
        <v>18.483726232837199</v>
      </c>
      <c r="AL30">
        <v>16.980441760677401</v>
      </c>
      <c r="AM30">
        <v>15.1160901497962</v>
      </c>
      <c r="AN30">
        <v>15.1125495850041</v>
      </c>
      <c r="AO30">
        <v>16.034260176906901</v>
      </c>
      <c r="AP30">
        <v>16.8069110064684</v>
      </c>
      <c r="AQ30">
        <v>16.402333932975498</v>
      </c>
      <c r="AR30">
        <v>12.1398567223847</v>
      </c>
      <c r="AS30">
        <v>12.810906360041299</v>
      </c>
      <c r="AT30">
        <v>13.6212955289104</v>
      </c>
      <c r="AU30">
        <v>12.2892065542041</v>
      </c>
      <c r="AV30">
        <v>11.0693796695838</v>
      </c>
      <c r="AW30">
        <v>9.9477943510532505</v>
      </c>
      <c r="AX30">
        <v>9.92989151872737</v>
      </c>
      <c r="AY30">
        <v>9.9070934650158904</v>
      </c>
      <c r="AZ30">
        <v>9.9030678743620406</v>
      </c>
      <c r="BA30">
        <v>9.7104639158613004</v>
      </c>
      <c r="BB30">
        <v>8.6286365073271405</v>
      </c>
      <c r="BC30">
        <v>9.3801547841441995</v>
      </c>
      <c r="BD30">
        <v>9.0313344836599807</v>
      </c>
      <c r="BE30">
        <v>4.58440171410584</v>
      </c>
      <c r="BF30">
        <v>4.1321850580617099</v>
      </c>
      <c r="BG30">
        <v>3.40036919145895</v>
      </c>
      <c r="BH30">
        <v>3.15661695398056</v>
      </c>
      <c r="BI30">
        <v>2.7863582063743499</v>
      </c>
    </row>
    <row r="31" spans="1:61" x14ac:dyDescent="0.25">
      <c r="A31" t="s">
        <v>489</v>
      </c>
      <c r="B31" t="s">
        <v>133</v>
      </c>
      <c r="C31" s="5" t="str">
        <f>VLOOKUP(A31, 'Metadata - Countries'!$A$2:$C$264, 3, FALSE)</f>
        <v>East Asia &amp; Pacific</v>
      </c>
      <c r="D31" t="s">
        <v>494</v>
      </c>
      <c r="E31" t="s">
        <v>299</v>
      </c>
      <c r="AJ31">
        <v>0.67175947121009505</v>
      </c>
      <c r="AK31">
        <v>0.43216822445077901</v>
      </c>
      <c r="AL31">
        <v>0.20576134108190899</v>
      </c>
      <c r="AM31">
        <v>0</v>
      </c>
      <c r="AN31">
        <v>0</v>
      </c>
      <c r="AO31">
        <v>0</v>
      </c>
      <c r="AP31">
        <v>0</v>
      </c>
      <c r="AQ31">
        <v>0</v>
      </c>
      <c r="AR31">
        <v>0</v>
      </c>
      <c r="AS31">
        <v>0</v>
      </c>
      <c r="AT31">
        <v>0</v>
      </c>
      <c r="AU31">
        <v>0</v>
      </c>
      <c r="AV31">
        <v>0</v>
      </c>
      <c r="AW31">
        <v>0</v>
      </c>
      <c r="AX31">
        <v>0</v>
      </c>
      <c r="AY31">
        <v>0</v>
      </c>
      <c r="AZ31">
        <v>0</v>
      </c>
      <c r="BA31">
        <v>0</v>
      </c>
      <c r="BB31">
        <v>0</v>
      </c>
      <c r="BC31">
        <v>0</v>
      </c>
      <c r="BD31">
        <v>0</v>
      </c>
      <c r="BE31">
        <v>1.58307398523535E-2</v>
      </c>
      <c r="BF31">
        <v>1.47907916784319E-2</v>
      </c>
      <c r="BG31">
        <v>1.3528142510792001E-2</v>
      </c>
      <c r="BH31">
        <v>1.39761914390522E-2</v>
      </c>
      <c r="BI31">
        <v>1.4935035891457799E-2</v>
      </c>
    </row>
    <row r="32" spans="1:61" x14ac:dyDescent="0.25">
      <c r="A32" t="s">
        <v>648</v>
      </c>
      <c r="B32" t="s">
        <v>125</v>
      </c>
      <c r="C32" s="3" t="str">
        <f>VLOOKUP(A32, 'Metadata - Countries'!$A$2:$C$264, 3, FALSE)</f>
        <v>South Asia</v>
      </c>
      <c r="D32" t="s">
        <v>494</v>
      </c>
      <c r="E32" t="s">
        <v>299</v>
      </c>
      <c r="AJ32">
        <v>95.898852169818596</v>
      </c>
      <c r="AK32">
        <v>95.919938142139699</v>
      </c>
      <c r="AL32">
        <v>95.287492052706</v>
      </c>
      <c r="AM32">
        <v>95.858074662387907</v>
      </c>
      <c r="AN32">
        <v>95.290963750890398</v>
      </c>
      <c r="AO32">
        <v>94.371749745582093</v>
      </c>
      <c r="AP32">
        <v>93.2400206314055</v>
      </c>
      <c r="AQ32">
        <v>91.350064237454205</v>
      </c>
      <c r="AR32">
        <v>91.531470941285093</v>
      </c>
      <c r="AS32">
        <v>91.565622944768293</v>
      </c>
      <c r="AT32">
        <v>91.398042943030504</v>
      </c>
      <c r="AU32">
        <v>91.748468992574303</v>
      </c>
      <c r="AV32">
        <v>91.200760877278199</v>
      </c>
      <c r="AW32">
        <v>91.916661155792596</v>
      </c>
      <c r="AX32">
        <v>93.452884471326996</v>
      </c>
      <c r="AY32">
        <v>91.660082742387502</v>
      </c>
      <c r="AZ32">
        <v>91.921349457609395</v>
      </c>
      <c r="BA32">
        <v>92.186826684530203</v>
      </c>
      <c r="BB32">
        <v>91.999476525143706</v>
      </c>
      <c r="BC32">
        <v>92.606017618535006</v>
      </c>
      <c r="BD32">
        <v>90.890417920647707</v>
      </c>
      <c r="BE32">
        <v>89.605332073345807</v>
      </c>
      <c r="BF32">
        <v>88.042306393145907</v>
      </c>
      <c r="BG32">
        <v>87.037836210358506</v>
      </c>
      <c r="BH32">
        <v>87.025618001611903</v>
      </c>
      <c r="BI32">
        <v>86.904548317946194</v>
      </c>
    </row>
    <row r="33" spans="1:61" x14ac:dyDescent="0.25">
      <c r="A33" t="s">
        <v>52</v>
      </c>
      <c r="B33" t="s">
        <v>443</v>
      </c>
      <c r="C33" s="5" t="str">
        <f>VLOOKUP(A33, 'Metadata - Countries'!$A$2:$C$264, 3, FALSE)</f>
        <v>Sub-Saharan Africa</v>
      </c>
      <c r="D33" t="s">
        <v>494</v>
      </c>
      <c r="E33" t="s">
        <v>299</v>
      </c>
      <c r="AJ33">
        <v>47.584637842987703</v>
      </c>
      <c r="AK33">
        <v>48.082746401338099</v>
      </c>
      <c r="AL33">
        <v>44.708273397734501</v>
      </c>
      <c r="AM33">
        <v>45.885428315713199</v>
      </c>
      <c r="AN33">
        <v>48.273152415442802</v>
      </c>
      <c r="AO33">
        <v>47.174035186157802</v>
      </c>
      <c r="AP33">
        <v>44.688807646649998</v>
      </c>
      <c r="AQ33">
        <v>43.998995940570701</v>
      </c>
      <c r="AR33">
        <v>37.397601405136598</v>
      </c>
      <c r="AS33">
        <v>39.834670040990702</v>
      </c>
      <c r="AT33">
        <v>36.555270242591298</v>
      </c>
      <c r="AU33">
        <v>35.666212665521201</v>
      </c>
      <c r="AV33">
        <v>34.249838466662901</v>
      </c>
      <c r="AW33">
        <v>34.229015816741999</v>
      </c>
      <c r="AX33">
        <v>32.122844393644598</v>
      </c>
      <c r="AY33">
        <v>30.764370671838499</v>
      </c>
      <c r="AZ33">
        <v>29.368297862876702</v>
      </c>
      <c r="BA33">
        <v>27.666779708561101</v>
      </c>
      <c r="BB33">
        <v>27.160773497685</v>
      </c>
      <c r="BC33">
        <v>28.2767423857184</v>
      </c>
      <c r="BD33">
        <v>30.186093251429199</v>
      </c>
      <c r="BE33">
        <v>29.9967966378765</v>
      </c>
      <c r="BF33">
        <v>29.748525951656202</v>
      </c>
      <c r="BG33">
        <v>29.218848937183601</v>
      </c>
      <c r="BH33">
        <v>28.800521022721298</v>
      </c>
      <c r="BI33">
        <v>28.879826993547699</v>
      </c>
    </row>
    <row r="34" spans="1:61" x14ac:dyDescent="0.25">
      <c r="A34" t="s">
        <v>194</v>
      </c>
      <c r="B34" t="s">
        <v>552</v>
      </c>
      <c r="C34" s="3" t="str">
        <f>VLOOKUP(A34, 'Metadata - Countries'!$A$2:$C$264, 3, FALSE)</f>
        <v>Sub-Saharan Africa</v>
      </c>
      <c r="D34" t="s">
        <v>494</v>
      </c>
      <c r="E34" t="s">
        <v>299</v>
      </c>
      <c r="AJ34">
        <v>93.494280963523096</v>
      </c>
      <c r="AK34">
        <v>93.752248267051996</v>
      </c>
      <c r="AL34">
        <v>94.107850899492107</v>
      </c>
      <c r="AM34">
        <v>93.814615053426706</v>
      </c>
      <c r="AN34">
        <v>93.187638682653699</v>
      </c>
      <c r="AO34">
        <v>93.046225406833301</v>
      </c>
      <c r="AP34">
        <v>91.664833271431604</v>
      </c>
      <c r="AQ34">
        <v>91.858040711816997</v>
      </c>
      <c r="AR34">
        <v>89.017557461282394</v>
      </c>
      <c r="AS34">
        <v>85.409482074694694</v>
      </c>
      <c r="AT34">
        <v>85.073425585326504</v>
      </c>
      <c r="AU34">
        <v>84.860316236528305</v>
      </c>
      <c r="AV34">
        <v>84.860316236528305</v>
      </c>
      <c r="AW34">
        <v>85.531251012399395</v>
      </c>
      <c r="AX34">
        <v>85.645971860604007</v>
      </c>
      <c r="AY34">
        <v>85.652899365099501</v>
      </c>
      <c r="AZ34">
        <v>84.797238577900799</v>
      </c>
      <c r="BA34">
        <v>80.857285822377406</v>
      </c>
      <c r="BB34">
        <v>80.583039623414805</v>
      </c>
      <c r="BC34">
        <v>80.579257921476795</v>
      </c>
      <c r="BD34">
        <v>79.810603535121501</v>
      </c>
      <c r="BE34">
        <v>78.767167052981193</v>
      </c>
      <c r="BF34">
        <v>78.027886655675204</v>
      </c>
      <c r="BG34">
        <v>77.079977488191204</v>
      </c>
      <c r="BH34">
        <v>76.903041188389395</v>
      </c>
      <c r="BI34">
        <v>76.567020010387196</v>
      </c>
    </row>
    <row r="35" spans="1:61" x14ac:dyDescent="0.25">
      <c r="A35" t="s">
        <v>210</v>
      </c>
      <c r="B35" t="s">
        <v>638</v>
      </c>
      <c r="C35" s="5" t="str">
        <f>VLOOKUP(A35, 'Metadata - Countries'!$A$2:$C$264, 3, FALSE)</f>
        <v>North America</v>
      </c>
      <c r="D35" t="s">
        <v>494</v>
      </c>
      <c r="E35" t="s">
        <v>299</v>
      </c>
      <c r="AJ35">
        <v>22.020753692535202</v>
      </c>
      <c r="AK35">
        <v>22.197840518329699</v>
      </c>
      <c r="AL35">
        <v>21.929984627840302</v>
      </c>
      <c r="AM35">
        <v>21.803058880384999</v>
      </c>
      <c r="AN35">
        <v>21.6926930236164</v>
      </c>
      <c r="AO35">
        <v>21.923576315326699</v>
      </c>
      <c r="AP35">
        <v>21.579237524725698</v>
      </c>
      <c r="AQ35">
        <v>21.311150383353802</v>
      </c>
      <c r="AR35">
        <v>21.524036706150198</v>
      </c>
      <c r="AS35">
        <v>21.705080856431199</v>
      </c>
      <c r="AT35">
        <v>21.5104010616548</v>
      </c>
      <c r="AU35">
        <v>21.008678685379198</v>
      </c>
      <c r="AV35">
        <v>21.769836954484099</v>
      </c>
      <c r="AW35">
        <v>21.183078733425699</v>
      </c>
      <c r="AX35">
        <v>21.581396642119302</v>
      </c>
      <c r="AY35">
        <v>22.2485278490404</v>
      </c>
      <c r="AZ35">
        <v>22.088748612721101</v>
      </c>
      <c r="BA35">
        <v>22.126191740449901</v>
      </c>
      <c r="BB35">
        <v>22.525314041862199</v>
      </c>
      <c r="BC35">
        <v>22.701257360580101</v>
      </c>
      <c r="BD35">
        <v>22.080989379394001</v>
      </c>
      <c r="BE35">
        <v>21.965418613791599</v>
      </c>
      <c r="BF35">
        <v>22.6102584732396</v>
      </c>
      <c r="BG35">
        <v>22.379679754787201</v>
      </c>
      <c r="BH35">
        <v>22.024651539556</v>
      </c>
      <c r="BI35">
        <v>22.0253592107108</v>
      </c>
    </row>
    <row r="36" spans="1:61" x14ac:dyDescent="0.25">
      <c r="A36" t="s">
        <v>499</v>
      </c>
      <c r="B36" t="s">
        <v>247</v>
      </c>
      <c r="C36" s="3">
        <f>VLOOKUP(A36, 'Metadata - Countries'!$A$2:$C$264, 3, FALSE)</f>
        <v>0</v>
      </c>
      <c r="D36" t="s">
        <v>494</v>
      </c>
      <c r="E36" t="s">
        <v>299</v>
      </c>
      <c r="AJ36">
        <v>4.1423543666063525</v>
      </c>
      <c r="AK36">
        <v>4.7951739659349562</v>
      </c>
      <c r="AL36">
        <v>5.380893478372573</v>
      </c>
      <c r="AM36">
        <v>7.2141464588345237</v>
      </c>
      <c r="AN36">
        <v>7.5010363176443278</v>
      </c>
      <c r="AO36">
        <v>7.7665286213831193</v>
      </c>
      <c r="AP36">
        <v>8.3461268999067091</v>
      </c>
      <c r="AQ36">
        <v>9.0004747290762506</v>
      </c>
      <c r="AR36">
        <v>9.4695459781002285</v>
      </c>
      <c r="AS36">
        <v>9.7358630960650654</v>
      </c>
      <c r="AT36">
        <v>9.8749421720972421</v>
      </c>
      <c r="AU36">
        <v>9.7687616056883719</v>
      </c>
      <c r="AV36">
        <v>10.088563049874448</v>
      </c>
      <c r="AW36">
        <v>10.189992104656151</v>
      </c>
      <c r="AX36">
        <v>10.713477279298969</v>
      </c>
      <c r="AY36">
        <v>10.89655367978378</v>
      </c>
      <c r="AZ36">
        <v>10.744786054619199</v>
      </c>
      <c r="BA36">
        <v>10.965927723800808</v>
      </c>
      <c r="BB36">
        <v>11.842049458420115</v>
      </c>
      <c r="BC36">
        <v>13.369292122868014</v>
      </c>
      <c r="BD36">
        <v>14.538355196226179</v>
      </c>
      <c r="BE36">
        <v>14.740947670561207</v>
      </c>
      <c r="BF36">
        <v>15.685126659826661</v>
      </c>
      <c r="BG36">
        <v>16.64913909905432</v>
      </c>
      <c r="BH36">
        <v>17.04124349226424</v>
      </c>
      <c r="BI36">
        <v>17.12189335878449</v>
      </c>
    </row>
    <row r="37" spans="1:61" x14ac:dyDescent="0.25">
      <c r="A37" t="s">
        <v>197</v>
      </c>
      <c r="B37" t="s">
        <v>742</v>
      </c>
      <c r="C37" s="5" t="str">
        <f>VLOOKUP(A37, 'Metadata - Countries'!$A$2:$C$264, 3, FALSE)</f>
        <v>Europe &amp; Central Asia</v>
      </c>
      <c r="D37" t="s">
        <v>494</v>
      </c>
      <c r="E37" t="s">
        <v>299</v>
      </c>
      <c r="AJ37">
        <v>17.123910040037501</v>
      </c>
      <c r="AK37">
        <v>17.4727504844574</v>
      </c>
      <c r="AL37">
        <v>17.298625481723601</v>
      </c>
      <c r="AM37">
        <v>18.355421903845802</v>
      </c>
      <c r="AN37">
        <v>18.694573810486801</v>
      </c>
      <c r="AO37">
        <v>18.065949650374801</v>
      </c>
      <c r="AP37">
        <v>17.116978749968599</v>
      </c>
      <c r="AQ37">
        <v>17.8231174989889</v>
      </c>
      <c r="AR37">
        <v>17.5042511831886</v>
      </c>
      <c r="AS37">
        <v>18.80686907306</v>
      </c>
      <c r="AT37">
        <v>18.630124141560302</v>
      </c>
      <c r="AU37">
        <v>19.196192465098601</v>
      </c>
      <c r="AV37">
        <v>18.691860118013999</v>
      </c>
      <c r="AW37">
        <v>18.560907308737299</v>
      </c>
      <c r="AX37">
        <v>18.642314423049701</v>
      </c>
      <c r="AY37">
        <v>19.310909154142699</v>
      </c>
      <c r="AZ37">
        <v>18.656810677704598</v>
      </c>
      <c r="BA37">
        <v>19.930051686683001</v>
      </c>
      <c r="BB37">
        <v>20.2420204736258</v>
      </c>
      <c r="BC37">
        <v>20.753872890306599</v>
      </c>
      <c r="BD37">
        <v>21.460363835523498</v>
      </c>
      <c r="BE37">
        <v>21.557032914158601</v>
      </c>
      <c r="BF37">
        <v>22.958502786957599</v>
      </c>
      <c r="BG37">
        <v>22.992519666275101</v>
      </c>
      <c r="BH37">
        <v>23.418147229031501</v>
      </c>
      <c r="BI37">
        <v>25.291983682512701</v>
      </c>
    </row>
    <row r="38" spans="1:61" x14ac:dyDescent="0.25">
      <c r="A38" t="s">
        <v>437</v>
      </c>
      <c r="B38" t="s">
        <v>344</v>
      </c>
      <c r="C38" s="3" t="str">
        <f>VLOOKUP(A38, 'Metadata - Countries'!$A$2:$C$264, 3, FALSE)</f>
        <v>Europe &amp; Central Asia</v>
      </c>
      <c r="D38" t="s">
        <v>494</v>
      </c>
      <c r="E38" t="s">
        <v>299</v>
      </c>
    </row>
    <row r="39" spans="1:61" x14ac:dyDescent="0.25">
      <c r="A39" t="s">
        <v>171</v>
      </c>
      <c r="B39" t="s">
        <v>750</v>
      </c>
      <c r="C39" s="5" t="str">
        <f>VLOOKUP(A39, 'Metadata - Countries'!$A$2:$C$264, 3, FALSE)</f>
        <v>Latin America &amp; Caribbean</v>
      </c>
      <c r="D39" t="s">
        <v>494</v>
      </c>
      <c r="E39" t="s">
        <v>299</v>
      </c>
      <c r="AJ39">
        <v>34.0268705730956</v>
      </c>
      <c r="AK39">
        <v>37.272778931880197</v>
      </c>
      <c r="AL39">
        <v>38.6176618665178</v>
      </c>
      <c r="AM39">
        <v>35.770397772985397</v>
      </c>
      <c r="AN39">
        <v>34.817683919718498</v>
      </c>
      <c r="AO39">
        <v>34.167525128224398</v>
      </c>
      <c r="AP39">
        <v>32.230662295397899</v>
      </c>
      <c r="AQ39">
        <v>29.953558103946801</v>
      </c>
      <c r="AR39">
        <v>29.745206583335701</v>
      </c>
      <c r="AS39">
        <v>29.054200709703601</v>
      </c>
      <c r="AT39">
        <v>31.3615099880457</v>
      </c>
      <c r="AU39">
        <v>32.146033965614997</v>
      </c>
      <c r="AV39">
        <v>33.069274226004097</v>
      </c>
      <c r="AW39">
        <v>31.6138715474398</v>
      </c>
      <c r="AX39">
        <v>31.434092288060601</v>
      </c>
      <c r="AY39">
        <v>32.2621658393698</v>
      </c>
      <c r="AZ39">
        <v>32.907143321420698</v>
      </c>
      <c r="BA39">
        <v>30.463106544307301</v>
      </c>
      <c r="BB39">
        <v>30.827460961589601</v>
      </c>
      <c r="BC39">
        <v>31.5254578448702</v>
      </c>
      <c r="BD39">
        <v>27.042740937480801</v>
      </c>
      <c r="BE39">
        <v>28.790087564017899</v>
      </c>
      <c r="BF39">
        <v>30.302734230100601</v>
      </c>
      <c r="BG39">
        <v>30.177238455333701</v>
      </c>
      <c r="BH39">
        <v>26.717099333730701</v>
      </c>
      <c r="BI39">
        <v>24.882554273954401</v>
      </c>
    </row>
    <row r="40" spans="1:61" x14ac:dyDescent="0.25">
      <c r="A40" t="s">
        <v>565</v>
      </c>
      <c r="B40" t="s">
        <v>195</v>
      </c>
      <c r="C40" s="3" t="str">
        <f>VLOOKUP(A40, 'Metadata - Countries'!$A$2:$C$264, 3, FALSE)</f>
        <v>East Asia &amp; Pacific</v>
      </c>
      <c r="D40" t="s">
        <v>494</v>
      </c>
      <c r="E40" t="s">
        <v>299</v>
      </c>
      <c r="AJ40">
        <v>34.083614045281998</v>
      </c>
      <c r="AK40">
        <v>33.258473541272402</v>
      </c>
      <c r="AL40">
        <v>32.931277904023901</v>
      </c>
      <c r="AM40">
        <v>31.6777918019623</v>
      </c>
      <c r="AN40">
        <v>31.249484166918499</v>
      </c>
      <c r="AO40">
        <v>29.4721113943924</v>
      </c>
      <c r="AP40">
        <v>30.5371754582264</v>
      </c>
      <c r="AQ40">
        <v>30.183481677197801</v>
      </c>
      <c r="AR40">
        <v>29.739901480687099</v>
      </c>
      <c r="AS40">
        <v>30.506048980241999</v>
      </c>
      <c r="AT40">
        <v>29.730714836943399</v>
      </c>
      <c r="AU40">
        <v>28.4558153762583</v>
      </c>
      <c r="AV40">
        <v>27.098201521467399</v>
      </c>
      <c r="AW40">
        <v>23.946579586149799</v>
      </c>
      <c r="AX40">
        <v>20.249479255136102</v>
      </c>
      <c r="AY40">
        <v>18.203818646209101</v>
      </c>
      <c r="AZ40">
        <v>17.0946100836398</v>
      </c>
      <c r="BA40">
        <v>15.3493711431443</v>
      </c>
      <c r="BB40">
        <v>14.6019965741267</v>
      </c>
      <c r="BC40">
        <v>13.9119622748916</v>
      </c>
      <c r="BD40">
        <v>12.884310306877801</v>
      </c>
      <c r="BE40">
        <v>11.6957969853632</v>
      </c>
      <c r="BF40">
        <v>11.968567028626699</v>
      </c>
      <c r="BG40">
        <v>11.8381669000852</v>
      </c>
      <c r="BH40">
        <v>12.2238230065824</v>
      </c>
      <c r="BI40">
        <v>12.413352569891099</v>
      </c>
    </row>
    <row r="41" spans="1:61" x14ac:dyDescent="0.25">
      <c r="A41" t="s">
        <v>786</v>
      </c>
      <c r="B41" t="s">
        <v>365</v>
      </c>
      <c r="C41" s="5" t="e">
        <f>VLOOKUP(A41, 'Metadata - Countries'!$A$2:$C$264, 3, FALSE)</f>
        <v>#N/A</v>
      </c>
      <c r="D41" t="s">
        <v>494</v>
      </c>
      <c r="E41" t="s">
        <v>299</v>
      </c>
      <c r="AJ41">
        <v>73.582349235225394</v>
      </c>
      <c r="AK41">
        <v>74.015662464878602</v>
      </c>
      <c r="AL41">
        <v>74.558740651762093</v>
      </c>
      <c r="AM41">
        <v>75.126721242977197</v>
      </c>
      <c r="AN41">
        <v>75.606517504582499</v>
      </c>
      <c r="AO41">
        <v>74.882603023966595</v>
      </c>
      <c r="AP41">
        <v>74.041728902602401</v>
      </c>
      <c r="AQ41">
        <v>72.135143737904301</v>
      </c>
      <c r="AR41">
        <v>73.447304243198104</v>
      </c>
      <c r="AS41">
        <v>61.930846441623302</v>
      </c>
      <c r="AT41">
        <v>63.715974247838503</v>
      </c>
      <c r="AU41">
        <v>64.726135091251095</v>
      </c>
      <c r="AV41">
        <v>65.320701918122793</v>
      </c>
      <c r="AW41">
        <v>70.319695836128204</v>
      </c>
      <c r="AX41">
        <v>75.518905330439495</v>
      </c>
      <c r="AY41">
        <v>78.069713869148003</v>
      </c>
      <c r="AZ41">
        <v>74.914040936780296</v>
      </c>
      <c r="BA41">
        <v>76.445100086807003</v>
      </c>
      <c r="BB41">
        <v>74.317262466475199</v>
      </c>
      <c r="BC41">
        <v>73.6729367157035</v>
      </c>
      <c r="BD41">
        <v>75.370143368197901</v>
      </c>
      <c r="BE41">
        <v>78.895747149070402</v>
      </c>
      <c r="BF41">
        <v>74.904556454873003</v>
      </c>
      <c r="BG41">
        <v>72.579852962115396</v>
      </c>
      <c r="BH41">
        <v>72.223784546465794</v>
      </c>
      <c r="BI41">
        <v>64.528025654032305</v>
      </c>
    </row>
    <row r="42" spans="1:61" x14ac:dyDescent="0.25">
      <c r="A42" t="s">
        <v>844</v>
      </c>
      <c r="B42" t="s">
        <v>78</v>
      </c>
      <c r="C42" s="3" t="str">
        <f>VLOOKUP(A42, 'Metadata - Countries'!$A$2:$C$264, 3, FALSE)</f>
        <v>Sub-Saharan Africa</v>
      </c>
      <c r="D42" t="s">
        <v>494</v>
      </c>
      <c r="E42" t="s">
        <v>299</v>
      </c>
      <c r="AJ42">
        <v>81.593135075361602</v>
      </c>
      <c r="AK42">
        <v>83.189554049127807</v>
      </c>
      <c r="AL42">
        <v>84.434512032077293</v>
      </c>
      <c r="AM42">
        <v>83.936643558506205</v>
      </c>
      <c r="AN42">
        <v>83.609417818212904</v>
      </c>
      <c r="AO42">
        <v>84.477403309050601</v>
      </c>
      <c r="AP42">
        <v>84.937845664017999</v>
      </c>
      <c r="AQ42">
        <v>84.576947821140706</v>
      </c>
      <c r="AR42">
        <v>84.3765683847177</v>
      </c>
      <c r="AS42">
        <v>86.129916545624397</v>
      </c>
      <c r="AT42">
        <v>84.482618025016393</v>
      </c>
      <c r="AU42">
        <v>85.195639924544807</v>
      </c>
      <c r="AV42">
        <v>85.212308398443994</v>
      </c>
      <c r="AW42">
        <v>85.247192979798896</v>
      </c>
      <c r="AX42">
        <v>85.463864069960493</v>
      </c>
      <c r="AY42">
        <v>86.227452704247497</v>
      </c>
      <c r="AZ42">
        <v>85.4250299015103</v>
      </c>
      <c r="BA42">
        <v>80.7135636506803</v>
      </c>
      <c r="BB42">
        <v>80.714109069398503</v>
      </c>
      <c r="BC42">
        <v>79.093464793693002</v>
      </c>
      <c r="BD42">
        <v>78.604234172490806</v>
      </c>
      <c r="BE42">
        <v>78.369262131723801</v>
      </c>
      <c r="BF42">
        <v>78.047838320571501</v>
      </c>
      <c r="BG42">
        <v>77.614578270028204</v>
      </c>
      <c r="BH42">
        <v>76.975390791940896</v>
      </c>
      <c r="BI42">
        <v>76.538400411888503</v>
      </c>
    </row>
    <row r="43" spans="1:61" x14ac:dyDescent="0.25">
      <c r="A43" t="s">
        <v>558</v>
      </c>
      <c r="B43" t="s">
        <v>239</v>
      </c>
      <c r="C43" s="5" t="str">
        <f>VLOOKUP(A43, 'Metadata - Countries'!$A$2:$C$264, 3, FALSE)</f>
        <v>Sub-Saharan Africa</v>
      </c>
      <c r="D43" t="s">
        <v>494</v>
      </c>
      <c r="E43" t="s">
        <v>299</v>
      </c>
      <c r="AJ43">
        <v>92.047731643824804</v>
      </c>
      <c r="AK43">
        <v>95.138812226028804</v>
      </c>
      <c r="AL43">
        <v>95.875233986585897</v>
      </c>
      <c r="AM43">
        <v>96.113273193024895</v>
      </c>
      <c r="AN43">
        <v>96.609130139160499</v>
      </c>
      <c r="AO43">
        <v>96.8956752286621</v>
      </c>
      <c r="AP43">
        <v>96.961583226696703</v>
      </c>
      <c r="AQ43">
        <v>97.058558766915496</v>
      </c>
      <c r="AR43">
        <v>96.849971640557797</v>
      </c>
      <c r="AS43">
        <v>96.997025588595903</v>
      </c>
      <c r="AT43">
        <v>97.939959908709895</v>
      </c>
      <c r="AU43">
        <v>98.342602094979199</v>
      </c>
      <c r="AV43">
        <v>98.270035499807705</v>
      </c>
      <c r="AW43">
        <v>97.971673096292903</v>
      </c>
      <c r="AX43">
        <v>97.882282384385206</v>
      </c>
      <c r="AY43">
        <v>97.421859176890194</v>
      </c>
      <c r="AZ43">
        <v>97.3328645488413</v>
      </c>
      <c r="BA43">
        <v>97.171723421395399</v>
      </c>
      <c r="BB43">
        <v>96.965441481291506</v>
      </c>
      <c r="BC43">
        <v>97.018891065983794</v>
      </c>
      <c r="BD43">
        <v>96.8278215337739</v>
      </c>
      <c r="BE43">
        <v>96.245175371968202</v>
      </c>
      <c r="BF43">
        <v>95.528368661276801</v>
      </c>
      <c r="BG43">
        <v>94.012748257619904</v>
      </c>
      <c r="BH43">
        <v>92.871311079266903</v>
      </c>
      <c r="BI43">
        <v>95.817699714627096</v>
      </c>
    </row>
    <row r="44" spans="1:61" x14ac:dyDescent="0.25">
      <c r="A44" t="s">
        <v>435</v>
      </c>
      <c r="B44" t="s">
        <v>457</v>
      </c>
      <c r="C44" s="3" t="str">
        <f>VLOOKUP(A44, 'Metadata - Countries'!$A$2:$C$264, 3, FALSE)</f>
        <v>Sub-Saharan Africa</v>
      </c>
      <c r="D44" t="s">
        <v>494</v>
      </c>
      <c r="E44" t="s">
        <v>299</v>
      </c>
      <c r="AJ44">
        <v>65.413786812666004</v>
      </c>
      <c r="AK44">
        <v>64.562678800839194</v>
      </c>
      <c r="AL44">
        <v>67.602869088133303</v>
      </c>
      <c r="AM44">
        <v>68.412748961601906</v>
      </c>
      <c r="AN44">
        <v>76.470942242742694</v>
      </c>
      <c r="AO44">
        <v>69.795781709732594</v>
      </c>
      <c r="AP44">
        <v>75.409668630879693</v>
      </c>
      <c r="AQ44">
        <v>80.1529571025699</v>
      </c>
      <c r="AR44">
        <v>79.734755215841005</v>
      </c>
      <c r="AS44">
        <v>76.954729809648498</v>
      </c>
      <c r="AT44">
        <v>64.853362093153095</v>
      </c>
      <c r="AU44">
        <v>61.175110555255699</v>
      </c>
      <c r="AV44">
        <v>68.629211086184299</v>
      </c>
      <c r="AW44">
        <v>62.211420395225502</v>
      </c>
      <c r="AX44">
        <v>63.2414177806371</v>
      </c>
      <c r="AY44">
        <v>63.494594666259204</v>
      </c>
      <c r="AZ44">
        <v>69.692892619749301</v>
      </c>
      <c r="BA44">
        <v>60.677880480905202</v>
      </c>
      <c r="BB44">
        <v>57.218984580645703</v>
      </c>
      <c r="BC44">
        <v>56.387715474031801</v>
      </c>
      <c r="BD44">
        <v>55.149748643387298</v>
      </c>
      <c r="BE44">
        <v>64.947122941598096</v>
      </c>
      <c r="BF44">
        <v>65.5114930357406</v>
      </c>
      <c r="BG44">
        <v>62.6874274592315</v>
      </c>
      <c r="BH44">
        <v>62.396335800227803</v>
      </c>
      <c r="BI44">
        <v>62.4021190190415</v>
      </c>
    </row>
    <row r="45" spans="1:61" x14ac:dyDescent="0.25">
      <c r="A45" t="s">
        <v>631</v>
      </c>
      <c r="B45" t="s">
        <v>322</v>
      </c>
      <c r="C45" s="5" t="str">
        <f>VLOOKUP(A45, 'Metadata - Countries'!$A$2:$C$264, 3, FALSE)</f>
        <v>Latin America &amp; Caribbean</v>
      </c>
      <c r="D45" t="s">
        <v>494</v>
      </c>
      <c r="E45" t="s">
        <v>299</v>
      </c>
      <c r="AJ45">
        <v>38.251196691259203</v>
      </c>
      <c r="AK45">
        <v>37.001227685452598</v>
      </c>
      <c r="AL45">
        <v>33.227535589125402</v>
      </c>
      <c r="AM45">
        <v>33.2047878727873</v>
      </c>
      <c r="AN45">
        <v>33.972236357137199</v>
      </c>
      <c r="AO45">
        <v>33.699901821056798</v>
      </c>
      <c r="AP45">
        <v>33.775398314637201</v>
      </c>
      <c r="AQ45">
        <v>25.800347721461399</v>
      </c>
      <c r="AR45">
        <v>25.938683760688399</v>
      </c>
      <c r="AS45">
        <v>29.135469884661099</v>
      </c>
      <c r="AT45">
        <v>28.0256620758746</v>
      </c>
      <c r="AU45">
        <v>27.229501431815699</v>
      </c>
      <c r="AV45">
        <v>28.7866515166663</v>
      </c>
      <c r="AW45">
        <v>30.685817689472401</v>
      </c>
      <c r="AX45">
        <v>29.164611325773599</v>
      </c>
      <c r="AY45">
        <v>28.7256212583336</v>
      </c>
      <c r="AZ45">
        <v>28.980218559738301</v>
      </c>
      <c r="BA45">
        <v>29.660925605382399</v>
      </c>
      <c r="BB45">
        <v>28.959240854962399</v>
      </c>
      <c r="BC45">
        <v>29.554610414189</v>
      </c>
      <c r="BD45">
        <v>27.931535023132401</v>
      </c>
      <c r="BE45">
        <v>26.781036617793799</v>
      </c>
      <c r="BF45">
        <v>26.644291314133302</v>
      </c>
      <c r="BG45">
        <v>24.4704895139289</v>
      </c>
      <c r="BH45">
        <v>24.441809093034902</v>
      </c>
      <c r="BI45">
        <v>23.5647575160943</v>
      </c>
    </row>
    <row r="46" spans="1:61" x14ac:dyDescent="0.25">
      <c r="A46" t="s">
        <v>393</v>
      </c>
      <c r="B46" t="s">
        <v>388</v>
      </c>
      <c r="C46" s="3" t="str">
        <f>VLOOKUP(A46, 'Metadata - Countries'!$A$2:$C$264, 3, FALSE)</f>
        <v>Sub-Saharan Africa</v>
      </c>
      <c r="D46" t="s">
        <v>494</v>
      </c>
      <c r="E46" t="s">
        <v>299</v>
      </c>
      <c r="AJ46">
        <v>49.838573520598601</v>
      </c>
      <c r="AK46">
        <v>50.7126609487715</v>
      </c>
      <c r="AL46">
        <v>50.244732578091899</v>
      </c>
      <c r="AM46">
        <v>49.952045421266703</v>
      </c>
      <c r="AN46">
        <v>59.959195624473502</v>
      </c>
      <c r="AO46">
        <v>59.543496393198801</v>
      </c>
      <c r="AP46">
        <v>60.802192368830198</v>
      </c>
      <c r="AQ46">
        <v>59.781079793821803</v>
      </c>
      <c r="AR46">
        <v>49.961350598259699</v>
      </c>
      <c r="AS46">
        <v>49.594096267201898</v>
      </c>
      <c r="AT46">
        <v>48.252149465930103</v>
      </c>
      <c r="AU46">
        <v>47.952531008048098</v>
      </c>
      <c r="AV46">
        <v>48.445770256896502</v>
      </c>
      <c r="AW46">
        <v>42.868290889632497</v>
      </c>
      <c r="AX46">
        <v>41.835827091505998</v>
      </c>
      <c r="AY46">
        <v>44.281958448944899</v>
      </c>
      <c r="AZ46">
        <v>43.3718933625278</v>
      </c>
      <c r="BA46">
        <v>50.109376239093002</v>
      </c>
      <c r="BB46">
        <v>50.947865535849402</v>
      </c>
      <c r="BC46">
        <v>49.8190986494917</v>
      </c>
      <c r="BD46">
        <v>46.407997512431898</v>
      </c>
      <c r="BE46">
        <v>47.7939534767455</v>
      </c>
      <c r="BF46">
        <v>48.007650258221098</v>
      </c>
      <c r="BG46">
        <v>44.081426485912999</v>
      </c>
      <c r="BH46">
        <v>46.615590933772999</v>
      </c>
      <c r="BI46">
        <v>45.333052392040699</v>
      </c>
    </row>
    <row r="47" spans="1:61" x14ac:dyDescent="0.25">
      <c r="A47" t="s">
        <v>556</v>
      </c>
      <c r="B47" t="s">
        <v>643</v>
      </c>
      <c r="C47" s="5" t="str">
        <f>VLOOKUP(A47, 'Metadata - Countries'!$A$2:$C$264, 3, FALSE)</f>
        <v>Sub-Saharan Africa</v>
      </c>
      <c r="D47" t="s">
        <v>494</v>
      </c>
      <c r="E47" t="s">
        <v>299</v>
      </c>
      <c r="AJ47">
        <v>36.634041519655703</v>
      </c>
      <c r="AK47">
        <v>38.085338774232099</v>
      </c>
      <c r="AL47">
        <v>37.961034814680701</v>
      </c>
      <c r="AM47">
        <v>39.481945358414201</v>
      </c>
      <c r="AN47">
        <v>40.411888629668297</v>
      </c>
      <c r="AO47">
        <v>39.078645828748499</v>
      </c>
      <c r="AP47">
        <v>36.161411854722701</v>
      </c>
      <c r="AQ47">
        <v>36.5797596817577</v>
      </c>
      <c r="AR47">
        <v>35.253639632158901</v>
      </c>
      <c r="AS47">
        <v>31.171208264682502</v>
      </c>
      <c r="AT47">
        <v>28.978237976374199</v>
      </c>
      <c r="AU47">
        <v>28.184947848240601</v>
      </c>
      <c r="AV47">
        <v>27.8617878024682</v>
      </c>
      <c r="AW47">
        <v>35.250279220005403</v>
      </c>
      <c r="AX47">
        <v>33.960548541106299</v>
      </c>
      <c r="AY47">
        <v>26.612677064675101</v>
      </c>
      <c r="AZ47">
        <v>25.071354272407699</v>
      </c>
      <c r="BA47">
        <v>24.964039641063899</v>
      </c>
      <c r="BB47">
        <v>27.611898039797001</v>
      </c>
      <c r="BC47">
        <v>26.161686894295801</v>
      </c>
      <c r="BD47">
        <v>21.736052110431601</v>
      </c>
      <c r="BE47">
        <v>21.620451074210202</v>
      </c>
      <c r="BF47">
        <v>24.403883949931998</v>
      </c>
      <c r="BG47">
        <v>26.1254674277281</v>
      </c>
      <c r="BH47">
        <v>26.196423023437202</v>
      </c>
      <c r="BI47">
        <v>26.579715899681101</v>
      </c>
    </row>
    <row r="48" spans="1:61" x14ac:dyDescent="0.25">
      <c r="A48" t="s">
        <v>374</v>
      </c>
      <c r="B48" t="s">
        <v>14</v>
      </c>
      <c r="C48" s="3" t="str">
        <f>VLOOKUP(A48, 'Metadata - Countries'!$A$2:$C$264, 3, FALSE)</f>
        <v>Latin America &amp; Caribbean</v>
      </c>
      <c r="D48" t="s">
        <v>494</v>
      </c>
      <c r="E48" t="s">
        <v>299</v>
      </c>
      <c r="AJ48">
        <v>45.380780900398797</v>
      </c>
      <c r="AK48">
        <v>44.689470836527697</v>
      </c>
      <c r="AL48">
        <v>35.027872713737601</v>
      </c>
      <c r="AM48">
        <v>36.259172977879402</v>
      </c>
      <c r="AN48">
        <v>35.801523882572504</v>
      </c>
      <c r="AO48">
        <v>34.9735667623955</v>
      </c>
      <c r="AP48">
        <v>36.654217134428698</v>
      </c>
      <c r="AQ48">
        <v>33.563913525482697</v>
      </c>
      <c r="AR48">
        <v>28.890511218228401</v>
      </c>
      <c r="AS48">
        <v>29.890498183982501</v>
      </c>
      <c r="AT48">
        <v>32.947842505043297</v>
      </c>
      <c r="AU48">
        <v>32.109032824341199</v>
      </c>
      <c r="AV48">
        <v>32.652632124660698</v>
      </c>
      <c r="AW48">
        <v>33.659820745539101</v>
      </c>
      <c r="AX48">
        <v>39.496625429351198</v>
      </c>
      <c r="AY48">
        <v>42.060597808267701</v>
      </c>
      <c r="AZ48">
        <v>42.264876591686303</v>
      </c>
      <c r="BA48">
        <v>42.843378995035302</v>
      </c>
      <c r="BB48">
        <v>43.130205274034999</v>
      </c>
      <c r="BC48">
        <v>42.266809586879901</v>
      </c>
      <c r="BD48">
        <v>42.311252690622702</v>
      </c>
      <c r="BE48">
        <v>40.502123717353399</v>
      </c>
      <c r="BF48">
        <v>38.6238545864882</v>
      </c>
      <c r="BG48">
        <v>38.074841816608199</v>
      </c>
      <c r="BH48">
        <v>37.842541127764598</v>
      </c>
      <c r="BI48">
        <v>38.733413882177402</v>
      </c>
    </row>
    <row r="49" spans="1:61" x14ac:dyDescent="0.25">
      <c r="A49" t="s">
        <v>375</v>
      </c>
      <c r="B49" t="s">
        <v>316</v>
      </c>
      <c r="C49" s="5">
        <f>VLOOKUP(A49, 'Metadata - Countries'!$A$2:$C$264, 3, FALSE)</f>
        <v>0</v>
      </c>
      <c r="D49" t="s">
        <v>494</v>
      </c>
      <c r="E49" t="s">
        <v>299</v>
      </c>
      <c r="AJ49">
        <v>10.273789296812678</v>
      </c>
      <c r="AK49">
        <v>9.0397170018388735</v>
      </c>
      <c r="AL49">
        <v>10.344236913915317</v>
      </c>
      <c r="AM49">
        <v>11.669509247105374</v>
      </c>
      <c r="AN49">
        <v>10.738155395685629</v>
      </c>
      <c r="AO49">
        <v>11.080236873205422</v>
      </c>
      <c r="AP49">
        <v>10.961452259922597</v>
      </c>
      <c r="AQ49">
        <v>10.847630524823648</v>
      </c>
      <c r="AR49">
        <v>9.6445620352392982</v>
      </c>
      <c r="AS49">
        <v>10.027477439143864</v>
      </c>
      <c r="AT49">
        <v>12.388080462459557</v>
      </c>
      <c r="AU49">
        <v>11.617273312190834</v>
      </c>
      <c r="AV49">
        <v>12.313054317294373</v>
      </c>
      <c r="AW49">
        <v>12.004688960429984</v>
      </c>
      <c r="AX49">
        <v>11.661597466094308</v>
      </c>
      <c r="AY49">
        <v>10.318367221536173</v>
      </c>
      <c r="AZ49">
        <v>10.157241581738928</v>
      </c>
      <c r="BA49">
        <v>8.4602585502291046</v>
      </c>
      <c r="BB49">
        <v>8.7371644117716478</v>
      </c>
      <c r="BC49">
        <v>9.6116232690876604</v>
      </c>
      <c r="BD49">
        <v>9.0963420721797181</v>
      </c>
      <c r="BE49">
        <v>9.6705470384184853</v>
      </c>
      <c r="BF49">
        <v>9.4080545518989691</v>
      </c>
      <c r="BG49">
        <v>8.6811610242067836</v>
      </c>
      <c r="BH49">
        <v>8.5482528691670439</v>
      </c>
      <c r="BI49">
        <v>8.8259767674834446</v>
      </c>
    </row>
    <row r="50" spans="1:61" x14ac:dyDescent="0.25">
      <c r="A50" t="s">
        <v>103</v>
      </c>
      <c r="B50" t="s">
        <v>268</v>
      </c>
      <c r="C50" s="3" t="str">
        <f>VLOOKUP(A50, 'Metadata - Countries'!$A$2:$C$264, 3, FALSE)</f>
        <v>Latin America &amp; Caribbean</v>
      </c>
      <c r="D50" t="s">
        <v>494</v>
      </c>
      <c r="E50" t="s">
        <v>299</v>
      </c>
      <c r="AJ50">
        <v>42.890201096369999</v>
      </c>
      <c r="AK50">
        <v>47.174175182285097</v>
      </c>
      <c r="AL50">
        <v>51.310636372738898</v>
      </c>
      <c r="AM50">
        <v>46.867924973159504</v>
      </c>
      <c r="AN50">
        <v>45.777031541401101</v>
      </c>
      <c r="AO50">
        <v>41.254626393829398</v>
      </c>
      <c r="AP50">
        <v>41.429071607626902</v>
      </c>
      <c r="AQ50">
        <v>36.818118558828701</v>
      </c>
      <c r="AR50">
        <v>34.822746988819397</v>
      </c>
      <c r="AS50">
        <v>33.719083312948598</v>
      </c>
      <c r="AT50">
        <v>34.430820415778101</v>
      </c>
      <c r="AU50">
        <v>34.050646513763503</v>
      </c>
      <c r="AV50">
        <v>34.810829317760501</v>
      </c>
      <c r="AW50">
        <v>33.571591249817899</v>
      </c>
      <c r="AX50">
        <v>33.775684033719102</v>
      </c>
      <c r="AY50">
        <v>26.3183639246799</v>
      </c>
      <c r="AZ50">
        <v>21.9680513968128</v>
      </c>
      <c r="BA50">
        <v>18.593560340204998</v>
      </c>
      <c r="BB50">
        <v>18.7318354713106</v>
      </c>
      <c r="BC50">
        <v>16.124210359138701</v>
      </c>
      <c r="BD50">
        <v>13.1576319538398</v>
      </c>
      <c r="BE50">
        <v>16.680211842241398</v>
      </c>
      <c r="BF50">
        <v>17.102350355742001</v>
      </c>
      <c r="BG50">
        <v>16.887965214085501</v>
      </c>
      <c r="BH50">
        <v>18.798442892025399</v>
      </c>
      <c r="BI50">
        <v>19.2813206353885</v>
      </c>
    </row>
    <row r="51" spans="1:61" x14ac:dyDescent="0.25">
      <c r="A51" t="s">
        <v>411</v>
      </c>
      <c r="B51" t="s">
        <v>104</v>
      </c>
      <c r="C51" s="5" t="e">
        <f>VLOOKUP(A51, 'Metadata - Countries'!$A$2:$C$264, 3, FALSE)</f>
        <v>#N/A</v>
      </c>
      <c r="D51" t="s">
        <v>494</v>
      </c>
      <c r="E51" t="s">
        <v>299</v>
      </c>
      <c r="AJ51">
        <v>0</v>
      </c>
      <c r="AK51">
        <v>0</v>
      </c>
      <c r="AL51">
        <v>0</v>
      </c>
      <c r="AM51">
        <v>9.6968997922125003E-2</v>
      </c>
      <c r="AN51">
        <v>8.13825370248141E-2</v>
      </c>
      <c r="AO51">
        <v>8.0581861604234001E-2</v>
      </c>
      <c r="AP51">
        <v>8.18629766793533E-2</v>
      </c>
      <c r="AQ51">
        <v>8.1762954699489798E-2</v>
      </c>
      <c r="AR51">
        <v>7.8676188062043503E-2</v>
      </c>
      <c r="AS51">
        <v>7.5462531308688602E-2</v>
      </c>
      <c r="AT51">
        <v>7.2376341466513699E-2</v>
      </c>
      <c r="AU51">
        <v>0.278807960045164</v>
      </c>
      <c r="AV51">
        <v>0.26692482434762399</v>
      </c>
      <c r="AW51">
        <v>0.27191292671307798</v>
      </c>
      <c r="AX51">
        <v>0.26602862503786101</v>
      </c>
      <c r="AY51">
        <v>0.26030772096699301</v>
      </c>
      <c r="AZ51">
        <v>0.254083166295624</v>
      </c>
      <c r="BA51">
        <v>0.24552580551579101</v>
      </c>
      <c r="BB51">
        <v>0.24121354624460201</v>
      </c>
      <c r="BC51">
        <v>0.24854994312460801</v>
      </c>
      <c r="BD51">
        <v>0.24391790541070901</v>
      </c>
      <c r="BE51">
        <v>0.241650876636546</v>
      </c>
      <c r="BF51">
        <v>0.35701793333104798</v>
      </c>
      <c r="BG51">
        <v>0.35551689729821301</v>
      </c>
      <c r="BH51">
        <v>0.34898971884289798</v>
      </c>
      <c r="BI51">
        <v>0.34776626781947401</v>
      </c>
    </row>
    <row r="52" spans="1:61" x14ac:dyDescent="0.25">
      <c r="A52" t="s">
        <v>542</v>
      </c>
      <c r="B52" t="s">
        <v>746</v>
      </c>
      <c r="C52" s="3" t="str">
        <f>VLOOKUP(A52, 'Metadata - Countries'!$A$2:$C$264, 3, FALSE)</f>
        <v>Latin America &amp; Caribbean</v>
      </c>
      <c r="D52" t="s">
        <v>494</v>
      </c>
      <c r="E52" t="s">
        <v>299</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row>
    <row r="53" spans="1:61" x14ac:dyDescent="0.25">
      <c r="A53" t="s">
        <v>503</v>
      </c>
      <c r="B53" t="s">
        <v>269</v>
      </c>
      <c r="C53" s="5" t="str">
        <f>VLOOKUP(A53, 'Metadata - Countries'!$A$2:$C$264, 3, FALSE)</f>
        <v>Europe &amp; Central Asia</v>
      </c>
      <c r="D53" t="s">
        <v>494</v>
      </c>
      <c r="E53" t="s">
        <v>299</v>
      </c>
      <c r="AJ53">
        <v>0.49592936704249702</v>
      </c>
      <c r="AK53">
        <v>0.36581034731220502</v>
      </c>
      <c r="AL53">
        <v>0.34709918975388698</v>
      </c>
      <c r="AM53">
        <v>0.33485987529705002</v>
      </c>
      <c r="AN53">
        <v>0.723186986316388</v>
      </c>
      <c r="AO53">
        <v>3.3542984702648999</v>
      </c>
      <c r="AP53">
        <v>3.3570690827282701</v>
      </c>
      <c r="AQ53">
        <v>3.2940707806167402</v>
      </c>
      <c r="AR53">
        <v>3.2621682121076101</v>
      </c>
      <c r="AS53">
        <v>3.2266425227618001</v>
      </c>
      <c r="AT53">
        <v>3.0966568274859401</v>
      </c>
      <c r="AU53">
        <v>3.0474749616713002</v>
      </c>
      <c r="AV53">
        <v>3.17641534168142</v>
      </c>
      <c r="AW53">
        <v>3.25716409843294</v>
      </c>
      <c r="AX53">
        <v>3.3043280572718201</v>
      </c>
      <c r="AY53">
        <v>3.36485097348482</v>
      </c>
      <c r="AZ53">
        <v>3.51423832722468</v>
      </c>
      <c r="BA53">
        <v>4.3553113255011802</v>
      </c>
      <c r="BB53">
        <v>5.4936639968470002</v>
      </c>
      <c r="BC53">
        <v>5.9785161672232396</v>
      </c>
      <c r="BD53">
        <v>6.3532255991579296</v>
      </c>
      <c r="BE53">
        <v>7.4157519845406998</v>
      </c>
      <c r="BF53">
        <v>8.3389001717260403</v>
      </c>
      <c r="BG53">
        <v>9.4959303607756897</v>
      </c>
      <c r="BH53">
        <v>9.3632956836539591</v>
      </c>
      <c r="BI53">
        <v>9.9420660163921006</v>
      </c>
    </row>
    <row r="54" spans="1:61" x14ac:dyDescent="0.25">
      <c r="A54" t="s">
        <v>185</v>
      </c>
      <c r="B54" t="s">
        <v>763</v>
      </c>
      <c r="C54" s="3" t="str">
        <f>VLOOKUP(A54, 'Metadata - Countries'!$A$2:$C$264, 3, FALSE)</f>
        <v>Europe &amp; Central Asia</v>
      </c>
      <c r="D54" t="s">
        <v>494</v>
      </c>
      <c r="E54" t="s">
        <v>299</v>
      </c>
      <c r="AJ54">
        <v>3.5715070267769899</v>
      </c>
      <c r="AK54">
        <v>3.9751824496678498</v>
      </c>
      <c r="AL54">
        <v>5.9001182019501002</v>
      </c>
      <c r="AM54">
        <v>5.8174415160680804</v>
      </c>
      <c r="AN54">
        <v>5.9077566753198099</v>
      </c>
      <c r="AO54">
        <v>5.3028777282877702</v>
      </c>
      <c r="AP54">
        <v>5.24157422806943</v>
      </c>
      <c r="AQ54">
        <v>5.6484845341090599</v>
      </c>
      <c r="AR54">
        <v>5.9669407123902598</v>
      </c>
      <c r="AS54">
        <v>6.4771494805802696</v>
      </c>
      <c r="AT54">
        <v>5.9411296611315203</v>
      </c>
      <c r="AU54">
        <v>6.2867799160094897</v>
      </c>
      <c r="AV54">
        <v>7.2755121986601301</v>
      </c>
      <c r="AW54">
        <v>6.7237672011074299</v>
      </c>
      <c r="AX54">
        <v>7.1141149653770999</v>
      </c>
      <c r="AY54">
        <v>7.5128473429017797</v>
      </c>
      <c r="AZ54">
        <v>7.8582877253303298</v>
      </c>
      <c r="BA54">
        <v>8.2925802782479501</v>
      </c>
      <c r="BB54">
        <v>8.9551013453169706</v>
      </c>
      <c r="BC54">
        <v>10.2141620436068</v>
      </c>
      <c r="BD54">
        <v>10.917719980187201</v>
      </c>
      <c r="BE54">
        <v>12.120603459764601</v>
      </c>
      <c r="BF54">
        <v>12.762816009915401</v>
      </c>
      <c r="BG54">
        <v>13.923718914238201</v>
      </c>
      <c r="BH54">
        <v>14.8307420893096</v>
      </c>
      <c r="BI54">
        <v>14.828561949624101</v>
      </c>
    </row>
    <row r="55" spans="1:61" x14ac:dyDescent="0.25">
      <c r="A55" t="s">
        <v>545</v>
      </c>
      <c r="B55" t="s">
        <v>548</v>
      </c>
      <c r="C55" s="5" t="str">
        <f>VLOOKUP(A55, 'Metadata - Countries'!$A$2:$C$264, 3, FALSE)</f>
        <v>Europe &amp; Central Asia</v>
      </c>
      <c r="D55" t="s">
        <v>494</v>
      </c>
      <c r="E55" t="s">
        <v>299</v>
      </c>
      <c r="AJ55">
        <v>2.0980337749626599</v>
      </c>
      <c r="AK55">
        <v>1.98863280907619</v>
      </c>
      <c r="AL55">
        <v>2.06262189491575</v>
      </c>
      <c r="AM55">
        <v>2.1109310850983301</v>
      </c>
      <c r="AN55">
        <v>2.2662020606789399</v>
      </c>
      <c r="AO55">
        <v>2.3197489961616702</v>
      </c>
      <c r="AP55">
        <v>2.25217383396493</v>
      </c>
      <c r="AQ55">
        <v>2.8244218223548199</v>
      </c>
      <c r="AR55">
        <v>3.0451189061619299</v>
      </c>
      <c r="AS55">
        <v>3.2637121458768901</v>
      </c>
      <c r="AT55">
        <v>3.7004375904021898</v>
      </c>
      <c r="AU55">
        <v>3.89967279049467</v>
      </c>
      <c r="AV55">
        <v>4.4126367873853596</v>
      </c>
      <c r="AW55">
        <v>5.05846742452957</v>
      </c>
      <c r="AX55">
        <v>5.8252444332687396</v>
      </c>
      <c r="AY55">
        <v>6.7645510087225302</v>
      </c>
      <c r="AZ55">
        <v>7.7532246561985803</v>
      </c>
      <c r="BA55">
        <v>9.4065879033165292</v>
      </c>
      <c r="BB55">
        <v>8.5922482567117395</v>
      </c>
      <c r="BC55">
        <v>9.6300615697085696</v>
      </c>
      <c r="BD55">
        <v>10.2935196369107</v>
      </c>
      <c r="BE55">
        <v>11.3943559060623</v>
      </c>
      <c r="BF55">
        <v>12.015135725795201</v>
      </c>
      <c r="BG55">
        <v>12.0890787546162</v>
      </c>
      <c r="BH55">
        <v>13.3788782316752</v>
      </c>
      <c r="BI55">
        <v>14.206252697777201</v>
      </c>
    </row>
    <row r="56" spans="1:61" x14ac:dyDescent="0.25">
      <c r="A56" t="s">
        <v>25</v>
      </c>
      <c r="B56" t="s">
        <v>258</v>
      </c>
      <c r="C56" s="3" t="str">
        <f>VLOOKUP(A56, 'Metadata - Countries'!$A$2:$C$264, 3, FALSE)</f>
        <v>Middle East &amp; North Africa</v>
      </c>
      <c r="D56" t="s">
        <v>494</v>
      </c>
      <c r="E56" t="s">
        <v>299</v>
      </c>
      <c r="AJ56">
        <v>26.5928298444075</v>
      </c>
      <c r="AK56">
        <v>27.205443002666101</v>
      </c>
      <c r="AL56">
        <v>28.174505846959701</v>
      </c>
      <c r="AM56">
        <v>29.0507409163815</v>
      </c>
      <c r="AN56">
        <v>30.954448282233201</v>
      </c>
      <c r="AO56">
        <v>31.174132909154999</v>
      </c>
      <c r="AP56">
        <v>32.026562133304402</v>
      </c>
      <c r="AQ56">
        <v>31.559595181366099</v>
      </c>
      <c r="AR56">
        <v>31.9498945928494</v>
      </c>
      <c r="AS56">
        <v>32.681078602872901</v>
      </c>
      <c r="AT56">
        <v>31.443219090778499</v>
      </c>
      <c r="AU56">
        <v>31.675075752376902</v>
      </c>
      <c r="AV56">
        <v>32.444650888468402</v>
      </c>
      <c r="AW56">
        <v>32.881277698875799</v>
      </c>
      <c r="AX56">
        <v>33.621212018636001</v>
      </c>
      <c r="AY56">
        <v>33.094584994973999</v>
      </c>
      <c r="AZ56">
        <v>33.006776565793501</v>
      </c>
      <c r="BA56">
        <v>32.5239259187803</v>
      </c>
      <c r="BB56">
        <v>33.143458307414903</v>
      </c>
      <c r="BC56">
        <v>33.312979921674199</v>
      </c>
      <c r="BD56">
        <v>34.433347122139899</v>
      </c>
      <c r="BE56">
        <v>34.444189563403199</v>
      </c>
      <c r="BF56">
        <v>34.065829992884503</v>
      </c>
      <c r="BG56">
        <v>34.014821679636903</v>
      </c>
      <c r="BH56">
        <v>34.151047452536702</v>
      </c>
      <c r="BI56">
        <v>15.3805952215024</v>
      </c>
    </row>
    <row r="57" spans="1:61" x14ac:dyDescent="0.25">
      <c r="A57" t="s">
        <v>790</v>
      </c>
      <c r="B57" t="s">
        <v>277</v>
      </c>
      <c r="C57" s="5" t="str">
        <f>VLOOKUP(A57, 'Metadata - Countries'!$A$2:$C$264, 3, FALSE)</f>
        <v>Latin America &amp; Caribbean</v>
      </c>
      <c r="D57" t="s">
        <v>494</v>
      </c>
      <c r="E57" t="s">
        <v>299</v>
      </c>
      <c r="AJ57">
        <v>14.603100562621499</v>
      </c>
      <c r="AK57">
        <v>14.505195870311701</v>
      </c>
      <c r="AL57">
        <v>14.493626604279701</v>
      </c>
      <c r="AM57">
        <v>13.630530806468499</v>
      </c>
      <c r="AN57">
        <v>13.527086133627501</v>
      </c>
      <c r="AO57">
        <v>15.6474218349225</v>
      </c>
      <c r="AP57">
        <v>20.848308508173002</v>
      </c>
      <c r="AQ57">
        <v>15.517312381424199</v>
      </c>
      <c r="AR57">
        <v>15.0051374629333</v>
      </c>
      <c r="AS57">
        <v>14.0768097719289</v>
      </c>
      <c r="AT57">
        <v>11.034386236427901</v>
      </c>
      <c r="AU57">
        <v>9.3857036090999397</v>
      </c>
      <c r="AV57">
        <v>13.5751472770477</v>
      </c>
      <c r="AW57">
        <v>10.5380028908132</v>
      </c>
      <c r="AX57">
        <v>9.9921376179534906</v>
      </c>
      <c r="AY57">
        <v>9.5988651341780393</v>
      </c>
      <c r="AZ57">
        <v>8.6357266450351595</v>
      </c>
      <c r="BA57">
        <v>7.7469087256754596</v>
      </c>
      <c r="BB57">
        <v>7.4581329130856799</v>
      </c>
      <c r="BC57">
        <v>8.16387146795938</v>
      </c>
      <c r="BD57">
        <v>8.9102120175511992</v>
      </c>
      <c r="BE57">
        <v>11.475521608218401</v>
      </c>
      <c r="BF57">
        <v>9.7328769248860905</v>
      </c>
      <c r="BG57">
        <v>9.8805802888536398</v>
      </c>
      <c r="BH57">
        <v>8.6117976659170097</v>
      </c>
      <c r="BI57">
        <v>7.8297966401917298</v>
      </c>
    </row>
    <row r="58" spans="1:61" x14ac:dyDescent="0.25">
      <c r="A58" t="s">
        <v>334</v>
      </c>
      <c r="B58" t="s">
        <v>596</v>
      </c>
      <c r="C58" s="3" t="str">
        <f>VLOOKUP(A58, 'Metadata - Countries'!$A$2:$C$264, 3, FALSE)</f>
        <v>Europe &amp; Central Asia</v>
      </c>
      <c r="D58" t="s">
        <v>494</v>
      </c>
      <c r="E58" t="s">
        <v>299</v>
      </c>
      <c r="AJ58">
        <v>7.0415598008810303</v>
      </c>
      <c r="AK58">
        <v>7.0708989661998896</v>
      </c>
      <c r="AL58">
        <v>7.7474454670298503</v>
      </c>
      <c r="AM58">
        <v>7.7014965917560199</v>
      </c>
      <c r="AN58">
        <v>7.3303993274802801</v>
      </c>
      <c r="AO58">
        <v>7.5121780318475304</v>
      </c>
      <c r="AP58">
        <v>7.2611811000691802</v>
      </c>
      <c r="AQ58">
        <v>8.1027295473151408</v>
      </c>
      <c r="AR58">
        <v>8.5178433921974701</v>
      </c>
      <c r="AS58">
        <v>9.0663534675570805</v>
      </c>
      <c r="AT58">
        <v>10.7372008187749</v>
      </c>
      <c r="AU58">
        <v>11.123599963300499</v>
      </c>
      <c r="AV58">
        <v>11.8658791497644</v>
      </c>
      <c r="AW58">
        <v>12.7203073762941</v>
      </c>
      <c r="AX58">
        <v>14.449069772293599</v>
      </c>
      <c r="AY58">
        <v>16.1263978314621</v>
      </c>
      <c r="AZ58">
        <v>15.2671237358586</v>
      </c>
      <c r="BA58">
        <v>17.700928170415501</v>
      </c>
      <c r="BB58">
        <v>18.549254687951201</v>
      </c>
      <c r="BC58">
        <v>19.342763930807202</v>
      </c>
      <c r="BD58">
        <v>21.3548364626267</v>
      </c>
      <c r="BE58">
        <v>23.8989672739058</v>
      </c>
      <c r="BF58">
        <v>27.281956879146801</v>
      </c>
      <c r="BG58">
        <v>27.342838598279101</v>
      </c>
      <c r="BH58">
        <v>30.2716312824144</v>
      </c>
      <c r="BI58">
        <v>33.170277173060498</v>
      </c>
    </row>
    <row r="59" spans="1:61" x14ac:dyDescent="0.25">
      <c r="A59" t="s">
        <v>472</v>
      </c>
      <c r="B59" t="s">
        <v>812</v>
      </c>
      <c r="C59" s="5" t="str">
        <f>VLOOKUP(A59, 'Metadata - Countries'!$A$2:$C$264, 3, FALSE)</f>
        <v>Latin America &amp; Caribbean</v>
      </c>
      <c r="D59" t="s">
        <v>494</v>
      </c>
      <c r="E59" t="s">
        <v>299</v>
      </c>
      <c r="AJ59">
        <v>28.0115794110888</v>
      </c>
      <c r="AK59">
        <v>28.163243075640601</v>
      </c>
      <c r="AL59">
        <v>25.356857923669601</v>
      </c>
      <c r="AM59">
        <v>26.8480859983481</v>
      </c>
      <c r="AN59">
        <v>24.438973544178001</v>
      </c>
      <c r="AO59">
        <v>22.336344797757999</v>
      </c>
      <c r="AP59">
        <v>20.310948807912599</v>
      </c>
      <c r="AQ59">
        <v>18.251133604808999</v>
      </c>
      <c r="AR59">
        <v>19.751092002073701</v>
      </c>
      <c r="AS59">
        <v>19.5372902109007</v>
      </c>
      <c r="AT59">
        <v>18.423610631740001</v>
      </c>
      <c r="AU59">
        <v>18.477714935359799</v>
      </c>
      <c r="AV59">
        <v>15.9148894305934</v>
      </c>
      <c r="AW59">
        <v>18.6739582740462</v>
      </c>
      <c r="AX59">
        <v>20.541810918042199</v>
      </c>
      <c r="AY59">
        <v>19.334792384127301</v>
      </c>
      <c r="AZ59">
        <v>18.430707577307</v>
      </c>
      <c r="BA59">
        <v>18.219305952330799</v>
      </c>
      <c r="BB59">
        <v>17.937560226105401</v>
      </c>
      <c r="BC59">
        <v>17.550067626356999</v>
      </c>
      <c r="BD59">
        <v>16.9754091658878</v>
      </c>
      <c r="BE59">
        <v>17.242934885909499</v>
      </c>
      <c r="BF59">
        <v>17.045458851335599</v>
      </c>
      <c r="BG59">
        <v>17.509364251986</v>
      </c>
      <c r="BH59">
        <v>18.019020336035599</v>
      </c>
      <c r="BI59">
        <v>16.480109206897001</v>
      </c>
    </row>
    <row r="60" spans="1:61" x14ac:dyDescent="0.25">
      <c r="A60" t="s">
        <v>788</v>
      </c>
      <c r="B60" t="s">
        <v>33</v>
      </c>
      <c r="C60" s="3" t="str">
        <f>VLOOKUP(A60, 'Metadata - Countries'!$A$2:$C$264, 3, FALSE)</f>
        <v>Middle East &amp; North Africa</v>
      </c>
      <c r="D60" t="s">
        <v>494</v>
      </c>
      <c r="E60" t="s">
        <v>299</v>
      </c>
      <c r="AJ60">
        <v>0.17722830257283401</v>
      </c>
      <c r="AK60">
        <v>0.32369217602023298</v>
      </c>
      <c r="AL60">
        <v>0.28977122094593499</v>
      </c>
      <c r="AM60">
        <v>0.47634150721361901</v>
      </c>
      <c r="AN60">
        <v>0.40395958729227699</v>
      </c>
      <c r="AO60">
        <v>0.422480314895262</v>
      </c>
      <c r="AP60">
        <v>0.38952617091853697</v>
      </c>
      <c r="AQ60">
        <v>0.47214766876287501</v>
      </c>
      <c r="AR60">
        <v>0.54407094201214001</v>
      </c>
      <c r="AS60">
        <v>0.51001768957487004</v>
      </c>
      <c r="AT60">
        <v>0.42737223956208797</v>
      </c>
      <c r="AU60">
        <v>0.427684983581889</v>
      </c>
      <c r="AV60">
        <v>0.514766169298285</v>
      </c>
      <c r="AW60">
        <v>0.46909238956676402</v>
      </c>
      <c r="AX60">
        <v>0.44174073644685302</v>
      </c>
      <c r="AY60">
        <v>0.58472748699010701</v>
      </c>
      <c r="AZ60">
        <v>0.40872736909711999</v>
      </c>
      <c r="BA60">
        <v>0.41140924968019299</v>
      </c>
      <c r="BB60">
        <v>0.29876566199509502</v>
      </c>
      <c r="BC60">
        <v>0.31180804881044699</v>
      </c>
      <c r="BD60">
        <v>0.25807176161774298</v>
      </c>
      <c r="BE60">
        <v>0.177339472170288</v>
      </c>
      <c r="BF60">
        <v>0.188181413152951</v>
      </c>
      <c r="BG60">
        <v>0.14045178482376899</v>
      </c>
      <c r="BH60">
        <v>6.8640475141334395E-2</v>
      </c>
      <c r="BI60">
        <v>5.89586840918149E-2</v>
      </c>
    </row>
    <row r="61" spans="1:61" x14ac:dyDescent="0.25">
      <c r="A61" t="s">
        <v>219</v>
      </c>
      <c r="B61" t="s">
        <v>249</v>
      </c>
      <c r="C61" s="5">
        <f>VLOOKUP(A61, 'Metadata - Countries'!$A$2:$C$264, 3, FALSE)</f>
        <v>0</v>
      </c>
      <c r="D61" t="s">
        <v>494</v>
      </c>
      <c r="E61" t="s">
        <v>299</v>
      </c>
      <c r="AJ61">
        <v>36.995792588153122</v>
      </c>
      <c r="AK61">
        <v>36.301766450171861</v>
      </c>
      <c r="AL61">
        <v>35.943936166685127</v>
      </c>
      <c r="AM61">
        <v>34.565234124362675</v>
      </c>
      <c r="AN61">
        <v>33.911717070500785</v>
      </c>
      <c r="AO61">
        <v>32.159868550919285</v>
      </c>
      <c r="AP61">
        <v>32.73566458127803</v>
      </c>
      <c r="AQ61">
        <v>32.246457716952143</v>
      </c>
      <c r="AR61">
        <v>32.139847428452931</v>
      </c>
      <c r="AS61">
        <v>32.443442591806601</v>
      </c>
      <c r="AT61">
        <v>31.863795394013422</v>
      </c>
      <c r="AU61">
        <v>30.621135558969691</v>
      </c>
      <c r="AV61">
        <v>29.491710486273213</v>
      </c>
      <c r="AW61">
        <v>26.812175884005448</v>
      </c>
      <c r="AX61">
        <v>23.381892805027697</v>
      </c>
      <c r="AY61">
        <v>21.512044783643297</v>
      </c>
      <c r="AZ61">
        <v>20.44504538132427</v>
      </c>
      <c r="BA61">
        <v>18.859726450337828</v>
      </c>
      <c r="BB61">
        <v>18.203902001971525</v>
      </c>
      <c r="BC61">
        <v>17.606938560949697</v>
      </c>
      <c r="BD61">
        <v>16.471817441651933</v>
      </c>
      <c r="BE61">
        <v>15.456792243885614</v>
      </c>
      <c r="BF61">
        <v>15.76478737800592</v>
      </c>
      <c r="BG61">
        <v>15.57017502777204</v>
      </c>
      <c r="BH61">
        <v>15.852612908427622</v>
      </c>
      <c r="BI61">
        <v>15.861160482086731</v>
      </c>
    </row>
    <row r="62" spans="1:61" x14ac:dyDescent="0.25">
      <c r="A62" t="s">
        <v>793</v>
      </c>
      <c r="B62" t="s">
        <v>394</v>
      </c>
      <c r="C62" s="3">
        <f>VLOOKUP(A62, 'Metadata - Countries'!$A$2:$C$264, 3, FALSE)</f>
        <v>0</v>
      </c>
      <c r="D62" t="s">
        <v>494</v>
      </c>
      <c r="E62" t="s">
        <v>299</v>
      </c>
      <c r="AJ62">
        <v>37.071102273537072</v>
      </c>
      <c r="AK62">
        <v>36.58466255748791</v>
      </c>
      <c r="AL62">
        <v>36.469449373721268</v>
      </c>
      <c r="AM62">
        <v>36.132077087545134</v>
      </c>
      <c r="AN62">
        <v>35.076472157383762</v>
      </c>
      <c r="AO62">
        <v>34.631973458677187</v>
      </c>
      <c r="AP62">
        <v>33.877874838567124</v>
      </c>
      <c r="AQ62">
        <v>33.318555368526759</v>
      </c>
      <c r="AR62">
        <v>33.117790910351474</v>
      </c>
      <c r="AS62">
        <v>32.576565342579762</v>
      </c>
      <c r="AT62">
        <v>32.186415148611601</v>
      </c>
      <c r="AU62">
        <v>32.121458235394989</v>
      </c>
      <c r="AV62">
        <v>31.505323220852038</v>
      </c>
      <c r="AW62">
        <v>30.980953845390633</v>
      </c>
      <c r="AX62">
        <v>30.102795517192437</v>
      </c>
      <c r="AY62">
        <v>29.486515214127909</v>
      </c>
      <c r="AZ62">
        <v>28.852866467799522</v>
      </c>
      <c r="BA62">
        <v>27.859720342879239</v>
      </c>
      <c r="BB62">
        <v>27.264584991631217</v>
      </c>
      <c r="BC62">
        <v>26.896045529437824</v>
      </c>
      <c r="BD62">
        <v>26.481426996813926</v>
      </c>
      <c r="BE62">
        <v>26.292792538925312</v>
      </c>
      <c r="BF62">
        <v>25.930002664115264</v>
      </c>
      <c r="BG62">
        <v>26.175889254044769</v>
      </c>
      <c r="BH62">
        <v>25.607993696146767</v>
      </c>
      <c r="BI62">
        <v>25.554844894545045</v>
      </c>
    </row>
    <row r="63" spans="1:61" x14ac:dyDescent="0.25">
      <c r="A63" t="s">
        <v>549</v>
      </c>
      <c r="B63" t="s">
        <v>668</v>
      </c>
      <c r="C63" s="5">
        <f>VLOOKUP(A63, 'Metadata - Countries'!$A$2:$C$264, 3, FALSE)</f>
        <v>0</v>
      </c>
      <c r="D63" t="s">
        <v>494</v>
      </c>
      <c r="E63" t="s">
        <v>299</v>
      </c>
      <c r="AJ63">
        <v>26.196253917809265</v>
      </c>
      <c r="AK63">
        <v>25.765811365264604</v>
      </c>
      <c r="AL63">
        <v>25.328605555732526</v>
      </c>
      <c r="AM63">
        <v>24.585474924370846</v>
      </c>
      <c r="AN63">
        <v>23.861374805312273</v>
      </c>
      <c r="AO63">
        <v>22.903000250853466</v>
      </c>
      <c r="AP63">
        <v>23.012842083146783</v>
      </c>
      <c r="AQ63">
        <v>22.805913376700023</v>
      </c>
      <c r="AR63">
        <v>22.949011798268465</v>
      </c>
      <c r="AS63">
        <v>22.731108054184361</v>
      </c>
      <c r="AT63">
        <v>22.263041823354875</v>
      </c>
      <c r="AU63">
        <v>21.553554459840068</v>
      </c>
      <c r="AV63">
        <v>20.916598216780724</v>
      </c>
      <c r="AW63">
        <v>19.590336764873182</v>
      </c>
      <c r="AX63">
        <v>17.711044721195204</v>
      </c>
      <c r="AY63">
        <v>16.597159762993282</v>
      </c>
      <c r="AZ63">
        <v>16.075710920919935</v>
      </c>
      <c r="BA63">
        <v>15.039891664395766</v>
      </c>
      <c r="BB63">
        <v>14.751644344675524</v>
      </c>
      <c r="BC63">
        <v>14.454285073537003</v>
      </c>
      <c r="BD63">
        <v>13.729446769796324</v>
      </c>
      <c r="BE63">
        <v>13.07370150236801</v>
      </c>
      <c r="BF63">
        <v>13.375940456544948</v>
      </c>
      <c r="BG63">
        <v>13.34313460840146</v>
      </c>
      <c r="BH63">
        <v>13.753442050495545</v>
      </c>
      <c r="BI63">
        <v>13.857602677083046</v>
      </c>
    </row>
    <row r="64" spans="1:61" x14ac:dyDescent="0.25">
      <c r="A64" t="s">
        <v>289</v>
      </c>
      <c r="B64" t="s">
        <v>352</v>
      </c>
      <c r="C64" s="3">
        <f>VLOOKUP(A64, 'Metadata - Countries'!$A$2:$C$264, 3, FALSE)</f>
        <v>0</v>
      </c>
      <c r="D64" t="s">
        <v>494</v>
      </c>
      <c r="E64" t="s">
        <v>299</v>
      </c>
      <c r="AJ64">
        <v>4.0428193076079211</v>
      </c>
      <c r="AK64">
        <v>4.14502334907717</v>
      </c>
      <c r="AL64">
        <v>4.4818474811350901</v>
      </c>
      <c r="AM64">
        <v>4.8682758818807459</v>
      </c>
      <c r="AN64">
        <v>5.0088154906385807</v>
      </c>
      <c r="AO64">
        <v>5.1252456282190453</v>
      </c>
      <c r="AP64">
        <v>5.4300683380452757</v>
      </c>
      <c r="AQ64">
        <v>5.6629718416304007</v>
      </c>
      <c r="AR64">
        <v>5.7202632574781394</v>
      </c>
      <c r="AS64">
        <v>5.8334671703101417</v>
      </c>
      <c r="AT64">
        <v>5.5612206361213659</v>
      </c>
      <c r="AU64">
        <v>5.4461048292238408</v>
      </c>
      <c r="AV64">
        <v>5.4604049307373748</v>
      </c>
      <c r="AW64">
        <v>5.3192724495797528</v>
      </c>
      <c r="AX64">
        <v>5.6391181359992997</v>
      </c>
      <c r="AY64">
        <v>5.7061230424570235</v>
      </c>
      <c r="AZ64">
        <v>5.5634580764176906</v>
      </c>
      <c r="BA64">
        <v>5.4820656827138032</v>
      </c>
      <c r="BB64">
        <v>5.3634989031575744</v>
      </c>
      <c r="BC64">
        <v>5.9474080027457541</v>
      </c>
      <c r="BD64">
        <v>6.0439992237798501</v>
      </c>
      <c r="BE64">
        <v>5.5635125620562125</v>
      </c>
      <c r="BF64">
        <v>5.8066300605872403</v>
      </c>
      <c r="BG64">
        <v>6.38323151974721</v>
      </c>
      <c r="BH64">
        <v>6.1511841099268088</v>
      </c>
      <c r="BI64">
        <v>6.4785330040515037</v>
      </c>
    </row>
    <row r="65" spans="1:61" x14ac:dyDescent="0.25">
      <c r="A65" t="s">
        <v>441</v>
      </c>
      <c r="B65" t="s">
        <v>666</v>
      </c>
      <c r="C65" s="5">
        <f>VLOOKUP(A65, 'Metadata - Countries'!$A$2:$C$264, 3, FALSE)</f>
        <v>0</v>
      </c>
      <c r="D65" t="s">
        <v>494</v>
      </c>
      <c r="E65" t="s">
        <v>299</v>
      </c>
      <c r="AJ65">
        <v>5.7069200647399354</v>
      </c>
      <c r="AK65">
        <v>5.8687871403434837</v>
      </c>
      <c r="AL65">
        <v>6.226813534272825</v>
      </c>
      <c r="AM65">
        <v>6.64212524260346</v>
      </c>
      <c r="AN65">
        <v>6.8719736579109556</v>
      </c>
      <c r="AO65">
        <v>6.9570943915107941</v>
      </c>
      <c r="AP65">
        <v>7.0744218380948736</v>
      </c>
      <c r="AQ65">
        <v>7.3703655589071309</v>
      </c>
      <c r="AR65">
        <v>7.494509555359163</v>
      </c>
      <c r="AS65">
        <v>7.5514759632098034</v>
      </c>
      <c r="AT65">
        <v>7.6358163356587925</v>
      </c>
      <c r="AU65">
        <v>7.6410225666943425</v>
      </c>
      <c r="AV65">
        <v>7.5811760646884023</v>
      </c>
      <c r="AW65">
        <v>7.649938820203027</v>
      </c>
      <c r="AX65">
        <v>7.9242467283038494</v>
      </c>
      <c r="AY65">
        <v>8.2257366468852631</v>
      </c>
      <c r="AZ65">
        <v>8.4805395652366666</v>
      </c>
      <c r="BA65">
        <v>9.0092643582825218</v>
      </c>
      <c r="BB65">
        <v>9.3586354758408543</v>
      </c>
      <c r="BC65">
        <v>10.364468994028588</v>
      </c>
      <c r="BD65">
        <v>10.833148068514216</v>
      </c>
      <c r="BE65">
        <v>10.722691179207747</v>
      </c>
      <c r="BF65">
        <v>11.550273583078242</v>
      </c>
      <c r="BG65">
        <v>12.318296124675612</v>
      </c>
      <c r="BH65">
        <v>12.617581603330239</v>
      </c>
      <c r="BI65">
        <v>13.073084735168363</v>
      </c>
    </row>
    <row r="66" spans="1:61" x14ac:dyDescent="0.25">
      <c r="A66" t="s">
        <v>259</v>
      </c>
      <c r="B66" t="s">
        <v>115</v>
      </c>
      <c r="C66" s="3" t="str">
        <f>VLOOKUP(A66, 'Metadata - Countries'!$A$2:$C$264, 3, FALSE)</f>
        <v>Latin America &amp; Caribbean</v>
      </c>
      <c r="D66" t="s">
        <v>494</v>
      </c>
      <c r="E66" t="s">
        <v>299</v>
      </c>
      <c r="AJ66">
        <v>24.198549133426301</v>
      </c>
      <c r="AK66">
        <v>24.163098901385801</v>
      </c>
      <c r="AL66">
        <v>20.800358705301701</v>
      </c>
      <c r="AM66">
        <v>21.618483283357001</v>
      </c>
      <c r="AN66">
        <v>20.853168206621302</v>
      </c>
      <c r="AO66">
        <v>20.354128717692401</v>
      </c>
      <c r="AP66">
        <v>19.2914602584483</v>
      </c>
      <c r="AQ66">
        <v>16.542792749204501</v>
      </c>
      <c r="AR66">
        <v>18.190748966555802</v>
      </c>
      <c r="AS66">
        <v>21.0557797500684</v>
      </c>
      <c r="AT66">
        <v>20.033029792672401</v>
      </c>
      <c r="AU66">
        <v>18.4328347524071</v>
      </c>
      <c r="AV66">
        <v>18.058239616251502</v>
      </c>
      <c r="AW66">
        <v>17.970484891416</v>
      </c>
      <c r="AX66">
        <v>15.9719719623758</v>
      </c>
      <c r="AY66">
        <v>12.163115419774201</v>
      </c>
      <c r="AZ66">
        <v>12.9714915199809</v>
      </c>
      <c r="BA66">
        <v>12.808134133118299</v>
      </c>
      <c r="BB66">
        <v>15.0890011225862</v>
      </c>
      <c r="BC66">
        <v>13.2995050892621</v>
      </c>
      <c r="BD66">
        <v>12.1066394041354</v>
      </c>
      <c r="BE66">
        <v>13.345715567719701</v>
      </c>
      <c r="BF66">
        <v>13.100097934378899</v>
      </c>
      <c r="BG66">
        <v>12.6757331242219</v>
      </c>
      <c r="BH66">
        <v>12.2181395203009</v>
      </c>
      <c r="BI66">
        <v>13.8166859421647</v>
      </c>
    </row>
    <row r="67" spans="1:61" x14ac:dyDescent="0.25">
      <c r="A67" t="s">
        <v>275</v>
      </c>
      <c r="B67" t="s">
        <v>767</v>
      </c>
      <c r="C67" s="5" t="str">
        <f>VLOOKUP(A67, 'Metadata - Countries'!$A$2:$C$264, 3, FALSE)</f>
        <v>Middle East &amp; North Africa</v>
      </c>
      <c r="D67" t="s">
        <v>494</v>
      </c>
      <c r="E67" t="s">
        <v>299</v>
      </c>
      <c r="AJ67">
        <v>8.5024661796327603</v>
      </c>
      <c r="AK67">
        <v>9.0520347334390294</v>
      </c>
      <c r="AL67">
        <v>8.7150583423003098</v>
      </c>
      <c r="AM67">
        <v>8.8392826909714408</v>
      </c>
      <c r="AN67">
        <v>9.8289684201656105</v>
      </c>
      <c r="AO67">
        <v>9.0030347899794503</v>
      </c>
      <c r="AP67">
        <v>8.6780758810533793</v>
      </c>
      <c r="AQ67">
        <v>8.34474039980954</v>
      </c>
      <c r="AR67">
        <v>8.24850218282009</v>
      </c>
      <c r="AS67">
        <v>8.5597421017981699</v>
      </c>
      <c r="AT67">
        <v>8.1017484973603899</v>
      </c>
      <c r="AU67">
        <v>7.7067047764356502</v>
      </c>
      <c r="AV67">
        <v>7.2596002657821099</v>
      </c>
      <c r="AW67">
        <v>7.3869886970170304</v>
      </c>
      <c r="AX67">
        <v>7.5438583205789298</v>
      </c>
      <c r="AY67">
        <v>6.4918671143155899</v>
      </c>
      <c r="AZ67">
        <v>6.2339794940547897</v>
      </c>
      <c r="BA67">
        <v>6.0929491825328901</v>
      </c>
      <c r="BB67">
        <v>5.96992785933611</v>
      </c>
      <c r="BC67">
        <v>5.7628786131224503</v>
      </c>
      <c r="BD67">
        <v>5.7241019528271</v>
      </c>
      <c r="BE67">
        <v>5.58463890039262</v>
      </c>
      <c r="BF67">
        <v>5.5541712180633702</v>
      </c>
      <c r="BG67">
        <v>5.7078980939596002</v>
      </c>
      <c r="BH67">
        <v>5.86604491436771</v>
      </c>
      <c r="BI67">
        <v>5.7093772646042202</v>
      </c>
    </row>
    <row r="68" spans="1:61" x14ac:dyDescent="0.25">
      <c r="A68" t="s">
        <v>151</v>
      </c>
      <c r="B68" t="s">
        <v>455</v>
      </c>
      <c r="C68" s="3">
        <f>VLOOKUP(A68, 'Metadata - Countries'!$A$2:$C$264, 3, FALSE)</f>
        <v>0</v>
      </c>
      <c r="D68" t="s">
        <v>494</v>
      </c>
      <c r="E68" t="s">
        <v>299</v>
      </c>
      <c r="AJ68">
        <v>6.4994719285538833</v>
      </c>
      <c r="AK68">
        <v>6.7094724100100036</v>
      </c>
      <c r="AL68">
        <v>6.7984409802311143</v>
      </c>
      <c r="AM68">
        <v>6.9074591156848228</v>
      </c>
      <c r="AN68">
        <v>7.1227871768728139</v>
      </c>
      <c r="AO68">
        <v>6.957956974228944</v>
      </c>
      <c r="AP68">
        <v>7.0808320132471207</v>
      </c>
      <c r="AQ68">
        <v>7.2310706269633389</v>
      </c>
      <c r="AR68">
        <v>7.2949718736290343</v>
      </c>
      <c r="AS68">
        <v>7.3318658401220631</v>
      </c>
      <c r="AT68">
        <v>7.5191496856952709</v>
      </c>
      <c r="AU68">
        <v>7.7052236208540483</v>
      </c>
      <c r="AV68">
        <v>7.5587938697048962</v>
      </c>
      <c r="AW68">
        <v>8.0278528891616023</v>
      </c>
      <c r="AX68">
        <v>8.2337494443830455</v>
      </c>
      <c r="AY68">
        <v>8.5194394695910773</v>
      </c>
      <c r="AZ68">
        <v>9.249338896717207</v>
      </c>
      <c r="BA68">
        <v>10.337187550168721</v>
      </c>
      <c r="BB68">
        <v>10.898272479274487</v>
      </c>
      <c r="BC68">
        <v>12.105423509455349</v>
      </c>
      <c r="BD68">
        <v>12.833088169987374</v>
      </c>
      <c r="BE68">
        <v>13.072536478705375</v>
      </c>
      <c r="BF68">
        <v>14.330538601490494</v>
      </c>
      <c r="BG68">
        <v>15.179484475702042</v>
      </c>
      <c r="BH68">
        <v>16.044346898230675</v>
      </c>
      <c r="BI68">
        <v>16.083262196132445</v>
      </c>
    </row>
    <row r="69" spans="1:61" x14ac:dyDescent="0.25">
      <c r="A69" t="s">
        <v>825</v>
      </c>
      <c r="B69" t="s">
        <v>176</v>
      </c>
      <c r="C69" s="5" t="str">
        <f>VLOOKUP(A69, 'Metadata - Countries'!$A$2:$C$264, 3, FALSE)</f>
        <v>Sub-Saharan Africa</v>
      </c>
      <c r="D69" t="s">
        <v>494</v>
      </c>
      <c r="E69" t="s">
        <v>299</v>
      </c>
      <c r="AL69">
        <v>89.820074963598898</v>
      </c>
      <c r="AM69">
        <v>83.565834456642406</v>
      </c>
      <c r="AN69">
        <v>80.093880364099405</v>
      </c>
      <c r="AO69">
        <v>77.891268419884398</v>
      </c>
      <c r="AP69">
        <v>76.3771461312122</v>
      </c>
      <c r="AQ69">
        <v>77.601167157469504</v>
      </c>
      <c r="AR69">
        <v>75.003767302787196</v>
      </c>
      <c r="AS69">
        <v>76.129659990363294</v>
      </c>
      <c r="AT69">
        <v>76.782944182936603</v>
      </c>
      <c r="AU69">
        <v>74.8450741524032</v>
      </c>
      <c r="AV69">
        <v>74.827408113152998</v>
      </c>
      <c r="AW69">
        <v>75.043752708000198</v>
      </c>
      <c r="AX69">
        <v>70.099462578060795</v>
      </c>
      <c r="AY69">
        <v>74.859836838544993</v>
      </c>
      <c r="AZ69">
        <v>78.562244378966895</v>
      </c>
      <c r="BA69">
        <v>80.023348578843994</v>
      </c>
      <c r="BB69">
        <v>81.898470134940197</v>
      </c>
      <c r="BC69">
        <v>81.806095327635106</v>
      </c>
      <c r="BD69">
        <v>81.246598781122998</v>
      </c>
      <c r="BE69">
        <v>80.751448450930894</v>
      </c>
      <c r="BF69">
        <v>80.229897968305707</v>
      </c>
      <c r="BG69">
        <v>80.233143935135502</v>
      </c>
      <c r="BH69">
        <v>79.930149699700905</v>
      </c>
      <c r="BI69">
        <v>79.767472303226</v>
      </c>
    </row>
    <row r="70" spans="1:61" x14ac:dyDescent="0.25">
      <c r="A70" t="s">
        <v>81</v>
      </c>
      <c r="B70" t="s">
        <v>266</v>
      </c>
      <c r="C70" s="3" t="str">
        <f>VLOOKUP(A70, 'Metadata - Countries'!$A$2:$C$264, 3, FALSE)</f>
        <v>Europe &amp; Central Asia</v>
      </c>
      <c r="D70" t="s">
        <v>494</v>
      </c>
      <c r="E70" t="s">
        <v>299</v>
      </c>
      <c r="AJ70">
        <v>10.544431183199499</v>
      </c>
      <c r="AK70">
        <v>9.9212934677347295</v>
      </c>
      <c r="AL70">
        <v>8.2209083834232697</v>
      </c>
      <c r="AM70">
        <v>9.0798100662706602</v>
      </c>
      <c r="AN70">
        <v>9.2413756790862909</v>
      </c>
      <c r="AO70">
        <v>8.2645670682094092</v>
      </c>
      <c r="AP70">
        <v>10.0619918052583</v>
      </c>
      <c r="AQ70">
        <v>9.1542958616133401</v>
      </c>
      <c r="AR70">
        <v>8.9414122485834806</v>
      </c>
      <c r="AS70">
        <v>7.6816550915412298</v>
      </c>
      <c r="AT70">
        <v>7.88433462529383</v>
      </c>
      <c r="AU70">
        <v>8.9334485990441408</v>
      </c>
      <c r="AV70">
        <v>7.4151048709610201</v>
      </c>
      <c r="AW70">
        <v>8.8999239286002503</v>
      </c>
      <c r="AX70">
        <v>8.0320876259294103</v>
      </c>
      <c r="AY70">
        <v>7.2898164726152803</v>
      </c>
      <c r="AZ70">
        <v>8.4722072104492092</v>
      </c>
      <c r="BA70">
        <v>9.0053879294864796</v>
      </c>
      <c r="BB70">
        <v>9.73720293479251</v>
      </c>
      <c r="BC70">
        <v>12.2179472922962</v>
      </c>
      <c r="BD70">
        <v>14.3957857926708</v>
      </c>
      <c r="BE70">
        <v>14.7459265297844</v>
      </c>
      <c r="BF70">
        <v>15.7709502104472</v>
      </c>
      <c r="BG70">
        <v>16.949965695704101</v>
      </c>
      <c r="BH70">
        <v>17.3517358032041</v>
      </c>
      <c r="BI70">
        <v>16.254097737239</v>
      </c>
    </row>
    <row r="71" spans="1:61" x14ac:dyDescent="0.25">
      <c r="A71" t="s">
        <v>577</v>
      </c>
      <c r="B71" t="s">
        <v>752</v>
      </c>
      <c r="C71" s="5" t="str">
        <f>VLOOKUP(A71, 'Metadata - Countries'!$A$2:$C$264, 3, FALSE)</f>
        <v>Europe &amp; Central Asia</v>
      </c>
      <c r="D71" t="s">
        <v>494</v>
      </c>
      <c r="E71" t="s">
        <v>299</v>
      </c>
      <c r="AJ71">
        <v>3.3560786242113898</v>
      </c>
      <c r="AK71">
        <v>3.5262228232350399</v>
      </c>
      <c r="AL71">
        <v>5.9065916873606499</v>
      </c>
      <c r="AM71">
        <v>6.70518547099375</v>
      </c>
      <c r="AN71">
        <v>9.2851961155271194</v>
      </c>
      <c r="AO71">
        <v>12.323385707676501</v>
      </c>
      <c r="AP71">
        <v>19.544829545002301</v>
      </c>
      <c r="AQ71">
        <v>19.739901966800002</v>
      </c>
      <c r="AR71">
        <v>17.7464860861161</v>
      </c>
      <c r="AS71">
        <v>20.0693576980239</v>
      </c>
      <c r="AT71">
        <v>19.837119022903401</v>
      </c>
      <c r="AU71">
        <v>18.941265486778001</v>
      </c>
      <c r="AV71">
        <v>19.415782042511601</v>
      </c>
      <c r="AW71">
        <v>19.829996494144801</v>
      </c>
      <c r="AX71">
        <v>19.987145514601099</v>
      </c>
      <c r="AY71">
        <v>18.861237909601499</v>
      </c>
      <c r="AZ71">
        <v>17.1630792135775</v>
      </c>
      <c r="BA71">
        <v>18.565251978410799</v>
      </c>
      <c r="BB71">
        <v>20.1889954781843</v>
      </c>
      <c r="BC71">
        <v>24.088768704071001</v>
      </c>
      <c r="BD71">
        <v>25.1298919417513</v>
      </c>
      <c r="BE71">
        <v>24.9835417865552</v>
      </c>
      <c r="BF71">
        <v>24.908558856535901</v>
      </c>
      <c r="BG71">
        <v>24.475244886817901</v>
      </c>
      <c r="BH71">
        <v>25.326059140501702</v>
      </c>
      <c r="BI71">
        <v>27.476833465882802</v>
      </c>
    </row>
    <row r="72" spans="1:61" x14ac:dyDescent="0.25">
      <c r="A72" t="s">
        <v>165</v>
      </c>
      <c r="B72" t="s">
        <v>106</v>
      </c>
      <c r="C72" s="3" t="str">
        <f>VLOOKUP(A72, 'Metadata - Countries'!$A$2:$C$264, 3, FALSE)</f>
        <v>Sub-Saharan Africa</v>
      </c>
      <c r="D72" t="s">
        <v>494</v>
      </c>
      <c r="E72" t="s">
        <v>299</v>
      </c>
      <c r="AJ72">
        <v>96.635386774833094</v>
      </c>
      <c r="AK72">
        <v>96.711289177468601</v>
      </c>
      <c r="AL72">
        <v>97.740414507505704</v>
      </c>
      <c r="AM72">
        <v>97.198658217403903</v>
      </c>
      <c r="AN72">
        <v>96.883885841453306</v>
      </c>
      <c r="AO72">
        <v>96.620139555115301</v>
      </c>
      <c r="AP72">
        <v>96.351978192726307</v>
      </c>
      <c r="AQ72">
        <v>96.220856368337706</v>
      </c>
      <c r="AR72">
        <v>96.1002414378477</v>
      </c>
      <c r="AS72">
        <v>96.189489692332003</v>
      </c>
      <c r="AT72">
        <v>95.953227906949607</v>
      </c>
      <c r="AU72">
        <v>95.078564082532594</v>
      </c>
      <c r="AV72">
        <v>95.016731593277797</v>
      </c>
      <c r="AW72">
        <v>94.745818014575207</v>
      </c>
      <c r="AX72">
        <v>94.658546243573198</v>
      </c>
      <c r="AY72">
        <v>95.126578868291702</v>
      </c>
      <c r="AZ72">
        <v>94.942327264811198</v>
      </c>
      <c r="BA72">
        <v>94.574121142924497</v>
      </c>
      <c r="BB72">
        <v>94.516070965487899</v>
      </c>
      <c r="BC72">
        <v>94.604842151975106</v>
      </c>
      <c r="BD72">
        <v>94.517390287442794</v>
      </c>
      <c r="BE72">
        <v>94.012906411454907</v>
      </c>
      <c r="BF72">
        <v>93.750258977635596</v>
      </c>
      <c r="BG72">
        <v>93.000856612925006</v>
      </c>
      <c r="BH72">
        <v>92.067651876010203</v>
      </c>
      <c r="BI72">
        <v>92.163461141347994</v>
      </c>
    </row>
    <row r="73" spans="1:61" x14ac:dyDescent="0.25">
      <c r="A73" t="s">
        <v>44</v>
      </c>
      <c r="B73" t="s">
        <v>804</v>
      </c>
      <c r="C73" s="5">
        <f>VLOOKUP(A73, 'Metadata - Countries'!$A$2:$C$264, 3, FALSE)</f>
        <v>0</v>
      </c>
      <c r="D73" t="s">
        <v>494</v>
      </c>
      <c r="E73" t="s">
        <v>299</v>
      </c>
      <c r="AJ73">
        <v>6.1281032695455702</v>
      </c>
      <c r="AK73">
        <v>6.3466278873841437</v>
      </c>
      <c r="AL73">
        <v>6.6158787867034867</v>
      </c>
      <c r="AM73">
        <v>6.9698256343051899</v>
      </c>
      <c r="AN73">
        <v>7.0838745042991587</v>
      </c>
      <c r="AO73">
        <v>7.117134177083198</v>
      </c>
      <c r="AP73">
        <v>7.1575789977954827</v>
      </c>
      <c r="AQ73">
        <v>7.5260388437866235</v>
      </c>
      <c r="AR73">
        <v>7.6356168115339811</v>
      </c>
      <c r="AS73">
        <v>7.6199768211581587</v>
      </c>
      <c r="AT73">
        <v>7.920314153322658</v>
      </c>
      <c r="AU73">
        <v>7.9020707146717442</v>
      </c>
      <c r="AV73">
        <v>7.8528538514040971</v>
      </c>
      <c r="AW73">
        <v>8.1569689567711396</v>
      </c>
      <c r="AX73">
        <v>8.4243930946632801</v>
      </c>
      <c r="AY73">
        <v>8.8309196941503956</v>
      </c>
      <c r="AZ73">
        <v>9.3870439377141057</v>
      </c>
      <c r="BA73">
        <v>10.312841751458464</v>
      </c>
      <c r="BB73">
        <v>10.989341072767687</v>
      </c>
      <c r="BC73">
        <v>12.197646341181096</v>
      </c>
      <c r="BD73">
        <v>12.960029431767795</v>
      </c>
      <c r="BE73">
        <v>13.337356430712774</v>
      </c>
      <c r="BF73">
        <v>14.487963539086913</v>
      </c>
      <c r="BG73">
        <v>15.307091577905577</v>
      </c>
      <c r="BH73">
        <v>16.220138562943376</v>
      </c>
      <c r="BI73">
        <v>16.561112241781803</v>
      </c>
    </row>
    <row r="74" spans="1:61" x14ac:dyDescent="0.25">
      <c r="A74" t="s">
        <v>229</v>
      </c>
      <c r="B74" t="s">
        <v>390</v>
      </c>
      <c r="C74" s="3">
        <f>VLOOKUP(A74, 'Metadata - Countries'!$A$2:$C$264, 3, FALSE)</f>
        <v>0</v>
      </c>
      <c r="D74" t="s">
        <v>494</v>
      </c>
      <c r="E74" t="s">
        <v>299</v>
      </c>
      <c r="AJ74">
        <v>54.103925616432193</v>
      </c>
      <c r="AK74">
        <v>55.20121527544589</v>
      </c>
      <c r="AL74">
        <v>54.3027840301353</v>
      </c>
      <c r="AM74">
        <v>53.195164503227943</v>
      </c>
      <c r="AN74">
        <v>53.005562426066611</v>
      </c>
      <c r="AO74">
        <v>52.36526397141418</v>
      </c>
      <c r="AP74">
        <v>51.596106148966278</v>
      </c>
      <c r="AQ74">
        <v>51.755112346783491</v>
      </c>
      <c r="AR74">
        <v>52.812224860949563</v>
      </c>
      <c r="AS74">
        <v>51.985932285012325</v>
      </c>
      <c r="AT74">
        <v>51.940159547569969</v>
      </c>
      <c r="AU74">
        <v>51.784765493305201</v>
      </c>
      <c r="AV74">
        <v>52.587351146841762</v>
      </c>
      <c r="AW74">
        <v>54.528798172172912</v>
      </c>
      <c r="AX74">
        <v>53.609673335997286</v>
      </c>
      <c r="AY74">
        <v>52.747282939982696</v>
      </c>
      <c r="AZ74">
        <v>53.195598242860406</v>
      </c>
      <c r="BA74">
        <v>53.015684484450524</v>
      </c>
      <c r="BB74">
        <v>52.473182503746159</v>
      </c>
      <c r="BC74">
        <v>52.358445337867487</v>
      </c>
      <c r="BD74">
        <v>51.487419151539711</v>
      </c>
      <c r="BE74">
        <v>52.434881335761119</v>
      </c>
      <c r="BF74">
        <v>49.94776808180309</v>
      </c>
      <c r="BG74">
        <v>50.261186576138009</v>
      </c>
      <c r="BH74">
        <v>51.733576487875666</v>
      </c>
      <c r="BI74">
        <v>53.689244835995851</v>
      </c>
    </row>
    <row r="75" spans="1:61" x14ac:dyDescent="0.25">
      <c r="A75" t="s">
        <v>55</v>
      </c>
      <c r="B75" t="s">
        <v>30</v>
      </c>
      <c r="C75" s="5" t="str">
        <f>VLOOKUP(A75, 'Metadata - Countries'!$A$2:$C$264, 3, FALSE)</f>
        <v>Europe &amp; Central Asia</v>
      </c>
      <c r="D75" t="s">
        <v>494</v>
      </c>
      <c r="E75" t="s">
        <v>299</v>
      </c>
      <c r="AJ75">
        <v>24.508431476359402</v>
      </c>
      <c r="AK75">
        <v>24.027018411533799</v>
      </c>
      <c r="AL75">
        <v>25.123398595307901</v>
      </c>
      <c r="AM75">
        <v>26.003536674490899</v>
      </c>
      <c r="AN75">
        <v>25.131940216431001</v>
      </c>
      <c r="AO75">
        <v>27.266409985093102</v>
      </c>
      <c r="AP75">
        <v>26.870551521136299</v>
      </c>
      <c r="AQ75">
        <v>28.828445536695298</v>
      </c>
      <c r="AR75">
        <v>30.4979692221115</v>
      </c>
      <c r="AS75">
        <v>30.236081703335401</v>
      </c>
      <c r="AT75">
        <v>31.6654965969553</v>
      </c>
      <c r="AU75">
        <v>29.2375172618639</v>
      </c>
      <c r="AV75">
        <v>29.5105590872679</v>
      </c>
      <c r="AW75">
        <v>28.343802939162501</v>
      </c>
      <c r="AX75">
        <v>31.088813951816999</v>
      </c>
      <c r="AY75">
        <v>31.5133498327009</v>
      </c>
      <c r="AZ75">
        <v>31.2432927831562</v>
      </c>
      <c r="BA75">
        <v>31.792948371510999</v>
      </c>
      <c r="BB75">
        <v>34.7310270994262</v>
      </c>
      <c r="BC75">
        <v>32.598731568039803</v>
      </c>
      <c r="BD75">
        <v>33.582064179294498</v>
      </c>
      <c r="BE75">
        <v>35.257979855113803</v>
      </c>
      <c r="BF75">
        <v>38.802667005855199</v>
      </c>
      <c r="BG75">
        <v>38.4797058653809</v>
      </c>
      <c r="BH75">
        <v>41.235240649804602</v>
      </c>
      <c r="BI75">
        <v>43.235262589850301</v>
      </c>
    </row>
    <row r="76" spans="1:61" x14ac:dyDescent="0.25">
      <c r="A76" t="s">
        <v>156</v>
      </c>
      <c r="B76" t="s">
        <v>433</v>
      </c>
      <c r="C76" s="3" t="str">
        <f>VLOOKUP(A76, 'Metadata - Countries'!$A$2:$C$264, 3, FALSE)</f>
        <v>East Asia &amp; Pacific</v>
      </c>
      <c r="D76" t="s">
        <v>494</v>
      </c>
      <c r="E76" t="s">
        <v>299</v>
      </c>
      <c r="AJ76">
        <v>53.094005780874703</v>
      </c>
      <c r="AK76">
        <v>60.066567143944098</v>
      </c>
      <c r="AL76">
        <v>58.585676213420498</v>
      </c>
      <c r="AM76">
        <v>59.006136905122801</v>
      </c>
      <c r="AN76">
        <v>63.776729054707097</v>
      </c>
      <c r="AO76">
        <v>60.061160386104703</v>
      </c>
      <c r="AP76">
        <v>59.714128723038201</v>
      </c>
      <c r="AQ76">
        <v>54.962022089555603</v>
      </c>
      <c r="AR76">
        <v>49.792598979264298</v>
      </c>
      <c r="AS76">
        <v>56.054484163443902</v>
      </c>
      <c r="AT76">
        <v>52.875808228290197</v>
      </c>
      <c r="AU76">
        <v>45.1554240674593</v>
      </c>
      <c r="AV76">
        <v>51.295420745083298</v>
      </c>
      <c r="AW76">
        <v>45.824009063232303</v>
      </c>
      <c r="AX76">
        <v>38.9525911223175</v>
      </c>
      <c r="AY76">
        <v>43.6048053367183</v>
      </c>
      <c r="AZ76">
        <v>41.409692678007097</v>
      </c>
      <c r="BA76">
        <v>38.037997727394597</v>
      </c>
      <c r="BB76">
        <v>45.549384277368503</v>
      </c>
      <c r="BC76">
        <v>34.985317275061597</v>
      </c>
      <c r="BD76">
        <v>29.612487252169601</v>
      </c>
      <c r="BE76">
        <v>33.925131880888998</v>
      </c>
      <c r="BF76">
        <v>32.787244195271903</v>
      </c>
      <c r="BG76">
        <v>36.418062077165501</v>
      </c>
      <c r="BH76">
        <v>34.5718209266863</v>
      </c>
      <c r="BI76">
        <v>31.263947087864199</v>
      </c>
    </row>
    <row r="77" spans="1:61" x14ac:dyDescent="0.25">
      <c r="A77" t="s">
        <v>421</v>
      </c>
      <c r="B77" t="s">
        <v>716</v>
      </c>
      <c r="C77" s="5" t="str">
        <f>VLOOKUP(A77, 'Metadata - Countries'!$A$2:$C$264, 3, FALSE)</f>
        <v>Europe &amp; Central Asia</v>
      </c>
      <c r="D77" t="s">
        <v>494</v>
      </c>
      <c r="E77" t="s">
        <v>299</v>
      </c>
      <c r="AJ77">
        <v>10.4080191320525</v>
      </c>
      <c r="AK77">
        <v>11.012221926950099</v>
      </c>
      <c r="AL77">
        <v>11.258201761357601</v>
      </c>
      <c r="AM77">
        <v>10.860132570497299</v>
      </c>
      <c r="AN77">
        <v>10.9344888752186</v>
      </c>
      <c r="AO77">
        <v>10.701408694357999</v>
      </c>
      <c r="AP77">
        <v>10.4949535665609</v>
      </c>
      <c r="AQ77">
        <v>9.98545318666425</v>
      </c>
      <c r="AR77">
        <v>9.7092858852504804</v>
      </c>
      <c r="AS77">
        <v>9.7790143515041397</v>
      </c>
      <c r="AT77">
        <v>9.2560001371766791</v>
      </c>
      <c r="AU77">
        <v>9.3952209094202104</v>
      </c>
      <c r="AV77">
        <v>8.6687555274949606</v>
      </c>
      <c r="AW77">
        <v>8.8475544191420106</v>
      </c>
      <c r="AX77">
        <v>8.8877118926914491</v>
      </c>
      <c r="AY77">
        <v>8.5969121569891502</v>
      </c>
      <c r="AZ77">
        <v>8.4601128292161594</v>
      </c>
      <c r="BA77">
        <v>9.3213283152247506</v>
      </c>
      <c r="BB77">
        <v>10.473230358883299</v>
      </c>
      <c r="BC77">
        <v>11.222006213612101</v>
      </c>
      <c r="BD77">
        <v>11.8458733047694</v>
      </c>
      <c r="BE77">
        <v>10.913690435543501</v>
      </c>
      <c r="BF77">
        <v>12.372958762063</v>
      </c>
      <c r="BG77">
        <v>13.477374434841099</v>
      </c>
      <c r="BH77">
        <v>13.3470246384899</v>
      </c>
      <c r="BI77">
        <v>13.4992623166677</v>
      </c>
    </row>
    <row r="78" spans="1:61" x14ac:dyDescent="0.25">
      <c r="A78" t="s">
        <v>372</v>
      </c>
      <c r="B78" t="s">
        <v>533</v>
      </c>
      <c r="C78" s="3" t="str">
        <f>VLOOKUP(A78, 'Metadata - Countries'!$A$2:$C$264, 3, FALSE)</f>
        <v>Europe &amp; Central Asia</v>
      </c>
      <c r="D78" t="s">
        <v>494</v>
      </c>
      <c r="E78" t="s">
        <v>299</v>
      </c>
      <c r="AJ78">
        <v>2.54477143475928</v>
      </c>
      <c r="AK78">
        <v>2.7283080994121298</v>
      </c>
      <c r="AL78">
        <v>3.10564372342307</v>
      </c>
      <c r="AM78">
        <v>3.05195995293345</v>
      </c>
      <c r="AN78">
        <v>3.1509435016906502</v>
      </c>
      <c r="AO78">
        <v>3.2140305499731898</v>
      </c>
      <c r="AP78">
        <v>2.70580241970233</v>
      </c>
      <c r="AQ78">
        <v>3.2596480444954601</v>
      </c>
      <c r="AR78">
        <v>3.1407408522942499</v>
      </c>
      <c r="AS78">
        <v>2.79207811645691</v>
      </c>
      <c r="AT78">
        <v>2.7719975518834699</v>
      </c>
      <c r="AU78">
        <v>2.5600851353177698</v>
      </c>
      <c r="AV78">
        <v>3.4019933867499201</v>
      </c>
      <c r="AW78">
        <v>3.1065307234846999</v>
      </c>
      <c r="AX78">
        <v>3.41827405377617</v>
      </c>
      <c r="AY78">
        <v>3.8400756991065101</v>
      </c>
      <c r="AZ78">
        <v>4.3012230876193502</v>
      </c>
      <c r="BA78">
        <v>4.5440841996504799</v>
      </c>
      <c r="BB78">
        <v>4.5065415336694397</v>
      </c>
      <c r="BC78">
        <v>5.1231498028518097</v>
      </c>
      <c r="BD78">
        <v>3.3776790261365499</v>
      </c>
      <c r="BE78">
        <v>4.9970639159694397</v>
      </c>
      <c r="BF78">
        <v>4.7008811547132296</v>
      </c>
      <c r="BG78">
        <v>4.3226014042470702</v>
      </c>
      <c r="BH78">
        <v>6.53581510260637</v>
      </c>
      <c r="BI78">
        <v>7.5135804916242801</v>
      </c>
    </row>
    <row r="79" spans="1:61" x14ac:dyDescent="0.25">
      <c r="A79" t="s">
        <v>430</v>
      </c>
      <c r="B79" t="s">
        <v>296</v>
      </c>
      <c r="C79" s="5" t="str">
        <f>VLOOKUP(A79, 'Metadata - Countries'!$A$2:$C$264, 3, FALSE)</f>
        <v>East Asia &amp; Pacific</v>
      </c>
      <c r="D79" t="s">
        <v>494</v>
      </c>
      <c r="E79" t="s">
        <v>299</v>
      </c>
      <c r="AL79">
        <v>1.4613622850682999</v>
      </c>
      <c r="AM79">
        <v>1.5513189820052899</v>
      </c>
      <c r="AN79">
        <v>1.4782061680923499</v>
      </c>
      <c r="AO79">
        <v>1.4050252531564</v>
      </c>
      <c r="AP79">
        <v>1.4915295585439401</v>
      </c>
      <c r="AQ79">
        <v>1.49256169990278</v>
      </c>
      <c r="AR79">
        <v>1.5569293345497399</v>
      </c>
      <c r="AS79">
        <v>1.22679495250663</v>
      </c>
      <c r="AT79">
        <v>1.19235364882882</v>
      </c>
      <c r="AU79">
        <v>0.80095739713939895</v>
      </c>
      <c r="AV79">
        <v>1.01710432926327</v>
      </c>
      <c r="AW79">
        <v>1.02422891342579</v>
      </c>
      <c r="AX79">
        <v>1.0422787150986399</v>
      </c>
      <c r="AY79">
        <v>1.1010639199330701</v>
      </c>
      <c r="AZ79">
        <v>1.2539235395739401</v>
      </c>
      <c r="BA79">
        <v>1.20998134133582</v>
      </c>
      <c r="BB79">
        <v>1.3503949672653</v>
      </c>
      <c r="BC79">
        <v>1.1467051411390701</v>
      </c>
      <c r="BD79">
        <v>1.50033404079487</v>
      </c>
      <c r="BE79">
        <v>1.42752389437571</v>
      </c>
      <c r="BF79">
        <v>1.32291087075043</v>
      </c>
      <c r="BG79">
        <v>1.24930741982317</v>
      </c>
      <c r="BH79">
        <v>1.1579903605639501</v>
      </c>
      <c r="BI79">
        <v>1.19623786232284</v>
      </c>
    </row>
    <row r="80" spans="1:61" x14ac:dyDescent="0.25">
      <c r="A80" t="s">
        <v>561</v>
      </c>
      <c r="B80" t="s">
        <v>409</v>
      </c>
      <c r="C80" s="3" t="str">
        <f>VLOOKUP(A80, 'Metadata - Countries'!$A$2:$C$264, 3, FALSE)</f>
        <v>Sub-Saharan Africa</v>
      </c>
      <c r="D80" t="s">
        <v>494</v>
      </c>
      <c r="E80" t="s">
        <v>299</v>
      </c>
      <c r="AJ80">
        <v>78.280665369431802</v>
      </c>
      <c r="AK80">
        <v>75.150444173081596</v>
      </c>
      <c r="AL80">
        <v>74.781722631516004</v>
      </c>
      <c r="AM80">
        <v>73.805122518189094</v>
      </c>
      <c r="AN80">
        <v>72.892996790510395</v>
      </c>
      <c r="AO80">
        <v>71.943920035679596</v>
      </c>
      <c r="AP80">
        <v>71.486737446464105</v>
      </c>
      <c r="AQ80">
        <v>69.973196133888905</v>
      </c>
      <c r="AR80">
        <v>69.669735705177899</v>
      </c>
      <c r="AS80">
        <v>71.341338419570803</v>
      </c>
      <c r="AT80">
        <v>72.779108287581593</v>
      </c>
      <c r="AU80">
        <v>72.420461831610098</v>
      </c>
      <c r="AV80">
        <v>79.811434022577799</v>
      </c>
      <c r="AW80">
        <v>83.626799707309402</v>
      </c>
      <c r="AX80">
        <v>85.771708926819997</v>
      </c>
      <c r="AY80">
        <v>85.2401815193045</v>
      </c>
      <c r="AZ80">
        <v>86.152042600313095</v>
      </c>
      <c r="BA80">
        <v>87.345235041591494</v>
      </c>
      <c r="BB80">
        <v>87.376617808270694</v>
      </c>
      <c r="BC80">
        <v>88.095753579112795</v>
      </c>
      <c r="BD80">
        <v>85.883373537309396</v>
      </c>
      <c r="BE80">
        <v>79.768598432571906</v>
      </c>
      <c r="BF80">
        <v>75.514306372015</v>
      </c>
      <c r="BG80">
        <v>82.227614683543095</v>
      </c>
      <c r="BH80">
        <v>81.351609687038305</v>
      </c>
      <c r="BI80">
        <v>82.007843686057299</v>
      </c>
    </row>
    <row r="81" spans="1:61" x14ac:dyDescent="0.25">
      <c r="A81" t="s">
        <v>764</v>
      </c>
      <c r="B81" t="s">
        <v>670</v>
      </c>
      <c r="C81" s="5" t="str">
        <f>VLOOKUP(A81, 'Metadata - Countries'!$A$2:$C$264, 3, FALSE)</f>
        <v>Europe &amp; Central Asia</v>
      </c>
      <c r="D81" t="s">
        <v>494</v>
      </c>
      <c r="E81" t="s">
        <v>299</v>
      </c>
      <c r="AJ81">
        <v>0.65113397842351695</v>
      </c>
      <c r="AK81">
        <v>0.60826413113657796</v>
      </c>
      <c r="AL81">
        <v>0.840737795568959</v>
      </c>
      <c r="AM81">
        <v>0.77520497131657096</v>
      </c>
      <c r="AN81">
        <v>1.0214284839208501</v>
      </c>
      <c r="AO81">
        <v>1.0602290988460299</v>
      </c>
      <c r="AP81">
        <v>0.94358689712766597</v>
      </c>
      <c r="AQ81">
        <v>1.02847968902927</v>
      </c>
      <c r="AR81">
        <v>1.02970432391514</v>
      </c>
      <c r="AS81">
        <v>0.94891765704806197</v>
      </c>
      <c r="AT81">
        <v>0.96190151631954401</v>
      </c>
      <c r="AU81">
        <v>0.85286746602862096</v>
      </c>
      <c r="AV81">
        <v>0.97007124800977296</v>
      </c>
      <c r="AW81">
        <v>0.93498033678008496</v>
      </c>
      <c r="AX81">
        <v>1.13725832965866</v>
      </c>
      <c r="AY81">
        <v>1.35227973814449</v>
      </c>
      <c r="AZ81">
        <v>1.5539199910197199</v>
      </c>
      <c r="BA81">
        <v>1.83965077165068</v>
      </c>
      <c r="BB81">
        <v>2.7827919139642399</v>
      </c>
      <c r="BC81">
        <v>3.3830316630886599</v>
      </c>
      <c r="BD81">
        <v>3.63891826187997</v>
      </c>
      <c r="BE81">
        <v>4.4011186213626798</v>
      </c>
      <c r="BF81">
        <v>4.7512576185090696</v>
      </c>
      <c r="BG81">
        <v>6.0157809493204697</v>
      </c>
      <c r="BH81">
        <v>7.3952204555385004</v>
      </c>
      <c r="BI81">
        <v>8.7116855743791302</v>
      </c>
    </row>
    <row r="82" spans="1:61" x14ac:dyDescent="0.25">
      <c r="A82" t="s">
        <v>708</v>
      </c>
      <c r="B82" t="s">
        <v>525</v>
      </c>
      <c r="C82" s="3" t="str">
        <f>VLOOKUP(A82, 'Metadata - Countries'!$A$2:$C$264, 3, FALSE)</f>
        <v>Europe &amp; Central Asia</v>
      </c>
      <c r="D82" t="s">
        <v>494</v>
      </c>
      <c r="E82" t="s">
        <v>299</v>
      </c>
      <c r="AJ82">
        <v>12.773997579455701</v>
      </c>
      <c r="AK82">
        <v>14.1187507896665</v>
      </c>
      <c r="AL82">
        <v>18.542051644558398</v>
      </c>
      <c r="AM82">
        <v>26.0261877573909</v>
      </c>
      <c r="AN82">
        <v>22.702287600215801</v>
      </c>
      <c r="AO82">
        <v>46.394650911891802</v>
      </c>
      <c r="AP82">
        <v>42.753955741683903</v>
      </c>
      <c r="AQ82">
        <v>44.363796047290201</v>
      </c>
      <c r="AR82">
        <v>47.528984029267903</v>
      </c>
      <c r="AS82">
        <v>49.663087418937202</v>
      </c>
      <c r="AT82">
        <v>47.254279532125402</v>
      </c>
      <c r="AU82">
        <v>53.145821823311799</v>
      </c>
      <c r="AV82">
        <v>56.758001114670101</v>
      </c>
      <c r="AW82">
        <v>55.332007497194702</v>
      </c>
      <c r="AX82">
        <v>54.5306539461629</v>
      </c>
      <c r="AY82">
        <v>41.481611986688399</v>
      </c>
      <c r="AZ82">
        <v>37.217648890434901</v>
      </c>
      <c r="BA82">
        <v>36.224448013521297</v>
      </c>
      <c r="BB82">
        <v>36.302163741753901</v>
      </c>
      <c r="BC82">
        <v>36.720406114140602</v>
      </c>
      <c r="BD82">
        <v>39.1485729934275</v>
      </c>
      <c r="BE82">
        <v>31.537660653617799</v>
      </c>
      <c r="BF82">
        <v>28.692623266634101</v>
      </c>
      <c r="BG82">
        <v>34.979233592445297</v>
      </c>
      <c r="BH82">
        <v>31.892976339943399</v>
      </c>
      <c r="BI82">
        <v>28.662538805975998</v>
      </c>
    </row>
    <row r="83" spans="1:61" x14ac:dyDescent="0.25">
      <c r="A83" t="s">
        <v>174</v>
      </c>
      <c r="B83" t="s">
        <v>622</v>
      </c>
      <c r="C83" s="5" t="str">
        <f>VLOOKUP(A83, 'Metadata - Countries'!$A$2:$C$264, 3, FALSE)</f>
        <v>Sub-Saharan Africa</v>
      </c>
      <c r="D83" t="s">
        <v>494</v>
      </c>
      <c r="E83" t="s">
        <v>299</v>
      </c>
      <c r="AJ83">
        <v>80.626421968659798</v>
      </c>
      <c r="AK83">
        <v>82.928378877973998</v>
      </c>
      <c r="AL83">
        <v>81.001232885671698</v>
      </c>
      <c r="AM83">
        <v>81.297291128455001</v>
      </c>
      <c r="AN83">
        <v>80.557635541170299</v>
      </c>
      <c r="AO83">
        <v>79.789346784223397</v>
      </c>
      <c r="AP83">
        <v>78.829197249165404</v>
      </c>
      <c r="AQ83">
        <v>78.339044789552602</v>
      </c>
      <c r="AR83">
        <v>73.578071493263707</v>
      </c>
      <c r="AS83">
        <v>72.783888423767706</v>
      </c>
      <c r="AT83">
        <v>71.616755878676102</v>
      </c>
      <c r="AU83">
        <v>69.314909765063703</v>
      </c>
      <c r="AV83">
        <v>65.675327070908693</v>
      </c>
      <c r="AW83">
        <v>64.467641941448505</v>
      </c>
      <c r="AX83">
        <v>62.373439753484199</v>
      </c>
      <c r="AY83">
        <v>61.425907678745901</v>
      </c>
      <c r="AZ83">
        <v>58.558375825741003</v>
      </c>
      <c r="BA83">
        <v>54.5282009817115</v>
      </c>
      <c r="BB83">
        <v>55.862431647500401</v>
      </c>
      <c r="BC83">
        <v>49.908159396287303</v>
      </c>
      <c r="BD83">
        <v>49.778786256758302</v>
      </c>
      <c r="BE83">
        <v>48.011096663959798</v>
      </c>
      <c r="BF83">
        <v>44.483684380077896</v>
      </c>
      <c r="BG83">
        <v>44.042964712443499</v>
      </c>
      <c r="BH83">
        <v>45.049492078705001</v>
      </c>
      <c r="BI83">
        <v>41.4127943140724</v>
      </c>
    </row>
    <row r="84" spans="1:61" x14ac:dyDescent="0.25">
      <c r="A84" t="s">
        <v>136</v>
      </c>
      <c r="B84" t="s">
        <v>779</v>
      </c>
      <c r="C84" s="3" t="str">
        <f>VLOOKUP(A84, 'Metadata - Countries'!$A$2:$C$264, 3, FALSE)</f>
        <v>Europe &amp; Central Asia</v>
      </c>
      <c r="D84" t="s">
        <v>494</v>
      </c>
      <c r="E84" t="s">
        <v>299</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row>
    <row r="85" spans="1:61" x14ac:dyDescent="0.25">
      <c r="A85" t="s">
        <v>652</v>
      </c>
      <c r="B85" t="s">
        <v>647</v>
      </c>
      <c r="C85" s="5" t="str">
        <f>VLOOKUP(A85, 'Metadata - Countries'!$A$2:$C$264, 3, FALSE)</f>
        <v>Sub-Saharan Africa</v>
      </c>
      <c r="D85" t="s">
        <v>494</v>
      </c>
      <c r="E85" t="s">
        <v>299</v>
      </c>
      <c r="AJ85">
        <v>89.297144180246903</v>
      </c>
      <c r="AK85">
        <v>89.408234425874198</v>
      </c>
      <c r="AL85">
        <v>86.330885573711498</v>
      </c>
      <c r="AM85">
        <v>86.178268834846307</v>
      </c>
      <c r="AN85">
        <v>85.949834907865295</v>
      </c>
      <c r="AO85">
        <v>89.930270267335402</v>
      </c>
      <c r="AP85">
        <v>88.836263768626296</v>
      </c>
      <c r="AQ85">
        <v>85.307734584609705</v>
      </c>
      <c r="AR85">
        <v>84.359996786618098</v>
      </c>
      <c r="AS85">
        <v>86.316896946628006</v>
      </c>
      <c r="AT85">
        <v>85.619360894697195</v>
      </c>
      <c r="AU85">
        <v>84.932595760514104</v>
      </c>
      <c r="AV85">
        <v>84.376462636813798</v>
      </c>
      <c r="AW85">
        <v>83.464983282113593</v>
      </c>
      <c r="AX85">
        <v>83.186308896056801</v>
      </c>
      <c r="AY85">
        <v>81.563744566937601</v>
      </c>
      <c r="AZ85">
        <v>81.062272104259193</v>
      </c>
      <c r="BA85">
        <v>80.3647121623179</v>
      </c>
      <c r="BB85">
        <v>80.1486244536177</v>
      </c>
      <c r="BC85">
        <v>79.250494275455395</v>
      </c>
      <c r="BD85">
        <v>75.709070410644301</v>
      </c>
      <c r="BE85">
        <v>74.748684663673899</v>
      </c>
      <c r="BF85">
        <v>76.367848218756293</v>
      </c>
      <c r="BG85">
        <v>78.532906644964001</v>
      </c>
      <c r="BH85">
        <v>78.517875308011</v>
      </c>
      <c r="BI85">
        <v>76.268391319538395</v>
      </c>
    </row>
    <row r="86" spans="1:61" x14ac:dyDescent="0.25">
      <c r="A86" t="s">
        <v>29</v>
      </c>
      <c r="B86" t="s">
        <v>84</v>
      </c>
      <c r="C86" s="3" t="str">
        <f>VLOOKUP(A86, 'Metadata - Countries'!$A$2:$C$264, 3, FALSE)</f>
        <v>Sub-Saharan Africa</v>
      </c>
      <c r="D86" t="s">
        <v>494</v>
      </c>
      <c r="E86" t="s">
        <v>299</v>
      </c>
      <c r="AJ86">
        <v>61.441869779045803</v>
      </c>
      <c r="AK86">
        <v>61.801672056900898</v>
      </c>
      <c r="AL86">
        <v>62.935593536390201</v>
      </c>
      <c r="AM86">
        <v>62.679797632824297</v>
      </c>
      <c r="AN86">
        <v>60.983526823498401</v>
      </c>
      <c r="AO86">
        <v>59.577694671512397</v>
      </c>
      <c r="AP86">
        <v>59.074765175689997</v>
      </c>
      <c r="AQ86">
        <v>58.191814910717298</v>
      </c>
      <c r="AR86">
        <v>56.934360541386198</v>
      </c>
      <c r="AS86">
        <v>55.815344295652601</v>
      </c>
      <c r="AT86">
        <v>63.1344855554064</v>
      </c>
      <c r="AU86">
        <v>59.640078425534298</v>
      </c>
      <c r="AV86">
        <v>60.679152900812298</v>
      </c>
      <c r="AW86">
        <v>60.474838094115199</v>
      </c>
      <c r="AX86">
        <v>59.845857520384101</v>
      </c>
      <c r="AY86">
        <v>60.037641441709098</v>
      </c>
      <c r="AZ86">
        <v>59.273821497743199</v>
      </c>
      <c r="BA86">
        <v>56.731187803162399</v>
      </c>
      <c r="BB86">
        <v>55.746222585010003</v>
      </c>
      <c r="BC86">
        <v>53.403858920482499</v>
      </c>
      <c r="BD86">
        <v>54.705148834172903</v>
      </c>
      <c r="BE86">
        <v>54.157865924350702</v>
      </c>
      <c r="BF86">
        <v>54.218386677516001</v>
      </c>
      <c r="BG86">
        <v>56.642226864307098</v>
      </c>
      <c r="BH86">
        <v>51.930794761450201</v>
      </c>
      <c r="BI86">
        <v>51.5088624939659</v>
      </c>
    </row>
    <row r="87" spans="1:61" x14ac:dyDescent="0.25">
      <c r="A87" t="s">
        <v>663</v>
      </c>
      <c r="B87" t="s">
        <v>168</v>
      </c>
      <c r="C87" s="5" t="str">
        <f>VLOOKUP(A87, 'Metadata - Countries'!$A$2:$C$264, 3, FALSE)</f>
        <v>Sub-Saharan Africa</v>
      </c>
      <c r="D87" t="s">
        <v>494</v>
      </c>
      <c r="E87" t="s">
        <v>299</v>
      </c>
      <c r="AJ87">
        <v>88.579605433843795</v>
      </c>
      <c r="AK87">
        <v>88.572522286179804</v>
      </c>
      <c r="AL87">
        <v>88.513852967701993</v>
      </c>
      <c r="AM87">
        <v>88.037472666217994</v>
      </c>
      <c r="AN87">
        <v>88.523400192380706</v>
      </c>
      <c r="AO87">
        <v>88.551121125106306</v>
      </c>
      <c r="AP87">
        <v>89.403610107802507</v>
      </c>
      <c r="AQ87">
        <v>88.363438743052399</v>
      </c>
      <c r="AR87">
        <v>89.019213914175594</v>
      </c>
      <c r="AS87">
        <v>88.058406807896802</v>
      </c>
      <c r="AT87">
        <v>91.237724849420204</v>
      </c>
      <c r="AU87">
        <v>91.207158168636198</v>
      </c>
      <c r="AV87">
        <v>91.036821449774095</v>
      </c>
      <c r="AW87">
        <v>89.047790052853202</v>
      </c>
      <c r="AX87">
        <v>88.552865602553396</v>
      </c>
      <c r="AY87">
        <v>88.526781134613799</v>
      </c>
      <c r="AZ87">
        <v>88.287147966340399</v>
      </c>
      <c r="BA87">
        <v>87.904905197743801</v>
      </c>
      <c r="BB87">
        <v>88.420344908940507</v>
      </c>
      <c r="BC87">
        <v>87.894751858964</v>
      </c>
      <c r="BD87">
        <v>87.807128861020303</v>
      </c>
      <c r="BE87">
        <v>87.715125151876194</v>
      </c>
      <c r="BF87">
        <v>87.606356253984501</v>
      </c>
      <c r="BG87">
        <v>87.422423882986905</v>
      </c>
      <c r="BH87">
        <v>87.060017133750193</v>
      </c>
      <c r="BI87">
        <v>86.851793936918497</v>
      </c>
    </row>
    <row r="88" spans="1:61" x14ac:dyDescent="0.25">
      <c r="A88" t="s">
        <v>734</v>
      </c>
      <c r="B88" t="s">
        <v>243</v>
      </c>
      <c r="C88" s="3" t="str">
        <f>VLOOKUP(A88, 'Metadata - Countries'!$A$2:$C$264, 3, FALSE)</f>
        <v>Sub-Saharan Africa</v>
      </c>
      <c r="D88" t="s">
        <v>494</v>
      </c>
      <c r="E88" t="s">
        <v>299</v>
      </c>
      <c r="AJ88">
        <v>84.710859606575099</v>
      </c>
      <c r="AK88">
        <v>83.959678342460194</v>
      </c>
      <c r="AL88">
        <v>84.006812754299204</v>
      </c>
      <c r="AM88">
        <v>84.458928421007798</v>
      </c>
      <c r="AN88">
        <v>83.6895643804298</v>
      </c>
      <c r="AO88">
        <v>82.482866306745393</v>
      </c>
      <c r="AP88">
        <v>76.748225528765005</v>
      </c>
      <c r="AQ88">
        <v>66.029129928313196</v>
      </c>
      <c r="AR88">
        <v>68.017623941446502</v>
      </c>
      <c r="AS88">
        <v>61.819019195412601</v>
      </c>
      <c r="AT88">
        <v>52.578022373230098</v>
      </c>
      <c r="AU88">
        <v>24.104119926547401</v>
      </c>
      <c r="AV88">
        <v>15.3897182123023</v>
      </c>
      <c r="AW88">
        <v>14.826399844510901</v>
      </c>
      <c r="AX88">
        <v>12.3169888973834</v>
      </c>
      <c r="AY88">
        <v>7.8584359851685797</v>
      </c>
      <c r="AZ88">
        <v>6.6342717450220396</v>
      </c>
      <c r="BA88">
        <v>5.6845615793567204</v>
      </c>
      <c r="BB88">
        <v>6.3124813406589304</v>
      </c>
      <c r="BC88">
        <v>6.0988892096304603</v>
      </c>
      <c r="BD88">
        <v>5.9511018181141599</v>
      </c>
      <c r="BE88">
        <v>5.6443182348623502</v>
      </c>
      <c r="BF88">
        <v>5.3520984578672</v>
      </c>
      <c r="BG88">
        <v>5.9581789762322597</v>
      </c>
      <c r="BH88">
        <v>7.6432748975000298</v>
      </c>
      <c r="BI88">
        <v>7.8227997769717197</v>
      </c>
    </row>
    <row r="89" spans="1:61" x14ac:dyDescent="0.25">
      <c r="A89" t="s">
        <v>792</v>
      </c>
      <c r="B89" t="s">
        <v>613</v>
      </c>
      <c r="C89" s="5" t="str">
        <f>VLOOKUP(A89, 'Metadata - Countries'!$A$2:$C$264, 3, FALSE)</f>
        <v>Europe &amp; Central Asia</v>
      </c>
      <c r="D89" t="s">
        <v>494</v>
      </c>
      <c r="E89" t="s">
        <v>299</v>
      </c>
      <c r="AJ89">
        <v>7.8068822990891098</v>
      </c>
      <c r="AK89">
        <v>8.3168613570518204</v>
      </c>
      <c r="AL89">
        <v>7.8993828357978</v>
      </c>
      <c r="AM89">
        <v>7.9946095235759902</v>
      </c>
      <c r="AN89">
        <v>8.0372829691331802</v>
      </c>
      <c r="AO89">
        <v>8.3113897688251797</v>
      </c>
      <c r="AP89">
        <v>8.2091820425917206</v>
      </c>
      <c r="AQ89">
        <v>7.8340382998263003</v>
      </c>
      <c r="AR89">
        <v>7.3803680956052098</v>
      </c>
      <c r="AS89">
        <v>7.8340602254468603</v>
      </c>
      <c r="AT89">
        <v>7.5207850098573497</v>
      </c>
      <c r="AU89">
        <v>6.8137296338708699</v>
      </c>
      <c r="AV89">
        <v>7.0155775317213198</v>
      </c>
      <c r="AW89">
        <v>7.2826852866291603</v>
      </c>
      <c r="AX89">
        <v>7.5399813312869597</v>
      </c>
      <c r="AY89">
        <v>7.72374229004466</v>
      </c>
      <c r="AZ89">
        <v>8.2116801391429206</v>
      </c>
      <c r="BA89">
        <v>7.9186289329963904</v>
      </c>
      <c r="BB89">
        <v>8.1099586503792302</v>
      </c>
      <c r="BC89">
        <v>8.9200287830483393</v>
      </c>
      <c r="BD89">
        <v>11.092982609615801</v>
      </c>
      <c r="BE89">
        <v>11.0883158079466</v>
      </c>
      <c r="BF89">
        <v>13.8593777473623</v>
      </c>
      <c r="BG89">
        <v>16.293817512106202</v>
      </c>
      <c r="BH89">
        <v>16.085792724272199</v>
      </c>
      <c r="BI89">
        <v>17.170047546132999</v>
      </c>
    </row>
    <row r="90" spans="1:61" x14ac:dyDescent="0.25">
      <c r="A90" t="s">
        <v>77</v>
      </c>
      <c r="B90" t="s">
        <v>687</v>
      </c>
      <c r="C90" s="3" t="str">
        <f>VLOOKUP(A90, 'Metadata - Countries'!$A$2:$C$264, 3, FALSE)</f>
        <v>Latin America &amp; Caribbean</v>
      </c>
      <c r="D90" t="s">
        <v>494</v>
      </c>
      <c r="E90" t="s">
        <v>299</v>
      </c>
      <c r="AJ90">
        <v>8.3421317894005007</v>
      </c>
      <c r="AK90">
        <v>8.1064463633780104</v>
      </c>
      <c r="AL90">
        <v>7.7376271434414603</v>
      </c>
      <c r="AM90">
        <v>8.0746894749703504</v>
      </c>
      <c r="AN90">
        <v>7.4307364905317801</v>
      </c>
      <c r="AO90">
        <v>7.4183107297015303</v>
      </c>
      <c r="AP90">
        <v>6.1467734110571897</v>
      </c>
      <c r="AQ90">
        <v>8.3258078731451306</v>
      </c>
      <c r="AR90">
        <v>10.1105855379554</v>
      </c>
      <c r="AS90">
        <v>10.2956442620762</v>
      </c>
      <c r="AT90">
        <v>10.473761107636401</v>
      </c>
      <c r="AU90">
        <v>10.3972488844102</v>
      </c>
      <c r="AV90">
        <v>10.438030755621799</v>
      </c>
      <c r="AW90">
        <v>10.4121338991187</v>
      </c>
      <c r="AX90">
        <v>10.5407374875094</v>
      </c>
      <c r="AY90">
        <v>10.543217298229701</v>
      </c>
      <c r="AZ90">
        <v>10.3419928522415</v>
      </c>
      <c r="BA90">
        <v>9.8776762015777901</v>
      </c>
      <c r="BB90">
        <v>10.6617266694505</v>
      </c>
      <c r="BC90">
        <v>10.4431309048225</v>
      </c>
      <c r="BD90">
        <v>10.4963458553586</v>
      </c>
      <c r="BE90">
        <v>11.2374842686142</v>
      </c>
      <c r="BF90">
        <v>11.3438087960337</v>
      </c>
      <c r="BG90">
        <v>10.885765129394001</v>
      </c>
      <c r="BH90">
        <v>11.076814622392201</v>
      </c>
      <c r="BI90">
        <v>10.9195721498431</v>
      </c>
    </row>
    <row r="91" spans="1:61" x14ac:dyDescent="0.25">
      <c r="A91" t="s">
        <v>589</v>
      </c>
      <c r="B91" t="s">
        <v>758</v>
      </c>
      <c r="C91" s="5" t="str">
        <f>VLOOKUP(A91, 'Metadata - Countries'!$A$2:$C$264, 3, FALSE)</f>
        <v>Europe &amp; Central Asia</v>
      </c>
      <c r="D91" t="s">
        <v>494</v>
      </c>
      <c r="E91" t="s">
        <v>299</v>
      </c>
      <c r="AJ91">
        <v>0</v>
      </c>
      <c r="AK91">
        <v>0</v>
      </c>
      <c r="AL91">
        <v>0</v>
      </c>
      <c r="AM91">
        <v>6.1409203742600704</v>
      </c>
      <c r="AN91">
        <v>14.0407138604957</v>
      </c>
      <c r="AO91">
        <v>13.3232737490285</v>
      </c>
      <c r="AP91">
        <v>13.286392359956301</v>
      </c>
      <c r="AQ91">
        <v>12.5104399877454</v>
      </c>
      <c r="AR91">
        <v>12.8244714941368</v>
      </c>
      <c r="AS91">
        <v>12.359134623108799</v>
      </c>
      <c r="AT91">
        <v>12.198595420280499</v>
      </c>
      <c r="AU91">
        <v>11.701015623498</v>
      </c>
      <c r="AV91">
        <v>12.911196906920001</v>
      </c>
      <c r="AW91">
        <v>13.636572017309801</v>
      </c>
      <c r="AX91">
        <v>6.3395435592131104</v>
      </c>
      <c r="AY91">
        <v>6.6414927521836402</v>
      </c>
      <c r="AZ91">
        <v>6.8977191269222597</v>
      </c>
      <c r="BA91">
        <v>6.6816800066397803</v>
      </c>
      <c r="BB91">
        <v>6.6686840258992204</v>
      </c>
      <c r="BC91">
        <v>8.5903411826469096</v>
      </c>
      <c r="BD91">
        <v>9.8294190133719699</v>
      </c>
      <c r="BE91">
        <v>12.2190268388806</v>
      </c>
      <c r="BF91">
        <v>12.1652245822194</v>
      </c>
      <c r="BG91">
        <v>13.3034634742829</v>
      </c>
      <c r="BH91">
        <v>14.900476009517799</v>
      </c>
      <c r="BI91">
        <v>15.5338165059432</v>
      </c>
    </row>
    <row r="92" spans="1:61" x14ac:dyDescent="0.25">
      <c r="A92" t="s">
        <v>279</v>
      </c>
      <c r="B92" t="s">
        <v>147</v>
      </c>
      <c r="C92" s="3" t="str">
        <f>VLOOKUP(A92, 'Metadata - Countries'!$A$2:$C$264, 3, FALSE)</f>
        <v>Latin America &amp; Caribbean</v>
      </c>
      <c r="D92" t="s">
        <v>494</v>
      </c>
      <c r="E92" t="s">
        <v>299</v>
      </c>
      <c r="AJ92">
        <v>74.965329915297602</v>
      </c>
      <c r="AK92">
        <v>74.255173479780396</v>
      </c>
      <c r="AL92">
        <v>72.2855410082324</v>
      </c>
      <c r="AM92">
        <v>69.923447122881598</v>
      </c>
      <c r="AN92">
        <v>68.490485716441597</v>
      </c>
      <c r="AO92">
        <v>65.142750771026201</v>
      </c>
      <c r="AP92">
        <v>65.725377864180302</v>
      </c>
      <c r="AQ92">
        <v>65.304002690433606</v>
      </c>
      <c r="AR92">
        <v>62.0396959127117</v>
      </c>
      <c r="AS92">
        <v>64.605521821671303</v>
      </c>
      <c r="AT92">
        <v>62.7429400098926</v>
      </c>
      <c r="AU92">
        <v>61.394762889946499</v>
      </c>
      <c r="AV92">
        <v>60.535062195608802</v>
      </c>
      <c r="AW92">
        <v>59.010610701388103</v>
      </c>
      <c r="AX92">
        <v>57.552930294943998</v>
      </c>
      <c r="AY92">
        <v>57.326345963327299</v>
      </c>
      <c r="AZ92">
        <v>57.903444241454402</v>
      </c>
      <c r="BA92">
        <v>57.032561375812698</v>
      </c>
      <c r="BB92">
        <v>60.784779004844502</v>
      </c>
      <c r="BC92">
        <v>58.302682591256897</v>
      </c>
      <c r="BD92">
        <v>66.585235969789295</v>
      </c>
      <c r="BE92">
        <v>66.417226382232798</v>
      </c>
      <c r="BF92">
        <v>66.2193653049695</v>
      </c>
      <c r="BG92">
        <v>64.977964981695195</v>
      </c>
      <c r="BH92">
        <v>59.901002312590599</v>
      </c>
      <c r="BI92">
        <v>63.650991791923403</v>
      </c>
    </row>
    <row r="93" spans="1:61" x14ac:dyDescent="0.25">
      <c r="A93" t="s">
        <v>836</v>
      </c>
      <c r="B93" t="s">
        <v>43</v>
      </c>
      <c r="C93" s="5" t="str">
        <f>VLOOKUP(A93, 'Metadata - Countries'!$A$2:$C$264, 3, FALSE)</f>
        <v>East Asia &amp; Pacific</v>
      </c>
      <c r="D93" t="s">
        <v>494</v>
      </c>
      <c r="E93" t="s">
        <v>299</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row>
    <row r="94" spans="1:61" x14ac:dyDescent="0.25">
      <c r="A94" t="s">
        <v>397</v>
      </c>
      <c r="B94" t="s">
        <v>597</v>
      </c>
      <c r="C94" s="3" t="str">
        <f>VLOOKUP(A94, 'Metadata - Countries'!$A$2:$C$264, 3, FALSE)</f>
        <v>Latin America &amp; Caribbean</v>
      </c>
      <c r="D94" t="s">
        <v>494</v>
      </c>
      <c r="E94" t="s">
        <v>299</v>
      </c>
      <c r="AJ94">
        <v>42.233942301240099</v>
      </c>
      <c r="AK94">
        <v>33.305461967709498</v>
      </c>
      <c r="AL94">
        <v>42.463823477448798</v>
      </c>
      <c r="AM94">
        <v>44.425522020978299</v>
      </c>
      <c r="AN94">
        <v>39.707948071830302</v>
      </c>
      <c r="AO94">
        <v>38.381399787946698</v>
      </c>
      <c r="AP94">
        <v>38.608193607444697</v>
      </c>
      <c r="AQ94">
        <v>36.933879301642897</v>
      </c>
      <c r="AR94">
        <v>34.652073171832001</v>
      </c>
      <c r="AS94">
        <v>35.7476447575742</v>
      </c>
      <c r="AT94">
        <v>39.503521442941697</v>
      </c>
      <c r="AU94">
        <v>40.318082491077398</v>
      </c>
      <c r="AV94">
        <v>43.243034768313898</v>
      </c>
      <c r="AW94">
        <v>43.403294293823798</v>
      </c>
      <c r="AX94">
        <v>44.488290468542402</v>
      </c>
      <c r="AY94">
        <v>43.363538375746202</v>
      </c>
      <c r="AZ94">
        <v>47.2662460753236</v>
      </c>
      <c r="BA94">
        <v>35.981812920396301</v>
      </c>
      <c r="BB94">
        <v>34.536507587212597</v>
      </c>
      <c r="BC94">
        <v>33.7025249473201</v>
      </c>
      <c r="BD94">
        <v>33.841415651949802</v>
      </c>
      <c r="BE94">
        <v>36.300647629788202</v>
      </c>
      <c r="BF94">
        <v>28.2564262765314</v>
      </c>
      <c r="BG94">
        <v>26.266727866558</v>
      </c>
      <c r="BH94">
        <v>24.0152013060972</v>
      </c>
      <c r="BI94">
        <v>25.258727716755601</v>
      </c>
    </row>
    <row r="95" spans="1:61" x14ac:dyDescent="0.25">
      <c r="A95" t="s">
        <v>381</v>
      </c>
      <c r="B95" t="s">
        <v>598</v>
      </c>
      <c r="C95" s="5">
        <f>VLOOKUP(A95, 'Metadata - Countries'!$A$2:$C$264, 3, FALSE)</f>
        <v>0</v>
      </c>
      <c r="D95" t="s">
        <v>494</v>
      </c>
      <c r="E95" t="s">
        <v>299</v>
      </c>
      <c r="AJ95">
        <v>6.4298668029442707</v>
      </c>
      <c r="AK95">
        <v>6.6161689251726417</v>
      </c>
      <c r="AL95">
        <v>6.7280477149429014</v>
      </c>
      <c r="AM95">
        <v>6.6511676260537751</v>
      </c>
      <c r="AN95">
        <v>6.4962839096879712</v>
      </c>
      <c r="AO95">
        <v>6.8015676009484123</v>
      </c>
      <c r="AP95">
        <v>6.7536554477469366</v>
      </c>
      <c r="AQ95">
        <v>6.7526867400732549</v>
      </c>
      <c r="AR95">
        <v>6.821353849944618</v>
      </c>
      <c r="AS95">
        <v>7.2518010030002014</v>
      </c>
      <c r="AT95">
        <v>7.2184395590407311</v>
      </c>
      <c r="AU95">
        <v>6.8677526440200216</v>
      </c>
      <c r="AV95">
        <v>6.9487446920146168</v>
      </c>
      <c r="AW95">
        <v>7.1981014838902899</v>
      </c>
      <c r="AX95">
        <v>7.3551940101718785</v>
      </c>
      <c r="AY95">
        <v>7.6182306195830378</v>
      </c>
      <c r="AZ95">
        <v>8.0215046586712493</v>
      </c>
      <c r="BA95">
        <v>8.2487498538223178</v>
      </c>
      <c r="BB95">
        <v>8.7548326172740705</v>
      </c>
      <c r="BC95">
        <v>9.3133333863387477</v>
      </c>
      <c r="BD95">
        <v>9.5771768248219828</v>
      </c>
      <c r="BE95">
        <v>9.9505813545425941</v>
      </c>
      <c r="BF95">
        <v>10.432662158665517</v>
      </c>
      <c r="BG95">
        <v>10.797310932974955</v>
      </c>
      <c r="BH95">
        <v>11.014987303957875</v>
      </c>
      <c r="BI95">
        <v>11.183036814279076</v>
      </c>
    </row>
    <row r="96" spans="1:61" x14ac:dyDescent="0.25">
      <c r="A96" t="s">
        <v>284</v>
      </c>
      <c r="B96" t="s">
        <v>368</v>
      </c>
      <c r="C96" s="3" t="str">
        <f>VLOOKUP(A96, 'Metadata - Countries'!$A$2:$C$264, 3, FALSE)</f>
        <v>East Asia &amp; Pacific</v>
      </c>
      <c r="D96" t="s">
        <v>494</v>
      </c>
      <c r="E96" t="s">
        <v>299</v>
      </c>
      <c r="AJ96">
        <v>1.07385629896274</v>
      </c>
      <c r="AK96">
        <v>1.04143307803782</v>
      </c>
      <c r="AL96">
        <v>0.88865075556011497</v>
      </c>
      <c r="AM96">
        <v>0.89803487943222804</v>
      </c>
      <c r="AN96">
        <v>0.80532243245589397</v>
      </c>
      <c r="AO96">
        <v>0.83732588287627197</v>
      </c>
      <c r="AP96">
        <v>0.85860362837581905</v>
      </c>
      <c r="AQ96">
        <v>0.84297609205136104</v>
      </c>
      <c r="AR96">
        <v>0.618445885468484</v>
      </c>
      <c r="AS96">
        <v>0.525058260455463</v>
      </c>
      <c r="AT96">
        <v>0.59743164206605603</v>
      </c>
      <c r="AU96">
        <v>0.60248970136949798</v>
      </c>
      <c r="AV96">
        <v>0.68434696828367303</v>
      </c>
      <c r="AW96">
        <v>0.69684729236260801</v>
      </c>
      <c r="AX96">
        <v>0.75348643215144595</v>
      </c>
      <c r="AY96">
        <v>0.75913939940436503</v>
      </c>
      <c r="AZ96">
        <v>0.74400661612581698</v>
      </c>
      <c r="BA96">
        <v>0.70036949536218995</v>
      </c>
      <c r="BB96">
        <v>0.72381990622744696</v>
      </c>
      <c r="BC96">
        <v>0.64948150477234701</v>
      </c>
      <c r="BD96">
        <v>0.83490088375930904</v>
      </c>
      <c r="BE96">
        <v>1.0651359151663899</v>
      </c>
      <c r="BF96">
        <v>0.82436508207899495</v>
      </c>
      <c r="BG96">
        <v>0.90127684331608704</v>
      </c>
      <c r="BH96">
        <v>0.85814192310792903</v>
      </c>
      <c r="BI96">
        <v>0.85278345232214103</v>
      </c>
    </row>
    <row r="97" spans="1:61" x14ac:dyDescent="0.25">
      <c r="A97" t="s">
        <v>623</v>
      </c>
      <c r="B97" t="s">
        <v>65</v>
      </c>
      <c r="C97" s="5" t="str">
        <f>VLOOKUP(A97, 'Metadata - Countries'!$A$2:$C$264, 3, FALSE)</f>
        <v>Latin America &amp; Caribbean</v>
      </c>
      <c r="D97" t="s">
        <v>494</v>
      </c>
      <c r="E97" t="s">
        <v>299</v>
      </c>
      <c r="AJ97">
        <v>70.129082249071104</v>
      </c>
      <c r="AK97">
        <v>70.201884837165295</v>
      </c>
      <c r="AL97">
        <v>67.749124062085002</v>
      </c>
      <c r="AM97">
        <v>66.725049533055795</v>
      </c>
      <c r="AN97">
        <v>63.946866721217198</v>
      </c>
      <c r="AO97">
        <v>62.969697890435597</v>
      </c>
      <c r="AP97">
        <v>62.630586149046202</v>
      </c>
      <c r="AQ97">
        <v>65.381475062536694</v>
      </c>
      <c r="AR97">
        <v>62.873045028827299</v>
      </c>
      <c r="AS97">
        <v>53.764111386838401</v>
      </c>
      <c r="AT97">
        <v>55.127606212696001</v>
      </c>
      <c r="AU97">
        <v>50.544005194048196</v>
      </c>
      <c r="AV97">
        <v>49.562914521986499</v>
      </c>
      <c r="AW97">
        <v>48.452738649072501</v>
      </c>
      <c r="AX97">
        <v>48.192142131602303</v>
      </c>
      <c r="AY97">
        <v>49.807809037486798</v>
      </c>
      <c r="AZ97">
        <v>51.572037151477801</v>
      </c>
      <c r="BA97">
        <v>50.131524826090804</v>
      </c>
      <c r="BB97">
        <v>51.158149013076603</v>
      </c>
      <c r="BC97">
        <v>52.597007198705398</v>
      </c>
      <c r="BD97">
        <v>53.155364688474499</v>
      </c>
      <c r="BE97">
        <v>51.969537530573199</v>
      </c>
      <c r="BF97">
        <v>48.777685694513899</v>
      </c>
      <c r="BG97">
        <v>49.7671672597913</v>
      </c>
      <c r="BH97">
        <v>54.040941790705403</v>
      </c>
      <c r="BI97">
        <v>51.5374135797421</v>
      </c>
    </row>
    <row r="98" spans="1:61" x14ac:dyDescent="0.25">
      <c r="A98" t="s">
        <v>781</v>
      </c>
      <c r="B98" t="s">
        <v>166</v>
      </c>
      <c r="C98" s="3">
        <f>VLOOKUP(A98, 'Metadata - Countries'!$A$2:$C$264, 3, FALSE)</f>
        <v>0</v>
      </c>
      <c r="D98" t="s">
        <v>494</v>
      </c>
      <c r="E98" t="s">
        <v>299</v>
      </c>
      <c r="AJ98">
        <v>85.991263298692502</v>
      </c>
      <c r="AK98">
        <v>86.899312779662054</v>
      </c>
      <c r="AL98">
        <v>87.424429834283544</v>
      </c>
      <c r="AM98">
        <v>87.935399438934581</v>
      </c>
      <c r="AN98">
        <v>87.487026462761932</v>
      </c>
      <c r="AO98">
        <v>87.200361978262094</v>
      </c>
      <c r="AP98">
        <v>86.950470371105254</v>
      </c>
      <c r="AQ98">
        <v>86.329241612222319</v>
      </c>
      <c r="AR98">
        <v>86.136764045846604</v>
      </c>
      <c r="AS98">
        <v>85.483241562113449</v>
      </c>
      <c r="AT98">
        <v>85.527612744101674</v>
      </c>
      <c r="AU98">
        <v>85.271387340775405</v>
      </c>
      <c r="AV98">
        <v>84.761018746732361</v>
      </c>
      <c r="AW98">
        <v>84.498745501142594</v>
      </c>
      <c r="AX98">
        <v>84.199051078664127</v>
      </c>
      <c r="AY98">
        <v>84.173533068702241</v>
      </c>
      <c r="AZ98">
        <v>83.507527241366688</v>
      </c>
      <c r="BA98">
        <v>82.491899602625608</v>
      </c>
      <c r="BB98">
        <v>81.886286706136033</v>
      </c>
      <c r="BC98">
        <v>81.197033749498104</v>
      </c>
      <c r="BD98">
        <v>80.198570617550999</v>
      </c>
      <c r="BE98">
        <v>79.361526317431228</v>
      </c>
      <c r="BF98">
        <v>78.00915879183664</v>
      </c>
      <c r="BG98">
        <v>78.122360519588725</v>
      </c>
      <c r="BH98">
        <v>77.979242636486447</v>
      </c>
      <c r="BI98">
        <v>77.239910420939282</v>
      </c>
    </row>
    <row r="99" spans="1:61" x14ac:dyDescent="0.25">
      <c r="A99" t="s">
        <v>581</v>
      </c>
      <c r="B99" t="s">
        <v>715</v>
      </c>
      <c r="C99" s="5" t="str">
        <f>VLOOKUP(A99, 'Metadata - Countries'!$A$2:$C$264, 3, FALSE)</f>
        <v>Europe &amp; Central Asia</v>
      </c>
      <c r="D99" t="s">
        <v>494</v>
      </c>
      <c r="E99" t="s">
        <v>299</v>
      </c>
      <c r="AJ99">
        <v>21.923179712943899</v>
      </c>
      <c r="AK99">
        <v>33.354541511919301</v>
      </c>
      <c r="AL99">
        <v>29.811033358994599</v>
      </c>
      <c r="AM99">
        <v>29.8999901522965</v>
      </c>
      <c r="AN99">
        <v>30.0983346611673</v>
      </c>
      <c r="AO99">
        <v>30.384527442502002</v>
      </c>
      <c r="AP99">
        <v>34.1265044303859</v>
      </c>
      <c r="AQ99">
        <v>29.211150683094999</v>
      </c>
      <c r="AR99">
        <v>28.114399457097701</v>
      </c>
      <c r="AS99">
        <v>27.810841837998002</v>
      </c>
      <c r="AT99">
        <v>26.788180261731899</v>
      </c>
      <c r="AU99">
        <v>26.945498352955799</v>
      </c>
      <c r="AV99">
        <v>24.631182453605099</v>
      </c>
      <c r="AW99">
        <v>24.840138699407699</v>
      </c>
      <c r="AX99">
        <v>26.585237807355998</v>
      </c>
      <c r="AY99">
        <v>26.836889699513101</v>
      </c>
      <c r="AZ99">
        <v>25.517215778577199</v>
      </c>
      <c r="BA99">
        <v>22.672155889439399</v>
      </c>
      <c r="BB99">
        <v>24.155911346394699</v>
      </c>
      <c r="BC99">
        <v>27.178256463450399</v>
      </c>
      <c r="BD99">
        <v>29.7750473065786</v>
      </c>
      <c r="BE99">
        <v>27.186239388656599</v>
      </c>
      <c r="BF99">
        <v>29.4219488727739</v>
      </c>
      <c r="BG99">
        <v>32.837510598779801</v>
      </c>
      <c r="BH99">
        <v>33.648191268985698</v>
      </c>
      <c r="BI99">
        <v>33.127466635857097</v>
      </c>
    </row>
    <row r="100" spans="1:61" x14ac:dyDescent="0.25">
      <c r="A100" t="s">
        <v>6</v>
      </c>
      <c r="B100" t="s">
        <v>95</v>
      </c>
      <c r="C100" s="3" t="str">
        <f>VLOOKUP(A100, 'Metadata - Countries'!$A$2:$C$264, 3, FALSE)</f>
        <v>Latin America &amp; Caribbean</v>
      </c>
      <c r="D100" t="s">
        <v>494</v>
      </c>
      <c r="E100" t="s">
        <v>299</v>
      </c>
      <c r="AJ100">
        <v>81.119573202818103</v>
      </c>
      <c r="AK100">
        <v>81.692353662404201</v>
      </c>
      <c r="AL100">
        <v>83.4271204369374</v>
      </c>
      <c r="AM100">
        <v>84.609713356432906</v>
      </c>
      <c r="AN100">
        <v>95.039600729769305</v>
      </c>
      <c r="AO100">
        <v>81.319149330421595</v>
      </c>
      <c r="AP100">
        <v>82.180163656756804</v>
      </c>
      <c r="AQ100">
        <v>80.588196824929597</v>
      </c>
      <c r="AR100">
        <v>79.300196361394796</v>
      </c>
      <c r="AS100">
        <v>77.063922894962204</v>
      </c>
      <c r="AT100">
        <v>76.040144563632595</v>
      </c>
      <c r="AU100">
        <v>73.884680948016097</v>
      </c>
      <c r="AV100">
        <v>74.751976093239193</v>
      </c>
      <c r="AW100">
        <v>74.922651621547899</v>
      </c>
      <c r="AX100">
        <v>71.289931288769694</v>
      </c>
      <c r="AY100">
        <v>76.8986822972916</v>
      </c>
      <c r="AZ100">
        <v>77.012631413753695</v>
      </c>
      <c r="BA100">
        <v>75.559101523867398</v>
      </c>
      <c r="BB100">
        <v>75.765469161700807</v>
      </c>
      <c r="BC100">
        <v>76.870409982791699</v>
      </c>
      <c r="BD100">
        <v>79.024843243275697</v>
      </c>
      <c r="BE100">
        <v>79.006369720389699</v>
      </c>
      <c r="BF100">
        <v>83.1610980115464</v>
      </c>
      <c r="BG100">
        <v>82.334758111617106</v>
      </c>
      <c r="BH100">
        <v>78.391238341850695</v>
      </c>
      <c r="BI100">
        <v>76.072213233750603</v>
      </c>
    </row>
    <row r="101" spans="1:61" x14ac:dyDescent="0.25">
      <c r="A101" t="s">
        <v>54</v>
      </c>
      <c r="B101" t="s">
        <v>726</v>
      </c>
      <c r="C101" s="5" t="str">
        <f>VLOOKUP(A101, 'Metadata - Countries'!$A$2:$C$264, 3, FALSE)</f>
        <v>Europe &amp; Central Asia</v>
      </c>
      <c r="D101" t="s">
        <v>494</v>
      </c>
      <c r="E101" t="s">
        <v>299</v>
      </c>
      <c r="AJ101">
        <v>3.8566695610703201</v>
      </c>
      <c r="AK101">
        <v>4.2766639103947597</v>
      </c>
      <c r="AL101">
        <v>4.8861031457556203</v>
      </c>
      <c r="AM101">
        <v>5.0462394609114396</v>
      </c>
      <c r="AN101">
        <v>5.1069184671090699</v>
      </c>
      <c r="AO101">
        <v>5.4175975751866998</v>
      </c>
      <c r="AP101">
        <v>5.1433439729624402</v>
      </c>
      <c r="AQ101">
        <v>5.2305317300020899</v>
      </c>
      <c r="AR101">
        <v>5.1887478055634402</v>
      </c>
      <c r="AS101">
        <v>5.1584721709129902</v>
      </c>
      <c r="AT101">
        <v>5.1661118478392103</v>
      </c>
      <c r="AU101">
        <v>5.12112440510922</v>
      </c>
      <c r="AV101">
        <v>5.1660332179713704</v>
      </c>
      <c r="AW101">
        <v>5.0091283939182496</v>
      </c>
      <c r="AX101">
        <v>4.6286742221462198</v>
      </c>
      <c r="AY101">
        <v>4.6647689511095702</v>
      </c>
      <c r="AZ101">
        <v>5.3641286358707703</v>
      </c>
      <c r="BA101">
        <v>6.1403325950062797</v>
      </c>
      <c r="BB101">
        <v>6.7551894127862502</v>
      </c>
      <c r="BC101">
        <v>8.3991547888243705</v>
      </c>
      <c r="BD101">
        <v>13.4560288300338</v>
      </c>
      <c r="BE101">
        <v>14.742991741987201</v>
      </c>
      <c r="BF101">
        <v>16.465204618958101</v>
      </c>
      <c r="BG101">
        <v>17.196388709033201</v>
      </c>
      <c r="BH101">
        <v>15.6745498209192</v>
      </c>
      <c r="BI101">
        <v>15.559362050795</v>
      </c>
    </row>
    <row r="102" spans="1:61" x14ac:dyDescent="0.25">
      <c r="A102" t="s">
        <v>813</v>
      </c>
      <c r="B102" t="s">
        <v>152</v>
      </c>
      <c r="C102" s="3">
        <f>VLOOKUP(A102, 'Metadata - Countries'!$A$2:$C$264, 3, FALSE)</f>
        <v>0</v>
      </c>
      <c r="D102" t="s">
        <v>494</v>
      </c>
      <c r="E102" t="s">
        <v>299</v>
      </c>
      <c r="AJ102">
        <v>23.097215794464081</v>
      </c>
      <c r="AK102">
        <v>23.224894708666056</v>
      </c>
      <c r="AL102">
        <v>23.855140038187962</v>
      </c>
      <c r="AM102">
        <v>24.113846161707663</v>
      </c>
      <c r="AN102">
        <v>24.61515379690114</v>
      </c>
      <c r="AO102">
        <v>24.196941429519022</v>
      </c>
      <c r="AP102">
        <v>24.57351575602247</v>
      </c>
      <c r="AQ102">
        <v>24.538201710966927</v>
      </c>
      <c r="AR102">
        <v>24.715176516754344</v>
      </c>
      <c r="AS102">
        <v>24.843141174182971</v>
      </c>
      <c r="AT102">
        <v>24.471082373459012</v>
      </c>
      <c r="AU102">
        <v>23.949945377002535</v>
      </c>
      <c r="AV102">
        <v>23.608933342825992</v>
      </c>
      <c r="AW102">
        <v>22.610885862288026</v>
      </c>
      <c r="AX102">
        <v>21.261989437250303</v>
      </c>
      <c r="AY102">
        <v>20.517138598905309</v>
      </c>
      <c r="AZ102">
        <v>19.960243084121771</v>
      </c>
      <c r="BA102">
        <v>19.089742955968013</v>
      </c>
      <c r="BB102">
        <v>18.608816966867064</v>
      </c>
      <c r="BC102">
        <v>18.547307491277969</v>
      </c>
      <c r="BD102">
        <v>17.870717517879946</v>
      </c>
      <c r="BE102">
        <v>17.161695742163605</v>
      </c>
      <c r="BF102">
        <v>17.245569088911626</v>
      </c>
      <c r="BG102">
        <v>17.274776572688328</v>
      </c>
      <c r="BH102">
        <v>17.272944053423426</v>
      </c>
      <c r="BI102">
        <v>17.405210551382268</v>
      </c>
    </row>
    <row r="103" spans="1:61" x14ac:dyDescent="0.25">
      <c r="A103" t="s">
        <v>79</v>
      </c>
      <c r="B103" t="s">
        <v>288</v>
      </c>
      <c r="C103" s="5">
        <f>VLOOKUP(A103, 'Metadata - Countries'!$A$2:$C$264, 3, FALSE)</f>
        <v>0</v>
      </c>
      <c r="D103" t="s">
        <v>494</v>
      </c>
      <c r="E103" t="s">
        <v>299</v>
      </c>
      <c r="AJ103">
        <v>27.604033550320821</v>
      </c>
      <c r="AK103">
        <v>27.804152882004377</v>
      </c>
      <c r="AL103">
        <v>28.620894502178725</v>
      </c>
      <c r="AM103">
        <v>28.952625544005521</v>
      </c>
      <c r="AN103">
        <v>29.648898569731863</v>
      </c>
      <c r="AO103">
        <v>29.34648536264524</v>
      </c>
      <c r="AP103">
        <v>29.802377705366538</v>
      </c>
      <c r="AQ103">
        <v>29.769410008412596</v>
      </c>
      <c r="AR103">
        <v>30.004094699942964</v>
      </c>
      <c r="AS103">
        <v>30.184443720651952</v>
      </c>
      <c r="AT103">
        <v>29.922961740507855</v>
      </c>
      <c r="AU103">
        <v>29.513234413129823</v>
      </c>
      <c r="AV103">
        <v>29.223082524524429</v>
      </c>
      <c r="AW103">
        <v>28.233738372474729</v>
      </c>
      <c r="AX103">
        <v>26.799171323127442</v>
      </c>
      <c r="AY103">
        <v>26.047673436314071</v>
      </c>
      <c r="AZ103">
        <v>25.435653759443561</v>
      </c>
      <c r="BA103">
        <v>24.493103379258454</v>
      </c>
      <c r="BB103">
        <v>24.032920930429434</v>
      </c>
      <c r="BC103">
        <v>24.109907862444096</v>
      </c>
      <c r="BD103">
        <v>23.35717688607474</v>
      </c>
      <c r="BE103">
        <v>22.640609317552556</v>
      </c>
      <c r="BF103">
        <v>22.651351530467128</v>
      </c>
      <c r="BG103">
        <v>22.748298903775744</v>
      </c>
      <c r="BH103">
        <v>22.734209228196629</v>
      </c>
      <c r="BI103">
        <v>22.875958348254638</v>
      </c>
    </row>
    <row r="104" spans="1:61" x14ac:dyDescent="0.25">
      <c r="A104" t="s">
        <v>838</v>
      </c>
      <c r="B104" t="s">
        <v>618</v>
      </c>
      <c r="C104" s="3">
        <f>VLOOKUP(A104, 'Metadata - Countries'!$A$2:$C$264, 3, FALSE)</f>
        <v>0</v>
      </c>
      <c r="D104" t="s">
        <v>494</v>
      </c>
      <c r="E104" t="s">
        <v>299</v>
      </c>
      <c r="AJ104">
        <v>65.060128183428546</v>
      </c>
      <c r="AK104">
        <v>65.521171244546593</v>
      </c>
      <c r="AL104">
        <v>67.106678632096546</v>
      </c>
      <c r="AM104">
        <v>67.775229844948768</v>
      </c>
      <c r="AN104">
        <v>68.924916680453165</v>
      </c>
      <c r="AO104">
        <v>69.236555928866679</v>
      </c>
      <c r="AP104">
        <v>69.041526635043553</v>
      </c>
      <c r="AQ104">
        <v>68.484082216757628</v>
      </c>
      <c r="AR104">
        <v>67.615873372500289</v>
      </c>
      <c r="AS104">
        <v>67.382429445608295</v>
      </c>
      <c r="AT104">
        <v>67.656118099798135</v>
      </c>
      <c r="AU104">
        <v>67.338014699227514</v>
      </c>
      <c r="AV104">
        <v>67.129879604311697</v>
      </c>
      <c r="AW104">
        <v>66.870752647221778</v>
      </c>
      <c r="AX104">
        <v>66.755280448673346</v>
      </c>
      <c r="AY104">
        <v>66.65690074578653</v>
      </c>
      <c r="AZ104">
        <v>66.495523877456407</v>
      </c>
      <c r="BA104">
        <v>65.805513624904677</v>
      </c>
      <c r="BB104">
        <v>65.966886403084544</v>
      </c>
      <c r="BC104">
        <v>67.156758361705783</v>
      </c>
      <c r="BD104">
        <v>66.790867423175769</v>
      </c>
      <c r="BE104">
        <v>66.129120627981536</v>
      </c>
      <c r="BF104">
        <v>65.892731470739776</v>
      </c>
      <c r="BG104">
        <v>66.923401249474708</v>
      </c>
      <c r="BH104">
        <v>66.530511647502848</v>
      </c>
      <c r="BI104">
        <v>66.372250206620777</v>
      </c>
    </row>
    <row r="105" spans="1:61" x14ac:dyDescent="0.25">
      <c r="A105" t="s">
        <v>563</v>
      </c>
      <c r="B105" t="s">
        <v>1</v>
      </c>
      <c r="C105" s="5">
        <f>VLOOKUP(A105, 'Metadata - Countries'!$A$2:$C$264, 3, FALSE)</f>
        <v>0</v>
      </c>
      <c r="D105" t="s">
        <v>494</v>
      </c>
      <c r="E105" t="s">
        <v>299</v>
      </c>
      <c r="AJ105">
        <v>55.828001583305458</v>
      </c>
      <c r="AK105">
        <v>56.205684722472967</v>
      </c>
      <c r="AL105">
        <v>57.509601851765744</v>
      </c>
      <c r="AM105">
        <v>57.711904739052571</v>
      </c>
      <c r="AN105">
        <v>59.122758765964797</v>
      </c>
      <c r="AO105">
        <v>59.686903526956719</v>
      </c>
      <c r="AP105">
        <v>59.897760510319834</v>
      </c>
      <c r="AQ105">
        <v>59.573576460879067</v>
      </c>
      <c r="AR105">
        <v>58.516390236347526</v>
      </c>
      <c r="AS105">
        <v>58.239177302104075</v>
      </c>
      <c r="AT105">
        <v>58.777408763757975</v>
      </c>
      <c r="AU105">
        <v>58.631084759261903</v>
      </c>
      <c r="AV105">
        <v>58.554692780534737</v>
      </c>
      <c r="AW105">
        <v>58.54900598406288</v>
      </c>
      <c r="AX105">
        <v>58.701054996552308</v>
      </c>
      <c r="AY105">
        <v>59.332443382835102</v>
      </c>
      <c r="AZ105">
        <v>59.425908636601953</v>
      </c>
      <c r="BA105">
        <v>59.039448939660815</v>
      </c>
      <c r="BB105">
        <v>59.704540676138272</v>
      </c>
      <c r="BC105">
        <v>61.70022796906354</v>
      </c>
      <c r="BD105">
        <v>61.844765726250436</v>
      </c>
      <c r="BE105">
        <v>60.904632429883087</v>
      </c>
      <c r="BF105">
        <v>61.392270968063521</v>
      </c>
      <c r="BG105">
        <v>63.054421242715719</v>
      </c>
      <c r="BH105">
        <v>62.687210996723692</v>
      </c>
      <c r="BI105">
        <v>62.853390820278833</v>
      </c>
    </row>
    <row r="106" spans="1:61" x14ac:dyDescent="0.25">
      <c r="A106" t="s">
        <v>532</v>
      </c>
      <c r="B106" t="s">
        <v>538</v>
      </c>
      <c r="C106" s="3" t="str">
        <f>VLOOKUP(A106, 'Metadata - Countries'!$A$2:$C$264, 3, FALSE)</f>
        <v>East Asia &amp; Pacific</v>
      </c>
      <c r="D106" t="s">
        <v>494</v>
      </c>
      <c r="E106" t="s">
        <v>299</v>
      </c>
      <c r="AJ106">
        <v>58.597531136257103</v>
      </c>
      <c r="AK106">
        <v>57.828741736307897</v>
      </c>
      <c r="AL106">
        <v>56.820768942766001</v>
      </c>
      <c r="AM106">
        <v>55.433011701367803</v>
      </c>
      <c r="AN106">
        <v>52.813788477364703</v>
      </c>
      <c r="AO106">
        <v>50.098157807749402</v>
      </c>
      <c r="AP106">
        <v>48.750379973485998</v>
      </c>
      <c r="AQ106">
        <v>47.0873749358569</v>
      </c>
      <c r="AR106">
        <v>48.299616875565803</v>
      </c>
      <c r="AS106">
        <v>45.0786776143905</v>
      </c>
      <c r="AT106">
        <v>45.581500987456103</v>
      </c>
      <c r="AU106">
        <v>44.308333334425001</v>
      </c>
      <c r="AV106">
        <v>44.635810860053397</v>
      </c>
      <c r="AW106">
        <v>42.977835884682499</v>
      </c>
      <c r="AX106">
        <v>41.424153025327897</v>
      </c>
      <c r="AY106">
        <v>41.445685811725603</v>
      </c>
      <c r="AZ106">
        <v>39.9370482113573</v>
      </c>
      <c r="BA106">
        <v>39.969356538330402</v>
      </c>
      <c r="BB106">
        <v>40.158753476520303</v>
      </c>
      <c r="BC106">
        <v>38.970478621542298</v>
      </c>
      <c r="BD106">
        <v>37.753420339279202</v>
      </c>
      <c r="BE106">
        <v>38.2254721452003</v>
      </c>
      <c r="BF106">
        <v>38.233657342001102</v>
      </c>
      <c r="BG106">
        <v>38.106453593840499</v>
      </c>
      <c r="BH106">
        <v>37.454268345606899</v>
      </c>
      <c r="BI106">
        <v>36.879348103235898</v>
      </c>
    </row>
    <row r="107" spans="1:61" x14ac:dyDescent="0.25">
      <c r="A107" t="s">
        <v>832</v>
      </c>
      <c r="B107" t="s">
        <v>770</v>
      </c>
      <c r="C107" s="5">
        <f>VLOOKUP(A107, 'Metadata - Countries'!$A$2:$C$264, 3, FALSE)</f>
        <v>0</v>
      </c>
      <c r="D107" t="s">
        <v>494</v>
      </c>
      <c r="E107" t="s">
        <v>299</v>
      </c>
      <c r="AJ107">
        <v>75.454072318821474</v>
      </c>
      <c r="AK107">
        <v>76.124054826563196</v>
      </c>
      <c r="AL107">
        <v>78.07058319764009</v>
      </c>
      <c r="AM107">
        <v>79.54491038280463</v>
      </c>
      <c r="AN107">
        <v>80.203784199903382</v>
      </c>
      <c r="AO107">
        <v>79.778967849976098</v>
      </c>
      <c r="AP107">
        <v>79.046676518300686</v>
      </c>
      <c r="AQ107">
        <v>78.319898311825796</v>
      </c>
      <c r="AR107">
        <v>77.716974338905402</v>
      </c>
      <c r="AS107">
        <v>77.627003094195615</v>
      </c>
      <c r="AT107">
        <v>77.449133759722898</v>
      </c>
      <c r="AU107">
        <v>76.863769028739057</v>
      </c>
      <c r="AV107">
        <v>76.529044823953029</v>
      </c>
      <c r="AW107">
        <v>75.984330115928401</v>
      </c>
      <c r="AX107">
        <v>75.468260838348485</v>
      </c>
      <c r="AY107">
        <v>74.35693926333434</v>
      </c>
      <c r="AZ107">
        <v>73.827561382994205</v>
      </c>
      <c r="BA107">
        <v>72.78234760381568</v>
      </c>
      <c r="BB107">
        <v>72.350432566067667</v>
      </c>
      <c r="BC107">
        <v>72.509719190551067</v>
      </c>
      <c r="BD107">
        <v>71.632632099862832</v>
      </c>
      <c r="BE107">
        <v>71.30988047987482</v>
      </c>
      <c r="BF107">
        <v>70.505487257869063</v>
      </c>
      <c r="BG107">
        <v>70.71043699228602</v>
      </c>
      <c r="BH107">
        <v>70.198193658980856</v>
      </c>
      <c r="BI107">
        <v>69.741939364024361</v>
      </c>
    </row>
    <row r="108" spans="1:61" x14ac:dyDescent="0.25">
      <c r="A108" t="s">
        <v>319</v>
      </c>
      <c r="B108" t="s">
        <v>121</v>
      </c>
      <c r="C108" s="3" t="str">
        <f>VLOOKUP(A108, 'Metadata - Countries'!$A$2:$C$264, 3, FALSE)</f>
        <v>Europe &amp; Central Asia</v>
      </c>
      <c r="D108" t="s">
        <v>494</v>
      </c>
      <c r="E108" t="s">
        <v>299</v>
      </c>
      <c r="AV108">
        <v>1.48204071969697</v>
      </c>
      <c r="AW108">
        <v>1.11511524547804</v>
      </c>
      <c r="AX108">
        <v>8.8141468253968291</v>
      </c>
      <c r="AY108">
        <v>5.0930859953206298</v>
      </c>
      <c r="AZ108">
        <v>5.7520397567126498</v>
      </c>
      <c r="BA108">
        <v>3.34113380655754</v>
      </c>
      <c r="BB108">
        <v>3.39727913728743</v>
      </c>
      <c r="BC108">
        <v>4.2503177897698503</v>
      </c>
      <c r="BD108">
        <v>4.0475551868749697</v>
      </c>
      <c r="BE108">
        <v>4.3864019766133397</v>
      </c>
      <c r="BF108">
        <v>6.4275082132929002</v>
      </c>
      <c r="BG108">
        <v>3.7374660210669401</v>
      </c>
      <c r="BH108">
        <v>3.81270707070707</v>
      </c>
      <c r="BI108">
        <v>4.2075897300392002</v>
      </c>
    </row>
    <row r="109" spans="1:61" x14ac:dyDescent="0.25">
      <c r="A109" t="s">
        <v>215</v>
      </c>
      <c r="B109" t="s">
        <v>682</v>
      </c>
      <c r="C109" s="5" t="str">
        <f>VLOOKUP(A109, 'Metadata - Countries'!$A$2:$C$264, 3, FALSE)</f>
        <v>South Asia</v>
      </c>
      <c r="D109" t="s">
        <v>494</v>
      </c>
      <c r="E109" t="s">
        <v>299</v>
      </c>
      <c r="AJ109">
        <v>58.652858348278002</v>
      </c>
      <c r="AK109">
        <v>57.604793335727102</v>
      </c>
      <c r="AL109">
        <v>57.230567484572703</v>
      </c>
      <c r="AM109">
        <v>56.9833633428903</v>
      </c>
      <c r="AN109">
        <v>55.557187460585297</v>
      </c>
      <c r="AO109">
        <v>54.484117003894099</v>
      </c>
      <c r="AP109">
        <v>53.767409699753998</v>
      </c>
      <c r="AQ109">
        <v>52.488073103317298</v>
      </c>
      <c r="AR109">
        <v>52.7122557076625</v>
      </c>
      <c r="AS109">
        <v>51.717293703659898</v>
      </c>
      <c r="AT109">
        <v>51.579347622373398</v>
      </c>
      <c r="AU109">
        <v>51.787219225784398</v>
      </c>
      <c r="AV109">
        <v>50.569442655726199</v>
      </c>
      <c r="AW109">
        <v>50.842799057757297</v>
      </c>
      <c r="AX109">
        <v>49.724024605246797</v>
      </c>
      <c r="AY109">
        <v>48.575308751226402</v>
      </c>
      <c r="AZ109">
        <v>47.443721709374799</v>
      </c>
      <c r="BA109">
        <v>45.867803519534803</v>
      </c>
      <c r="BB109">
        <v>43.632883011627399</v>
      </c>
      <c r="BC109">
        <v>40.770827588581199</v>
      </c>
      <c r="BD109">
        <v>39.481508731207498</v>
      </c>
      <c r="BE109">
        <v>38.931740213946199</v>
      </c>
      <c r="BF109">
        <v>38.3908901522843</v>
      </c>
      <c r="BG109">
        <v>37.849841178497201</v>
      </c>
      <c r="BH109">
        <v>36.651837856374001</v>
      </c>
      <c r="BI109">
        <v>36.021222565281697</v>
      </c>
    </row>
    <row r="110" spans="1:61" x14ac:dyDescent="0.25">
      <c r="A110" t="s">
        <v>580</v>
      </c>
      <c r="B110" t="s">
        <v>415</v>
      </c>
      <c r="C110" s="3" t="e">
        <f>VLOOKUP(A110, 'Metadata - Countries'!$A$2:$C$264, 3, FALSE)</f>
        <v>#N/A</v>
      </c>
      <c r="D110" t="s">
        <v>494</v>
      </c>
      <c r="E110" t="s">
        <v>299</v>
      </c>
    </row>
    <row r="111" spans="1:61" x14ac:dyDescent="0.25">
      <c r="A111" t="s">
        <v>110</v>
      </c>
      <c r="B111" t="s">
        <v>58</v>
      </c>
      <c r="C111" s="5" t="str">
        <f>VLOOKUP(A111, 'Metadata - Countries'!$A$2:$C$264, 3, FALSE)</f>
        <v>Europe &amp; Central Asia</v>
      </c>
      <c r="D111" t="s">
        <v>494</v>
      </c>
      <c r="E111" t="s">
        <v>299</v>
      </c>
      <c r="AJ111">
        <v>2.2797813420364901</v>
      </c>
      <c r="AK111">
        <v>2.2291759007101399</v>
      </c>
      <c r="AL111">
        <v>2.1587284249371499</v>
      </c>
      <c r="AM111">
        <v>2.1070483347169402</v>
      </c>
      <c r="AN111">
        <v>2.1755846131229899</v>
      </c>
      <c r="AO111">
        <v>1.9224364712636199</v>
      </c>
      <c r="AP111">
        <v>1.9347514422607599</v>
      </c>
      <c r="AQ111">
        <v>1.90073890024882</v>
      </c>
      <c r="AR111">
        <v>2.2777314401026798</v>
      </c>
      <c r="AS111">
        <v>2.0568479999226201</v>
      </c>
      <c r="AT111">
        <v>2.0341672332013201</v>
      </c>
      <c r="AU111">
        <v>1.9716080399364999</v>
      </c>
      <c r="AV111">
        <v>2.2464248476056299</v>
      </c>
      <c r="AW111">
        <v>2.0138038627769399</v>
      </c>
      <c r="AX111">
        <v>2.3134485941137299</v>
      </c>
      <c r="AY111">
        <v>2.8899064014683802</v>
      </c>
      <c r="AZ111">
        <v>3.2036526382923198</v>
      </c>
      <c r="BA111">
        <v>3.5563672760088099</v>
      </c>
      <c r="BB111">
        <v>4.1533712191485002</v>
      </c>
      <c r="BC111">
        <v>5.2467564791227597</v>
      </c>
      <c r="BD111">
        <v>5.2735381431415398</v>
      </c>
      <c r="BE111">
        <v>6.7093646070738302</v>
      </c>
      <c r="BF111">
        <v>6.6185486105684603</v>
      </c>
      <c r="BG111">
        <v>7.4047668809701497</v>
      </c>
      <c r="BH111">
        <v>8.5206697909346207</v>
      </c>
      <c r="BI111">
        <v>9.0813990133706302</v>
      </c>
    </row>
    <row r="112" spans="1:61" x14ac:dyDescent="0.25">
      <c r="A112" t="s">
        <v>468</v>
      </c>
      <c r="B112" t="s">
        <v>188</v>
      </c>
      <c r="C112" s="3" t="str">
        <f>VLOOKUP(A112, 'Metadata - Countries'!$A$2:$C$264, 3, FALSE)</f>
        <v>Middle East &amp; North Africa</v>
      </c>
      <c r="D112" t="s">
        <v>494</v>
      </c>
      <c r="E112" t="s">
        <v>299</v>
      </c>
      <c r="AJ112">
        <v>1.23835958436715</v>
      </c>
      <c r="AK112">
        <v>1.22691740882349</v>
      </c>
      <c r="AL112">
        <v>1.44947071982901</v>
      </c>
      <c r="AM112">
        <v>1.52814706823082</v>
      </c>
      <c r="AN112">
        <v>1.08696505855375</v>
      </c>
      <c r="AO112">
        <v>1.01808729977768</v>
      </c>
      <c r="AP112">
        <v>1.03227215541096</v>
      </c>
      <c r="AQ112">
        <v>0.89842354108268696</v>
      </c>
      <c r="AR112">
        <v>0.84157484941026595</v>
      </c>
      <c r="AS112">
        <v>0.58585864660241105</v>
      </c>
      <c r="AT112">
        <v>0.438389901756078</v>
      </c>
      <c r="AU112">
        <v>0.51714108652992696</v>
      </c>
      <c r="AV112">
        <v>0.66369099898987005</v>
      </c>
      <c r="AW112">
        <v>0.82958685636312901</v>
      </c>
      <c r="AX112">
        <v>0.73776093983771296</v>
      </c>
      <c r="AY112">
        <v>1.400793048278</v>
      </c>
      <c r="AZ112">
        <v>1.39823937263196</v>
      </c>
      <c r="BA112">
        <v>1.3015362238100101</v>
      </c>
      <c r="BB112">
        <v>0.70209031495885699</v>
      </c>
      <c r="BC112">
        <v>0.78192279429535405</v>
      </c>
      <c r="BD112">
        <v>0.89745378645136797</v>
      </c>
      <c r="BE112">
        <v>0.91686939625791197</v>
      </c>
      <c r="BF112">
        <v>0.93427750634873197</v>
      </c>
      <c r="BG112">
        <v>0.99553184077910495</v>
      </c>
      <c r="BH112">
        <v>0.93911965144209197</v>
      </c>
      <c r="BI112">
        <v>0.91300505674830901</v>
      </c>
    </row>
    <row r="113" spans="1:61" x14ac:dyDescent="0.25">
      <c r="A113" t="s">
        <v>0</v>
      </c>
      <c r="B113" t="s">
        <v>609</v>
      </c>
      <c r="C113" s="5" t="str">
        <f>VLOOKUP(A113, 'Metadata - Countries'!$A$2:$C$264, 3, FALSE)</f>
        <v>Middle East &amp; North Africa</v>
      </c>
      <c r="D113" t="s">
        <v>494</v>
      </c>
      <c r="E113" t="s">
        <v>299</v>
      </c>
      <c r="AJ113">
        <v>1.59632635721349</v>
      </c>
      <c r="AK113">
        <v>0.746342013031562</v>
      </c>
      <c r="AL113">
        <v>0.49053458542894102</v>
      </c>
      <c r="AM113">
        <v>0.38934008745201598</v>
      </c>
      <c r="AN113">
        <v>0.35737871393965498</v>
      </c>
      <c r="AO113">
        <v>0.37322714703944398</v>
      </c>
      <c r="AP113">
        <v>0.35015793245988802</v>
      </c>
      <c r="AQ113">
        <v>0.36238335673819899</v>
      </c>
      <c r="AR113">
        <v>0.39014004410544501</v>
      </c>
      <c r="AS113">
        <v>0.38423416796634102</v>
      </c>
      <c r="AT113">
        <v>0.36357195247021701</v>
      </c>
      <c r="AU113">
        <v>0.35205521408895502</v>
      </c>
      <c r="AV113">
        <v>0.32398605791781698</v>
      </c>
      <c r="AW113">
        <v>0.35804020603394898</v>
      </c>
      <c r="AX113">
        <v>0.360068906004819</v>
      </c>
      <c r="AY113">
        <v>2.30332911722962</v>
      </c>
      <c r="AZ113">
        <v>2.5540064682102099</v>
      </c>
      <c r="BA113">
        <v>2.0326169682317401</v>
      </c>
      <c r="BB113">
        <v>1.1851294366201</v>
      </c>
      <c r="BC113">
        <v>1.23763391680208</v>
      </c>
      <c r="BD113">
        <v>1.70963705456244</v>
      </c>
      <c r="BE113">
        <v>1.0743365580925199</v>
      </c>
      <c r="BF113">
        <v>1.2638743796062299</v>
      </c>
      <c r="BG113">
        <v>1.36878400878178</v>
      </c>
      <c r="BH113">
        <v>0.91210465036454802</v>
      </c>
      <c r="BI113">
        <v>0.79883076867666503</v>
      </c>
    </row>
    <row r="114" spans="1:61" x14ac:dyDescent="0.25">
      <c r="A114" t="s">
        <v>31</v>
      </c>
      <c r="B114" t="s">
        <v>153</v>
      </c>
      <c r="C114" s="3" t="str">
        <f>VLOOKUP(A114, 'Metadata - Countries'!$A$2:$C$264, 3, FALSE)</f>
        <v>Europe &amp; Central Asia</v>
      </c>
      <c r="D114" t="s">
        <v>494</v>
      </c>
      <c r="E114" t="s">
        <v>299</v>
      </c>
      <c r="AJ114">
        <v>54.672154951155399</v>
      </c>
      <c r="AK114">
        <v>54.787423758398504</v>
      </c>
      <c r="AL114">
        <v>54.633261314261603</v>
      </c>
      <c r="AM114">
        <v>54.659542118175899</v>
      </c>
      <c r="AN114">
        <v>54.137553120369901</v>
      </c>
      <c r="AO114">
        <v>55.650716705542699</v>
      </c>
      <c r="AP114">
        <v>52.253195545644701</v>
      </c>
      <c r="AQ114">
        <v>54.881956314735802</v>
      </c>
      <c r="AR114">
        <v>57.212445659226503</v>
      </c>
      <c r="AS114">
        <v>59.817676314908802</v>
      </c>
      <c r="AT114">
        <v>60.660477061732301</v>
      </c>
      <c r="AU114">
        <v>62.119363476659601</v>
      </c>
      <c r="AV114">
        <v>61.8431962472443</v>
      </c>
      <c r="AW114">
        <v>61.881604818346503</v>
      </c>
      <c r="AX114">
        <v>61.806988549314397</v>
      </c>
      <c r="AY114">
        <v>62.465599572452597</v>
      </c>
      <c r="AZ114">
        <v>64.015845752967806</v>
      </c>
      <c r="BA114">
        <v>66.751597596569894</v>
      </c>
      <c r="BB114">
        <v>73.461570307642504</v>
      </c>
      <c r="BC114">
        <v>74.123877554534303</v>
      </c>
      <c r="BD114">
        <v>75.419691840696601</v>
      </c>
      <c r="BE114">
        <v>76.450853659332196</v>
      </c>
      <c r="BF114">
        <v>77.344681417913193</v>
      </c>
      <c r="BG114">
        <v>76.219495945980796</v>
      </c>
      <c r="BH114">
        <v>76.338870981555402</v>
      </c>
      <c r="BI114">
        <v>77.029689205552998</v>
      </c>
    </row>
    <row r="115" spans="1:61" x14ac:dyDescent="0.25">
      <c r="A115" t="s">
        <v>546</v>
      </c>
      <c r="B115" t="s">
        <v>766</v>
      </c>
      <c r="C115" s="5" t="str">
        <f>VLOOKUP(A115, 'Metadata - Countries'!$A$2:$C$264, 3, FALSE)</f>
        <v>Middle East &amp; North Africa</v>
      </c>
      <c r="D115" t="s">
        <v>494</v>
      </c>
      <c r="E115" t="s">
        <v>299</v>
      </c>
      <c r="AJ115">
        <v>5.8002451581205303</v>
      </c>
      <c r="AK115">
        <v>6.0254008393158198</v>
      </c>
      <c r="AL115">
        <v>6.2448807135393398</v>
      </c>
      <c r="AM115">
        <v>5.8910558972704603</v>
      </c>
      <c r="AN115">
        <v>5.6490781819858702</v>
      </c>
      <c r="AO115">
        <v>5.4362742703006797</v>
      </c>
      <c r="AP115">
        <v>5.4466130818038696</v>
      </c>
      <c r="AQ115">
        <v>5.6979078029049299</v>
      </c>
      <c r="AR115">
        <v>6.0746271234572102</v>
      </c>
      <c r="AS115">
        <v>5.8687288809656302</v>
      </c>
      <c r="AT115">
        <v>5.9706405212784697</v>
      </c>
      <c r="AU115">
        <v>6.2976860750616197</v>
      </c>
      <c r="AV115">
        <v>6.5177397493138596</v>
      </c>
      <c r="AW115">
        <v>6.5206503150490596</v>
      </c>
      <c r="AX115">
        <v>6.7138983229973999</v>
      </c>
      <c r="AY115">
        <v>7.00040112505891</v>
      </c>
      <c r="AZ115">
        <v>6.8247027301819703</v>
      </c>
      <c r="BA115">
        <v>6.6504042410288902</v>
      </c>
      <c r="BB115">
        <v>8.8221786893791503</v>
      </c>
      <c r="BC115">
        <v>8.4170516514276592</v>
      </c>
      <c r="BD115">
        <v>8.5033549995903499</v>
      </c>
      <c r="BE115">
        <v>9.02175146735844</v>
      </c>
      <c r="BF115">
        <v>2.68630292528265</v>
      </c>
      <c r="BG115">
        <v>3.3191868661249999</v>
      </c>
      <c r="BH115">
        <v>3.68013234935496</v>
      </c>
      <c r="BI115">
        <v>3.7077669125467199</v>
      </c>
    </row>
    <row r="116" spans="1:61" x14ac:dyDescent="0.25">
      <c r="A116" t="s">
        <v>179</v>
      </c>
      <c r="B116" t="s">
        <v>639</v>
      </c>
      <c r="C116" s="3" t="str">
        <f>VLOOKUP(A116, 'Metadata - Countries'!$A$2:$C$264, 3, FALSE)</f>
        <v>Europe &amp; Central Asia</v>
      </c>
      <c r="D116" t="s">
        <v>494</v>
      </c>
      <c r="E116" t="s">
        <v>299</v>
      </c>
      <c r="AJ116">
        <v>3.7814634814495198</v>
      </c>
      <c r="AK116">
        <v>4.6694131704686397</v>
      </c>
      <c r="AL116">
        <v>4.83946324160706</v>
      </c>
      <c r="AM116">
        <v>4.7714952950287701</v>
      </c>
      <c r="AN116">
        <v>5.2480221051995004</v>
      </c>
      <c r="AO116">
        <v>4.4622783374411803</v>
      </c>
      <c r="AP116">
        <v>4.7489138954765204</v>
      </c>
      <c r="AQ116">
        <v>4.8314197672871497</v>
      </c>
      <c r="AR116">
        <v>4.75762543217441</v>
      </c>
      <c r="AS116">
        <v>5.0224597842675802</v>
      </c>
      <c r="AT116">
        <v>5.11951479788946</v>
      </c>
      <c r="AU116">
        <v>5.38256684916779</v>
      </c>
      <c r="AV116">
        <v>5.5966699253144201</v>
      </c>
      <c r="AW116">
        <v>6.2405867091646199</v>
      </c>
      <c r="AX116">
        <v>5.93594854215673</v>
      </c>
      <c r="AY116">
        <v>6.70263907861876</v>
      </c>
      <c r="AZ116">
        <v>7.5125640414751604</v>
      </c>
      <c r="BA116">
        <v>8.7317297474855504</v>
      </c>
      <c r="BB116">
        <v>10.823349299072801</v>
      </c>
      <c r="BC116">
        <v>12.539752730124199</v>
      </c>
      <c r="BD116">
        <v>12.794092998297501</v>
      </c>
      <c r="BE116">
        <v>11.9049402680297</v>
      </c>
      <c r="BF116">
        <v>14.391648965032299</v>
      </c>
      <c r="BG116">
        <v>16.320885042258499</v>
      </c>
      <c r="BH116">
        <v>17.0903588438944</v>
      </c>
      <c r="BI116">
        <v>16.516850577439701</v>
      </c>
    </row>
    <row r="117" spans="1:61" x14ac:dyDescent="0.25">
      <c r="A117" t="s">
        <v>131</v>
      </c>
      <c r="B117" t="s">
        <v>802</v>
      </c>
      <c r="C117" s="5" t="str">
        <f>VLOOKUP(A117, 'Metadata - Countries'!$A$2:$C$264, 3, FALSE)</f>
        <v>Latin America &amp; Caribbean</v>
      </c>
      <c r="D117" t="s">
        <v>494</v>
      </c>
      <c r="E117" t="s">
        <v>299</v>
      </c>
      <c r="AJ117">
        <v>7.6333550581309204</v>
      </c>
      <c r="AK117">
        <v>7.6932235266776203</v>
      </c>
      <c r="AL117">
        <v>8.6759130551397998</v>
      </c>
      <c r="AM117">
        <v>10.5433152763617</v>
      </c>
      <c r="AN117">
        <v>9.2598006098511298</v>
      </c>
      <c r="AO117">
        <v>10.7796064098073</v>
      </c>
      <c r="AP117">
        <v>10.124201466869</v>
      </c>
      <c r="AQ117">
        <v>10.2933127076474</v>
      </c>
      <c r="AR117">
        <v>9.37186601449738</v>
      </c>
      <c r="AS117">
        <v>9.3312978618496398</v>
      </c>
      <c r="AT117">
        <v>11.902134593066901</v>
      </c>
      <c r="AU117">
        <v>11.1510031578221</v>
      </c>
      <c r="AV117">
        <v>12.7332718772021</v>
      </c>
      <c r="AW117">
        <v>12.9968312385869</v>
      </c>
      <c r="AX117">
        <v>11.478214374333501</v>
      </c>
      <c r="AY117">
        <v>11.3228342240362</v>
      </c>
      <c r="AZ117">
        <v>9.3091984724319001</v>
      </c>
      <c r="BA117">
        <v>9.4977923726111104</v>
      </c>
      <c r="BB117">
        <v>10.7636844787301</v>
      </c>
      <c r="BC117">
        <v>14.0409740586844</v>
      </c>
      <c r="BD117">
        <v>13.719966660296899</v>
      </c>
      <c r="BE117">
        <v>13.884797752494199</v>
      </c>
      <c r="BF117">
        <v>17.0390394183548</v>
      </c>
      <c r="BG117">
        <v>15.759978844037899</v>
      </c>
      <c r="BH117">
        <v>16.1167899050273</v>
      </c>
      <c r="BI117">
        <v>16.771907460153098</v>
      </c>
    </row>
    <row r="118" spans="1:61" x14ac:dyDescent="0.25">
      <c r="A118" t="s">
        <v>651</v>
      </c>
      <c r="B118" t="s">
        <v>330</v>
      </c>
      <c r="C118" s="3" t="str">
        <f>VLOOKUP(A118, 'Metadata - Countries'!$A$2:$C$264, 3, FALSE)</f>
        <v>Middle East &amp; North Africa</v>
      </c>
      <c r="D118" t="s">
        <v>494</v>
      </c>
      <c r="E118" t="s">
        <v>299</v>
      </c>
      <c r="AJ118">
        <v>2.7653580644983702</v>
      </c>
      <c r="AK118">
        <v>2.8826818152681999</v>
      </c>
      <c r="AL118">
        <v>2.53388256736458</v>
      </c>
      <c r="AM118">
        <v>2.5276544225332298</v>
      </c>
      <c r="AN118">
        <v>2.3356923885341301</v>
      </c>
      <c r="AO118">
        <v>2.2200384223955298</v>
      </c>
      <c r="AP118">
        <v>2.1925585955059201</v>
      </c>
      <c r="AQ118">
        <v>2.13988101548592</v>
      </c>
      <c r="AR118">
        <v>2.2019884024512102</v>
      </c>
      <c r="AS118">
        <v>2.1790285825064299</v>
      </c>
      <c r="AT118">
        <v>2.0841133577886399</v>
      </c>
      <c r="AU118">
        <v>2.1193589686922398</v>
      </c>
      <c r="AV118">
        <v>2.08728383516419</v>
      </c>
      <c r="AW118">
        <v>1.9799784948366601</v>
      </c>
      <c r="AX118">
        <v>1.82862591878611</v>
      </c>
      <c r="AY118">
        <v>1.6879838784693699</v>
      </c>
      <c r="AZ118">
        <v>2.28206925783855</v>
      </c>
      <c r="BA118">
        <v>2.3276515664914701</v>
      </c>
      <c r="BB118">
        <v>2.74218406980882</v>
      </c>
      <c r="BC118">
        <v>2.7835941850486798</v>
      </c>
      <c r="BD118">
        <v>2.9731255992277101</v>
      </c>
      <c r="BE118">
        <v>3.02753075910644</v>
      </c>
      <c r="BF118">
        <v>2.9390587320004</v>
      </c>
      <c r="BG118">
        <v>3.15074989890137</v>
      </c>
      <c r="BH118">
        <v>3.1305518649256401</v>
      </c>
      <c r="BI118">
        <v>3.2291700420229099</v>
      </c>
    </row>
    <row r="119" spans="1:61" x14ac:dyDescent="0.25">
      <c r="A119" t="s">
        <v>835</v>
      </c>
      <c r="B119" t="s">
        <v>640</v>
      </c>
      <c r="C119" s="5" t="str">
        <f>VLOOKUP(A119, 'Metadata - Countries'!$A$2:$C$264, 3, FALSE)</f>
        <v>East Asia &amp; Pacific</v>
      </c>
      <c r="D119" t="s">
        <v>494</v>
      </c>
      <c r="E119" t="s">
        <v>299</v>
      </c>
      <c r="AJ119">
        <v>4.55066402367469</v>
      </c>
      <c r="AK119">
        <v>4.7305692182598396</v>
      </c>
      <c r="AL119">
        <v>4.1977149013184896</v>
      </c>
      <c r="AM119">
        <v>4.4356067121846303</v>
      </c>
      <c r="AN119">
        <v>3.56764577817821</v>
      </c>
      <c r="AO119">
        <v>3.9171885210958099</v>
      </c>
      <c r="AP119">
        <v>3.8393584372338001</v>
      </c>
      <c r="AQ119">
        <v>4.0721274928848201</v>
      </c>
      <c r="AR119">
        <v>4.0453560514604598</v>
      </c>
      <c r="AS119">
        <v>3.8287865757596302</v>
      </c>
      <c r="AT119">
        <v>3.9161080185303199</v>
      </c>
      <c r="AU119">
        <v>3.7367773603042398</v>
      </c>
      <c r="AV119">
        <v>3.6953743729397699</v>
      </c>
      <c r="AW119">
        <v>4.0790250112544602</v>
      </c>
      <c r="AX119">
        <v>4.0137574915504004</v>
      </c>
      <c r="AY119">
        <v>3.6544733100249802</v>
      </c>
      <c r="AZ119">
        <v>4.0293638085118504</v>
      </c>
      <c r="BA119">
        <v>3.7527317989319</v>
      </c>
      <c r="BB119">
        <v>3.983866936164</v>
      </c>
      <c r="BC119">
        <v>4.0356136624685703</v>
      </c>
      <c r="BD119">
        <v>4.5855295618010903</v>
      </c>
      <c r="BE119">
        <v>4.6936022589356403</v>
      </c>
      <c r="BF119">
        <v>4.5330854340304301</v>
      </c>
      <c r="BG119">
        <v>4.9121521300417896</v>
      </c>
      <c r="BH119">
        <v>5.6250258865426597</v>
      </c>
      <c r="BI119">
        <v>6.2973570805928896</v>
      </c>
    </row>
    <row r="120" spans="1:61" x14ac:dyDescent="0.25">
      <c r="A120" t="s">
        <v>83</v>
      </c>
      <c r="B120" t="s">
        <v>304</v>
      </c>
      <c r="C120" s="3" t="str">
        <f>VLOOKUP(A120, 'Metadata - Countries'!$A$2:$C$264, 3, FALSE)</f>
        <v>Europe &amp; Central Asia</v>
      </c>
      <c r="D120" t="s">
        <v>494</v>
      </c>
      <c r="E120" t="s">
        <v>299</v>
      </c>
      <c r="AJ120">
        <v>1.40771720816198</v>
      </c>
      <c r="AK120">
        <v>1.28737668912731</v>
      </c>
      <c r="AL120">
        <v>1.17451770482915</v>
      </c>
      <c r="AM120">
        <v>1.34346343356078</v>
      </c>
      <c r="AN120">
        <v>1.8344125986845701</v>
      </c>
      <c r="AO120">
        <v>1.5757460430688901</v>
      </c>
      <c r="AP120">
        <v>1.6337786920755499</v>
      </c>
      <c r="AQ120">
        <v>1.6710152813791701</v>
      </c>
      <c r="AR120">
        <v>1.5367313183978799</v>
      </c>
      <c r="AS120">
        <v>1.7886349851402401</v>
      </c>
      <c r="AT120">
        <v>2.50503749129384</v>
      </c>
      <c r="AU120">
        <v>2.4100001857900302</v>
      </c>
      <c r="AV120">
        <v>2.7736579431536699</v>
      </c>
      <c r="AW120">
        <v>2.2847966434916098</v>
      </c>
      <c r="AX120">
        <v>1.88849088635866</v>
      </c>
      <c r="AY120">
        <v>2.09440136292563</v>
      </c>
      <c r="AZ120">
        <v>2.1270613489316199</v>
      </c>
      <c r="BA120">
        <v>1.83324566687625</v>
      </c>
      <c r="BB120">
        <v>1.15380284707327</v>
      </c>
      <c r="BC120">
        <v>1.30558986206246</v>
      </c>
      <c r="BD120">
        <v>1.3823633846065799</v>
      </c>
      <c r="BE120">
        <v>1.3819195383765801</v>
      </c>
      <c r="BF120">
        <v>1.32774975976258</v>
      </c>
      <c r="BG120">
        <v>1.16522530180671</v>
      </c>
      <c r="BH120">
        <v>1.3056551156932801</v>
      </c>
      <c r="BI120">
        <v>1.5584429122582699</v>
      </c>
    </row>
    <row r="121" spans="1:61" x14ac:dyDescent="0.25">
      <c r="A121" t="s">
        <v>840</v>
      </c>
      <c r="B121" t="s">
        <v>798</v>
      </c>
      <c r="C121" s="5" t="str">
        <f>VLOOKUP(A121, 'Metadata - Countries'!$A$2:$C$264, 3, FALSE)</f>
        <v>Sub-Saharan Africa</v>
      </c>
      <c r="D121" t="s">
        <v>494</v>
      </c>
      <c r="E121" t="s">
        <v>299</v>
      </c>
      <c r="AJ121">
        <v>77.504004595281003</v>
      </c>
      <c r="AK121">
        <v>78.826131515384006</v>
      </c>
      <c r="AL121">
        <v>79.443795155635598</v>
      </c>
      <c r="AM121">
        <v>80.206424707131703</v>
      </c>
      <c r="AN121">
        <v>80.830323688534406</v>
      </c>
      <c r="AO121">
        <v>79.511986847963996</v>
      </c>
      <c r="AP121">
        <v>78.7347009402243</v>
      </c>
      <c r="AQ121">
        <v>79.537969154053698</v>
      </c>
      <c r="AR121">
        <v>79.677328457182</v>
      </c>
      <c r="AS121">
        <v>79.458699968987702</v>
      </c>
      <c r="AT121">
        <v>79.0353716102981</v>
      </c>
      <c r="AU121">
        <v>80.236014993302803</v>
      </c>
      <c r="AV121">
        <v>80.543527680764399</v>
      </c>
      <c r="AW121">
        <v>83.182990278003899</v>
      </c>
      <c r="AX121">
        <v>82.273626136294496</v>
      </c>
      <c r="AY121">
        <v>81.225744217897997</v>
      </c>
      <c r="AZ121">
        <v>79.767784564907302</v>
      </c>
      <c r="BA121">
        <v>80.262578417913105</v>
      </c>
      <c r="BB121">
        <v>80.476350037006199</v>
      </c>
      <c r="BC121">
        <v>78.148668655506796</v>
      </c>
      <c r="BD121">
        <v>76.273123227527293</v>
      </c>
      <c r="BE121">
        <v>77.083639400025106</v>
      </c>
      <c r="BF121">
        <v>78.497619510654701</v>
      </c>
      <c r="BG121">
        <v>77.136746312593701</v>
      </c>
      <c r="BH121">
        <v>75.518168598294395</v>
      </c>
      <c r="BI121">
        <v>72.662752510447007</v>
      </c>
    </row>
    <row r="122" spans="1:61" x14ac:dyDescent="0.25">
      <c r="A122" t="s">
        <v>528</v>
      </c>
      <c r="B122" t="s">
        <v>473</v>
      </c>
      <c r="C122" s="3" t="str">
        <f>VLOOKUP(A122, 'Metadata - Countries'!$A$2:$C$264, 3, FALSE)</f>
        <v>Europe &amp; Central Asia</v>
      </c>
      <c r="D122" t="s">
        <v>494</v>
      </c>
      <c r="E122" t="s">
        <v>299</v>
      </c>
      <c r="AJ122">
        <v>7.9276997426211997</v>
      </c>
      <c r="AK122">
        <v>9.0172710946326404</v>
      </c>
      <c r="AL122">
        <v>12.9959774287129</v>
      </c>
      <c r="AM122">
        <v>16.200287543963999</v>
      </c>
      <c r="AN122">
        <v>26.516763907321799</v>
      </c>
      <c r="AO122">
        <v>34.974780094972601</v>
      </c>
      <c r="AP122">
        <v>29.499000516364401</v>
      </c>
      <c r="AQ122">
        <v>28.749457863192099</v>
      </c>
      <c r="AR122">
        <v>25.074253446500901</v>
      </c>
      <c r="AS122">
        <v>34.548988220700899</v>
      </c>
      <c r="AT122">
        <v>35.166615566624401</v>
      </c>
      <c r="AU122">
        <v>36.005330736568503</v>
      </c>
      <c r="AV122">
        <v>28.304538771844101</v>
      </c>
      <c r="AW122">
        <v>30.518238929657102</v>
      </c>
      <c r="AX122">
        <v>27.7143547938152</v>
      </c>
      <c r="AY122">
        <v>28.0354649566776</v>
      </c>
      <c r="AZ122">
        <v>27.767592861792501</v>
      </c>
      <c r="BA122">
        <v>24.495618989156799</v>
      </c>
      <c r="BB122">
        <v>22.0451697587567</v>
      </c>
      <c r="BC122">
        <v>24.731266857429802</v>
      </c>
      <c r="BD122">
        <v>25.5947877745323</v>
      </c>
      <c r="BE122">
        <v>25.950739611024101</v>
      </c>
      <c r="BF122">
        <v>22.454475259751899</v>
      </c>
      <c r="BG122">
        <v>24.581052728941</v>
      </c>
      <c r="BH122">
        <v>26.6083070344147</v>
      </c>
      <c r="BI122">
        <v>23.3068222046976</v>
      </c>
    </row>
    <row r="123" spans="1:61" x14ac:dyDescent="0.25">
      <c r="A123" t="s">
        <v>768</v>
      </c>
      <c r="B123" t="s">
        <v>809</v>
      </c>
      <c r="C123" s="5" t="str">
        <f>VLOOKUP(A123, 'Metadata - Countries'!$A$2:$C$264, 3, FALSE)</f>
        <v>East Asia &amp; Pacific</v>
      </c>
      <c r="D123" t="s">
        <v>494</v>
      </c>
      <c r="E123" t="s">
        <v>299</v>
      </c>
      <c r="AO123">
        <v>82.534252169072403</v>
      </c>
      <c r="AP123">
        <v>82.766288229241596</v>
      </c>
      <c r="AQ123">
        <v>82.196255995887995</v>
      </c>
      <c r="AR123">
        <v>82.000274464044196</v>
      </c>
      <c r="AS123">
        <v>81.674889820121606</v>
      </c>
      <c r="AT123">
        <v>81.136075532941902</v>
      </c>
      <c r="AU123">
        <v>79.587997181848706</v>
      </c>
      <c r="AV123">
        <v>83.019759732067598</v>
      </c>
      <c r="AW123">
        <v>82.068097400386605</v>
      </c>
      <c r="AX123">
        <v>78.207067342561203</v>
      </c>
      <c r="AY123">
        <v>76.070330200269794</v>
      </c>
      <c r="AZ123">
        <v>73.855803887004996</v>
      </c>
      <c r="BA123">
        <v>69.365725019975201</v>
      </c>
      <c r="BB123">
        <v>67.999186079648794</v>
      </c>
      <c r="BC123">
        <v>71.321936943943896</v>
      </c>
      <c r="BD123">
        <v>68.518467518878197</v>
      </c>
      <c r="BE123">
        <v>68.161745476719801</v>
      </c>
      <c r="BF123">
        <v>68.260372602970605</v>
      </c>
      <c r="BG123">
        <v>68.972155999816195</v>
      </c>
      <c r="BH123">
        <v>68.007910109145897</v>
      </c>
      <c r="BI123">
        <v>64.923775910660694</v>
      </c>
    </row>
    <row r="124" spans="1:61" x14ac:dyDescent="0.25">
      <c r="A124" t="s">
        <v>724</v>
      </c>
      <c r="B124" t="s">
        <v>591</v>
      </c>
      <c r="C124" s="3" t="str">
        <f>VLOOKUP(A124, 'Metadata - Countries'!$A$2:$C$264, 3, FALSE)</f>
        <v>East Asia &amp; Pacific</v>
      </c>
      <c r="D124" t="s">
        <v>494</v>
      </c>
      <c r="E124" t="s">
        <v>299</v>
      </c>
      <c r="AJ124">
        <v>5.2209418315692098</v>
      </c>
      <c r="AK124">
        <v>5.0952173640556104</v>
      </c>
      <c r="AL124">
        <v>5.0266399397273398</v>
      </c>
      <c r="AM124">
        <v>4.2400367824109102</v>
      </c>
      <c r="AN124">
        <v>4.4491121764403996</v>
      </c>
      <c r="AO124">
        <v>4.3000356062101099</v>
      </c>
      <c r="AP124">
        <v>3.74715156662766</v>
      </c>
      <c r="AQ124">
        <v>4.2138617709581503</v>
      </c>
      <c r="AR124">
        <v>4.1845009701017899</v>
      </c>
      <c r="AS124">
        <v>4.3280678867300697</v>
      </c>
      <c r="AT124">
        <v>4.8477915917813403</v>
      </c>
      <c r="AU124">
        <v>5.2255726904828803</v>
      </c>
      <c r="AV124">
        <v>3.8089993863782001</v>
      </c>
      <c r="AW124">
        <v>3.9337187368295599</v>
      </c>
      <c r="AX124">
        <v>3.7799858149008498</v>
      </c>
      <c r="AY124">
        <v>2.7896325748019599</v>
      </c>
      <c r="AZ124">
        <v>2.5076377234338199</v>
      </c>
      <c r="BA124">
        <v>3.1129732677359301</v>
      </c>
      <c r="BB124">
        <v>2.6676891114999899</v>
      </c>
      <c r="BC124">
        <v>3.0779055419079602</v>
      </c>
      <c r="BD124">
        <v>3.4646047984184301</v>
      </c>
      <c r="BE124">
        <v>3.5745493296115098</v>
      </c>
      <c r="BF124">
        <v>3.2755674760735798</v>
      </c>
      <c r="BG124">
        <v>3.03206560142476</v>
      </c>
      <c r="BH124">
        <v>3.4650244546972502</v>
      </c>
      <c r="BI124">
        <v>4.2539986930337701</v>
      </c>
    </row>
    <row r="125" spans="1:61" x14ac:dyDescent="0.25">
      <c r="A125" t="s">
        <v>172</v>
      </c>
      <c r="B125" t="s">
        <v>434</v>
      </c>
      <c r="C125" s="5" t="str">
        <f>VLOOKUP(A125, 'Metadata - Countries'!$A$2:$C$264, 3, FALSE)</f>
        <v>Latin America &amp; Caribbean</v>
      </c>
      <c r="D125" t="s">
        <v>494</v>
      </c>
      <c r="E125" t="s">
        <v>299</v>
      </c>
      <c r="AJ125">
        <v>40.032326175996502</v>
      </c>
      <c r="AK125">
        <v>34.092112520836103</v>
      </c>
      <c r="AL125">
        <v>33.811901880536603</v>
      </c>
      <c r="AM125">
        <v>38.8764194500652</v>
      </c>
      <c r="AN125">
        <v>41.342799193516797</v>
      </c>
      <c r="AO125">
        <v>36.731755800947397</v>
      </c>
      <c r="AP125">
        <v>30.957430306902801</v>
      </c>
      <c r="AQ125">
        <v>34.233567258202498</v>
      </c>
      <c r="AR125">
        <v>32.195645576029101</v>
      </c>
      <c r="AS125">
        <v>27.4581354059737</v>
      </c>
      <c r="AT125">
        <v>26.6385794003067</v>
      </c>
      <c r="AU125">
        <v>26.276832131312801</v>
      </c>
      <c r="AV125">
        <v>24.5944043591502</v>
      </c>
      <c r="AW125">
        <v>26.617207665187799</v>
      </c>
      <c r="AX125">
        <v>22.2203877563928</v>
      </c>
      <c r="AY125">
        <v>25.583355509556899</v>
      </c>
      <c r="AZ125">
        <v>1.3438627053586999E-2</v>
      </c>
      <c r="BA125">
        <v>1.2990166279952999E-2</v>
      </c>
      <c r="BB125">
        <v>1.29132376535413E-2</v>
      </c>
      <c r="BC125">
        <v>1.2701914945270299E-2</v>
      </c>
      <c r="BD125">
        <v>0.99249094317002995</v>
      </c>
      <c r="BE125">
        <v>0.92770541308185095</v>
      </c>
      <c r="BF125">
        <v>1.3279483420929401</v>
      </c>
      <c r="BG125">
        <v>1.51215082588615</v>
      </c>
      <c r="BH125">
        <v>1.6974028076753001</v>
      </c>
      <c r="BI125">
        <v>1.64219119447618</v>
      </c>
    </row>
    <row r="126" spans="1:61" x14ac:dyDescent="0.25">
      <c r="A126" t="s">
        <v>203</v>
      </c>
      <c r="B126" t="s">
        <v>762</v>
      </c>
      <c r="C126" s="3" t="str">
        <f>VLOOKUP(A126, 'Metadata - Countries'!$A$2:$C$264, 3, FALSE)</f>
        <v>East Asia &amp; Pacific</v>
      </c>
      <c r="D126" t="s">
        <v>494</v>
      </c>
      <c r="E126" t="s">
        <v>299</v>
      </c>
      <c r="AJ126">
        <v>1.6319468671806201</v>
      </c>
      <c r="AK126">
        <v>0.95580536702480401</v>
      </c>
      <c r="AL126">
        <v>0.75291968754188299</v>
      </c>
      <c r="AM126">
        <v>0.72597866034243896</v>
      </c>
      <c r="AN126">
        <v>0.44157475693894299</v>
      </c>
      <c r="AO126">
        <v>0.44359028734824801</v>
      </c>
      <c r="AP126">
        <v>0.60863811960565295</v>
      </c>
      <c r="AQ126">
        <v>0.67645317414054296</v>
      </c>
      <c r="AR126">
        <v>0.94892071440480097</v>
      </c>
      <c r="AS126">
        <v>0.78712686156931</v>
      </c>
      <c r="AT126">
        <v>0.70045081376418294</v>
      </c>
      <c r="AU126">
        <v>0.69219763412628699</v>
      </c>
      <c r="AV126">
        <v>0.696662625721157</v>
      </c>
      <c r="AW126">
        <v>0.84558166458442796</v>
      </c>
      <c r="AX126">
        <v>0.77020365930413703</v>
      </c>
      <c r="AY126">
        <v>0.87292337989518398</v>
      </c>
      <c r="AZ126">
        <v>0.94865776232938903</v>
      </c>
      <c r="BA126">
        <v>1.02492174042688</v>
      </c>
      <c r="BB126">
        <v>1.06072926398317</v>
      </c>
      <c r="BC126">
        <v>1.2067960360701699</v>
      </c>
      <c r="BD126">
        <v>1.31495350279791</v>
      </c>
      <c r="BE126">
        <v>1.3476120551156201</v>
      </c>
      <c r="BF126">
        <v>1.61425751323342</v>
      </c>
      <c r="BG126">
        <v>1.92227365396064</v>
      </c>
      <c r="BH126">
        <v>2.8381915081473101</v>
      </c>
      <c r="BI126">
        <v>2.70770280422964</v>
      </c>
    </row>
    <row r="127" spans="1:61" x14ac:dyDescent="0.25">
      <c r="A127" t="s">
        <v>824</v>
      </c>
      <c r="B127" t="s">
        <v>569</v>
      </c>
      <c r="C127" s="5" t="str">
        <f>VLOOKUP(A127, 'Metadata - Countries'!$A$2:$C$264, 3, FALSE)</f>
        <v>Middle East &amp; North Africa</v>
      </c>
      <c r="D127" t="s">
        <v>494</v>
      </c>
      <c r="E127" t="s">
        <v>299</v>
      </c>
      <c r="AJ127">
        <v>0.16524234824637599</v>
      </c>
      <c r="AK127">
        <v>0.35404930565984299</v>
      </c>
      <c r="AL127">
        <v>0.16766177434124499</v>
      </c>
      <c r="AM127">
        <v>6.19900718879507E-2</v>
      </c>
      <c r="AN127">
        <v>3.8770647222757998E-2</v>
      </c>
      <c r="AO127">
        <v>0.115747062159404</v>
      </c>
      <c r="AP127">
        <v>6.9506753464974896E-2</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row>
    <row r="128" spans="1:61" x14ac:dyDescent="0.25">
      <c r="A128" t="s">
        <v>297</v>
      </c>
      <c r="B128" t="s">
        <v>583</v>
      </c>
      <c r="C128" s="3">
        <f>VLOOKUP(A128, 'Metadata - Countries'!$A$2:$C$264, 3, FALSE)</f>
        <v>0</v>
      </c>
      <c r="D128" t="s">
        <v>494</v>
      </c>
      <c r="E128" t="s">
        <v>299</v>
      </c>
      <c r="AJ128">
        <v>32.688291366581836</v>
      </c>
      <c r="AK128">
        <v>31.97371529730901</v>
      </c>
      <c r="AL128">
        <v>31.656729042812231</v>
      </c>
      <c r="AM128">
        <v>31.114212037375687</v>
      </c>
      <c r="AN128">
        <v>30.685788217324419</v>
      </c>
      <c r="AO128">
        <v>30.316543774384389</v>
      </c>
      <c r="AP128">
        <v>29.597588130554556</v>
      </c>
      <c r="AQ128">
        <v>28.835984773028994</v>
      </c>
      <c r="AR128">
        <v>28.676480161353876</v>
      </c>
      <c r="AS128">
        <v>29.126506479564586</v>
      </c>
      <c r="AT128">
        <v>28.44303569126421</v>
      </c>
      <c r="AU128">
        <v>27.90648830118759</v>
      </c>
      <c r="AV128">
        <v>28.488312946807376</v>
      </c>
      <c r="AW128">
        <v>28.993194716402275</v>
      </c>
      <c r="AX128">
        <v>28.431184458661047</v>
      </c>
      <c r="AY128">
        <v>28.561827069669189</v>
      </c>
      <c r="AZ128">
        <v>28.844744045529985</v>
      </c>
      <c r="BA128">
        <v>29.106663299482953</v>
      </c>
      <c r="BB128">
        <v>28.417342595391737</v>
      </c>
      <c r="BC128">
        <v>29.269885293998659</v>
      </c>
      <c r="BD128">
        <v>28.670744752766073</v>
      </c>
      <c r="BE128">
        <v>28.46565849966813</v>
      </c>
      <c r="BF128">
        <v>27.528695473184442</v>
      </c>
      <c r="BG128">
        <v>27.414847088411644</v>
      </c>
      <c r="BH128">
        <v>27.316965716421972</v>
      </c>
      <c r="BI128">
        <v>27.913628179654964</v>
      </c>
    </row>
    <row r="129" spans="1:61" x14ac:dyDescent="0.25">
      <c r="A129" t="s">
        <v>650</v>
      </c>
      <c r="B129" t="s">
        <v>252</v>
      </c>
      <c r="C129" s="5" t="str">
        <f>VLOOKUP(A129, 'Metadata - Countries'!$A$2:$C$264, 3, FALSE)</f>
        <v>East Asia &amp; Pacific</v>
      </c>
      <c r="D129" t="s">
        <v>494</v>
      </c>
      <c r="E129" t="s">
        <v>299</v>
      </c>
      <c r="AJ129">
        <v>88.445097008508696</v>
      </c>
      <c r="AK129">
        <v>88.104889165930103</v>
      </c>
      <c r="AL129">
        <v>87.119264052531605</v>
      </c>
      <c r="AM129">
        <v>86.928110725471299</v>
      </c>
      <c r="AN129">
        <v>86.575563260047701</v>
      </c>
      <c r="AO129">
        <v>85.969182820837204</v>
      </c>
      <c r="AP129">
        <v>85.646891929489598</v>
      </c>
      <c r="AQ129">
        <v>85.916456338409105</v>
      </c>
      <c r="AR129">
        <v>86.228178284132099</v>
      </c>
      <c r="AS129">
        <v>86.548769624911301</v>
      </c>
      <c r="AT129">
        <v>85.472057546281803</v>
      </c>
      <c r="AU129">
        <v>84.847339284084597</v>
      </c>
      <c r="AV129">
        <v>83.901774096227598</v>
      </c>
      <c r="AW129">
        <v>82.076116493557095</v>
      </c>
      <c r="AX129">
        <v>77.651732991411194</v>
      </c>
      <c r="AY129">
        <v>77.2446003667133</v>
      </c>
      <c r="AZ129">
        <v>72.996356200963305</v>
      </c>
      <c r="BA129">
        <v>72.219877770314795</v>
      </c>
      <c r="BB129">
        <v>69.060714631883698</v>
      </c>
      <c r="BC129">
        <v>66.822741454411798</v>
      </c>
      <c r="BD129">
        <v>71.508579394730702</v>
      </c>
      <c r="BE129">
        <v>66.269552100041594</v>
      </c>
      <c r="BF129">
        <v>63.346657818590202</v>
      </c>
      <c r="BG129">
        <v>60.681531737172698</v>
      </c>
      <c r="BH129">
        <v>60.474141193405302</v>
      </c>
      <c r="BI129">
        <v>59.315860750663397</v>
      </c>
    </row>
    <row r="130" spans="1:61" x14ac:dyDescent="0.25">
      <c r="A130" t="s">
        <v>501</v>
      </c>
      <c r="B130" t="s">
        <v>276</v>
      </c>
      <c r="C130" s="3" t="str">
        <f>VLOOKUP(A130, 'Metadata - Countries'!$A$2:$C$264, 3, FALSE)</f>
        <v>Middle East &amp; North Africa</v>
      </c>
      <c r="D130" t="s">
        <v>494</v>
      </c>
      <c r="E130" t="s">
        <v>299</v>
      </c>
      <c r="AJ130">
        <v>11.3416809095177</v>
      </c>
      <c r="AK130">
        <v>8.5251474758510497</v>
      </c>
      <c r="AL130">
        <v>8.0440737805935996</v>
      </c>
      <c r="AM130">
        <v>5.4639779007636502</v>
      </c>
      <c r="AN130">
        <v>5.3645363816564497</v>
      </c>
      <c r="AO130">
        <v>4.5273803682259803</v>
      </c>
      <c r="AP130">
        <v>5.0321605852645002</v>
      </c>
      <c r="AQ130">
        <v>4.7014757915633796</v>
      </c>
      <c r="AR130">
        <v>5.5407881116938897</v>
      </c>
      <c r="AS130">
        <v>4.2642125732271197</v>
      </c>
      <c r="AT130">
        <v>4.90844434736821</v>
      </c>
      <c r="AU130">
        <v>4.41692140441583</v>
      </c>
      <c r="AV130">
        <v>5.7354720299875002</v>
      </c>
      <c r="AW130">
        <v>7.4589044233136796</v>
      </c>
      <c r="AX130">
        <v>6.5161049157060802</v>
      </c>
      <c r="AY130">
        <v>6.9183339439330096</v>
      </c>
      <c r="AZ130">
        <v>7.4961930670645396</v>
      </c>
      <c r="BA130">
        <v>8.5620047664524908</v>
      </c>
      <c r="BB130">
        <v>5.6693714500380104</v>
      </c>
      <c r="BC130">
        <v>4.2769069153652399</v>
      </c>
      <c r="BD130">
        <v>5.2036320435389696</v>
      </c>
      <c r="BE130">
        <v>5.1797346400598396</v>
      </c>
      <c r="BF130">
        <v>4.9444181389349398</v>
      </c>
      <c r="BG130">
        <v>5.71730690527317</v>
      </c>
      <c r="BH130">
        <v>3.2335191457746402</v>
      </c>
      <c r="BI130">
        <v>3.6467196704988298</v>
      </c>
    </row>
    <row r="131" spans="1:61" x14ac:dyDescent="0.25">
      <c r="A131" t="s">
        <v>256</v>
      </c>
      <c r="B131" t="s">
        <v>757</v>
      </c>
      <c r="C131" s="5" t="str">
        <f>VLOOKUP(A131, 'Metadata - Countries'!$A$2:$C$264, 3, FALSE)</f>
        <v>Sub-Saharan Africa</v>
      </c>
      <c r="D131" t="s">
        <v>494</v>
      </c>
      <c r="E131" t="s">
        <v>299</v>
      </c>
      <c r="AJ131">
        <v>88.8172391382016</v>
      </c>
      <c r="AK131">
        <v>90.0681413831512</v>
      </c>
      <c r="AL131">
        <v>88.9272423563431</v>
      </c>
      <c r="AM131">
        <v>87.443612938930301</v>
      </c>
      <c r="AN131">
        <v>86.854527097253097</v>
      </c>
      <c r="AO131">
        <v>86.597406686876795</v>
      </c>
      <c r="AP131">
        <v>86.985734795430901</v>
      </c>
      <c r="AQ131">
        <v>87.652454167914897</v>
      </c>
      <c r="AR131">
        <v>88.003427101048601</v>
      </c>
      <c r="AS131">
        <v>90.050951355838905</v>
      </c>
      <c r="AT131">
        <v>90.826124782356999</v>
      </c>
      <c r="AU131">
        <v>90.724295952542803</v>
      </c>
      <c r="AV131">
        <v>91.399399720488702</v>
      </c>
      <c r="AW131">
        <v>90.715033280880803</v>
      </c>
      <c r="AX131">
        <v>90.184062722930605</v>
      </c>
      <c r="AY131">
        <v>88.227413855707695</v>
      </c>
      <c r="AZ131">
        <v>87.634705657842602</v>
      </c>
      <c r="BA131">
        <v>89.849997372839994</v>
      </c>
      <c r="BB131">
        <v>91.4943941514789</v>
      </c>
      <c r="BC131">
        <v>91.513024509501506</v>
      </c>
      <c r="BD131">
        <v>89.205466901512395</v>
      </c>
      <c r="BE131">
        <v>87.367974391826607</v>
      </c>
      <c r="BF131">
        <v>85.1799364456257</v>
      </c>
      <c r="BG131">
        <v>86.9896264925097</v>
      </c>
      <c r="BH131">
        <v>83.935534325111306</v>
      </c>
      <c r="BI131">
        <v>83.847043336249996</v>
      </c>
    </row>
    <row r="132" spans="1:61" x14ac:dyDescent="0.25">
      <c r="A132" t="s">
        <v>627</v>
      </c>
      <c r="B132" t="s">
        <v>761</v>
      </c>
      <c r="C132" s="3" t="str">
        <f>VLOOKUP(A132, 'Metadata - Countries'!$A$2:$C$264, 3, FALSE)</f>
        <v>Middle East &amp; North Africa</v>
      </c>
      <c r="D132" t="s">
        <v>494</v>
      </c>
      <c r="E132" t="s">
        <v>299</v>
      </c>
      <c r="AJ132">
        <v>3.1293084511459499</v>
      </c>
      <c r="AK132">
        <v>3.0115969484353902</v>
      </c>
      <c r="AL132">
        <v>2.8867066197282099</v>
      </c>
      <c r="AM132">
        <v>2.7015679508374402</v>
      </c>
      <c r="AN132">
        <v>2.36339705882639</v>
      </c>
      <c r="AO132">
        <v>2.1916406855550701</v>
      </c>
      <c r="AP132">
        <v>2.1017357938533201</v>
      </c>
      <c r="AQ132">
        <v>2.1224988079539702</v>
      </c>
      <c r="AR132">
        <v>2.1479928079617401</v>
      </c>
      <c r="AS132">
        <v>2.0449556489784002</v>
      </c>
      <c r="AT132">
        <v>2.0421626891894999</v>
      </c>
      <c r="AU132">
        <v>2.0241960873231002</v>
      </c>
      <c r="AV132">
        <v>1.9659545507781599</v>
      </c>
      <c r="AW132">
        <v>1.94786643220399</v>
      </c>
      <c r="AX132">
        <v>1.86591748521331</v>
      </c>
      <c r="AY132">
        <v>1.81349258543602</v>
      </c>
      <c r="AZ132">
        <v>1.8772093604698701</v>
      </c>
      <c r="BA132">
        <v>2.0021385360463202</v>
      </c>
      <c r="BB132">
        <v>1.8757925498247601</v>
      </c>
      <c r="BC132">
        <v>1.7195150882585599</v>
      </c>
      <c r="BD132">
        <v>1.5683308060060801</v>
      </c>
      <c r="BE132">
        <v>2.2307209118846201</v>
      </c>
      <c r="BF132">
        <v>1.91286030352224</v>
      </c>
      <c r="BG132">
        <v>1.71780327046183</v>
      </c>
      <c r="BH132">
        <v>1.75392907784759</v>
      </c>
      <c r="BI132">
        <v>1.9665544572593201</v>
      </c>
    </row>
    <row r="133" spans="1:61" x14ac:dyDescent="0.25">
      <c r="A133" t="s">
        <v>576</v>
      </c>
      <c r="B133" t="s">
        <v>423</v>
      </c>
      <c r="C133" s="5" t="str">
        <f>VLOOKUP(A133, 'Metadata - Countries'!$A$2:$C$264, 3, FALSE)</f>
        <v>Latin America &amp; Caribbean</v>
      </c>
      <c r="D133" t="s">
        <v>494</v>
      </c>
      <c r="E133" t="s">
        <v>299</v>
      </c>
      <c r="AJ133">
        <v>5.4674593849660296</v>
      </c>
      <c r="AK133">
        <v>5.1142731804564301</v>
      </c>
      <c r="AL133">
        <v>4.2484332961616902</v>
      </c>
      <c r="AM133">
        <v>3.6168185079822699</v>
      </c>
      <c r="AN133">
        <v>3.2766197054487001</v>
      </c>
      <c r="AO133">
        <v>3.0978662144612401</v>
      </c>
      <c r="AP133">
        <v>2.8582789522621499</v>
      </c>
      <c r="AQ133">
        <v>3.0007839873188198</v>
      </c>
      <c r="AR133">
        <v>2.64850746365937</v>
      </c>
      <c r="AS133">
        <v>2.5271556245122402</v>
      </c>
      <c r="AT133">
        <v>2.6159283420575901</v>
      </c>
      <c r="AU133">
        <v>2.3138096617200699</v>
      </c>
      <c r="AV133">
        <v>2.7673706062586598</v>
      </c>
      <c r="AW133">
        <v>2.4428623048743301</v>
      </c>
      <c r="AX133">
        <v>2.5386668229327101</v>
      </c>
      <c r="AY133">
        <v>2.49873579472334</v>
      </c>
      <c r="AZ133">
        <v>2.4758105514887299</v>
      </c>
      <c r="BA133">
        <v>2.4193600090256102</v>
      </c>
      <c r="BB133">
        <v>2.3911146625433402</v>
      </c>
      <c r="BC133">
        <v>2.2554947174748801</v>
      </c>
      <c r="BD133">
        <v>2.2040355234860498</v>
      </c>
      <c r="BE133">
        <v>2.17775191226221</v>
      </c>
      <c r="BF133">
        <v>2.1780780219390299</v>
      </c>
      <c r="BG133">
        <v>2.1737296981936298</v>
      </c>
      <c r="BH133">
        <v>2.14586618116292</v>
      </c>
      <c r="BI133">
        <v>2.1326235361936798</v>
      </c>
    </row>
    <row r="134" spans="1:61" x14ac:dyDescent="0.25">
      <c r="A134" t="s">
        <v>692</v>
      </c>
      <c r="B134" t="s">
        <v>180</v>
      </c>
      <c r="C134" s="3">
        <f>VLOOKUP(A134, 'Metadata - Countries'!$A$2:$C$264, 3, FALSE)</f>
        <v>0</v>
      </c>
      <c r="D134" t="s">
        <v>494</v>
      </c>
      <c r="E134" t="s">
        <v>299</v>
      </c>
      <c r="AJ134">
        <v>32.439161631295185</v>
      </c>
      <c r="AK134">
        <v>31.881470438596075</v>
      </c>
      <c r="AL134">
        <v>31.638714272512932</v>
      </c>
      <c r="AM134">
        <v>31.042067713852859</v>
      </c>
      <c r="AN134">
        <v>30.581742053555693</v>
      </c>
      <c r="AO134">
        <v>30.193721203056288</v>
      </c>
      <c r="AP134">
        <v>29.439008830776473</v>
      </c>
      <c r="AQ134">
        <v>28.638232159287469</v>
      </c>
      <c r="AR134">
        <v>28.448796248985126</v>
      </c>
      <c r="AS134">
        <v>28.808307451233365</v>
      </c>
      <c r="AT134">
        <v>28.293666585655291</v>
      </c>
      <c r="AU134">
        <v>27.802459509931975</v>
      </c>
      <c r="AV134">
        <v>28.399207752977485</v>
      </c>
      <c r="AW134">
        <v>28.801040180600488</v>
      </c>
      <c r="AX134">
        <v>28.258563970625392</v>
      </c>
      <c r="AY134">
        <v>28.374257666732866</v>
      </c>
      <c r="AZ134">
        <v>28.662734106021265</v>
      </c>
      <c r="BA134">
        <v>28.771269196740818</v>
      </c>
      <c r="BB134">
        <v>28.211657022579484</v>
      </c>
      <c r="BC134">
        <v>29.047906444264136</v>
      </c>
      <c r="BD134">
        <v>28.331401307124075</v>
      </c>
      <c r="BE134">
        <v>28.206235032159054</v>
      </c>
      <c r="BF134">
        <v>27.382855759271422</v>
      </c>
      <c r="BG134">
        <v>27.296221841387919</v>
      </c>
      <c r="BH134">
        <v>27.082992990021513</v>
      </c>
      <c r="BI134">
        <v>27.602499585897974</v>
      </c>
    </row>
    <row r="135" spans="1:61" x14ac:dyDescent="0.25">
      <c r="A135" t="s">
        <v>294</v>
      </c>
      <c r="B135" t="s">
        <v>673</v>
      </c>
      <c r="C135" s="5">
        <f>VLOOKUP(A135, 'Metadata - Countries'!$A$2:$C$264, 3, FALSE)</f>
        <v>0</v>
      </c>
      <c r="D135" t="s">
        <v>494</v>
      </c>
      <c r="E135" t="s">
        <v>299</v>
      </c>
      <c r="AJ135">
        <v>86.050318928451233</v>
      </c>
      <c r="AK135">
        <v>86.437651632581861</v>
      </c>
      <c r="AL135">
        <v>86.719070460839077</v>
      </c>
      <c r="AM135">
        <v>87.127811277379806</v>
      </c>
      <c r="AN135">
        <v>86.649262732279226</v>
      </c>
      <c r="AO135">
        <v>85.621947456482559</v>
      </c>
      <c r="AP135">
        <v>85.268902596334016</v>
      </c>
      <c r="AQ135">
        <v>84.47433402122374</v>
      </c>
      <c r="AR135">
        <v>84.531898341411946</v>
      </c>
      <c r="AS135">
        <v>84.130628205430014</v>
      </c>
      <c r="AT135">
        <v>83.869902682082795</v>
      </c>
      <c r="AU135">
        <v>83.304287464282211</v>
      </c>
      <c r="AV135">
        <v>82.900141785346307</v>
      </c>
      <c r="AW135">
        <v>81.652371284205003</v>
      </c>
      <c r="AX135">
        <v>81.276987460919273</v>
      </c>
      <c r="AY135">
        <v>81.048258585225781</v>
      </c>
      <c r="AZ135">
        <v>80.443415956537194</v>
      </c>
      <c r="BA135">
        <v>79.534970258208048</v>
      </c>
      <c r="BB135">
        <v>78.784045512338366</v>
      </c>
      <c r="BC135">
        <v>77.899589007394596</v>
      </c>
      <c r="BD135">
        <v>76.669034602356234</v>
      </c>
      <c r="BE135">
        <v>75.926972240560275</v>
      </c>
      <c r="BF135">
        <v>74.737638187226693</v>
      </c>
      <c r="BG135">
        <v>74.196882796949481</v>
      </c>
      <c r="BH135">
        <v>73.41338480082041</v>
      </c>
      <c r="BI135">
        <v>73.219504921542111</v>
      </c>
    </row>
    <row r="136" spans="1:61" x14ac:dyDescent="0.25">
      <c r="A136" t="s">
        <v>744</v>
      </c>
      <c r="B136" t="s">
        <v>70</v>
      </c>
      <c r="C136" s="3">
        <f>VLOOKUP(A136, 'Metadata - Countries'!$A$2:$C$264, 3, FALSE)</f>
        <v>0</v>
      </c>
      <c r="D136" t="s">
        <v>494</v>
      </c>
      <c r="E136" t="s">
        <v>299</v>
      </c>
      <c r="AJ136">
        <v>62.817128542833025</v>
      </c>
      <c r="AK136">
        <v>63.99486311890886</v>
      </c>
      <c r="AL136">
        <v>66.744713938498734</v>
      </c>
      <c r="AM136">
        <v>68.521524323436651</v>
      </c>
      <c r="AN136">
        <v>70.578055622857462</v>
      </c>
      <c r="AO136">
        <v>71.363850619067023</v>
      </c>
      <c r="AP136">
        <v>72.228374105663207</v>
      </c>
      <c r="AQ136">
        <v>72.302958393280164</v>
      </c>
      <c r="AR136">
        <v>72.643735441060628</v>
      </c>
      <c r="AS136">
        <v>72.608643905228362</v>
      </c>
      <c r="AT136">
        <v>72.428513342829675</v>
      </c>
      <c r="AU136">
        <v>72.166113734027817</v>
      </c>
      <c r="AV136">
        <v>72.857762856306096</v>
      </c>
      <c r="AW136">
        <v>72.620306042740268</v>
      </c>
      <c r="AX136">
        <v>72.249199629534331</v>
      </c>
      <c r="AY136">
        <v>70.987977930896164</v>
      </c>
      <c r="AZ136">
        <v>70.891124319191846</v>
      </c>
      <c r="BA136">
        <v>71.892686789409694</v>
      </c>
      <c r="BB136">
        <v>71.014630590428752</v>
      </c>
      <c r="BC136">
        <v>73.277577936319133</v>
      </c>
      <c r="BD136">
        <v>73.123699828360273</v>
      </c>
      <c r="BE136">
        <v>74.648704987367708</v>
      </c>
      <c r="BF136">
        <v>75.139094886609129</v>
      </c>
      <c r="BG136">
        <v>76.676514361536135</v>
      </c>
      <c r="BH136">
        <v>76.222721150736092</v>
      </c>
      <c r="BI136">
        <v>78.368503427020556</v>
      </c>
    </row>
    <row r="137" spans="1:61" x14ac:dyDescent="0.25">
      <c r="A137" t="s">
        <v>705</v>
      </c>
      <c r="B137" t="s">
        <v>384</v>
      </c>
      <c r="C137" s="5" t="str">
        <f>VLOOKUP(A137, 'Metadata - Countries'!$A$2:$C$264, 3, FALSE)</f>
        <v>Europe &amp; Central Asia</v>
      </c>
      <c r="D137" t="s">
        <v>494</v>
      </c>
      <c r="E137" t="s">
        <v>299</v>
      </c>
      <c r="BA137">
        <v>54.475849727619099</v>
      </c>
      <c r="BB137">
        <v>54.200260252103703</v>
      </c>
      <c r="BC137">
        <v>58.990029350002402</v>
      </c>
      <c r="BD137">
        <v>58.694466654110499</v>
      </c>
      <c r="BE137">
        <v>61.432882175253297</v>
      </c>
      <c r="BF137">
        <v>61.921724688055001</v>
      </c>
      <c r="BG137">
        <v>60.468792410835498</v>
      </c>
      <c r="BH137">
        <v>62.592026273653197</v>
      </c>
      <c r="BI137">
        <v>63.134441442216598</v>
      </c>
    </row>
    <row r="138" spans="1:61" x14ac:dyDescent="0.25">
      <c r="A138" t="s">
        <v>4</v>
      </c>
      <c r="B138" t="s">
        <v>785</v>
      </c>
      <c r="C138" s="3" t="str">
        <f>VLOOKUP(A138, 'Metadata - Countries'!$A$2:$C$264, 3, FALSE)</f>
        <v>South Asia</v>
      </c>
      <c r="D138" t="s">
        <v>494</v>
      </c>
      <c r="E138" t="s">
        <v>299</v>
      </c>
      <c r="AJ138">
        <v>78.087244904495705</v>
      </c>
      <c r="AK138">
        <v>77.961004978018806</v>
      </c>
      <c r="AL138">
        <v>75.2771321674864</v>
      </c>
      <c r="AM138">
        <v>74.190058091927099</v>
      </c>
      <c r="AN138">
        <v>70.580934071707702</v>
      </c>
      <c r="AO138">
        <v>69.938554762301095</v>
      </c>
      <c r="AP138">
        <v>64.411961039268206</v>
      </c>
      <c r="AQ138">
        <v>65.901275628869698</v>
      </c>
      <c r="AR138">
        <v>64.150511392044294</v>
      </c>
      <c r="AS138">
        <v>63.247974410785098</v>
      </c>
      <c r="AT138">
        <v>64.156565529796495</v>
      </c>
      <c r="AU138">
        <v>62.927742365345601</v>
      </c>
      <c r="AV138">
        <v>62.0998858846838</v>
      </c>
      <c r="AW138">
        <v>61.301214131330099</v>
      </c>
      <c r="AX138">
        <v>61.608701838909198</v>
      </c>
      <c r="AY138">
        <v>60.0762308310929</v>
      </c>
      <c r="AZ138">
        <v>62.174004045664603</v>
      </c>
      <c r="BA138">
        <v>60.196862595420498</v>
      </c>
      <c r="BB138">
        <v>61.570842026786003</v>
      </c>
      <c r="BC138">
        <v>63.509195184762099</v>
      </c>
      <c r="BD138">
        <v>61.842280656548198</v>
      </c>
      <c r="BE138">
        <v>59.249464533618202</v>
      </c>
      <c r="BF138">
        <v>60.691292600475002</v>
      </c>
      <c r="BG138">
        <v>59.872253337446402</v>
      </c>
      <c r="BH138">
        <v>57.585181131447797</v>
      </c>
      <c r="BI138">
        <v>52.875892036898399</v>
      </c>
    </row>
    <row r="139" spans="1:61" x14ac:dyDescent="0.25">
      <c r="A139" t="s">
        <v>410</v>
      </c>
      <c r="B139" t="s">
        <v>232</v>
      </c>
      <c r="C139" s="5">
        <f>VLOOKUP(A139, 'Metadata - Countries'!$A$2:$C$264, 3, FALSE)</f>
        <v>0</v>
      </c>
      <c r="D139" t="s">
        <v>494</v>
      </c>
      <c r="E139" t="s">
        <v>299</v>
      </c>
      <c r="AJ139">
        <v>45.580816886462202</v>
      </c>
      <c r="AK139">
        <v>45.565992112448598</v>
      </c>
      <c r="AL139">
        <v>46.630336738461274</v>
      </c>
      <c r="AM139">
        <v>47.852460147847665</v>
      </c>
      <c r="AN139">
        <v>48.640930382750867</v>
      </c>
      <c r="AO139">
        <v>48.018335327371261</v>
      </c>
      <c r="AP139">
        <v>47.767832148574698</v>
      </c>
      <c r="AQ139">
        <v>47.160384878430513</v>
      </c>
      <c r="AR139">
        <v>47.661002494639064</v>
      </c>
      <c r="AS139">
        <v>46.896776476892533</v>
      </c>
      <c r="AT139">
        <v>47.179083487028976</v>
      </c>
      <c r="AU139">
        <v>46.788323695953146</v>
      </c>
      <c r="AV139">
        <v>46.291934767569622</v>
      </c>
      <c r="AW139">
        <v>45.995267223443889</v>
      </c>
      <c r="AX139">
        <v>45.410705529515674</v>
      </c>
      <c r="AY139">
        <v>45.011288577975833</v>
      </c>
      <c r="AZ139">
        <v>44.416053989489221</v>
      </c>
      <c r="BA139">
        <v>43.323911579835077</v>
      </c>
      <c r="BB139">
        <v>42.691275112899945</v>
      </c>
      <c r="BC139">
        <v>42.169764666861333</v>
      </c>
      <c r="BD139">
        <v>41.158439653919849</v>
      </c>
      <c r="BE139">
        <v>40.890405571891918</v>
      </c>
      <c r="BF139">
        <v>40.852286741537249</v>
      </c>
      <c r="BG139">
        <v>40.90186842727406</v>
      </c>
      <c r="BH139">
        <v>40.365933787476422</v>
      </c>
      <c r="BI139">
        <v>40.025542797361105</v>
      </c>
    </row>
    <row r="140" spans="1:61" x14ac:dyDescent="0.25">
      <c r="A140" t="s">
        <v>353</v>
      </c>
      <c r="B140" t="s">
        <v>323</v>
      </c>
      <c r="C140" s="3">
        <f>VLOOKUP(A140, 'Metadata - Countries'!$A$2:$C$264, 3, FALSE)</f>
        <v>0</v>
      </c>
      <c r="D140" t="s">
        <v>494</v>
      </c>
      <c r="E140" t="s">
        <v>299</v>
      </c>
      <c r="AJ140">
        <v>27.984376592138574</v>
      </c>
      <c r="AK140">
        <v>28.183388823359774</v>
      </c>
      <c r="AL140">
        <v>29.026200987716145</v>
      </c>
      <c r="AM140">
        <v>29.316387456497328</v>
      </c>
      <c r="AN140">
        <v>30.037054530514641</v>
      </c>
      <c r="AO140">
        <v>29.729386739702186</v>
      </c>
      <c r="AP140">
        <v>30.269191290379609</v>
      </c>
      <c r="AQ140">
        <v>30.22881750839122</v>
      </c>
      <c r="AR140">
        <v>30.421126200861188</v>
      </c>
      <c r="AS140">
        <v>30.588455552438599</v>
      </c>
      <c r="AT140">
        <v>30.252154417288438</v>
      </c>
      <c r="AU140">
        <v>29.82046740064699</v>
      </c>
      <c r="AV140">
        <v>29.513712385407079</v>
      </c>
      <c r="AW140">
        <v>28.509019393939042</v>
      </c>
      <c r="AX140">
        <v>27.035965973130644</v>
      </c>
      <c r="AY140">
        <v>26.245280509672028</v>
      </c>
      <c r="AZ140">
        <v>25.614023929265652</v>
      </c>
      <c r="BA140">
        <v>24.680180855443449</v>
      </c>
      <c r="BB140">
        <v>24.17924909642753</v>
      </c>
      <c r="BC140">
        <v>24.243016859647618</v>
      </c>
      <c r="BD140">
        <v>23.488816456584662</v>
      </c>
      <c r="BE140">
        <v>22.752985776840607</v>
      </c>
      <c r="BF140">
        <v>22.743375505828549</v>
      </c>
      <c r="BG140">
        <v>22.83270347857091</v>
      </c>
      <c r="BH140">
        <v>22.82402683032711</v>
      </c>
      <c r="BI140">
        <v>22.971827946488204</v>
      </c>
    </row>
    <row r="141" spans="1:61" x14ac:dyDescent="0.25">
      <c r="A141" t="s">
        <v>562</v>
      </c>
      <c r="B141" t="s">
        <v>271</v>
      </c>
      <c r="C141" s="5" t="str">
        <f>VLOOKUP(A141, 'Metadata - Countries'!$A$2:$C$264, 3, FALSE)</f>
        <v>Sub-Saharan Africa</v>
      </c>
      <c r="D141" t="s">
        <v>494</v>
      </c>
      <c r="E141" t="s">
        <v>299</v>
      </c>
      <c r="AJ141">
        <v>52.027979250468299</v>
      </c>
      <c r="AK141">
        <v>51.948246430835702</v>
      </c>
      <c r="AL141">
        <v>51.361975012930998</v>
      </c>
      <c r="AM141">
        <v>50.994290764986701</v>
      </c>
      <c r="AN141">
        <v>50.814838391032197</v>
      </c>
      <c r="AO141">
        <v>50.777477370850697</v>
      </c>
      <c r="AP141">
        <v>50.789328711254598</v>
      </c>
      <c r="AQ141">
        <v>50.600045046339197</v>
      </c>
      <c r="AR141">
        <v>50.620362816202103</v>
      </c>
      <c r="AS141">
        <v>56.8799186926529</v>
      </c>
      <c r="AT141">
        <v>56.698176145749898</v>
      </c>
      <c r="AU141">
        <v>56.4998434207427</v>
      </c>
      <c r="AV141">
        <v>56.163860099335899</v>
      </c>
      <c r="AW141">
        <v>55.939540104008501</v>
      </c>
      <c r="AX141">
        <v>55.410746530809703</v>
      </c>
      <c r="AY141">
        <v>55.306629889525198</v>
      </c>
      <c r="AZ141">
        <v>55.460395368250197</v>
      </c>
      <c r="BA141">
        <v>55.326542435224297</v>
      </c>
      <c r="BB141">
        <v>54.986226628809099</v>
      </c>
      <c r="BC141">
        <v>53.981408272512802</v>
      </c>
      <c r="BD141">
        <v>53.449232167376202</v>
      </c>
      <c r="BE141">
        <v>53.135466332718899</v>
      </c>
      <c r="BF141">
        <v>52.412751210024297</v>
      </c>
      <c r="BG141">
        <v>52.298378912942198</v>
      </c>
      <c r="BH141">
        <v>51.388898491519399</v>
      </c>
      <c r="BI141">
        <v>52.139206087139002</v>
      </c>
    </row>
    <row r="142" spans="1:61" x14ac:dyDescent="0.25">
      <c r="A142" t="s">
        <v>462</v>
      </c>
      <c r="B142" t="s">
        <v>821</v>
      </c>
      <c r="C142" s="3">
        <f>VLOOKUP(A142, 'Metadata - Countries'!$A$2:$C$264, 3, FALSE)</f>
        <v>0</v>
      </c>
      <c r="D142" t="s">
        <v>494</v>
      </c>
      <c r="E142" t="s">
        <v>299</v>
      </c>
      <c r="AJ142">
        <v>19.569853646716918</v>
      </c>
      <c r="AK142">
        <v>19.752601146171603</v>
      </c>
      <c r="AL142">
        <v>20.476461430033808</v>
      </c>
      <c r="AM142">
        <v>20.645933055310998</v>
      </c>
      <c r="AN142">
        <v>21.370595204439898</v>
      </c>
      <c r="AO142">
        <v>21.025481548385628</v>
      </c>
      <c r="AP142">
        <v>21.722653422094368</v>
      </c>
      <c r="AQ142">
        <v>21.815638427779458</v>
      </c>
      <c r="AR142">
        <v>21.815635285689268</v>
      </c>
      <c r="AS142">
        <v>22.179006356631177</v>
      </c>
      <c r="AT142">
        <v>21.733828885112974</v>
      </c>
      <c r="AU142">
        <v>20.94980912051766</v>
      </c>
      <c r="AV142">
        <v>20.750497010922437</v>
      </c>
      <c r="AW142">
        <v>19.575368892860403</v>
      </c>
      <c r="AX142">
        <v>18.123303171868681</v>
      </c>
      <c r="AY142">
        <v>17.282445084285175</v>
      </c>
      <c r="AZ142">
        <v>16.673292439618617</v>
      </c>
      <c r="BA142">
        <v>15.864333478593291</v>
      </c>
      <c r="BB142">
        <v>15.40122857320639</v>
      </c>
      <c r="BC142">
        <v>15.40036227265894</v>
      </c>
      <c r="BD142">
        <v>14.633152318989978</v>
      </c>
      <c r="BE142">
        <v>13.809524425053576</v>
      </c>
      <c r="BF142">
        <v>13.999759189310447</v>
      </c>
      <c r="BG142">
        <v>13.930545475744882</v>
      </c>
      <c r="BH142">
        <v>14.070682492971384</v>
      </c>
      <c r="BI142">
        <v>14.201815914491265</v>
      </c>
    </row>
    <row r="143" spans="1:61" x14ac:dyDescent="0.25">
      <c r="A143" t="s">
        <v>474</v>
      </c>
      <c r="B143" t="s">
        <v>117</v>
      </c>
      <c r="C143" s="5" t="str">
        <f>VLOOKUP(A143, 'Metadata - Countries'!$A$2:$C$264, 3, FALSE)</f>
        <v>Europe &amp; Central Asia</v>
      </c>
      <c r="D143" t="s">
        <v>494</v>
      </c>
      <c r="E143" t="s">
        <v>299</v>
      </c>
      <c r="AJ143">
        <v>3.0967785138163002</v>
      </c>
      <c r="AK143">
        <v>2.8875495033101601</v>
      </c>
      <c r="AL143">
        <v>4.6092381886513696</v>
      </c>
      <c r="AM143">
        <v>8.8909933556252891</v>
      </c>
      <c r="AN143">
        <v>9.8233672447673399</v>
      </c>
      <c r="AO143">
        <v>10.3412667310781</v>
      </c>
      <c r="AP143">
        <v>11.473514207011</v>
      </c>
      <c r="AQ143">
        <v>11.619513705621699</v>
      </c>
      <c r="AR143">
        <v>12.9265928786273</v>
      </c>
      <c r="AS143">
        <v>14.9732739093942</v>
      </c>
      <c r="AT143">
        <v>17.185564386994201</v>
      </c>
      <c r="AU143">
        <v>17.589418627637599</v>
      </c>
      <c r="AV143">
        <v>17.8896261630838</v>
      </c>
      <c r="AW143">
        <v>18.065644077920101</v>
      </c>
      <c r="AX143">
        <v>18.066803278182501</v>
      </c>
      <c r="AY143">
        <v>17.5096091951111</v>
      </c>
      <c r="AZ143">
        <v>17.4624281846828</v>
      </c>
      <c r="BA143">
        <v>17.0621308375779</v>
      </c>
      <c r="BB143">
        <v>18.3338324622482</v>
      </c>
      <c r="BC143">
        <v>20.086482689995901</v>
      </c>
      <c r="BD143">
        <v>21.4576523593236</v>
      </c>
      <c r="BE143">
        <v>22.738272612435999</v>
      </c>
      <c r="BF143">
        <v>23.922582495447699</v>
      </c>
      <c r="BG143">
        <v>26.342513474108401</v>
      </c>
      <c r="BH143">
        <v>27.7050524829416</v>
      </c>
      <c r="BI143">
        <v>28.961179254376301</v>
      </c>
    </row>
    <row r="144" spans="1:61" x14ac:dyDescent="0.25">
      <c r="A144" t="s">
        <v>317</v>
      </c>
      <c r="B144" t="s">
        <v>614</v>
      </c>
      <c r="C144" s="3" t="str">
        <f>VLOOKUP(A144, 'Metadata - Countries'!$A$2:$C$264, 3, FALSE)</f>
        <v>Europe &amp; Central Asia</v>
      </c>
      <c r="D144" t="s">
        <v>494</v>
      </c>
      <c r="E144" t="s">
        <v>299</v>
      </c>
      <c r="AJ144">
        <v>1.7218323979254599</v>
      </c>
      <c r="AK144">
        <v>1.70014016482708</v>
      </c>
      <c r="AL144">
        <v>2.0120504641062298</v>
      </c>
      <c r="AM144">
        <v>1.9919292008243901</v>
      </c>
      <c r="AN144">
        <v>2.82083001489059</v>
      </c>
      <c r="AO144">
        <v>3.9909154209909801</v>
      </c>
      <c r="AP144">
        <v>3.0653720966901599</v>
      </c>
      <c r="AQ144">
        <v>4.3863360229842199</v>
      </c>
      <c r="AR144">
        <v>6.7300185930519199</v>
      </c>
      <c r="AS144">
        <v>5.8631730899182797</v>
      </c>
      <c r="AT144">
        <v>6.8540228155128204</v>
      </c>
      <c r="AU144">
        <v>3.43302051229053</v>
      </c>
      <c r="AV144">
        <v>1.31285404694116</v>
      </c>
      <c r="AW144">
        <v>1.27184699397854</v>
      </c>
      <c r="AX144">
        <v>1.36200887466153</v>
      </c>
      <c r="AY144">
        <v>1.8910725572659299</v>
      </c>
      <c r="AZ144">
        <v>2.0922703686077999</v>
      </c>
      <c r="BA144">
        <v>3.6350150806399402</v>
      </c>
      <c r="BB144">
        <v>3.9663521563955499</v>
      </c>
      <c r="BC144">
        <v>3.7371623657835</v>
      </c>
      <c r="BD144">
        <v>3.6596830259380599</v>
      </c>
      <c r="BE144">
        <v>3.7332960151840102</v>
      </c>
      <c r="BF144">
        <v>4.1478568322077898</v>
      </c>
      <c r="BG144">
        <v>5.7231994512162698</v>
      </c>
      <c r="BH144">
        <v>6.8832319446575703</v>
      </c>
      <c r="BI144">
        <v>9.0313136609673208</v>
      </c>
    </row>
    <row r="145" spans="1:61" x14ac:dyDescent="0.25">
      <c r="A145" t="s">
        <v>286</v>
      </c>
      <c r="B145" t="s">
        <v>531</v>
      </c>
      <c r="C145" s="5" t="str">
        <f>VLOOKUP(A145, 'Metadata - Countries'!$A$2:$C$264, 3, FALSE)</f>
        <v>Europe &amp; Central Asia</v>
      </c>
      <c r="D145" t="s">
        <v>494</v>
      </c>
      <c r="E145" t="s">
        <v>299</v>
      </c>
      <c r="AJ145">
        <v>17.5696905194457</v>
      </c>
      <c r="AK145">
        <v>18.681218356128699</v>
      </c>
      <c r="AL145">
        <v>21.592320028260801</v>
      </c>
      <c r="AM145">
        <v>25.382117660264399</v>
      </c>
      <c r="AN145">
        <v>28.3408349404455</v>
      </c>
      <c r="AO145">
        <v>32.428806896279497</v>
      </c>
      <c r="AP145">
        <v>32.025379599921003</v>
      </c>
      <c r="AQ145">
        <v>32.8914211234083</v>
      </c>
      <c r="AR145">
        <v>35.348810874775602</v>
      </c>
      <c r="AS145">
        <v>36.331130447917403</v>
      </c>
      <c r="AT145">
        <v>35.820389814467198</v>
      </c>
      <c r="AU145">
        <v>35.347229798912601</v>
      </c>
      <c r="AV145">
        <v>34.382589494090801</v>
      </c>
      <c r="AW145">
        <v>34.337662476839299</v>
      </c>
      <c r="AX145">
        <v>36.112475473000202</v>
      </c>
      <c r="AY145">
        <v>36.300500437323699</v>
      </c>
      <c r="AZ145">
        <v>33.998963903568701</v>
      </c>
      <c r="BA145">
        <v>33.075386366824603</v>
      </c>
      <c r="BB145">
        <v>33.704935581966701</v>
      </c>
      <c r="BC145">
        <v>38.394140960599302</v>
      </c>
      <c r="BD145">
        <v>33.0640004053054</v>
      </c>
      <c r="BE145">
        <v>35.533921799825301</v>
      </c>
      <c r="BF145">
        <v>40.365624793744701</v>
      </c>
      <c r="BG145">
        <v>39.603038030276402</v>
      </c>
      <c r="BH145">
        <v>40.236061603677697</v>
      </c>
      <c r="BI145">
        <v>38.098017166682901</v>
      </c>
    </row>
    <row r="146" spans="1:61" x14ac:dyDescent="0.25">
      <c r="A146" t="s">
        <v>660</v>
      </c>
      <c r="B146" t="s">
        <v>324</v>
      </c>
      <c r="C146" s="3" t="str">
        <f>VLOOKUP(A146, 'Metadata - Countries'!$A$2:$C$264, 3, FALSE)</f>
        <v>East Asia &amp; Pacific</v>
      </c>
      <c r="D146" t="s">
        <v>494</v>
      </c>
      <c r="E146" t="s">
        <v>299</v>
      </c>
      <c r="AJ146">
        <v>0.660982960083351</v>
      </c>
      <c r="AK146">
        <v>0.64920060298632298</v>
      </c>
      <c r="AL146">
        <v>0.602446545632773</v>
      </c>
      <c r="AM146">
        <v>0.55147917932420398</v>
      </c>
      <c r="AN146">
        <v>0.52058057969735705</v>
      </c>
      <c r="AO146">
        <v>0.50174334552257804</v>
      </c>
      <c r="AP146">
        <v>0.41443643668956598</v>
      </c>
      <c r="AQ146">
        <v>0.19080019662122</v>
      </c>
      <c r="AR146">
        <v>0.194542265131431</v>
      </c>
      <c r="AS146">
        <v>0.19282936235578699</v>
      </c>
      <c r="AT146">
        <v>0.17745641790685601</v>
      </c>
      <c r="AU146">
        <v>16.974203064326801</v>
      </c>
      <c r="AV146">
        <v>22.8542490356804</v>
      </c>
      <c r="AW146">
        <v>23.420811945547399</v>
      </c>
      <c r="AX146">
        <v>23.4968526758351</v>
      </c>
      <c r="AY146">
        <v>23.3096436478824</v>
      </c>
      <c r="AZ146">
        <v>23.637455913683301</v>
      </c>
      <c r="BA146">
        <v>4.1989641623343799</v>
      </c>
      <c r="BB146">
        <v>4.7697441329533001</v>
      </c>
      <c r="BC146">
        <v>3.2164393026143001</v>
      </c>
      <c r="BD146">
        <v>5.8118801394673003</v>
      </c>
      <c r="BE146">
        <v>5.5132534814260303</v>
      </c>
      <c r="BF146">
        <v>9.8668213290171796</v>
      </c>
      <c r="BG146">
        <v>14.4230857542724</v>
      </c>
      <c r="BH146">
        <v>10.0204706155887</v>
      </c>
      <c r="BI146">
        <v>7.0513630489630996</v>
      </c>
    </row>
    <row r="147" spans="1:61" x14ac:dyDescent="0.25">
      <c r="A147" t="s">
        <v>451</v>
      </c>
      <c r="B147" t="s">
        <v>535</v>
      </c>
      <c r="C147" s="5" t="str">
        <f>VLOOKUP(A147, 'Metadata - Countries'!$A$2:$C$264, 3, FALSE)</f>
        <v>Latin America &amp; Caribbean</v>
      </c>
      <c r="D147" t="s">
        <v>494</v>
      </c>
      <c r="E147" t="s">
        <v>299</v>
      </c>
    </row>
    <row r="148" spans="1:61" x14ac:dyDescent="0.25">
      <c r="A148" t="s">
        <v>38</v>
      </c>
      <c r="B148" t="s">
        <v>212</v>
      </c>
      <c r="C148" s="3" t="str">
        <f>VLOOKUP(A148, 'Metadata - Countries'!$A$2:$C$264, 3, FALSE)</f>
        <v>Middle East &amp; North Africa</v>
      </c>
      <c r="D148" t="s">
        <v>494</v>
      </c>
      <c r="E148" t="s">
        <v>299</v>
      </c>
      <c r="AJ148">
        <v>19.4825557406764</v>
      </c>
      <c r="AK148">
        <v>19.5554268008393</v>
      </c>
      <c r="AL148">
        <v>18.135140146234701</v>
      </c>
      <c r="AM148">
        <v>17.6359089557305</v>
      </c>
      <c r="AN148">
        <v>17.061277370743198</v>
      </c>
      <c r="AO148">
        <v>17.164203292762</v>
      </c>
      <c r="AP148">
        <v>17.849587575351499</v>
      </c>
      <c r="AQ148">
        <v>17.521615298960199</v>
      </c>
      <c r="AR148">
        <v>16.877404360884601</v>
      </c>
      <c r="AS148">
        <v>15.408130469289</v>
      </c>
      <c r="AT148">
        <v>15.2590097362083</v>
      </c>
      <c r="AU148">
        <v>15.1167267354137</v>
      </c>
      <c r="AV148">
        <v>14.936124510110499</v>
      </c>
      <c r="AW148">
        <v>15.703332750113599</v>
      </c>
      <c r="AX148">
        <v>23.505417905126201</v>
      </c>
      <c r="AY148">
        <v>20.657590149763699</v>
      </c>
      <c r="AZ148">
        <v>18.6491638301564</v>
      </c>
      <c r="BA148">
        <v>16.969364787947299</v>
      </c>
      <c r="BB148">
        <v>15.1190202285318</v>
      </c>
      <c r="BC148">
        <v>14.756544914946099</v>
      </c>
      <c r="BD148">
        <v>14.4078588088893</v>
      </c>
      <c r="BE148">
        <v>12.351677551403</v>
      </c>
      <c r="BF148">
        <v>11.404994168031701</v>
      </c>
      <c r="BG148">
        <v>12.0502565093096</v>
      </c>
      <c r="BH148">
        <v>11.718587282457801</v>
      </c>
      <c r="BI148">
        <v>11.317459634693799</v>
      </c>
    </row>
    <row r="149" spans="1:61" x14ac:dyDescent="0.25">
      <c r="A149" t="s">
        <v>459</v>
      </c>
      <c r="B149" t="s">
        <v>7</v>
      </c>
      <c r="C149" s="5" t="str">
        <f>VLOOKUP(A149, 'Metadata - Countries'!$A$2:$C$264, 3, FALSE)</f>
        <v>Europe &amp; Central Asia</v>
      </c>
      <c r="D149" t="s">
        <v>494</v>
      </c>
      <c r="E149" t="s">
        <v>299</v>
      </c>
    </row>
    <row r="150" spans="1:61" x14ac:dyDescent="0.25">
      <c r="A150" t="s">
        <v>544</v>
      </c>
      <c r="B150" t="s">
        <v>86</v>
      </c>
      <c r="C150" s="3" t="str">
        <f>VLOOKUP(A150, 'Metadata - Countries'!$A$2:$C$264, 3, FALSE)</f>
        <v>Europe &amp; Central Asia</v>
      </c>
      <c r="D150" t="s">
        <v>494</v>
      </c>
      <c r="E150" t="s">
        <v>299</v>
      </c>
      <c r="AJ150">
        <v>1.14095793780758</v>
      </c>
      <c r="AK150">
        <v>1.6168659446184801</v>
      </c>
      <c r="AL150">
        <v>2.17491125163472</v>
      </c>
      <c r="AM150">
        <v>2.3948285771903701</v>
      </c>
      <c r="AN150">
        <v>2.57691860484548</v>
      </c>
      <c r="AO150">
        <v>2.84261829350711</v>
      </c>
      <c r="AP150">
        <v>3.66039416573097</v>
      </c>
      <c r="AQ150">
        <v>3.8520726300005999</v>
      </c>
      <c r="AR150">
        <v>4.0753343446911803</v>
      </c>
      <c r="AS150">
        <v>4.8743684286839901</v>
      </c>
      <c r="AT150">
        <v>5.72213871252037</v>
      </c>
      <c r="AU150">
        <v>5.5970627435526996</v>
      </c>
      <c r="AV150">
        <v>5.8277280951181698</v>
      </c>
      <c r="AW150">
        <v>5.9208819933558097</v>
      </c>
      <c r="AX150">
        <v>4.8501441561271097</v>
      </c>
      <c r="AY150">
        <v>4.3119121491166803</v>
      </c>
      <c r="AZ150">
        <v>4.9805430000569899</v>
      </c>
      <c r="BA150">
        <v>4.4652005881020598</v>
      </c>
      <c r="BB150">
        <v>4.9376148909168496</v>
      </c>
      <c r="BC150">
        <v>4.8604611266284401</v>
      </c>
      <c r="BD150">
        <v>8.4400619818078795</v>
      </c>
      <c r="BE150">
        <v>9.8870709263633003</v>
      </c>
      <c r="BF150">
        <v>10.469330356643001</v>
      </c>
      <c r="BG150">
        <v>13.078862578126699</v>
      </c>
      <c r="BH150">
        <v>13.047350020263201</v>
      </c>
      <c r="BI150">
        <v>14.273688709169701</v>
      </c>
    </row>
    <row r="151" spans="1:61" x14ac:dyDescent="0.25">
      <c r="A151" t="s">
        <v>477</v>
      </c>
      <c r="B151" t="s">
        <v>20</v>
      </c>
      <c r="C151" s="5" t="str">
        <f>VLOOKUP(A151, 'Metadata - Countries'!$A$2:$C$264, 3, FALSE)</f>
        <v>Sub-Saharan Africa</v>
      </c>
      <c r="D151" t="s">
        <v>494</v>
      </c>
      <c r="E151" t="s">
        <v>299</v>
      </c>
      <c r="AJ151">
        <v>85.647276832513299</v>
      </c>
      <c r="AK151">
        <v>84.857017680059101</v>
      </c>
      <c r="AL151">
        <v>85.228570595799994</v>
      </c>
      <c r="AM151">
        <v>85.515972301674907</v>
      </c>
      <c r="AN151">
        <v>82.787973029683201</v>
      </c>
      <c r="AO151">
        <v>82.944317060565595</v>
      </c>
      <c r="AP151">
        <v>82.509087416194006</v>
      </c>
      <c r="AQ151">
        <v>77.257744893474396</v>
      </c>
      <c r="AR151">
        <v>76.292037897889799</v>
      </c>
      <c r="AS151">
        <v>78.222927888179001</v>
      </c>
      <c r="AT151">
        <v>78.399901186041305</v>
      </c>
      <c r="AU151">
        <v>80.003829477953204</v>
      </c>
      <c r="AV151">
        <v>83.477050002774106</v>
      </c>
      <c r="AW151">
        <v>80.595184572580393</v>
      </c>
      <c r="AX151">
        <v>79.856226370709095</v>
      </c>
      <c r="AY151">
        <v>80.470976818508007</v>
      </c>
      <c r="AZ151">
        <v>84.344974809841901</v>
      </c>
      <c r="BA151">
        <v>83.343962249751499</v>
      </c>
      <c r="BB151">
        <v>82.334254682295807</v>
      </c>
      <c r="BC151">
        <v>83.175796744036106</v>
      </c>
      <c r="BD151">
        <v>81.931075717848898</v>
      </c>
      <c r="BE151">
        <v>78.844781457719606</v>
      </c>
      <c r="BF151">
        <v>76.396900181498097</v>
      </c>
      <c r="BG151">
        <v>72.743146414265098</v>
      </c>
      <c r="BH151">
        <v>72.026527077317297</v>
      </c>
      <c r="BI151">
        <v>70.174415910734098</v>
      </c>
    </row>
    <row r="152" spans="1:61" x14ac:dyDescent="0.25">
      <c r="A152" t="s">
        <v>236</v>
      </c>
      <c r="B152" t="s">
        <v>100</v>
      </c>
      <c r="C152" s="3" t="str">
        <f>VLOOKUP(A152, 'Metadata - Countries'!$A$2:$C$264, 3, FALSE)</f>
        <v>South Asia</v>
      </c>
      <c r="D152" t="s">
        <v>494</v>
      </c>
      <c r="E152" t="s">
        <v>299</v>
      </c>
      <c r="AJ152">
        <v>4.45873889458219</v>
      </c>
      <c r="AK152">
        <v>4.45471991857681</v>
      </c>
      <c r="AL152">
        <v>3.13323376568137</v>
      </c>
      <c r="AM152">
        <v>3.8166622236312202</v>
      </c>
      <c r="AN152">
        <v>4.0228879188146198</v>
      </c>
      <c r="AO152">
        <v>3.3184645101933898</v>
      </c>
      <c r="AP152">
        <v>3.1609785777110999</v>
      </c>
      <c r="AQ152">
        <v>2.7230459505800102</v>
      </c>
      <c r="AR152">
        <v>3.0272779812957298</v>
      </c>
      <c r="AS152">
        <v>2.2004186078717698</v>
      </c>
      <c r="AT152">
        <v>2.1264592694356499</v>
      </c>
      <c r="AU152">
        <v>2.0547826990248699</v>
      </c>
      <c r="AV152">
        <v>1.62952222334796</v>
      </c>
      <c r="AW152">
        <v>1.9700245251478501</v>
      </c>
      <c r="AX152">
        <v>1.52653367614463</v>
      </c>
      <c r="AY152">
        <v>1.76243843277727</v>
      </c>
      <c r="AZ152">
        <v>1.4440452032137201</v>
      </c>
      <c r="BA152">
        <v>1.37877698877351</v>
      </c>
      <c r="BB152">
        <v>1.3559810736500399</v>
      </c>
      <c r="BC152">
        <v>1.2648016220793801</v>
      </c>
      <c r="BD152">
        <v>1.16419048398708</v>
      </c>
      <c r="BE152">
        <v>1.1405904249879399</v>
      </c>
      <c r="BF152">
        <v>1.03951237690876</v>
      </c>
      <c r="BG152">
        <v>1.0413558284890501</v>
      </c>
      <c r="BH152">
        <v>0.90303240201533097</v>
      </c>
      <c r="BI152">
        <v>1.00959469325713</v>
      </c>
    </row>
    <row r="153" spans="1:61" x14ac:dyDescent="0.25">
      <c r="A153" t="s">
        <v>139</v>
      </c>
      <c r="B153" t="s">
        <v>169</v>
      </c>
      <c r="C153" s="5">
        <f>VLOOKUP(A153, 'Metadata - Countries'!$A$2:$C$264, 3, FALSE)</f>
        <v>0</v>
      </c>
      <c r="D153" t="s">
        <v>494</v>
      </c>
      <c r="E153" t="s">
        <v>299</v>
      </c>
      <c r="AJ153">
        <v>2.8592879944897058</v>
      </c>
      <c r="AK153">
        <v>2.7866306159272614</v>
      </c>
      <c r="AL153">
        <v>2.7006490464851227</v>
      </c>
      <c r="AM153">
        <v>2.6825700569041695</v>
      </c>
      <c r="AN153">
        <v>2.5064202086237444</v>
      </c>
      <c r="AO153">
        <v>2.4407410596789409</v>
      </c>
      <c r="AP153">
        <v>2.4453533029124292</v>
      </c>
      <c r="AQ153">
        <v>2.4181071101285228</v>
      </c>
      <c r="AR153">
        <v>2.3897463263805689</v>
      </c>
      <c r="AS153">
        <v>2.2821343991888901</v>
      </c>
      <c r="AT153">
        <v>2.1743882621870361</v>
      </c>
      <c r="AU153">
        <v>2.1728624858590435</v>
      </c>
      <c r="AV153">
        <v>2.1409191503937453</v>
      </c>
      <c r="AW153">
        <v>2.2330084896518287</v>
      </c>
      <c r="AX153">
        <v>2.4797033555413273</v>
      </c>
      <c r="AY153">
        <v>2.5966553386754523</v>
      </c>
      <c r="AZ153">
        <v>2.4497910798090334</v>
      </c>
      <c r="BA153">
        <v>2.2896238021469362</v>
      </c>
      <c r="BB153">
        <v>1.9986398808535719</v>
      </c>
      <c r="BC153">
        <v>1.9409731115546305</v>
      </c>
      <c r="BD153">
        <v>1.9225983680704484</v>
      </c>
      <c r="BE153">
        <v>1.8555713299959522</v>
      </c>
      <c r="BF153">
        <v>1.6449141007344179</v>
      </c>
      <c r="BG153">
        <v>1.6824044687063278</v>
      </c>
      <c r="BH153">
        <v>1.6015250358182136</v>
      </c>
      <c r="BI153">
        <v>1.5578566138738108</v>
      </c>
    </row>
    <row r="154" spans="1:61" x14ac:dyDescent="0.25">
      <c r="A154" t="s">
        <v>254</v>
      </c>
      <c r="B154" t="s">
        <v>329</v>
      </c>
      <c r="C154" s="3" t="str">
        <f>VLOOKUP(A154, 'Metadata - Countries'!$A$2:$C$264, 3, FALSE)</f>
        <v>Latin America &amp; Caribbean</v>
      </c>
      <c r="D154" t="s">
        <v>494</v>
      </c>
      <c r="E154" t="s">
        <v>299</v>
      </c>
      <c r="AJ154">
        <v>14.4133016877432</v>
      </c>
      <c r="AK154">
        <v>13.195511849882299</v>
      </c>
      <c r="AL154">
        <v>13.427091554999199</v>
      </c>
      <c r="AM154">
        <v>13.303969341402301</v>
      </c>
      <c r="AN154">
        <v>11.8631029257549</v>
      </c>
      <c r="AO154">
        <v>13.261833225880901</v>
      </c>
      <c r="AP154">
        <v>13.064723837845801</v>
      </c>
      <c r="AQ154">
        <v>12.699777386409201</v>
      </c>
      <c r="AR154">
        <v>12.2384533673184</v>
      </c>
      <c r="AS154">
        <v>12.748461320411</v>
      </c>
      <c r="AT154">
        <v>12.167359940957301</v>
      </c>
      <c r="AU154">
        <v>11.343884875367801</v>
      </c>
      <c r="AV154">
        <v>10.6827805508327</v>
      </c>
      <c r="AW154">
        <v>10.1690386164319</v>
      </c>
      <c r="AX154">
        <v>10.2132927480421</v>
      </c>
      <c r="AY154">
        <v>10.3057556226863</v>
      </c>
      <c r="AZ154">
        <v>9.82410741213981</v>
      </c>
      <c r="BA154">
        <v>9.4565797406841607</v>
      </c>
      <c r="BB154">
        <v>9.7696177772294295</v>
      </c>
      <c r="BC154">
        <v>9.1684054813055909</v>
      </c>
      <c r="BD154">
        <v>9.3599775433096895</v>
      </c>
      <c r="BE154">
        <v>9.0664722349103606</v>
      </c>
      <c r="BF154">
        <v>8.9648242076347895</v>
      </c>
      <c r="BG154">
        <v>9.2313634566435798</v>
      </c>
      <c r="BH154">
        <v>9.7584624231682007</v>
      </c>
      <c r="BI154">
        <v>9.2152134550018001</v>
      </c>
    </row>
    <row r="155" spans="1:61" x14ac:dyDescent="0.25">
      <c r="A155" t="s">
        <v>808</v>
      </c>
      <c r="B155" t="s">
        <v>731</v>
      </c>
      <c r="C155" s="5" t="str">
        <f>VLOOKUP(A155, 'Metadata - Countries'!$A$2:$C$264, 3, FALSE)</f>
        <v>East Asia &amp; Pacific</v>
      </c>
      <c r="D155" t="s">
        <v>494</v>
      </c>
      <c r="E155" t="s">
        <v>299</v>
      </c>
      <c r="AL155">
        <v>19.3402555331262</v>
      </c>
      <c r="AM155">
        <v>18.996734936182801</v>
      </c>
      <c r="AN155">
        <v>19.442125367399001</v>
      </c>
      <c r="AO155">
        <v>19.3815620431489</v>
      </c>
      <c r="AP155">
        <v>19.6268713676658</v>
      </c>
      <c r="AQ155">
        <v>19.6914998359042</v>
      </c>
      <c r="AR155">
        <v>19.5558645865021</v>
      </c>
      <c r="AS155">
        <v>19.451048195375002</v>
      </c>
      <c r="AT155">
        <v>19.571426952739099</v>
      </c>
      <c r="AU155">
        <v>19.0752901703022</v>
      </c>
      <c r="AV155">
        <v>18.625164832708801</v>
      </c>
      <c r="AW155">
        <v>18.562070636103599</v>
      </c>
      <c r="AX155">
        <v>18.397990588989799</v>
      </c>
      <c r="AY155">
        <v>18.376578088643399</v>
      </c>
      <c r="AZ155">
        <v>16.962497889549699</v>
      </c>
      <c r="BA155">
        <v>15.2124937734909</v>
      </c>
      <c r="BB155">
        <v>14.775362941328099</v>
      </c>
      <c r="BC155">
        <v>13.9629980551538</v>
      </c>
      <c r="BD155">
        <v>13.308760713552401</v>
      </c>
      <c r="BE155">
        <v>12.059831234721701</v>
      </c>
      <c r="BF155">
        <v>12.012820300262</v>
      </c>
      <c r="BG155">
        <v>12.0679921619599</v>
      </c>
      <c r="BH155">
        <v>12.018998331687699</v>
      </c>
      <c r="BI155">
        <v>11.164484652525701</v>
      </c>
    </row>
    <row r="156" spans="1:61" x14ac:dyDescent="0.25">
      <c r="A156" t="s">
        <v>515</v>
      </c>
      <c r="B156" t="s">
        <v>688</v>
      </c>
      <c r="C156" s="3">
        <f>VLOOKUP(A156, 'Metadata - Countries'!$A$2:$C$264, 3, FALSE)</f>
        <v>0</v>
      </c>
      <c r="D156" t="s">
        <v>494</v>
      </c>
      <c r="E156" t="s">
        <v>299</v>
      </c>
      <c r="AJ156">
        <v>26.455147055728727</v>
      </c>
      <c r="AK156">
        <v>26.612593735811071</v>
      </c>
      <c r="AL156">
        <v>27.372092683798897</v>
      </c>
      <c r="AM156">
        <v>27.611542576243714</v>
      </c>
      <c r="AN156">
        <v>28.262667061952499</v>
      </c>
      <c r="AO156">
        <v>27.898883780882333</v>
      </c>
      <c r="AP156">
        <v>28.392938259200061</v>
      </c>
      <c r="AQ156">
        <v>28.369455205190054</v>
      </c>
      <c r="AR156">
        <v>28.508033345296923</v>
      </c>
      <c r="AS156">
        <v>28.654993192548442</v>
      </c>
      <c r="AT156">
        <v>28.265727552674409</v>
      </c>
      <c r="AU156">
        <v>27.77283257517308</v>
      </c>
      <c r="AV156">
        <v>27.435240292075786</v>
      </c>
      <c r="AW156">
        <v>26.424923041143188</v>
      </c>
      <c r="AX156">
        <v>24.977868664859582</v>
      </c>
      <c r="AY156">
        <v>24.187202801885405</v>
      </c>
      <c r="AZ156">
        <v>23.563243284426612</v>
      </c>
      <c r="BA156">
        <v>22.613710507562544</v>
      </c>
      <c r="BB156">
        <v>22.111014205714895</v>
      </c>
      <c r="BC156">
        <v>22.11544549843666</v>
      </c>
      <c r="BD156">
        <v>21.401653388220456</v>
      </c>
      <c r="BE156">
        <v>20.651779855487675</v>
      </c>
      <c r="BF156">
        <v>20.7217691265732</v>
      </c>
      <c r="BG156">
        <v>20.7394853108087</v>
      </c>
      <c r="BH156">
        <v>20.704621018394676</v>
      </c>
      <c r="BI156">
        <v>20.818129717444513</v>
      </c>
    </row>
    <row r="157" spans="1:61" x14ac:dyDescent="0.25">
      <c r="A157" t="s">
        <v>126</v>
      </c>
      <c r="B157" t="s">
        <v>749</v>
      </c>
      <c r="C157" s="5" t="str">
        <f>VLOOKUP(A157, 'Metadata - Countries'!$A$2:$C$264, 3, FALSE)</f>
        <v>Europe &amp; Central Asia</v>
      </c>
      <c r="D157" t="s">
        <v>494</v>
      </c>
      <c r="E157" t="s">
        <v>299</v>
      </c>
      <c r="AJ157">
        <v>2.4101882145978601</v>
      </c>
      <c r="AK157">
        <v>4.4248348203636301</v>
      </c>
      <c r="AL157">
        <v>16.007992629168101</v>
      </c>
      <c r="AM157">
        <v>14.849163020224299</v>
      </c>
      <c r="AN157">
        <v>16.582456722569098</v>
      </c>
      <c r="AO157">
        <v>17.801817864913399</v>
      </c>
      <c r="AP157">
        <v>14.2069396112735</v>
      </c>
      <c r="AQ157">
        <v>15.901210000738301</v>
      </c>
      <c r="AR157">
        <v>15.071378135466601</v>
      </c>
      <c r="AS157">
        <v>17.676812344992801</v>
      </c>
      <c r="AT157">
        <v>19.376270192500201</v>
      </c>
      <c r="AU157">
        <v>15.1686705218117</v>
      </c>
      <c r="AV157">
        <v>14.632410253500399</v>
      </c>
      <c r="AW157">
        <v>17.292084080791099</v>
      </c>
      <c r="AX157">
        <v>18.202209589130302</v>
      </c>
      <c r="AY157">
        <v>18.950585319681402</v>
      </c>
      <c r="AZ157">
        <v>19.645866968806502</v>
      </c>
      <c r="BA157">
        <v>15.6994485360326</v>
      </c>
      <c r="BB157">
        <v>15.5905506437441</v>
      </c>
      <c r="BC157">
        <v>18.465464031830699</v>
      </c>
      <c r="BD157">
        <v>22.330303600275101</v>
      </c>
      <c r="BE157">
        <v>18.644035337406802</v>
      </c>
      <c r="BF157">
        <v>18.282296554118499</v>
      </c>
      <c r="BG157">
        <v>21.197087441755301</v>
      </c>
      <c r="BH157">
        <v>21.204238579028001</v>
      </c>
      <c r="BI157">
        <v>24.2181297260889</v>
      </c>
    </row>
    <row r="158" spans="1:61" x14ac:dyDescent="0.25">
      <c r="A158" t="s">
        <v>386</v>
      </c>
      <c r="B158" t="s">
        <v>702</v>
      </c>
      <c r="C158" s="3" t="str">
        <f>VLOOKUP(A158, 'Metadata - Countries'!$A$2:$C$264, 3, FALSE)</f>
        <v>Sub-Saharan Africa</v>
      </c>
      <c r="D158" t="s">
        <v>494</v>
      </c>
      <c r="E158" t="s">
        <v>299</v>
      </c>
      <c r="AJ158">
        <v>88.637566825283699</v>
      </c>
      <c r="AK158">
        <v>88.624875154989795</v>
      </c>
      <c r="AL158">
        <v>87.977366846045598</v>
      </c>
      <c r="AM158">
        <v>87.498963423809599</v>
      </c>
      <c r="AN158">
        <v>87.799542419512704</v>
      </c>
      <c r="AO158">
        <v>88.072499602645493</v>
      </c>
      <c r="AP158">
        <v>87.852792605531903</v>
      </c>
      <c r="AQ158">
        <v>87.728773278349607</v>
      </c>
      <c r="AR158">
        <v>85.598913477110003</v>
      </c>
      <c r="AS158">
        <v>85.315378165726003</v>
      </c>
      <c r="AT158">
        <v>85.388475753446897</v>
      </c>
      <c r="AU158">
        <v>85.329913307474001</v>
      </c>
      <c r="AV158">
        <v>85.911361740503295</v>
      </c>
      <c r="AW158">
        <v>86.441317754909207</v>
      </c>
      <c r="AX158">
        <v>85.844208429627898</v>
      </c>
      <c r="AY158">
        <v>85.795974488505394</v>
      </c>
      <c r="AZ158">
        <v>82.665944400104905</v>
      </c>
      <c r="BA158">
        <v>78.886747445201905</v>
      </c>
      <c r="BB158">
        <v>76.237115948848199</v>
      </c>
      <c r="BC158">
        <v>72.707183314620096</v>
      </c>
      <c r="BD158">
        <v>69.125684025891204</v>
      </c>
      <c r="BE158">
        <v>66.649133495190199</v>
      </c>
      <c r="BF158">
        <v>64.928620943290696</v>
      </c>
      <c r="BG158">
        <v>62.409397479238102</v>
      </c>
      <c r="BH158">
        <v>64.591260710985907</v>
      </c>
      <c r="BI158">
        <v>61.526984717577903</v>
      </c>
    </row>
    <row r="159" spans="1:61" x14ac:dyDescent="0.25">
      <c r="A159" t="s">
        <v>452</v>
      </c>
      <c r="B159" t="s">
        <v>123</v>
      </c>
      <c r="C159" s="5" t="str">
        <f>VLOOKUP(A159, 'Metadata - Countries'!$A$2:$C$264, 3, FALSE)</f>
        <v>Middle East &amp; North Africa</v>
      </c>
      <c r="D159" t="s">
        <v>494</v>
      </c>
      <c r="E159" t="s">
        <v>299</v>
      </c>
      <c r="AJ159">
        <v>0</v>
      </c>
      <c r="AK159">
        <v>0</v>
      </c>
      <c r="AL159">
        <v>0</v>
      </c>
      <c r="AM159">
        <v>0</v>
      </c>
      <c r="AN159">
        <v>0</v>
      </c>
      <c r="AO159">
        <v>0</v>
      </c>
      <c r="AP159">
        <v>0</v>
      </c>
      <c r="AQ159">
        <v>0</v>
      </c>
      <c r="AR159">
        <v>0</v>
      </c>
      <c r="AS159">
        <v>0</v>
      </c>
      <c r="AT159">
        <v>0</v>
      </c>
      <c r="AU159">
        <v>0</v>
      </c>
      <c r="AV159">
        <v>8.7308151160329403E-2</v>
      </c>
      <c r="AW159">
        <v>9.8418947234744994E-2</v>
      </c>
      <c r="AX159">
        <v>0.119495425553528</v>
      </c>
      <c r="AY159">
        <v>0.18122195374525399</v>
      </c>
      <c r="AZ159">
        <v>0.21317733379604401</v>
      </c>
      <c r="BA159">
        <v>0.26527696010801</v>
      </c>
      <c r="BB159">
        <v>0.25004758224093299</v>
      </c>
      <c r="BC159">
        <v>0.26347740568703099</v>
      </c>
      <c r="BD159">
        <v>1.38720713429593</v>
      </c>
      <c r="BE159">
        <v>2.0266206928647699</v>
      </c>
      <c r="BF159">
        <v>2.5950718550485901</v>
      </c>
      <c r="BG159">
        <v>2.5805329470043601</v>
      </c>
      <c r="BH159">
        <v>3.9301008625669498</v>
      </c>
      <c r="BI159">
        <v>5.3550047464189703</v>
      </c>
    </row>
    <row r="160" spans="1:61" x14ac:dyDescent="0.25">
      <c r="A160" t="s">
        <v>483</v>
      </c>
      <c r="B160" t="s">
        <v>69</v>
      </c>
      <c r="C160" s="3" t="str">
        <f>VLOOKUP(A160, 'Metadata - Countries'!$A$2:$C$264, 3, FALSE)</f>
        <v>East Asia &amp; Pacific</v>
      </c>
      <c r="D160" t="s">
        <v>494</v>
      </c>
      <c r="E160" t="s">
        <v>299</v>
      </c>
      <c r="AJ160">
        <v>90.907347209868703</v>
      </c>
      <c r="AK160">
        <v>91.118669434681195</v>
      </c>
      <c r="AL160">
        <v>90.786348226425105</v>
      </c>
      <c r="AM160">
        <v>89.247397608539799</v>
      </c>
      <c r="AN160">
        <v>87.9665909706696</v>
      </c>
      <c r="AO160">
        <v>85.2203604069731</v>
      </c>
      <c r="AP160">
        <v>84.609836798074895</v>
      </c>
      <c r="AQ160">
        <v>85.162425016979498</v>
      </c>
      <c r="AR160">
        <v>83.354481558601705</v>
      </c>
      <c r="AS160">
        <v>81.879771072716906</v>
      </c>
      <c r="AT160">
        <v>80.163674441643806</v>
      </c>
      <c r="AU160">
        <v>82.474111736136905</v>
      </c>
      <c r="AV160">
        <v>82.998607794737794</v>
      </c>
      <c r="AW160">
        <v>79.790745004383993</v>
      </c>
      <c r="AX160">
        <v>80.268362208959999</v>
      </c>
      <c r="AY160">
        <v>79.550898361782401</v>
      </c>
      <c r="AZ160">
        <v>81.116550370598702</v>
      </c>
      <c r="BA160">
        <v>80.315467746868407</v>
      </c>
      <c r="BB160">
        <v>85.5665658832106</v>
      </c>
      <c r="BC160">
        <v>85.629586323795706</v>
      </c>
      <c r="BD160">
        <v>84.404556489068298</v>
      </c>
      <c r="BE160">
        <v>83.860313051546896</v>
      </c>
      <c r="BF160">
        <v>77.909558166879904</v>
      </c>
      <c r="BG160">
        <v>74.1051590235964</v>
      </c>
      <c r="BH160">
        <v>66.132853786050006</v>
      </c>
      <c r="BI160">
        <v>61.527811647324199</v>
      </c>
    </row>
    <row r="161" spans="1:61" x14ac:dyDescent="0.25">
      <c r="A161" t="s">
        <v>102</v>
      </c>
      <c r="B161" t="s">
        <v>624</v>
      </c>
      <c r="C161" s="5">
        <f>VLOOKUP(A161, 'Metadata - Countries'!$A$2:$C$264, 3, FALSE)</f>
        <v>0</v>
      </c>
      <c r="D161" t="s">
        <v>494</v>
      </c>
      <c r="E161" t="s">
        <v>299</v>
      </c>
      <c r="AJ161">
        <v>4.0432130393320325</v>
      </c>
      <c r="AK161">
        <v>3.9308511872663097</v>
      </c>
      <c r="AL161">
        <v>3.780211304534836</v>
      </c>
      <c r="AM161">
        <v>3.7999878646474841</v>
      </c>
      <c r="AN161">
        <v>3.5439056730166865</v>
      </c>
      <c r="AO161">
        <v>3.4112164252219808</v>
      </c>
      <c r="AP161">
        <v>3.4445722075943417</v>
      </c>
      <c r="AQ161">
        <v>3.3626680344356483</v>
      </c>
      <c r="AR161">
        <v>3.3626916159432394</v>
      </c>
      <c r="AS161">
        <v>3.1755999307831768</v>
      </c>
      <c r="AT161">
        <v>2.9732248992010244</v>
      </c>
      <c r="AU161">
        <v>2.9746534274990601</v>
      </c>
      <c r="AV161">
        <v>2.9466634105350114</v>
      </c>
      <c r="AW161">
        <v>3.1017234764056969</v>
      </c>
      <c r="AX161">
        <v>3.4347004769894913</v>
      </c>
      <c r="AY161">
        <v>3.6026294381681452</v>
      </c>
      <c r="AZ161">
        <v>3.4206583687983527</v>
      </c>
      <c r="BA161">
        <v>3.2290318786540566</v>
      </c>
      <c r="BB161">
        <v>2.7656180281608962</v>
      </c>
      <c r="BC161">
        <v>2.7238333097310048</v>
      </c>
      <c r="BD161">
        <v>2.7594335658024298</v>
      </c>
      <c r="BE161">
        <v>2.6698253570503709</v>
      </c>
      <c r="BF161">
        <v>2.6475920184878561</v>
      </c>
      <c r="BG161">
        <v>2.6928297866399249</v>
      </c>
      <c r="BH161">
        <v>2.5667943622434986</v>
      </c>
      <c r="BI161">
        <v>2.5300268528247227</v>
      </c>
    </row>
    <row r="162" spans="1:61" x14ac:dyDescent="0.25">
      <c r="A162" t="s">
        <v>458</v>
      </c>
      <c r="B162" t="s">
        <v>209</v>
      </c>
      <c r="C162" s="3" t="str">
        <f>VLOOKUP(A162, 'Metadata - Countries'!$A$2:$C$264, 3, FALSE)</f>
        <v>Europe &amp; Central Asia</v>
      </c>
      <c r="D162" t="s">
        <v>494</v>
      </c>
      <c r="E162" t="s">
        <v>299</v>
      </c>
      <c r="AY162">
        <v>47.613746554099897</v>
      </c>
      <c r="AZ162">
        <v>44.830679051703797</v>
      </c>
      <c r="BA162">
        <v>42.266739919787703</v>
      </c>
      <c r="BB162">
        <v>38.758143938247301</v>
      </c>
      <c r="BC162">
        <v>49.164229758419502</v>
      </c>
      <c r="BD162">
        <v>49.0940076493238</v>
      </c>
      <c r="BE162">
        <v>42.832828568892602</v>
      </c>
      <c r="BF162">
        <v>45.912510691088201</v>
      </c>
      <c r="BG162">
        <v>49.377776693119301</v>
      </c>
      <c r="BH162">
        <v>45.994334882257199</v>
      </c>
      <c r="BI162">
        <v>43.004060548997998</v>
      </c>
    </row>
    <row r="163" spans="1:61" x14ac:dyDescent="0.25">
      <c r="A163" t="s">
        <v>449</v>
      </c>
      <c r="B163" t="s">
        <v>541</v>
      </c>
      <c r="C163" s="5" t="str">
        <f>VLOOKUP(A163, 'Metadata - Countries'!$A$2:$C$264, 3, FALSE)</f>
        <v>East Asia &amp; Pacific</v>
      </c>
      <c r="D163" t="s">
        <v>494</v>
      </c>
      <c r="E163" t="s">
        <v>299</v>
      </c>
      <c r="AJ163">
        <v>1.89262442952202</v>
      </c>
      <c r="AK163">
        <v>1.9695902078360701</v>
      </c>
      <c r="AL163">
        <v>2.4001688868214299</v>
      </c>
      <c r="AM163">
        <v>2.6718048304876798</v>
      </c>
      <c r="AN163">
        <v>3.0433955432467599</v>
      </c>
      <c r="AO163">
        <v>3.0093382188638</v>
      </c>
      <c r="AP163">
        <v>3.44084908317534</v>
      </c>
      <c r="AQ163">
        <v>3.3943977148848901</v>
      </c>
      <c r="AR163">
        <v>3.7391369216209598</v>
      </c>
      <c r="AS163">
        <v>3.5939760093159299</v>
      </c>
      <c r="AT163">
        <v>5.7134711075661402</v>
      </c>
      <c r="AU163">
        <v>6.0748900094541902</v>
      </c>
      <c r="AV163">
        <v>6.5001979617320798</v>
      </c>
      <c r="AW163">
        <v>6.07998688760095</v>
      </c>
      <c r="AX163">
        <v>5.7447070553363098</v>
      </c>
      <c r="AY163">
        <v>5.3217724515231897</v>
      </c>
      <c r="AZ163">
        <v>4.4617872674912196</v>
      </c>
      <c r="BA163">
        <v>4.6824835797712296</v>
      </c>
      <c r="BB163">
        <v>4.6289639951848498</v>
      </c>
      <c r="BC163">
        <v>4.3648873899793399</v>
      </c>
      <c r="BD163">
        <v>4.3483205656222399</v>
      </c>
      <c r="BE163">
        <v>3.8993553833994001</v>
      </c>
      <c r="BF163">
        <v>2.8479087007639401</v>
      </c>
      <c r="BG163">
        <v>2.9245244606180498</v>
      </c>
      <c r="BH163">
        <v>3.2698428237089701</v>
      </c>
      <c r="BI163">
        <v>3.4297372897784499</v>
      </c>
    </row>
    <row r="164" spans="1:61" x14ac:dyDescent="0.25">
      <c r="A164" t="s">
        <v>189</v>
      </c>
      <c r="B164" t="s">
        <v>703</v>
      </c>
      <c r="C164" s="3" t="str">
        <f>VLOOKUP(A164, 'Metadata - Countries'!$A$2:$C$264, 3, FALSE)</f>
        <v>East Asia &amp; Pacific</v>
      </c>
      <c r="D164" t="s">
        <v>494</v>
      </c>
      <c r="E164" t="s">
        <v>299</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row>
    <row r="165" spans="1:61" x14ac:dyDescent="0.25">
      <c r="A165" t="s">
        <v>694</v>
      </c>
      <c r="B165" t="s">
        <v>148</v>
      </c>
      <c r="C165" s="5" t="str">
        <f>VLOOKUP(A165, 'Metadata - Countries'!$A$2:$C$264, 3, FALSE)</f>
        <v>Sub-Saharan Africa</v>
      </c>
      <c r="D165" t="s">
        <v>494</v>
      </c>
      <c r="E165" t="s">
        <v>299</v>
      </c>
      <c r="AJ165">
        <v>93.103561916668895</v>
      </c>
      <c r="AK165">
        <v>94.2990089695015</v>
      </c>
      <c r="AL165">
        <v>93.118696747224902</v>
      </c>
      <c r="AM165">
        <v>91.964914334661202</v>
      </c>
      <c r="AN165">
        <v>93.193605453460506</v>
      </c>
      <c r="AO165">
        <v>92.844740156389307</v>
      </c>
      <c r="AP165">
        <v>93.125025757365805</v>
      </c>
      <c r="AQ165">
        <v>92.644442566639796</v>
      </c>
      <c r="AR165">
        <v>94.005567007420296</v>
      </c>
      <c r="AS165">
        <v>94.166554056176096</v>
      </c>
      <c r="AT165">
        <v>93.607564429586702</v>
      </c>
      <c r="AU165">
        <v>93.951522432622696</v>
      </c>
      <c r="AV165">
        <v>93.7287368021139</v>
      </c>
      <c r="AW165">
        <v>92.751849800821603</v>
      </c>
      <c r="AX165">
        <v>92.915873664296896</v>
      </c>
      <c r="AY165">
        <v>93.615248326127599</v>
      </c>
      <c r="AZ165">
        <v>93.287714850152994</v>
      </c>
      <c r="BA165">
        <v>92.144172694498295</v>
      </c>
      <c r="BB165">
        <v>92.434857539454796</v>
      </c>
      <c r="BC165">
        <v>91.666052814968396</v>
      </c>
      <c r="BD165">
        <v>91.304604257516104</v>
      </c>
      <c r="BE165">
        <v>90.457719479016404</v>
      </c>
      <c r="BF165">
        <v>90.8214700507327</v>
      </c>
      <c r="BG165">
        <v>90.316071074705505</v>
      </c>
      <c r="BH165">
        <v>88.857047833591295</v>
      </c>
      <c r="BI165">
        <v>86.400508917612299</v>
      </c>
    </row>
    <row r="166" spans="1:61" x14ac:dyDescent="0.25">
      <c r="A166" t="s">
        <v>59</v>
      </c>
      <c r="B166" t="s">
        <v>466</v>
      </c>
      <c r="C166" s="3" t="str">
        <f>VLOOKUP(A166, 'Metadata - Countries'!$A$2:$C$264, 3, FALSE)</f>
        <v>Sub-Saharan Africa</v>
      </c>
      <c r="D166" t="s">
        <v>494</v>
      </c>
      <c r="E166" t="s">
        <v>299</v>
      </c>
      <c r="AJ166">
        <v>46.999743587088297</v>
      </c>
      <c r="AK166">
        <v>46.6624367494246</v>
      </c>
      <c r="AL166">
        <v>46.4232037446479</v>
      </c>
      <c r="AM166">
        <v>46.063986224739899</v>
      </c>
      <c r="AN166">
        <v>45.492093034638799</v>
      </c>
      <c r="AO166">
        <v>45.2492021547015</v>
      </c>
      <c r="AP166">
        <v>43.877338362622801</v>
      </c>
      <c r="AQ166">
        <v>43.807223407800699</v>
      </c>
      <c r="AR166">
        <v>46.0089866649841</v>
      </c>
      <c r="AS166">
        <v>43.925914482772299</v>
      </c>
      <c r="AT166">
        <v>44.4105076016467</v>
      </c>
      <c r="AU166">
        <v>44.179969128844398</v>
      </c>
      <c r="AV166">
        <v>42.133754631723399</v>
      </c>
      <c r="AW166">
        <v>40.165087761228797</v>
      </c>
      <c r="AX166">
        <v>38.590099644833302</v>
      </c>
      <c r="AY166">
        <v>38.768364577949299</v>
      </c>
      <c r="AZ166">
        <v>39.120739809667</v>
      </c>
      <c r="BA166">
        <v>35.629211774119902</v>
      </c>
      <c r="BB166">
        <v>35.795359376554003</v>
      </c>
      <c r="BC166">
        <v>33.4255791150077</v>
      </c>
      <c r="BD166">
        <v>33.998815697513997</v>
      </c>
      <c r="BE166">
        <v>33.282601617725597</v>
      </c>
      <c r="BF166">
        <v>31.842576481478002</v>
      </c>
      <c r="BG166">
        <v>34.196165186896401</v>
      </c>
      <c r="BH166">
        <v>32.0193358240546</v>
      </c>
      <c r="BI166">
        <v>32.159572469339203</v>
      </c>
    </row>
    <row r="167" spans="1:61" x14ac:dyDescent="0.25">
      <c r="A167" t="s">
        <v>53</v>
      </c>
      <c r="B167" t="s">
        <v>479</v>
      </c>
      <c r="C167" s="5" t="str">
        <f>VLOOKUP(A167, 'Metadata - Countries'!$A$2:$C$264, 3, FALSE)</f>
        <v>Sub-Saharan Africa</v>
      </c>
      <c r="D167" t="s">
        <v>494</v>
      </c>
      <c r="E167" t="s">
        <v>299</v>
      </c>
      <c r="AJ167">
        <v>47.067827440378899</v>
      </c>
      <c r="AK167">
        <v>43.342164793035103</v>
      </c>
      <c r="AL167">
        <v>43.159753754799297</v>
      </c>
      <c r="AM167">
        <v>38.771093429778901</v>
      </c>
      <c r="AN167">
        <v>35.428866800969402</v>
      </c>
      <c r="AO167">
        <v>38.8345145301275</v>
      </c>
      <c r="AP167">
        <v>35.563926318743903</v>
      </c>
      <c r="AQ167">
        <v>36.441064970315502</v>
      </c>
      <c r="AR167">
        <v>33.527352649363202</v>
      </c>
      <c r="AS167">
        <v>21.045197305585202</v>
      </c>
      <c r="AT167">
        <v>20.421382538648999</v>
      </c>
      <c r="AU167">
        <v>20.0759606691622</v>
      </c>
      <c r="AV167">
        <v>17.933269982053002</v>
      </c>
      <c r="AW167">
        <v>18.899989908656401</v>
      </c>
      <c r="AX167">
        <v>19.083074421645701</v>
      </c>
      <c r="AY167">
        <v>17.737046034267799</v>
      </c>
      <c r="AZ167">
        <v>16.4912128826453</v>
      </c>
      <c r="BA167">
        <v>15.7716446467062</v>
      </c>
      <c r="BB167">
        <v>12.8196559111827</v>
      </c>
      <c r="BC167">
        <v>12.873378458677101</v>
      </c>
      <c r="BD167">
        <v>13.658428999891701</v>
      </c>
      <c r="BE167">
        <v>12.142918197879199</v>
      </c>
      <c r="BF167">
        <v>11.608865506167501</v>
      </c>
      <c r="BG167">
        <v>11.4375754591077</v>
      </c>
      <c r="BH167">
        <v>10.6338613343618</v>
      </c>
      <c r="BI167">
        <v>11.537361962472801</v>
      </c>
    </row>
    <row r="168" spans="1:61" x14ac:dyDescent="0.25">
      <c r="A168" t="s">
        <v>611</v>
      </c>
      <c r="B168" t="s">
        <v>255</v>
      </c>
      <c r="C168" s="3" t="str">
        <f>VLOOKUP(A168, 'Metadata - Countries'!$A$2:$C$264, 3, FALSE)</f>
        <v>Sub-Saharan Africa</v>
      </c>
      <c r="D168" t="s">
        <v>494</v>
      </c>
      <c r="E168" t="s">
        <v>299</v>
      </c>
      <c r="AJ168">
        <v>84.030978048954907</v>
      </c>
      <c r="AK168">
        <v>82.668239377898402</v>
      </c>
      <c r="AL168">
        <v>82.752315971207807</v>
      </c>
      <c r="AM168">
        <v>81.344704103319998</v>
      </c>
      <c r="AN168">
        <v>82.031889392979195</v>
      </c>
      <c r="AO168">
        <v>81.701003371756102</v>
      </c>
      <c r="AP168">
        <v>81.449091936398304</v>
      </c>
      <c r="AQ168">
        <v>81.230507671597607</v>
      </c>
      <c r="AR168">
        <v>81.925009928650098</v>
      </c>
      <c r="AS168">
        <v>80.479808059651702</v>
      </c>
      <c r="AT168">
        <v>82.469206822993002</v>
      </c>
      <c r="AU168">
        <v>81.218351377774098</v>
      </c>
      <c r="AV168">
        <v>82.175427846990701</v>
      </c>
      <c r="AW168">
        <v>81.341053371062301</v>
      </c>
      <c r="AX168">
        <v>82.285756858998397</v>
      </c>
      <c r="AY168">
        <v>83.801421525759594</v>
      </c>
      <c r="AZ168">
        <v>83.340164770483796</v>
      </c>
      <c r="BA168">
        <v>84.087107144697796</v>
      </c>
      <c r="BB168">
        <v>81.532404483742795</v>
      </c>
      <c r="BC168">
        <v>83.362060082214299</v>
      </c>
      <c r="BD168">
        <v>79.470314030034203</v>
      </c>
      <c r="BE168">
        <v>79.662706467275598</v>
      </c>
      <c r="BF168">
        <v>80.372946848899304</v>
      </c>
      <c r="BG168">
        <v>79.8747971011705</v>
      </c>
      <c r="BH168">
        <v>79.9508790443424</v>
      </c>
      <c r="BI168">
        <v>83.649433704296001</v>
      </c>
    </row>
    <row r="169" spans="1:61" x14ac:dyDescent="0.25">
      <c r="A169" t="s">
        <v>507</v>
      </c>
      <c r="B169" t="s">
        <v>671</v>
      </c>
      <c r="C169" s="5" t="str">
        <f>VLOOKUP(A169, 'Metadata - Countries'!$A$2:$C$264, 3, FALSE)</f>
        <v>East Asia &amp; Pacific</v>
      </c>
      <c r="D169" t="s">
        <v>494</v>
      </c>
      <c r="E169" t="s">
        <v>299</v>
      </c>
      <c r="AJ169">
        <v>11.980543608873001</v>
      </c>
      <c r="AK169">
        <v>11.153435523547399</v>
      </c>
      <c r="AL169">
        <v>10.2662172738824</v>
      </c>
      <c r="AM169">
        <v>10.0258519116095</v>
      </c>
      <c r="AN169">
        <v>9.9259269121736899</v>
      </c>
      <c r="AO169">
        <v>9.0296138482769805</v>
      </c>
      <c r="AP169">
        <v>7.47308267129816</v>
      </c>
      <c r="AQ169">
        <v>6.7055872217782504</v>
      </c>
      <c r="AR169">
        <v>7.1678403204490699</v>
      </c>
      <c r="AS169">
        <v>7.3427148233167099</v>
      </c>
      <c r="AT169">
        <v>6.7435037242867697</v>
      </c>
      <c r="AU169">
        <v>6.47848891097353</v>
      </c>
      <c r="AV169">
        <v>5.7165909400899899</v>
      </c>
      <c r="AW169">
        <v>5.4135573812915396</v>
      </c>
      <c r="AX169">
        <v>5.1690397210997903</v>
      </c>
      <c r="AY169">
        <v>4.9245250979941604</v>
      </c>
      <c r="AZ169">
        <v>4.9943994522287296</v>
      </c>
      <c r="BA169">
        <v>4.5577075465561796</v>
      </c>
      <c r="BB169">
        <v>4.7291344856445896</v>
      </c>
      <c r="BC169">
        <v>4.2301240500045196</v>
      </c>
      <c r="BD169">
        <v>3.81904229491699</v>
      </c>
      <c r="BE169">
        <v>4.1077629638147499</v>
      </c>
      <c r="BF169">
        <v>4.4103106061769397</v>
      </c>
      <c r="BG169">
        <v>4.4862996449598196</v>
      </c>
      <c r="BH169">
        <v>4.7697736366766899</v>
      </c>
      <c r="BI169">
        <v>5.1944425890152903</v>
      </c>
    </row>
    <row r="170" spans="1:61" x14ac:dyDescent="0.25">
      <c r="A170" t="s">
        <v>234</v>
      </c>
      <c r="B170" t="s">
        <v>759</v>
      </c>
      <c r="C170" s="3">
        <f>VLOOKUP(A170, 'Metadata - Countries'!$A$2:$C$264, 3, FALSE)</f>
        <v>0</v>
      </c>
      <c r="D170" t="s">
        <v>494</v>
      </c>
      <c r="E170" t="s">
        <v>299</v>
      </c>
      <c r="AJ170">
        <v>6.1571558537320099</v>
      </c>
      <c r="AK170">
        <v>6.4475225633445543</v>
      </c>
      <c r="AL170">
        <v>6.6622151089966914</v>
      </c>
      <c r="AM170">
        <v>6.221306585823891</v>
      </c>
      <c r="AN170">
        <v>6.0683151885641511</v>
      </c>
      <c r="AO170">
        <v>6.6861798802736203</v>
      </c>
      <c r="AP170">
        <v>6.6792878093039505</v>
      </c>
      <c r="AQ170">
        <v>6.421376037440699</v>
      </c>
      <c r="AR170">
        <v>6.4284785105682296</v>
      </c>
      <c r="AS170">
        <v>7.4835615611427162</v>
      </c>
      <c r="AT170">
        <v>7.1920190503337951</v>
      </c>
      <c r="AU170">
        <v>6.4412830328796096</v>
      </c>
      <c r="AV170">
        <v>6.7145608036225779</v>
      </c>
      <c r="AW170">
        <v>7.0990528007991029</v>
      </c>
      <c r="AX170">
        <v>7.2792208146003912</v>
      </c>
      <c r="AY170">
        <v>7.6375050945987679</v>
      </c>
      <c r="AZ170">
        <v>8.0812702311995803</v>
      </c>
      <c r="BA170">
        <v>8.0363984443525869</v>
      </c>
      <c r="BB170">
        <v>8.5815538977449108</v>
      </c>
      <c r="BC170">
        <v>9.0513248748358457</v>
      </c>
      <c r="BD170">
        <v>9.0699015380390087</v>
      </c>
      <c r="BE170">
        <v>9.7067222835740843</v>
      </c>
      <c r="BF170">
        <v>10.069822330131503</v>
      </c>
      <c r="BG170">
        <v>10.245500672703576</v>
      </c>
      <c r="BH170">
        <v>10.220528725580952</v>
      </c>
      <c r="BI170">
        <v>10.176185789923061</v>
      </c>
    </row>
    <row r="171" spans="1:61" x14ac:dyDescent="0.25">
      <c r="A171" t="s">
        <v>163</v>
      </c>
      <c r="B171" t="s">
        <v>281</v>
      </c>
      <c r="C171" s="5" t="str">
        <f>VLOOKUP(A171, 'Metadata - Countries'!$A$2:$C$264, 3, FALSE)</f>
        <v>Sub-Saharan Africa</v>
      </c>
      <c r="D171" t="s">
        <v>494</v>
      </c>
      <c r="E171" t="s">
        <v>299</v>
      </c>
      <c r="AK171">
        <v>43.179158508190703</v>
      </c>
      <c r="AL171">
        <v>41.453063228331601</v>
      </c>
      <c r="AM171">
        <v>39.241399090789997</v>
      </c>
      <c r="AN171">
        <v>34.318622603935403</v>
      </c>
      <c r="AO171">
        <v>33.697147734622597</v>
      </c>
      <c r="AP171">
        <v>33.346222073241499</v>
      </c>
      <c r="AQ171">
        <v>32.655733106777703</v>
      </c>
      <c r="AR171">
        <v>34.183390554467401</v>
      </c>
      <c r="AS171">
        <v>35.442501407369498</v>
      </c>
      <c r="AT171">
        <v>33.514054329265797</v>
      </c>
      <c r="AU171">
        <v>29.2987597998994</v>
      </c>
      <c r="AV171">
        <v>33.006266200920898</v>
      </c>
      <c r="AW171">
        <v>32.562216049552397</v>
      </c>
      <c r="AX171">
        <v>32.107096484257802</v>
      </c>
      <c r="AY171">
        <v>32.056994946607297</v>
      </c>
      <c r="AZ171">
        <v>32.862015768701497</v>
      </c>
      <c r="BA171">
        <v>32.767715343072197</v>
      </c>
      <c r="BB171">
        <v>27.0257924773159</v>
      </c>
      <c r="BC171">
        <v>27.075444290085599</v>
      </c>
      <c r="BD171">
        <v>26.373919341209898</v>
      </c>
      <c r="BE171">
        <v>27.942201801974399</v>
      </c>
      <c r="BF171">
        <v>28.557468609247898</v>
      </c>
      <c r="BG171">
        <v>28.272312691320501</v>
      </c>
      <c r="BH171">
        <v>27.617471809356001</v>
      </c>
      <c r="BI171">
        <v>26.4684298435307</v>
      </c>
    </row>
    <row r="172" spans="1:61" x14ac:dyDescent="0.25">
      <c r="A172" t="s">
        <v>823</v>
      </c>
      <c r="B172" t="s">
        <v>205</v>
      </c>
      <c r="C172" s="3" t="str">
        <f>VLOOKUP(A172, 'Metadata - Countries'!$A$2:$C$264, 3, FALSE)</f>
        <v>East Asia &amp; Pacific</v>
      </c>
      <c r="D172" t="s">
        <v>494</v>
      </c>
      <c r="E172" t="s">
        <v>299</v>
      </c>
      <c r="AJ172">
        <v>10.1579908328138</v>
      </c>
      <c r="AK172">
        <v>7.4115910053094698</v>
      </c>
      <c r="AL172">
        <v>6.5071859679409796</v>
      </c>
      <c r="AM172">
        <v>5.3227848538545697</v>
      </c>
      <c r="AN172">
        <v>5.4214177492958502</v>
      </c>
      <c r="AO172">
        <v>4.3812132545971503</v>
      </c>
      <c r="AP172">
        <v>6.7019723187625697</v>
      </c>
      <c r="AQ172">
        <v>7.5836749840590496</v>
      </c>
      <c r="AR172">
        <v>8.0338483129132303</v>
      </c>
      <c r="AS172">
        <v>9.0613567302826397</v>
      </c>
      <c r="AT172">
        <v>7.1826406694535203</v>
      </c>
      <c r="AU172">
        <v>6.3225615259033399</v>
      </c>
      <c r="AV172">
        <v>4.9213509234217696</v>
      </c>
      <c r="AW172">
        <v>4.5930630654334399</v>
      </c>
      <c r="AX172">
        <v>4.8497748333042798</v>
      </c>
      <c r="AY172">
        <v>4.7504394944236603</v>
      </c>
      <c r="AZ172">
        <v>4.1944067047870304</v>
      </c>
      <c r="BA172">
        <v>5.5044576202111104</v>
      </c>
      <c r="BB172">
        <v>7.4398194889656599</v>
      </c>
      <c r="BC172">
        <v>6.7052392805475201</v>
      </c>
      <c r="BD172">
        <v>4.4788101981144797</v>
      </c>
      <c r="BE172">
        <v>5.5688458675444501</v>
      </c>
      <c r="BF172">
        <v>6.1958572337057198</v>
      </c>
      <c r="BG172">
        <v>6.2285650335088096</v>
      </c>
      <c r="BH172">
        <v>3.98252301877675</v>
      </c>
      <c r="BI172">
        <v>4.7592212114407904</v>
      </c>
    </row>
    <row r="173" spans="1:61" x14ac:dyDescent="0.25">
      <c r="A173" t="s">
        <v>187</v>
      </c>
      <c r="B173" t="s">
        <v>149</v>
      </c>
      <c r="C173" s="5" t="str">
        <f>VLOOKUP(A173, 'Metadata - Countries'!$A$2:$C$264, 3, FALSE)</f>
        <v>Sub-Saharan Africa</v>
      </c>
      <c r="D173" t="s">
        <v>494</v>
      </c>
      <c r="E173" t="s">
        <v>299</v>
      </c>
      <c r="AT173">
        <v>87.688163847616494</v>
      </c>
      <c r="AU173">
        <v>87.694410888764196</v>
      </c>
      <c r="AV173">
        <v>87.800322424848105</v>
      </c>
      <c r="AW173">
        <v>87.027118107785697</v>
      </c>
      <c r="AX173">
        <v>87.0457642700771</v>
      </c>
      <c r="AY173">
        <v>87.598386296643298</v>
      </c>
      <c r="AZ173">
        <v>87.480391682874</v>
      </c>
      <c r="BA173">
        <v>86.219848368857996</v>
      </c>
      <c r="BB173">
        <v>86.110513034901103</v>
      </c>
      <c r="BC173">
        <v>83.296481098669901</v>
      </c>
      <c r="BD173">
        <v>80.706829975779598</v>
      </c>
      <c r="BE173">
        <v>77.270954532357607</v>
      </c>
      <c r="BF173">
        <v>72.746665236262004</v>
      </c>
      <c r="BG173">
        <v>78.733742280413907</v>
      </c>
      <c r="BH173">
        <v>78.141438460067803</v>
      </c>
      <c r="BI173">
        <v>78.939827517515496</v>
      </c>
    </row>
    <row r="174" spans="1:61" x14ac:dyDescent="0.25">
      <c r="A174" t="s">
        <v>320</v>
      </c>
      <c r="B174" t="s">
        <v>782</v>
      </c>
      <c r="C174" s="3" t="str">
        <f>VLOOKUP(A174, 'Metadata - Countries'!$A$2:$C$264, 3, FALSE)</f>
        <v>Sub-Saharan Africa</v>
      </c>
      <c r="D174" t="s">
        <v>494</v>
      </c>
      <c r="E174" t="s">
        <v>299</v>
      </c>
      <c r="AJ174">
        <v>87.775972762128504</v>
      </c>
      <c r="AK174">
        <v>86.503569783166</v>
      </c>
      <c r="AL174">
        <v>84.521666670026704</v>
      </c>
      <c r="AM174">
        <v>86.332074111964602</v>
      </c>
      <c r="AN174">
        <v>88.611372439775394</v>
      </c>
      <c r="AO174">
        <v>88.039737234484306</v>
      </c>
      <c r="AP174">
        <v>87.113721832850302</v>
      </c>
      <c r="AQ174">
        <v>85.551289174255501</v>
      </c>
      <c r="AR174">
        <v>87.080943168278296</v>
      </c>
      <c r="AS174">
        <v>87.122252472179895</v>
      </c>
      <c r="AT174">
        <v>86.190265092632202</v>
      </c>
      <c r="AU174">
        <v>84.595249052419405</v>
      </c>
      <c r="AV174">
        <v>84.513557406297195</v>
      </c>
      <c r="AW174">
        <v>82.956021617552906</v>
      </c>
      <c r="AX174">
        <v>83.966701020724898</v>
      </c>
      <c r="AY174">
        <v>84.072308106093402</v>
      </c>
      <c r="AZ174">
        <v>86.140509915117804</v>
      </c>
      <c r="BA174">
        <v>87.379574862687093</v>
      </c>
      <c r="BB174">
        <v>86.351994041260298</v>
      </c>
      <c r="BC174">
        <v>88.831850726779095</v>
      </c>
      <c r="BD174">
        <v>86.781238099176406</v>
      </c>
      <c r="BE174">
        <v>86.153365435208798</v>
      </c>
      <c r="BF174">
        <v>86.448628158545603</v>
      </c>
      <c r="BG174">
        <v>86.784309995902404</v>
      </c>
      <c r="BH174">
        <v>87.299247813295906</v>
      </c>
      <c r="BI174">
        <v>86.635621563418695</v>
      </c>
    </row>
    <row r="175" spans="1:61" x14ac:dyDescent="0.25">
      <c r="A175" t="s">
        <v>691</v>
      </c>
      <c r="B175" t="s">
        <v>228</v>
      </c>
      <c r="C175" s="5" t="str">
        <f>VLOOKUP(A175, 'Metadata - Countries'!$A$2:$C$264, 3, FALSE)</f>
        <v>Latin America &amp; Caribbean</v>
      </c>
      <c r="D175" t="s">
        <v>494</v>
      </c>
      <c r="E175" t="s">
        <v>299</v>
      </c>
      <c r="AJ175">
        <v>68.765936829267702</v>
      </c>
      <c r="AK175">
        <v>70.523047228583707</v>
      </c>
      <c r="AL175">
        <v>67.117232896051505</v>
      </c>
      <c r="AM175">
        <v>67.561420929803106</v>
      </c>
      <c r="AN175">
        <v>64.494475509258905</v>
      </c>
      <c r="AO175">
        <v>64.536070431495304</v>
      </c>
      <c r="AP175">
        <v>63.943074400533398</v>
      </c>
      <c r="AQ175">
        <v>62.733748621288001</v>
      </c>
      <c r="AR175">
        <v>60.417239993093098</v>
      </c>
      <c r="AS175">
        <v>59.3843732420398</v>
      </c>
      <c r="AT175">
        <v>58.3667985506452</v>
      </c>
      <c r="AU175">
        <v>56.569106747477498</v>
      </c>
      <c r="AV175">
        <v>56.588459290230297</v>
      </c>
      <c r="AW175">
        <v>54.116425423641999</v>
      </c>
      <c r="AX175">
        <v>53.784086303833703</v>
      </c>
      <c r="AY175">
        <v>53.895330251801497</v>
      </c>
      <c r="AZ175">
        <v>51.774938094098701</v>
      </c>
      <c r="BA175">
        <v>51.364754483537602</v>
      </c>
      <c r="BB175">
        <v>52.560670569394901</v>
      </c>
      <c r="BC175">
        <v>52.796143152482799</v>
      </c>
      <c r="BD175">
        <v>52.641103215027698</v>
      </c>
      <c r="BE175">
        <v>51.678715162914401</v>
      </c>
      <c r="BF175">
        <v>52.078773505166403</v>
      </c>
      <c r="BG175">
        <v>52.555221618381097</v>
      </c>
      <c r="BH175">
        <v>51.839283572822801</v>
      </c>
      <c r="BI175">
        <v>48.204909192033497</v>
      </c>
    </row>
    <row r="176" spans="1:61" x14ac:dyDescent="0.25">
      <c r="A176" t="s">
        <v>18</v>
      </c>
      <c r="B176" t="s">
        <v>578</v>
      </c>
      <c r="C176" s="3" t="str">
        <f>VLOOKUP(A176, 'Metadata - Countries'!$A$2:$C$264, 3, FALSE)</f>
        <v>Europe &amp; Central Asia</v>
      </c>
      <c r="D176" t="s">
        <v>494</v>
      </c>
      <c r="E176" t="s">
        <v>299</v>
      </c>
      <c r="AJ176">
        <v>1.2016111357271899</v>
      </c>
      <c r="AK176">
        <v>1.1695716008089401</v>
      </c>
      <c r="AL176">
        <v>1.2137528168849301</v>
      </c>
      <c r="AM176">
        <v>1.2121332629110699</v>
      </c>
      <c r="AN176">
        <v>1.2645914904769899</v>
      </c>
      <c r="AO176">
        <v>1.2770678507204301</v>
      </c>
      <c r="AP176">
        <v>1.2873166201325601</v>
      </c>
      <c r="AQ176">
        <v>1.50753330104254</v>
      </c>
      <c r="AR176">
        <v>1.57051754693741</v>
      </c>
      <c r="AS176">
        <v>1.6540944497274199</v>
      </c>
      <c r="AT176">
        <v>1.75196326220702</v>
      </c>
      <c r="AU176">
        <v>1.7825815906645699</v>
      </c>
      <c r="AV176">
        <v>1.93369382695157</v>
      </c>
      <c r="AW176">
        <v>1.9244189121811399</v>
      </c>
      <c r="AX176">
        <v>2.2394794319228502</v>
      </c>
      <c r="AY176">
        <v>2.77163052273277</v>
      </c>
      <c r="AZ176">
        <v>3.1518382813217198</v>
      </c>
      <c r="BA176">
        <v>3.7216337809663398</v>
      </c>
      <c r="BB176">
        <v>3.9739847954615701</v>
      </c>
      <c r="BC176">
        <v>4.4101316676031104</v>
      </c>
      <c r="BD176">
        <v>3.8731627417725898</v>
      </c>
      <c r="BE176">
        <v>4.6967140568763801</v>
      </c>
      <c r="BF176">
        <v>4.9622987425342702</v>
      </c>
      <c r="BG176">
        <v>5.0249763244866301</v>
      </c>
      <c r="BH176">
        <v>5.6596277365588996</v>
      </c>
      <c r="BI176">
        <v>5.8894630788273297</v>
      </c>
    </row>
    <row r="177" spans="1:61" x14ac:dyDescent="0.25">
      <c r="A177" t="s">
        <v>774</v>
      </c>
      <c r="B177" t="s">
        <v>683</v>
      </c>
      <c r="C177" s="5" t="str">
        <f>VLOOKUP(A177, 'Metadata - Countries'!$A$2:$C$264, 3, FALSE)</f>
        <v>Europe &amp; Central Asia</v>
      </c>
      <c r="D177" t="s">
        <v>494</v>
      </c>
      <c r="E177" t="s">
        <v>299</v>
      </c>
      <c r="AJ177">
        <v>59.173746414824201</v>
      </c>
      <c r="AK177">
        <v>60.784880336439599</v>
      </c>
      <c r="AL177">
        <v>61.3789638607889</v>
      </c>
      <c r="AM177">
        <v>61.097328383875201</v>
      </c>
      <c r="AN177">
        <v>60.398946185768203</v>
      </c>
      <c r="AO177">
        <v>60.047125332138101</v>
      </c>
      <c r="AP177">
        <v>57.850554968487899</v>
      </c>
      <c r="AQ177">
        <v>58.838878689017498</v>
      </c>
      <c r="AR177">
        <v>59.516916344688298</v>
      </c>
      <c r="AS177">
        <v>59.414946603932698</v>
      </c>
      <c r="AT177">
        <v>60.188131210731598</v>
      </c>
      <c r="AU177">
        <v>59.606409274821999</v>
      </c>
      <c r="AV177">
        <v>59.493112847076098</v>
      </c>
      <c r="AW177">
        <v>56.256868916769598</v>
      </c>
      <c r="AX177">
        <v>56.871606593278202</v>
      </c>
      <c r="AY177">
        <v>58.591809531289002</v>
      </c>
      <c r="AZ177">
        <v>57.059690430505398</v>
      </c>
      <c r="BA177">
        <v>57.390065525032497</v>
      </c>
      <c r="BB177">
        <v>58.493732534099898</v>
      </c>
      <c r="BC177">
        <v>56.770925090869497</v>
      </c>
      <c r="BD177">
        <v>56.4245557827767</v>
      </c>
      <c r="BE177">
        <v>56.5293289729021</v>
      </c>
      <c r="BF177">
        <v>58.275850390078503</v>
      </c>
      <c r="BG177">
        <v>57.7259495348125</v>
      </c>
      <c r="BH177">
        <v>57.196401948724898</v>
      </c>
      <c r="BI177">
        <v>57.772001598538097</v>
      </c>
    </row>
    <row r="178" spans="1:61" x14ac:dyDescent="0.25">
      <c r="A178" t="s">
        <v>222</v>
      </c>
      <c r="B178" t="s">
        <v>819</v>
      </c>
      <c r="C178" s="3" t="str">
        <f>VLOOKUP(A178, 'Metadata - Countries'!$A$2:$C$264, 3, FALSE)</f>
        <v>South Asia</v>
      </c>
      <c r="D178" t="s">
        <v>494</v>
      </c>
      <c r="E178" t="s">
        <v>299</v>
      </c>
      <c r="AJ178">
        <v>95.119714537004896</v>
      </c>
      <c r="AK178">
        <v>94.188647842716605</v>
      </c>
      <c r="AL178">
        <v>94.161050312368303</v>
      </c>
      <c r="AM178">
        <v>93.545554307166</v>
      </c>
      <c r="AN178">
        <v>92.380241984075695</v>
      </c>
      <c r="AO178">
        <v>91.732402295583896</v>
      </c>
      <c r="AP178">
        <v>91.515462576959607</v>
      </c>
      <c r="AQ178">
        <v>90.708660458633105</v>
      </c>
      <c r="AR178">
        <v>90.4911794633272</v>
      </c>
      <c r="AS178">
        <v>88.052427786294501</v>
      </c>
      <c r="AT178">
        <v>88.284545560238001</v>
      </c>
      <c r="AU178">
        <v>87.756505301463093</v>
      </c>
      <c r="AV178">
        <v>89.943296585083303</v>
      </c>
      <c r="AW178">
        <v>89.442877167389199</v>
      </c>
      <c r="AX178">
        <v>90.297010456248799</v>
      </c>
      <c r="AY178">
        <v>89.517376927011099</v>
      </c>
      <c r="AZ178">
        <v>91.253261759540294</v>
      </c>
      <c r="BA178">
        <v>91.312271010884999</v>
      </c>
      <c r="BB178">
        <v>90.468931476989496</v>
      </c>
      <c r="BC178">
        <v>88.927086656457305</v>
      </c>
      <c r="BD178">
        <v>87.292448587978399</v>
      </c>
      <c r="BE178">
        <v>86.945512034822798</v>
      </c>
      <c r="BF178">
        <v>84.697340337424194</v>
      </c>
      <c r="BG178">
        <v>86.253095887251604</v>
      </c>
      <c r="BH178">
        <v>84.374789059452098</v>
      </c>
      <c r="BI178">
        <v>85.263958190371298</v>
      </c>
    </row>
    <row r="179" spans="1:61" x14ac:dyDescent="0.25">
      <c r="A179" t="s">
        <v>108</v>
      </c>
      <c r="B179" t="s">
        <v>282</v>
      </c>
      <c r="C179" s="5" t="str">
        <f>VLOOKUP(A179, 'Metadata - Countries'!$A$2:$C$264, 3, FALSE)</f>
        <v>East Asia &amp; Pacific</v>
      </c>
      <c r="D179" t="s">
        <v>494</v>
      </c>
      <c r="E179" t="s">
        <v>299</v>
      </c>
      <c r="AJ179">
        <v>0</v>
      </c>
      <c r="AK179">
        <v>0</v>
      </c>
      <c r="AL179">
        <v>0</v>
      </c>
      <c r="AM179">
        <v>0</v>
      </c>
      <c r="AN179">
        <v>0</v>
      </c>
      <c r="AO179">
        <v>0</v>
      </c>
      <c r="AP179">
        <v>0</v>
      </c>
      <c r="AQ179">
        <v>0</v>
      </c>
      <c r="AR179">
        <v>0</v>
      </c>
      <c r="AS179">
        <v>0</v>
      </c>
      <c r="AT179">
        <v>0</v>
      </c>
      <c r="AU179">
        <v>0</v>
      </c>
      <c r="AV179">
        <v>0</v>
      </c>
      <c r="AW179">
        <v>0</v>
      </c>
      <c r="AX179">
        <v>0</v>
      </c>
      <c r="AY179">
        <v>0</v>
      </c>
      <c r="AZ179">
        <v>7.1845065228414703E-2</v>
      </c>
      <c r="BA179">
        <v>7.8579280524336395E-2</v>
      </c>
      <c r="BB179">
        <v>7.7203215689102003E-2</v>
      </c>
      <c r="BC179">
        <v>8.4618533797138906E-2</v>
      </c>
      <c r="BD179">
        <v>8.3696108505448702E-2</v>
      </c>
      <c r="BE179">
        <v>9.2567600368949995E-2</v>
      </c>
      <c r="BF179">
        <v>9.2257544494994903E-2</v>
      </c>
      <c r="BG179">
        <v>8.1319788557120395E-2</v>
      </c>
      <c r="BH179">
        <v>7.8850159962734506E-2</v>
      </c>
      <c r="BI179">
        <v>7.6290365924561607E-2</v>
      </c>
    </row>
    <row r="180" spans="1:61" x14ac:dyDescent="0.25">
      <c r="A180" t="s">
        <v>635</v>
      </c>
      <c r="B180" t="s">
        <v>308</v>
      </c>
      <c r="C180" s="3" t="str">
        <f>VLOOKUP(A180, 'Metadata - Countries'!$A$2:$C$264, 3, FALSE)</f>
        <v>East Asia &amp; Pacific</v>
      </c>
      <c r="D180" t="s">
        <v>494</v>
      </c>
      <c r="E180" t="s">
        <v>299</v>
      </c>
      <c r="AJ180">
        <v>30.0305927684891</v>
      </c>
      <c r="AK180">
        <v>29.678946855275299</v>
      </c>
      <c r="AL180">
        <v>27.608580143791698</v>
      </c>
      <c r="AM180">
        <v>29.2485419513342</v>
      </c>
      <c r="AN180">
        <v>30.1977951454531</v>
      </c>
      <c r="AO180">
        <v>30.5845426784526</v>
      </c>
      <c r="AP180">
        <v>29.448583105799401</v>
      </c>
      <c r="AQ180">
        <v>27.650162701918799</v>
      </c>
      <c r="AR180">
        <v>29.589602498754001</v>
      </c>
      <c r="AS180">
        <v>28.659765451847399</v>
      </c>
      <c r="AT180">
        <v>28.958089806184201</v>
      </c>
      <c r="AU180">
        <v>26.880881938728699</v>
      </c>
      <c r="AV180">
        <v>28.770214452129299</v>
      </c>
      <c r="AW180">
        <v>28.106316021839501</v>
      </c>
      <c r="AX180">
        <v>30.555353171984599</v>
      </c>
      <c r="AY180">
        <v>29.2688581346208</v>
      </c>
      <c r="AZ180">
        <v>29.3790481771317</v>
      </c>
      <c r="BA180">
        <v>29.124630800670001</v>
      </c>
      <c r="BB180">
        <v>28.159526137194302</v>
      </c>
      <c r="BC180">
        <v>30.225032431692402</v>
      </c>
      <c r="BD180">
        <v>31.322691727542502</v>
      </c>
      <c r="BE180">
        <v>32.128191102489197</v>
      </c>
      <c r="BF180">
        <v>30.4748415391146</v>
      </c>
      <c r="BG180">
        <v>30.005872828660301</v>
      </c>
      <c r="BH180">
        <v>30.3226371357853</v>
      </c>
      <c r="BI180">
        <v>30.789175554473399</v>
      </c>
    </row>
    <row r="181" spans="1:61" x14ac:dyDescent="0.25">
      <c r="A181" t="s">
        <v>371</v>
      </c>
      <c r="B181" t="s">
        <v>748</v>
      </c>
      <c r="C181" s="5">
        <f>VLOOKUP(A181, 'Metadata - Countries'!$A$2:$C$264, 3, FALSE)</f>
        <v>0</v>
      </c>
      <c r="D181" t="s">
        <v>494</v>
      </c>
      <c r="E181" t="s">
        <v>299</v>
      </c>
      <c r="AJ181">
        <v>6.9969377364877801</v>
      </c>
      <c r="AK181">
        <v>7.1485111552733391</v>
      </c>
      <c r="AL181">
        <v>7.2965820075123018</v>
      </c>
      <c r="AM181">
        <v>7.2322536364001087</v>
      </c>
      <c r="AN181">
        <v>7.0484645370826708</v>
      </c>
      <c r="AO181">
        <v>7.3742113911809595</v>
      </c>
      <c r="AP181">
        <v>7.3147174174907459</v>
      </c>
      <c r="AQ181">
        <v>7.3128486390325271</v>
      </c>
      <c r="AR181">
        <v>7.4061889039009863</v>
      </c>
      <c r="AS181">
        <v>7.8343243821153212</v>
      </c>
      <c r="AT181">
        <v>7.7541277721583626</v>
      </c>
      <c r="AU181">
        <v>7.380068778665847</v>
      </c>
      <c r="AV181">
        <v>7.4723215761234778</v>
      </c>
      <c r="AW181">
        <v>7.703734739033508</v>
      </c>
      <c r="AX181">
        <v>7.8798979227389587</v>
      </c>
      <c r="AY181">
        <v>8.1463550623600653</v>
      </c>
      <c r="AZ181">
        <v>8.5623597980879591</v>
      </c>
      <c r="BA181">
        <v>8.7859516756226501</v>
      </c>
      <c r="BB181">
        <v>9.3303622192800102</v>
      </c>
      <c r="BC181">
        <v>9.9414759325016302</v>
      </c>
      <c r="BD181">
        <v>10.257530417023851</v>
      </c>
      <c r="BE181">
        <v>10.640670099030888</v>
      </c>
      <c r="BF181">
        <v>11.168536657713998</v>
      </c>
      <c r="BG181">
        <v>11.576213383475594</v>
      </c>
      <c r="BH181">
        <v>11.801903258510073</v>
      </c>
      <c r="BI181">
        <v>12.006886793252137</v>
      </c>
    </row>
    <row r="182" spans="1:61" x14ac:dyDescent="0.25">
      <c r="A182" t="s">
        <v>799</v>
      </c>
      <c r="B182" t="s">
        <v>642</v>
      </c>
      <c r="C182" s="3" t="str">
        <f>VLOOKUP(A182, 'Metadata - Countries'!$A$2:$C$264, 3, FALSE)</f>
        <v>Middle East &amp; North Africa</v>
      </c>
      <c r="D182" t="s">
        <v>494</v>
      </c>
      <c r="E182" t="s">
        <v>299</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row>
    <row r="183" spans="1:61" x14ac:dyDescent="0.25">
      <c r="A183" t="s">
        <v>796</v>
      </c>
      <c r="B183" t="s">
        <v>471</v>
      </c>
      <c r="C183" s="5">
        <f>VLOOKUP(A183, 'Metadata - Countries'!$A$2:$C$264, 3, FALSE)</f>
        <v>0</v>
      </c>
      <c r="D183" t="s">
        <v>494</v>
      </c>
      <c r="E183" t="s">
        <v>299</v>
      </c>
      <c r="AJ183">
        <v>26.950028819521851</v>
      </c>
      <c r="AK183">
        <v>27.779992460240024</v>
      </c>
      <c r="AL183">
        <v>30.207670921827212</v>
      </c>
      <c r="AM183">
        <v>30.388066031895509</v>
      </c>
      <c r="AN183">
        <v>30.521190178394722</v>
      </c>
      <c r="AO183">
        <v>31.271788430955809</v>
      </c>
      <c r="AP183">
        <v>31.265317659676928</v>
      </c>
      <c r="AQ183">
        <v>30.731692035002723</v>
      </c>
      <c r="AR183">
        <v>30.350973254322916</v>
      </c>
      <c r="AS183">
        <v>31.488291385821881</v>
      </c>
      <c r="AT183">
        <v>30.736594429648495</v>
      </c>
      <c r="AU183">
        <v>29.793452109451117</v>
      </c>
      <c r="AV183">
        <v>29.505174920416284</v>
      </c>
      <c r="AW183">
        <v>30.327566927001349</v>
      </c>
      <c r="AX183">
        <v>29.600704929019486</v>
      </c>
      <c r="AY183">
        <v>29.698851821215001</v>
      </c>
      <c r="AZ183">
        <v>29.031987669907533</v>
      </c>
      <c r="BA183">
        <v>29.09760980117349</v>
      </c>
      <c r="BB183">
        <v>29.555464945409707</v>
      </c>
      <c r="BC183">
        <v>30.746244903851327</v>
      </c>
      <c r="BD183">
        <v>30.746787061707618</v>
      </c>
      <c r="BE183">
        <v>28.893541877431041</v>
      </c>
      <c r="BF183">
        <v>26.396326788367016</v>
      </c>
      <c r="BG183">
        <v>28.953097095870621</v>
      </c>
      <c r="BH183">
        <v>27.001138769311961</v>
      </c>
      <c r="BI183">
        <v>27.139747161532089</v>
      </c>
    </row>
    <row r="184" spans="1:61" x14ac:dyDescent="0.25">
      <c r="A184" t="s">
        <v>841</v>
      </c>
      <c r="B184" t="s">
        <v>140</v>
      </c>
      <c r="C184" s="3" t="str">
        <f>VLOOKUP(A184, 'Metadata - Countries'!$A$2:$C$264, 3, FALSE)</f>
        <v>South Asia</v>
      </c>
      <c r="D184" t="s">
        <v>494</v>
      </c>
      <c r="E184" t="s">
        <v>299</v>
      </c>
      <c r="AJ184">
        <v>57.500533244022201</v>
      </c>
      <c r="AK184">
        <v>58.091293744866597</v>
      </c>
      <c r="AL184">
        <v>55.982205481754299</v>
      </c>
      <c r="AM184">
        <v>54.148189308756997</v>
      </c>
      <c r="AN184">
        <v>54.195759917360398</v>
      </c>
      <c r="AO184">
        <v>53.122876016644099</v>
      </c>
      <c r="AP184">
        <v>52.1697429164645</v>
      </c>
      <c r="AQ184">
        <v>51.9367244532855</v>
      </c>
      <c r="AR184">
        <v>51.603478098381402</v>
      </c>
      <c r="AS184">
        <v>50.234476700196097</v>
      </c>
      <c r="AT184">
        <v>50.959149492699801</v>
      </c>
      <c r="AU184">
        <v>51.317454391077703</v>
      </c>
      <c r="AV184">
        <v>51.089236391867999</v>
      </c>
      <c r="AW184">
        <v>49.710146515713603</v>
      </c>
      <c r="AX184">
        <v>47.509691200983397</v>
      </c>
      <c r="AY184">
        <v>47.515596861129502</v>
      </c>
      <c r="AZ184">
        <v>46.513008383491098</v>
      </c>
      <c r="BA184">
        <v>44.276075243657402</v>
      </c>
      <c r="BB184">
        <v>45.993955509615702</v>
      </c>
      <c r="BC184">
        <v>45.772339806617502</v>
      </c>
      <c r="BD184">
        <v>46.7220403019112</v>
      </c>
      <c r="BE184">
        <v>46.070940481502099</v>
      </c>
      <c r="BF184">
        <v>46.523235588255297</v>
      </c>
      <c r="BG184">
        <v>47.460952010317897</v>
      </c>
      <c r="BH184">
        <v>46.604529740769202</v>
      </c>
      <c r="BI184">
        <v>46.4763249199424</v>
      </c>
    </row>
    <row r="185" spans="1:61" x14ac:dyDescent="0.25">
      <c r="A185" t="s">
        <v>610</v>
      </c>
      <c r="B185" t="s">
        <v>522</v>
      </c>
      <c r="C185" s="5" t="str">
        <f>VLOOKUP(A185, 'Metadata - Countries'!$A$2:$C$264, 3, FALSE)</f>
        <v>Latin America &amp; Caribbean</v>
      </c>
      <c r="D185" t="s">
        <v>494</v>
      </c>
      <c r="E185" t="s">
        <v>299</v>
      </c>
      <c r="AJ185">
        <v>43.589445645086599</v>
      </c>
      <c r="AK185">
        <v>41.258417322840899</v>
      </c>
      <c r="AL185">
        <v>40.216918412733897</v>
      </c>
      <c r="AM185">
        <v>40.406721922978697</v>
      </c>
      <c r="AN185">
        <v>38.312689292774202</v>
      </c>
      <c r="AO185">
        <v>35.283861597755198</v>
      </c>
      <c r="AP185">
        <v>37.3484444644955</v>
      </c>
      <c r="AQ185">
        <v>37.039810962678203</v>
      </c>
      <c r="AR185">
        <v>31.966955806315099</v>
      </c>
      <c r="AS185">
        <v>34.216020203880198</v>
      </c>
      <c r="AT185">
        <v>34.397849343368101</v>
      </c>
      <c r="AU185">
        <v>31.087821057812299</v>
      </c>
      <c r="AV185">
        <v>34.699010162424599</v>
      </c>
      <c r="AW185">
        <v>33.8410386947115</v>
      </c>
      <c r="AX185">
        <v>33.379022192996203</v>
      </c>
      <c r="AY185">
        <v>27.041501791341499</v>
      </c>
      <c r="AZ185">
        <v>26.9417473324641</v>
      </c>
      <c r="BA185">
        <v>26.489016973578501</v>
      </c>
      <c r="BB185">
        <v>30.545828711306299</v>
      </c>
      <c r="BC185">
        <v>26.223261014404901</v>
      </c>
      <c r="BD185">
        <v>19.937405723003199</v>
      </c>
      <c r="BE185">
        <v>19.140389462829202</v>
      </c>
      <c r="BF185">
        <v>20.619551022316202</v>
      </c>
      <c r="BG185">
        <v>20.313333790911901</v>
      </c>
      <c r="BH185">
        <v>19.770788592308399</v>
      </c>
      <c r="BI185">
        <v>21.2341523445028</v>
      </c>
    </row>
    <row r="186" spans="1:61" x14ac:dyDescent="0.25">
      <c r="A186" t="s">
        <v>555</v>
      </c>
      <c r="B186" t="s">
        <v>309</v>
      </c>
      <c r="C186" s="3" t="str">
        <f>VLOOKUP(A186, 'Metadata - Countries'!$A$2:$C$264, 3, FALSE)</f>
        <v>Latin America &amp; Caribbean</v>
      </c>
      <c r="D186" t="s">
        <v>494</v>
      </c>
      <c r="E186" t="s">
        <v>299</v>
      </c>
      <c r="AJ186">
        <v>39.425828203650802</v>
      </c>
      <c r="AK186">
        <v>39.913113738396</v>
      </c>
      <c r="AL186">
        <v>37.307771249296898</v>
      </c>
      <c r="AM186">
        <v>37.0792617049946</v>
      </c>
      <c r="AN186">
        <v>35.934975815490098</v>
      </c>
      <c r="AO186">
        <v>33.282985370877</v>
      </c>
      <c r="AP186">
        <v>31.714535226484699</v>
      </c>
      <c r="AQ186">
        <v>31.739888482298198</v>
      </c>
      <c r="AR186">
        <v>32.692289509868402</v>
      </c>
      <c r="AS186">
        <v>30.6801285582867</v>
      </c>
      <c r="AT186">
        <v>32.155054898715399</v>
      </c>
      <c r="AU186">
        <v>34.841290620605797</v>
      </c>
      <c r="AV186">
        <v>34.165851470315197</v>
      </c>
      <c r="AW186">
        <v>34.817347203577903</v>
      </c>
      <c r="AX186">
        <v>32.606978963801701</v>
      </c>
      <c r="AY186">
        <v>32.731839800044</v>
      </c>
      <c r="AZ186">
        <v>33.879494307607203</v>
      </c>
      <c r="BA186">
        <v>32.372010841653399</v>
      </c>
      <c r="BB186">
        <v>25.717160031066399</v>
      </c>
      <c r="BC186">
        <v>28.060845088967799</v>
      </c>
      <c r="BD186">
        <v>30.797211280484699</v>
      </c>
      <c r="BE186">
        <v>29.5472588339093</v>
      </c>
      <c r="BF186">
        <v>28.253294480276999</v>
      </c>
      <c r="BG186">
        <v>25.983385316643002</v>
      </c>
      <c r="BH186">
        <v>25.996864934782</v>
      </c>
      <c r="BI186">
        <v>25.503905515847901</v>
      </c>
    </row>
    <row r="187" spans="1:61" x14ac:dyDescent="0.25">
      <c r="A187" t="s">
        <v>295</v>
      </c>
      <c r="B187" t="s">
        <v>662</v>
      </c>
      <c r="C187" s="5" t="str">
        <f>VLOOKUP(A187, 'Metadata - Countries'!$A$2:$C$264, 3, FALSE)</f>
        <v>East Asia &amp; Pacific</v>
      </c>
      <c r="D187" t="s">
        <v>494</v>
      </c>
      <c r="E187" t="s">
        <v>299</v>
      </c>
      <c r="AJ187">
        <v>50.946567395130003</v>
      </c>
      <c r="AK187">
        <v>51.9604082640925</v>
      </c>
      <c r="AL187">
        <v>48.707390559011202</v>
      </c>
      <c r="AM187">
        <v>45.857464312950803</v>
      </c>
      <c r="AN187">
        <v>44.4350856077087</v>
      </c>
      <c r="AO187">
        <v>38.942001700931698</v>
      </c>
      <c r="AP187">
        <v>36.876866331192602</v>
      </c>
      <c r="AQ187">
        <v>33.799911233077502</v>
      </c>
      <c r="AR187">
        <v>33.430611758273997</v>
      </c>
      <c r="AS187">
        <v>34.068825347147701</v>
      </c>
      <c r="AT187">
        <v>34.845031623768897</v>
      </c>
      <c r="AU187">
        <v>33.534708445669501</v>
      </c>
      <c r="AV187">
        <v>32.827154313017502</v>
      </c>
      <c r="AW187">
        <v>32.0498725926156</v>
      </c>
      <c r="AX187">
        <v>31.313189022520302</v>
      </c>
      <c r="AY187">
        <v>31.429582838516499</v>
      </c>
      <c r="AZ187">
        <v>32.596632196523402</v>
      </c>
      <c r="BA187">
        <v>31.2034145009581</v>
      </c>
      <c r="BB187">
        <v>31.7270647842501</v>
      </c>
      <c r="BC187">
        <v>31.223920695668099</v>
      </c>
      <c r="BD187">
        <v>28.8118355854605</v>
      </c>
      <c r="BE187">
        <v>29.398782833340402</v>
      </c>
      <c r="BF187">
        <v>30.224689948961402</v>
      </c>
      <c r="BG187">
        <v>29.3071613541921</v>
      </c>
      <c r="BH187">
        <v>28.582171852124802</v>
      </c>
      <c r="BI187">
        <v>27.451544450012602</v>
      </c>
    </row>
    <row r="188" spans="1:61" x14ac:dyDescent="0.25">
      <c r="A188" t="s">
        <v>773</v>
      </c>
      <c r="B188" t="s">
        <v>424</v>
      </c>
      <c r="C188" s="3" t="str">
        <f>VLOOKUP(A188, 'Metadata - Countries'!$A$2:$C$264, 3, FALSE)</f>
        <v>East Asia &amp; Pacific</v>
      </c>
      <c r="D188" t="s">
        <v>494</v>
      </c>
      <c r="E188" t="s">
        <v>299</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row>
    <row r="189" spans="1:61" x14ac:dyDescent="0.25">
      <c r="A189" t="s">
        <v>510</v>
      </c>
      <c r="B189" t="s">
        <v>274</v>
      </c>
      <c r="C189" s="5" t="str">
        <f>VLOOKUP(A189, 'Metadata - Countries'!$A$2:$C$264, 3, FALSE)</f>
        <v>East Asia &amp; Pacific</v>
      </c>
      <c r="D189" t="s">
        <v>494</v>
      </c>
      <c r="E189" t="s">
        <v>299</v>
      </c>
      <c r="AJ189">
        <v>71.700410756209095</v>
      </c>
      <c r="AK189">
        <v>71.706771892859507</v>
      </c>
      <c r="AL189">
        <v>71.608282947478301</v>
      </c>
      <c r="AM189">
        <v>71.249161435819204</v>
      </c>
      <c r="AN189">
        <v>69.400899435489094</v>
      </c>
      <c r="AO189">
        <v>70.730859177490302</v>
      </c>
      <c r="AP189">
        <v>70.018958607438194</v>
      </c>
      <c r="AQ189">
        <v>68.945890285066099</v>
      </c>
      <c r="AR189">
        <v>68.040833356161997</v>
      </c>
      <c r="AS189">
        <v>68.710839706166098</v>
      </c>
      <c r="AT189">
        <v>66.378907110331696</v>
      </c>
      <c r="AU189">
        <v>63.439439505837498</v>
      </c>
      <c r="AV189">
        <v>62.484326749624103</v>
      </c>
      <c r="AW189">
        <v>60.3968155557898</v>
      </c>
      <c r="AX189">
        <v>57.479489327585597</v>
      </c>
      <c r="AY189">
        <v>58.563409439032903</v>
      </c>
      <c r="AZ189">
        <v>58.854972409532401</v>
      </c>
      <c r="BA189">
        <v>57.129153881750099</v>
      </c>
      <c r="BB189">
        <v>56.924309860986298</v>
      </c>
      <c r="BC189">
        <v>56.016053022463403</v>
      </c>
      <c r="BD189">
        <v>55.252486895840001</v>
      </c>
      <c r="BE189">
        <v>54.733226357333798</v>
      </c>
      <c r="BF189">
        <v>55.4650817183486</v>
      </c>
      <c r="BG189">
        <v>53.995509970662702</v>
      </c>
      <c r="BH189">
        <v>52.552349612911101</v>
      </c>
      <c r="BI189">
        <v>52.498651952261497</v>
      </c>
    </row>
    <row r="190" spans="1:61" x14ac:dyDescent="0.25">
      <c r="A190" t="s">
        <v>75</v>
      </c>
      <c r="B190" t="s">
        <v>45</v>
      </c>
      <c r="C190" s="3" t="str">
        <f>VLOOKUP(A190, 'Metadata - Countries'!$A$2:$C$264, 3, FALSE)</f>
        <v>Europe &amp; Central Asia</v>
      </c>
      <c r="D190" t="s">
        <v>494</v>
      </c>
      <c r="E190" t="s">
        <v>299</v>
      </c>
      <c r="AJ190">
        <v>2.5014848391889002</v>
      </c>
      <c r="AK190">
        <v>2.06466857069044</v>
      </c>
      <c r="AL190">
        <v>2.30274868091028</v>
      </c>
      <c r="AM190">
        <v>6.1311022227291296</v>
      </c>
      <c r="AN190">
        <v>6.1951407823762104</v>
      </c>
      <c r="AO190">
        <v>6.3325287618573496</v>
      </c>
      <c r="AP190">
        <v>5.8650010903118304</v>
      </c>
      <c r="AQ190">
        <v>5.9823695080859398</v>
      </c>
      <c r="AR190">
        <v>6.5368057952584797</v>
      </c>
      <c r="AS190">
        <v>6.4100422986528303</v>
      </c>
      <c r="AT190">
        <v>6.9266531849355504</v>
      </c>
      <c r="AU190">
        <v>7.2914593995441397</v>
      </c>
      <c r="AV190">
        <v>7.4901072972533003</v>
      </c>
      <c r="AW190">
        <v>7.2929367883179497</v>
      </c>
      <c r="AX190">
        <v>7.3100310054611697</v>
      </c>
      <c r="AY190">
        <v>7.21471645015734</v>
      </c>
      <c r="AZ190">
        <v>7.1839650545793203</v>
      </c>
      <c r="BA190">
        <v>7.2757645240375304</v>
      </c>
      <c r="BB190">
        <v>8.0105401956092503</v>
      </c>
      <c r="BC190">
        <v>8.8420626922744496</v>
      </c>
      <c r="BD190">
        <v>9.4886238581771298</v>
      </c>
      <c r="BE190">
        <v>10.437879179165501</v>
      </c>
      <c r="BF190">
        <v>10.9151432472711</v>
      </c>
      <c r="BG190">
        <v>11.413379811127101</v>
      </c>
      <c r="BH190">
        <v>11.569315527574799</v>
      </c>
      <c r="BI190">
        <v>11.911488208760501</v>
      </c>
    </row>
    <row r="191" spans="1:61" x14ac:dyDescent="0.25">
      <c r="A191" t="s">
        <v>245</v>
      </c>
      <c r="B191" t="s">
        <v>307</v>
      </c>
      <c r="C191" s="5">
        <f>VLOOKUP(A191, 'Metadata - Countries'!$A$2:$C$264, 3, FALSE)</f>
        <v>0</v>
      </c>
      <c r="D191" t="s">
        <v>494</v>
      </c>
      <c r="E191" t="s">
        <v>299</v>
      </c>
      <c r="AJ191">
        <v>78.283355534682343</v>
      </c>
      <c r="AK191">
        <v>79.698263694447633</v>
      </c>
      <c r="AL191">
        <v>77.963006322670566</v>
      </c>
      <c r="AM191">
        <v>78.30569478723784</v>
      </c>
      <c r="AN191">
        <v>78.87236531663136</v>
      </c>
      <c r="AO191">
        <v>79.045115507272087</v>
      </c>
      <c r="AP191">
        <v>78.187602955130615</v>
      </c>
      <c r="AQ191">
        <v>77.482912595939993</v>
      </c>
      <c r="AR191">
        <v>78.914989212816437</v>
      </c>
      <c r="AS191">
        <v>78.599688087825967</v>
      </c>
      <c r="AT191">
        <v>78.084371049690461</v>
      </c>
      <c r="AU191">
        <v>77.323790017976037</v>
      </c>
      <c r="AV191">
        <v>77.358932003884902</v>
      </c>
      <c r="AW191">
        <v>78.104836250572248</v>
      </c>
      <c r="AX191">
        <v>77.819318770955476</v>
      </c>
      <c r="AY191">
        <v>77.905135788195068</v>
      </c>
      <c r="AZ191">
        <v>78.278329199416703</v>
      </c>
      <c r="BA191">
        <v>78.35771950443791</v>
      </c>
      <c r="BB191">
        <v>77.659056455403103</v>
      </c>
      <c r="BC191">
        <v>78.176333022854976</v>
      </c>
      <c r="BD191">
        <v>76.332187848178918</v>
      </c>
      <c r="BE191">
        <v>75.088099651469136</v>
      </c>
      <c r="BF191">
        <v>74.019072070356003</v>
      </c>
      <c r="BG191">
        <v>74.251371243037767</v>
      </c>
      <c r="BH191">
        <v>75.395402761878074</v>
      </c>
      <c r="BI191">
        <v>75.582589384639192</v>
      </c>
    </row>
    <row r="192" spans="1:61" x14ac:dyDescent="0.25">
      <c r="A192" t="s">
        <v>632</v>
      </c>
      <c r="B192" t="s">
        <v>783</v>
      </c>
      <c r="C192" s="3" t="str">
        <f>VLOOKUP(A192, 'Metadata - Countries'!$A$2:$C$264, 3, FALSE)</f>
        <v>Latin America &amp; Caribbean</v>
      </c>
      <c r="D192" t="s">
        <v>494</v>
      </c>
      <c r="E192" t="s">
        <v>299</v>
      </c>
      <c r="AJ192">
        <v>1.74694285470563</v>
      </c>
      <c r="AK192">
        <v>1.78780597448905</v>
      </c>
      <c r="AL192">
        <v>1.7746229310533801</v>
      </c>
      <c r="AM192">
        <v>0.79729265287594797</v>
      </c>
      <c r="AN192">
        <v>0.254340396800665</v>
      </c>
      <c r="AO192">
        <v>0.53341873938667494</v>
      </c>
      <c r="AP192">
        <v>0.73706219983600796</v>
      </c>
      <c r="AQ192">
        <v>0.464883807795126</v>
      </c>
      <c r="AR192">
        <v>0.51557015419000196</v>
      </c>
      <c r="AS192">
        <v>0.72486742456093101</v>
      </c>
      <c r="AT192">
        <v>0.73347389081200898</v>
      </c>
      <c r="AU192">
        <v>0.94161955055931401</v>
      </c>
      <c r="AV192">
        <v>0.94925779513558095</v>
      </c>
      <c r="AW192">
        <v>1.08618455494056</v>
      </c>
      <c r="AX192">
        <v>0.571783714893351</v>
      </c>
      <c r="AY192">
        <v>0.55284037204625402</v>
      </c>
      <c r="AZ192">
        <v>0.56920667664082403</v>
      </c>
      <c r="BA192">
        <v>0.66569245470491001</v>
      </c>
      <c r="BB192">
        <v>0.674828024102332</v>
      </c>
      <c r="BC192">
        <v>0.73366463908950696</v>
      </c>
      <c r="BD192">
        <v>0.57363403938593704</v>
      </c>
      <c r="BE192">
        <v>0.67305216783871502</v>
      </c>
      <c r="BF192">
        <v>0.69864734692157404</v>
      </c>
      <c r="BG192">
        <v>1.3932441366483801</v>
      </c>
      <c r="BH192">
        <v>1.6278691439575399</v>
      </c>
      <c r="BI192">
        <v>1.83744638261367</v>
      </c>
    </row>
    <row r="193" spans="1:61" x14ac:dyDescent="0.25">
      <c r="A193" t="s">
        <v>331</v>
      </c>
      <c r="B193" t="s">
        <v>60</v>
      </c>
      <c r="C193" s="5" t="e">
        <f>VLOOKUP(A193, 'Metadata - Countries'!$A$2:$C$264, 3, FALSE)</f>
        <v>#N/A</v>
      </c>
      <c r="D193" t="s">
        <v>494</v>
      </c>
      <c r="E193" t="s">
        <v>299</v>
      </c>
      <c r="AJ193">
        <v>7.1895920681224501</v>
      </c>
      <c r="AK193">
        <v>7.5381025311721102</v>
      </c>
      <c r="AL193">
        <v>7.7395433418697097</v>
      </c>
      <c r="AM193">
        <v>7.9985266857741797</v>
      </c>
      <c r="AN193">
        <v>8.9897693260209799</v>
      </c>
      <c r="AO193">
        <v>9.5985584613825594</v>
      </c>
      <c r="AP193">
        <v>10.207470071151301</v>
      </c>
      <c r="AQ193">
        <v>9.6416198846704102</v>
      </c>
      <c r="AR193">
        <v>9.8899965787506297</v>
      </c>
      <c r="AS193">
        <v>9.3841794114584793</v>
      </c>
      <c r="AT193">
        <v>8.7177500472371108</v>
      </c>
      <c r="AU193">
        <v>8.6208442298342405</v>
      </c>
      <c r="AV193">
        <v>9.0255772150011193</v>
      </c>
      <c r="AW193">
        <v>9.2656875250616206</v>
      </c>
      <c r="AX193">
        <v>9.3728577704980207</v>
      </c>
      <c r="AY193">
        <v>9.2280183565040392</v>
      </c>
      <c r="AZ193">
        <v>8.95776484944966</v>
      </c>
      <c r="BA193">
        <v>10.9028299020611</v>
      </c>
      <c r="BB193">
        <v>10.198257503953601</v>
      </c>
      <c r="BC193">
        <v>12.307349843886501</v>
      </c>
      <c r="BD193">
        <v>13.4749488975869</v>
      </c>
      <c r="BE193">
        <v>18.081567355131</v>
      </c>
      <c r="BF193">
        <v>17.691739029129099</v>
      </c>
      <c r="BG193">
        <v>23.807294257496299</v>
      </c>
      <c r="BH193">
        <v>21.0331869949215</v>
      </c>
      <c r="BI193">
        <v>23.123261491734102</v>
      </c>
    </row>
    <row r="194" spans="1:61" x14ac:dyDescent="0.25">
      <c r="A194" t="s">
        <v>485</v>
      </c>
      <c r="B194" t="s">
        <v>198</v>
      </c>
      <c r="C194" s="3" t="str">
        <f>VLOOKUP(A194, 'Metadata - Countries'!$A$2:$C$264, 3, FALSE)</f>
        <v>Europe &amp; Central Asia</v>
      </c>
      <c r="D194" t="s">
        <v>494</v>
      </c>
      <c r="E194" t="s">
        <v>299</v>
      </c>
      <c r="AJ194">
        <v>26.944474927320002</v>
      </c>
      <c r="AK194">
        <v>25.7875195346619</v>
      </c>
      <c r="AL194">
        <v>22.399856147474701</v>
      </c>
      <c r="AM194">
        <v>24.368949606518001</v>
      </c>
      <c r="AN194">
        <v>24.948510629568698</v>
      </c>
      <c r="AO194">
        <v>23.741803862068899</v>
      </c>
      <c r="AP194">
        <v>25.352236098991</v>
      </c>
      <c r="AQ194">
        <v>24.545323318392398</v>
      </c>
      <c r="AR194">
        <v>22.432241029800998</v>
      </c>
      <c r="AS194">
        <v>19.017380321788799</v>
      </c>
      <c r="AT194">
        <v>20.114024949406399</v>
      </c>
      <c r="AU194">
        <v>20.827933123068</v>
      </c>
      <c r="AV194">
        <v>18.279821868510101</v>
      </c>
      <c r="AW194">
        <v>22.092480388724201</v>
      </c>
      <c r="AX194">
        <v>19.8693253776574</v>
      </c>
      <c r="AY194">
        <v>18.072800393315699</v>
      </c>
      <c r="AZ194">
        <v>22.331751369642799</v>
      </c>
      <c r="BA194">
        <v>23.148136068014601</v>
      </c>
      <c r="BB194">
        <v>23.189169353796601</v>
      </c>
      <c r="BC194">
        <v>24.8945429909406</v>
      </c>
      <c r="BD194">
        <v>27.827977569467201</v>
      </c>
      <c r="BE194">
        <v>27.2191030249245</v>
      </c>
      <c r="BF194">
        <v>25.517440892003901</v>
      </c>
      <c r="BG194">
        <v>30.1720552112441</v>
      </c>
      <c r="BH194">
        <v>30.457008078621101</v>
      </c>
      <c r="BI194">
        <v>27.157298385939999</v>
      </c>
    </row>
    <row r="195" spans="1:61" x14ac:dyDescent="0.25">
      <c r="A195" t="s">
        <v>554</v>
      </c>
      <c r="B195" t="s">
        <v>72</v>
      </c>
      <c r="C195" s="5" t="str">
        <f>VLOOKUP(A195, 'Metadata - Countries'!$A$2:$C$264, 3, FALSE)</f>
        <v>Latin America &amp; Caribbean</v>
      </c>
      <c r="D195" t="s">
        <v>494</v>
      </c>
      <c r="E195" t="s">
        <v>299</v>
      </c>
      <c r="AJ195">
        <v>78.506452618155393</v>
      </c>
      <c r="AK195">
        <v>79.150277018023601</v>
      </c>
      <c r="AL195">
        <v>75.728110208748006</v>
      </c>
      <c r="AM195">
        <v>72.612385802181805</v>
      </c>
      <c r="AN195">
        <v>69.878601092498101</v>
      </c>
      <c r="AO195">
        <v>70.1717942056015</v>
      </c>
      <c r="AP195">
        <v>70.759096662839099</v>
      </c>
      <c r="AQ195">
        <v>69.520889453839402</v>
      </c>
      <c r="AR195">
        <v>67.439815682478596</v>
      </c>
      <c r="AS195">
        <v>65.875860742406104</v>
      </c>
      <c r="AT195">
        <v>70.411735735693597</v>
      </c>
      <c r="AU195">
        <v>69.840465015044103</v>
      </c>
      <c r="AV195">
        <v>67.680320119376304</v>
      </c>
      <c r="AW195">
        <v>67.047328372403499</v>
      </c>
      <c r="AX195">
        <v>66.733283493505297</v>
      </c>
      <c r="AY195">
        <v>68.8240405804071</v>
      </c>
      <c r="AZ195">
        <v>67.2637625716945</v>
      </c>
      <c r="BA195">
        <v>66.787364538111504</v>
      </c>
      <c r="BB195">
        <v>66.632164130077598</v>
      </c>
      <c r="BC195">
        <v>66.392846416956701</v>
      </c>
      <c r="BD195">
        <v>64.249375998353102</v>
      </c>
      <c r="BE195">
        <v>63.111412233028197</v>
      </c>
      <c r="BF195">
        <v>62.677486340416799</v>
      </c>
      <c r="BG195">
        <v>63.102701540596101</v>
      </c>
      <c r="BH195">
        <v>63.116935310013197</v>
      </c>
      <c r="BI195">
        <v>61.6769945886019</v>
      </c>
    </row>
    <row r="196" spans="1:61" x14ac:dyDescent="0.25">
      <c r="A196" t="s">
        <v>85</v>
      </c>
      <c r="B196" t="s">
        <v>206</v>
      </c>
      <c r="C196" s="3" t="str">
        <f>VLOOKUP(A196, 'Metadata - Countries'!$A$2:$C$264, 3, FALSE)</f>
        <v>Middle East &amp; North Africa</v>
      </c>
      <c r="D196" t="s">
        <v>494</v>
      </c>
      <c r="E196" t="s">
        <v>299</v>
      </c>
      <c r="AJ196">
        <v>22.082082930024601</v>
      </c>
      <c r="AK196">
        <v>21.9600519692919</v>
      </c>
      <c r="AL196">
        <v>21.5320531363983</v>
      </c>
      <c r="AM196">
        <v>21.259645010477001</v>
      </c>
      <c r="AN196">
        <v>20.9652990675547</v>
      </c>
      <c r="AO196">
        <v>20.957016166451599</v>
      </c>
      <c r="AP196">
        <v>20.2361034181733</v>
      </c>
      <c r="AQ196">
        <v>17.179180863463898</v>
      </c>
      <c r="AR196">
        <v>16.355815433444</v>
      </c>
      <c r="AS196">
        <v>15.891716037482899</v>
      </c>
      <c r="AT196">
        <v>17.524904699813799</v>
      </c>
      <c r="AU196">
        <v>17.1213923801904</v>
      </c>
      <c r="AV196">
        <v>21.803924411051799</v>
      </c>
      <c r="AW196">
        <v>21.6842798545844</v>
      </c>
      <c r="AX196">
        <v>23.083304601789401</v>
      </c>
      <c r="AY196">
        <v>22.7819898981896</v>
      </c>
      <c r="AZ196">
        <v>18.0841406849758</v>
      </c>
      <c r="BA196">
        <v>20.4766874459633</v>
      </c>
      <c r="BB196">
        <v>20.1025340691358</v>
      </c>
      <c r="BC196">
        <v>16.540867178255201</v>
      </c>
      <c r="BD196">
        <v>14.0647686823408</v>
      </c>
      <c r="BE196">
        <v>15.4201600054067</v>
      </c>
      <c r="BF196">
        <v>12.240300747656301</v>
      </c>
      <c r="BG196">
        <v>11.610404738269599</v>
      </c>
      <c r="BH196">
        <v>10.5302584688409</v>
      </c>
      <c r="BI196">
        <v>10.4727149640955</v>
      </c>
    </row>
    <row r="197" spans="1:61" x14ac:dyDescent="0.25">
      <c r="A197" t="s">
        <v>135</v>
      </c>
      <c r="B197" t="s">
        <v>216</v>
      </c>
      <c r="C197" s="5">
        <f>VLOOKUP(A197, 'Metadata - Countries'!$A$2:$C$264, 3, FALSE)</f>
        <v>0</v>
      </c>
      <c r="D197" t="s">
        <v>494</v>
      </c>
      <c r="E197" t="s">
        <v>299</v>
      </c>
      <c r="AJ197">
        <v>47.700165664179977</v>
      </c>
      <c r="AK197">
        <v>52.622382361023703</v>
      </c>
      <c r="AL197">
        <v>47.72703600381395</v>
      </c>
      <c r="AM197">
        <v>47.963334771681943</v>
      </c>
      <c r="AN197">
        <v>51.398671027402663</v>
      </c>
      <c r="AO197">
        <v>48.158722126108863</v>
      </c>
      <c r="AP197">
        <v>48.109372338569983</v>
      </c>
      <c r="AQ197">
        <v>44.600306090347097</v>
      </c>
      <c r="AR197">
        <v>41.127600486625063</v>
      </c>
      <c r="AS197">
        <v>46.711691761263893</v>
      </c>
      <c r="AT197">
        <v>44.954254188546486</v>
      </c>
      <c r="AU197">
        <v>40.288232321880777</v>
      </c>
      <c r="AV197">
        <v>43.723897089176575</v>
      </c>
      <c r="AW197">
        <v>40.590014491276357</v>
      </c>
      <c r="AX197">
        <v>37.433257974267264</v>
      </c>
      <c r="AY197">
        <v>39.808855894750238</v>
      </c>
      <c r="AZ197">
        <v>38.58660632173806</v>
      </c>
      <c r="BA197">
        <v>35.862125431174377</v>
      </c>
      <c r="BB197">
        <v>39.9276589034572</v>
      </c>
      <c r="BC197">
        <v>33.555368466614937</v>
      </c>
      <c r="BD197">
        <v>31.483044355515442</v>
      </c>
      <c r="BE197">
        <v>32.716138026949871</v>
      </c>
      <c r="BF197">
        <v>32.186645673144305</v>
      </c>
      <c r="BG197">
        <v>34.104403529024957</v>
      </c>
      <c r="BH197">
        <v>32.658792257193539</v>
      </c>
      <c r="BI197">
        <v>30.407899842292483</v>
      </c>
    </row>
    <row r="198" spans="1:61" x14ac:dyDescent="0.25">
      <c r="A198" t="s">
        <v>676</v>
      </c>
      <c r="B198" t="s">
        <v>290</v>
      </c>
      <c r="C198" s="3">
        <f>VLOOKUP(A198, 'Metadata - Countries'!$A$2:$C$264, 3, FALSE)</f>
        <v>0</v>
      </c>
      <c r="D198" t="s">
        <v>494</v>
      </c>
      <c r="E198" t="s">
        <v>299</v>
      </c>
      <c r="AJ198">
        <v>6.3448312174318504</v>
      </c>
      <c r="AK198">
        <v>6.5299143103471557</v>
      </c>
      <c r="AL198">
        <v>6.6464018001395093</v>
      </c>
      <c r="AM198">
        <v>6.5258726110277552</v>
      </c>
      <c r="AN198">
        <v>6.4264850640837157</v>
      </c>
      <c r="AO198">
        <v>6.7265465689278869</v>
      </c>
      <c r="AP198">
        <v>6.7180922302803276</v>
      </c>
      <c r="AQ198">
        <v>6.7194289729829224</v>
      </c>
      <c r="AR198">
        <v>6.8223648779393722</v>
      </c>
      <c r="AS198">
        <v>7.2891080841452753</v>
      </c>
      <c r="AT198">
        <v>7.2448642323425823</v>
      </c>
      <c r="AU198">
        <v>6.8673513293727142</v>
      </c>
      <c r="AV198">
        <v>6.9459245772986806</v>
      </c>
      <c r="AW198">
        <v>7.2133003487056913</v>
      </c>
      <c r="AX198">
        <v>7.3824484974447371</v>
      </c>
      <c r="AY198">
        <v>7.6600680602606346</v>
      </c>
      <c r="AZ198">
        <v>8.1069027709891159</v>
      </c>
      <c r="BA198">
        <v>8.3664397402695823</v>
      </c>
      <c r="BB198">
        <v>8.9038439972109806</v>
      </c>
      <c r="BC198">
        <v>9.5280224267461087</v>
      </c>
      <c r="BD198">
        <v>9.858593461608411</v>
      </c>
      <c r="BE198">
        <v>10.232618424519369</v>
      </c>
      <c r="BF198">
        <v>10.807851744624623</v>
      </c>
      <c r="BG198">
        <v>11.215640625597453</v>
      </c>
      <c r="BH198">
        <v>11.561932533334129</v>
      </c>
      <c r="BI198">
        <v>11.799661933823479</v>
      </c>
    </row>
    <row r="199" spans="1:61" x14ac:dyDescent="0.25">
      <c r="A199" t="s">
        <v>395</v>
      </c>
      <c r="B199" t="s">
        <v>655</v>
      </c>
      <c r="C199" s="5" t="str">
        <f>VLOOKUP(A199, 'Metadata - Countries'!$A$2:$C$264, 3, FALSE)</f>
        <v>East Asia &amp; Pacific</v>
      </c>
      <c r="D199" t="s">
        <v>494</v>
      </c>
      <c r="E199" t="s">
        <v>299</v>
      </c>
      <c r="AJ199">
        <v>4.7316661671519604</v>
      </c>
      <c r="AK199">
        <v>4.8561380974346902</v>
      </c>
      <c r="AL199">
        <v>7.85847797780532</v>
      </c>
      <c r="AM199">
        <v>8.2978391266594098</v>
      </c>
      <c r="AN199">
        <v>7.6913946568547402</v>
      </c>
      <c r="AO199">
        <v>9.3802787896836595</v>
      </c>
      <c r="AP199">
        <v>8.1805159942580694</v>
      </c>
      <c r="AQ199">
        <v>8.2648216711552394</v>
      </c>
      <c r="AR199">
        <v>11.194199327163</v>
      </c>
      <c r="AS199">
        <v>7.9325553220431297</v>
      </c>
      <c r="AT199">
        <v>9.9358905817730694</v>
      </c>
      <c r="AU199">
        <v>6.8786096781159998</v>
      </c>
      <c r="AV199">
        <v>6.2303422272883502</v>
      </c>
      <c r="AW199">
        <v>7.2289517263046799</v>
      </c>
      <c r="AX199">
        <v>7.8541812071086099</v>
      </c>
      <c r="AY199">
        <v>8.1503720929246501</v>
      </c>
      <c r="AZ199">
        <v>10.224070170502101</v>
      </c>
      <c r="BA199">
        <v>9.8696879916099807</v>
      </c>
      <c r="BB199">
        <v>9.3360590671926502</v>
      </c>
      <c r="BC199">
        <v>9.37372112896416</v>
      </c>
      <c r="BD199">
        <v>11.5741379504809</v>
      </c>
      <c r="BE199">
        <v>9.7856546749213997</v>
      </c>
      <c r="BF199">
        <v>9.3449185553053198</v>
      </c>
      <c r="BG199">
        <v>8.8316790032623498</v>
      </c>
      <c r="BH199">
        <v>10.162356508165599</v>
      </c>
      <c r="BI199">
        <v>9.8291547674714597</v>
      </c>
    </row>
    <row r="200" spans="1:61" x14ac:dyDescent="0.25">
      <c r="A200" t="s">
        <v>704</v>
      </c>
      <c r="B200" t="s">
        <v>28</v>
      </c>
      <c r="C200" s="3" t="str">
        <f>VLOOKUP(A200, 'Metadata - Countries'!$A$2:$C$264, 3, FALSE)</f>
        <v>Middle East &amp; North Africa</v>
      </c>
      <c r="D200" t="s">
        <v>494</v>
      </c>
      <c r="E200" t="s">
        <v>299</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row>
    <row r="201" spans="1:61" x14ac:dyDescent="0.25">
      <c r="A201" t="s">
        <v>626</v>
      </c>
      <c r="B201" t="s">
        <v>358</v>
      </c>
      <c r="C201" s="5" t="str">
        <f>VLOOKUP(A201, 'Metadata - Countries'!$A$2:$C$264, 3, FALSE)</f>
        <v>Europe &amp; Central Asia</v>
      </c>
      <c r="D201" t="s">
        <v>494</v>
      </c>
      <c r="E201" t="s">
        <v>299</v>
      </c>
      <c r="AJ201">
        <v>3.3557658834508</v>
      </c>
      <c r="AK201">
        <v>4.96956123368963</v>
      </c>
      <c r="AL201">
        <v>5.5837221314676704</v>
      </c>
      <c r="AM201">
        <v>7.1998476692838196</v>
      </c>
      <c r="AN201">
        <v>7.6375323641122801</v>
      </c>
      <c r="AO201">
        <v>8.6026829217564096</v>
      </c>
      <c r="AP201">
        <v>11.9238069874097</v>
      </c>
      <c r="AQ201">
        <v>15.745622153555299</v>
      </c>
      <c r="AR201">
        <v>16.2751392184494</v>
      </c>
      <c r="AS201">
        <v>17.7339705211281</v>
      </c>
      <c r="AT201">
        <v>16.367186891755999</v>
      </c>
      <c r="AU201">
        <v>13.394605203052199</v>
      </c>
      <c r="AV201">
        <v>14.409308844165199</v>
      </c>
      <c r="AW201">
        <v>15.6714117711499</v>
      </c>
      <c r="AX201">
        <v>17.2753212396401</v>
      </c>
      <c r="AY201">
        <v>18.510169965048501</v>
      </c>
      <c r="AZ201">
        <v>17.410508248902801</v>
      </c>
      <c r="BA201">
        <v>18.1794263238613</v>
      </c>
      <c r="BB201">
        <v>20.388996171496501</v>
      </c>
      <c r="BC201">
        <v>22.182269676607699</v>
      </c>
      <c r="BD201">
        <v>24.095707044770698</v>
      </c>
      <c r="BE201">
        <v>21.112736205866302</v>
      </c>
      <c r="BF201">
        <v>21.5509591718079</v>
      </c>
      <c r="BG201">
        <v>23.0902321977293</v>
      </c>
      <c r="BH201">
        <v>24.3318800956785</v>
      </c>
      <c r="BI201">
        <v>23.6977940316245</v>
      </c>
    </row>
    <row r="202" spans="1:61" x14ac:dyDescent="0.25">
      <c r="A202" t="s">
        <v>2</v>
      </c>
      <c r="B202" t="s">
        <v>383</v>
      </c>
      <c r="C202" s="3" t="str">
        <f>VLOOKUP(A202, 'Metadata - Countries'!$A$2:$C$264, 3, FALSE)</f>
        <v>Europe &amp; Central Asia</v>
      </c>
      <c r="D202" t="s">
        <v>494</v>
      </c>
      <c r="E202" t="s">
        <v>299</v>
      </c>
      <c r="AJ202">
        <v>3.7519392580056499</v>
      </c>
      <c r="AK202">
        <v>3.76696178427262</v>
      </c>
      <c r="AL202">
        <v>3.9805487494443801</v>
      </c>
      <c r="AM202">
        <v>4.0380958857031803</v>
      </c>
      <c r="AN202">
        <v>3.8668732862181998</v>
      </c>
      <c r="AO202">
        <v>3.87068140916737</v>
      </c>
      <c r="AP202">
        <v>3.6945259500588001</v>
      </c>
      <c r="AQ202">
        <v>3.7459871766335402</v>
      </c>
      <c r="AR202">
        <v>3.5850322510661599</v>
      </c>
      <c r="AS202">
        <v>3.8208484349214999</v>
      </c>
      <c r="AT202">
        <v>3.4971890981424898</v>
      </c>
      <c r="AU202">
        <v>3.6216042480651298</v>
      </c>
      <c r="AV202">
        <v>3.45928872336999</v>
      </c>
      <c r="AW202">
        <v>3.28009863840107</v>
      </c>
      <c r="AX202">
        <v>3.5543914073767802</v>
      </c>
      <c r="AY202">
        <v>3.6150246053716399</v>
      </c>
      <c r="AZ202">
        <v>3.4838998532633898</v>
      </c>
      <c r="BA202">
        <v>3.6692401517089599</v>
      </c>
      <c r="BB202">
        <v>3.3077383807774301</v>
      </c>
      <c r="BC202">
        <v>3.5996230328966199</v>
      </c>
      <c r="BD202">
        <v>3.34274839695926</v>
      </c>
      <c r="BE202">
        <v>3.2277955355152801</v>
      </c>
      <c r="BF202">
        <v>3.35404111566791</v>
      </c>
      <c r="BG202">
        <v>3.7445041135336798</v>
      </c>
      <c r="BH202">
        <v>3.4224269464267101</v>
      </c>
      <c r="BI202">
        <v>3.3042283509297299</v>
      </c>
    </row>
    <row r="203" spans="1:61" x14ac:dyDescent="0.25">
      <c r="A203" t="s">
        <v>283</v>
      </c>
      <c r="B203" t="s">
        <v>96</v>
      </c>
      <c r="C203" s="5" t="str">
        <f>VLOOKUP(A203, 'Metadata - Countries'!$A$2:$C$264, 3, FALSE)</f>
        <v>Sub-Saharan Africa</v>
      </c>
      <c r="D203" t="s">
        <v>494</v>
      </c>
      <c r="E203" t="s">
        <v>299</v>
      </c>
      <c r="AJ203">
        <v>80.087558217594705</v>
      </c>
      <c r="AK203">
        <v>81.8261168913197</v>
      </c>
      <c r="AL203">
        <v>81.556262829622398</v>
      </c>
      <c r="AM203">
        <v>81.332407614330606</v>
      </c>
      <c r="AN203">
        <v>78.538976856163202</v>
      </c>
      <c r="AO203">
        <v>88.358237790289806</v>
      </c>
      <c r="AP203">
        <v>89.154828400477498</v>
      </c>
      <c r="AQ203">
        <v>91.124195813246402</v>
      </c>
      <c r="AR203">
        <v>90.804970603236697</v>
      </c>
      <c r="AS203">
        <v>90.761488455246194</v>
      </c>
      <c r="AT203">
        <v>86.678524558128103</v>
      </c>
      <c r="AU203">
        <v>86.875762773552296</v>
      </c>
      <c r="AV203">
        <v>87.108202667528303</v>
      </c>
      <c r="AW203">
        <v>87.287619896033505</v>
      </c>
      <c r="AX203">
        <v>87.542136619357393</v>
      </c>
      <c r="AY203">
        <v>89.244612175712902</v>
      </c>
      <c r="AZ203">
        <v>90.5858527254493</v>
      </c>
      <c r="BA203">
        <v>90.309887913566897</v>
      </c>
      <c r="BB203">
        <v>90.630503127228707</v>
      </c>
      <c r="BC203">
        <v>90.541926826966602</v>
      </c>
      <c r="BD203">
        <v>90.655529083702504</v>
      </c>
      <c r="BE203">
        <v>89.644812588399503</v>
      </c>
      <c r="BF203">
        <v>88.785290956657093</v>
      </c>
      <c r="BG203">
        <v>88.474248475436994</v>
      </c>
      <c r="BH203">
        <v>88.181303767813205</v>
      </c>
      <c r="BI203">
        <v>86.655374290774702</v>
      </c>
    </row>
    <row r="204" spans="1:61" x14ac:dyDescent="0.25">
      <c r="A204" t="s">
        <v>90</v>
      </c>
      <c r="B204" t="s">
        <v>130</v>
      </c>
      <c r="C204" s="3">
        <f>VLOOKUP(A204, 'Metadata - Countries'!$A$2:$C$264, 3, FALSE)</f>
        <v>0</v>
      </c>
      <c r="D204" t="s">
        <v>494</v>
      </c>
      <c r="E204" t="s">
        <v>299</v>
      </c>
      <c r="AJ204">
        <v>60.00470096059685</v>
      </c>
      <c r="AK204">
        <v>59.24276263389028</v>
      </c>
      <c r="AL204">
        <v>58.659163731441282</v>
      </c>
      <c r="AM204">
        <v>58.16685251874793</v>
      </c>
      <c r="AN204">
        <v>56.894198888442872</v>
      </c>
      <c r="AO204">
        <v>55.71841826911249</v>
      </c>
      <c r="AP204">
        <v>54.885499674737495</v>
      </c>
      <c r="AQ204">
        <v>53.782500231519485</v>
      </c>
      <c r="AR204">
        <v>53.907783589970251</v>
      </c>
      <c r="AS204">
        <v>52.904673238585907</v>
      </c>
      <c r="AT204">
        <v>52.909445801656425</v>
      </c>
      <c r="AU204">
        <v>52.993230715918351</v>
      </c>
      <c r="AV204">
        <v>51.940203093436111</v>
      </c>
      <c r="AW204">
        <v>51.890448510015652</v>
      </c>
      <c r="AX204">
        <v>50.692781474119208</v>
      </c>
      <c r="AY204">
        <v>49.676024777516311</v>
      </c>
      <c r="AZ204">
        <v>48.596561371284658</v>
      </c>
      <c r="BA204">
        <v>46.918859602696429</v>
      </c>
      <c r="BB204">
        <v>45.226017057082714</v>
      </c>
      <c r="BC204">
        <v>42.738221340064761</v>
      </c>
      <c r="BD204">
        <v>41.588759496965537</v>
      </c>
      <c r="BE204">
        <v>40.874812218129563</v>
      </c>
      <c r="BF204">
        <v>40.436518704968606</v>
      </c>
      <c r="BG204">
        <v>40.170926250192267</v>
      </c>
      <c r="BH204">
        <v>38.997542234805081</v>
      </c>
      <c r="BI204">
        <v>38.275384647563605</v>
      </c>
    </row>
    <row r="205" spans="1:61" x14ac:dyDescent="0.25">
      <c r="A205" t="s">
        <v>540</v>
      </c>
      <c r="B205" t="s">
        <v>257</v>
      </c>
      <c r="C205" s="5" t="str">
        <f>VLOOKUP(A205, 'Metadata - Countries'!$A$2:$C$264, 3, FALSE)</f>
        <v>Middle East &amp; North Africa</v>
      </c>
      <c r="D205" t="s">
        <v>494</v>
      </c>
      <c r="E205" t="s">
        <v>299</v>
      </c>
      <c r="AJ205">
        <v>3.7984678665845997E-2</v>
      </c>
      <c r="AK205">
        <v>3.6699860721057603E-2</v>
      </c>
      <c r="AL205">
        <v>2.21795975711588E-2</v>
      </c>
      <c r="AM205">
        <v>1.55162662864539E-2</v>
      </c>
      <c r="AN205">
        <v>3.0725365266747202E-2</v>
      </c>
      <c r="AO205">
        <v>2.5890405470739699E-2</v>
      </c>
      <c r="AP205">
        <v>9.6537995453173792E-3</v>
      </c>
      <c r="AQ205">
        <v>9.0323323422749E-3</v>
      </c>
      <c r="AR205">
        <v>9.7237986446150407E-3</v>
      </c>
      <c r="AS205">
        <v>9.4157801874003005E-3</v>
      </c>
      <c r="AT205">
        <v>9.1177772892688698E-3</v>
      </c>
      <c r="AU205">
        <v>1.04607694321226E-2</v>
      </c>
      <c r="AV205">
        <v>9.5504518898799594E-3</v>
      </c>
      <c r="AW205">
        <v>9.1414773406787494E-3</v>
      </c>
      <c r="AX205">
        <v>8.7210589249268507E-3</v>
      </c>
      <c r="AY205">
        <v>8.3072738604207195E-3</v>
      </c>
      <c r="AZ205">
        <v>8.7574583669277999E-3</v>
      </c>
      <c r="BA205">
        <v>7.9853716010660995E-3</v>
      </c>
      <c r="BB205">
        <v>7.2562843008194804E-3</v>
      </c>
      <c r="BC205">
        <v>7.0492145970431803E-3</v>
      </c>
      <c r="BD205">
        <v>6.2549077224062499E-3</v>
      </c>
      <c r="BE205">
        <v>6.8412219756005298E-3</v>
      </c>
      <c r="BF205">
        <v>6.4554071173376802E-3</v>
      </c>
      <c r="BG205">
        <v>6.3744780844595499E-3</v>
      </c>
      <c r="BH205">
        <v>6.0087421976267198E-3</v>
      </c>
      <c r="BI205">
        <v>5.9765421632379401E-3</v>
      </c>
    </row>
    <row r="206" spans="1:61" x14ac:dyDescent="0.25">
      <c r="A206" t="s">
        <v>241</v>
      </c>
      <c r="B206" t="s">
        <v>523</v>
      </c>
      <c r="C206" s="3" t="str">
        <f>VLOOKUP(A206, 'Metadata - Countries'!$A$2:$C$264, 3, FALSE)</f>
        <v>Sub-Saharan Africa</v>
      </c>
      <c r="D206" t="s">
        <v>494</v>
      </c>
      <c r="E206" t="s">
        <v>299</v>
      </c>
      <c r="AJ206">
        <v>73.266635133530102</v>
      </c>
      <c r="AK206">
        <v>76.165147566346604</v>
      </c>
      <c r="AL206">
        <v>77.395586643077095</v>
      </c>
      <c r="AM206">
        <v>85.628160779710399</v>
      </c>
      <c r="AN206">
        <v>79.487837787147001</v>
      </c>
      <c r="AO206">
        <v>81.471401980357399</v>
      </c>
      <c r="AP206">
        <v>83.610514841898706</v>
      </c>
      <c r="AQ206">
        <v>80.5402132687028</v>
      </c>
      <c r="AR206">
        <v>81.901112938833805</v>
      </c>
      <c r="AS206">
        <v>80.847662269483607</v>
      </c>
      <c r="AT206">
        <v>80.422134612518903</v>
      </c>
      <c r="AU206">
        <v>79.382389410388996</v>
      </c>
      <c r="AV206">
        <v>76.757570794054899</v>
      </c>
      <c r="AW206">
        <v>76.984887364860398</v>
      </c>
      <c r="AX206">
        <v>75.383329228775807</v>
      </c>
      <c r="AY206">
        <v>72.433204348719798</v>
      </c>
      <c r="AZ206">
        <v>69.350977529923696</v>
      </c>
      <c r="BA206">
        <v>65.724830617625898</v>
      </c>
      <c r="BB206">
        <v>63.657735776574498</v>
      </c>
      <c r="BC206">
        <v>63.280984426967201</v>
      </c>
      <c r="BD206">
        <v>61.441749757191701</v>
      </c>
      <c r="BE206">
        <v>63.971460863089298</v>
      </c>
      <c r="BF206">
        <v>59.8175531922709</v>
      </c>
      <c r="BG206">
        <v>61.309154956675201</v>
      </c>
      <c r="BH206">
        <v>62.436028468758998</v>
      </c>
      <c r="BI206">
        <v>61.596747475897601</v>
      </c>
    </row>
    <row r="207" spans="1:61" x14ac:dyDescent="0.25">
      <c r="A207" t="s">
        <v>37</v>
      </c>
      <c r="B207" t="s">
        <v>634</v>
      </c>
      <c r="C207" s="5" t="str">
        <f>VLOOKUP(A207, 'Metadata - Countries'!$A$2:$C$264, 3, FALSE)</f>
        <v>Sub-Saharan Africa</v>
      </c>
      <c r="D207" t="s">
        <v>494</v>
      </c>
      <c r="E207" t="s">
        <v>299</v>
      </c>
      <c r="AJ207">
        <v>55.551011131387497</v>
      </c>
      <c r="AK207">
        <v>55.273545985646699</v>
      </c>
      <c r="AL207">
        <v>53.661883262822698</v>
      </c>
      <c r="AM207">
        <v>55.085336629270799</v>
      </c>
      <c r="AN207">
        <v>54.750520824209303</v>
      </c>
      <c r="AO207">
        <v>53.177858657387397</v>
      </c>
      <c r="AP207">
        <v>52.467372931429601</v>
      </c>
      <c r="AQ207">
        <v>50.672000836312002</v>
      </c>
      <c r="AR207">
        <v>48.023566393217102</v>
      </c>
      <c r="AS207">
        <v>45.8454492538932</v>
      </c>
      <c r="AT207">
        <v>47.515245548353001</v>
      </c>
      <c r="AU207">
        <v>45.827884844664297</v>
      </c>
      <c r="AV207">
        <v>44.483894351373102</v>
      </c>
      <c r="AW207">
        <v>44.717700197883602</v>
      </c>
      <c r="AX207">
        <v>40.798122195865602</v>
      </c>
      <c r="AY207">
        <v>41.228654031550001</v>
      </c>
      <c r="AZ207">
        <v>44.204783407339697</v>
      </c>
      <c r="BA207">
        <v>40.630605152489103</v>
      </c>
      <c r="BB207">
        <v>40.466762804223301</v>
      </c>
      <c r="BC207">
        <v>51.958567140651098</v>
      </c>
      <c r="BD207">
        <v>50.260466837930601</v>
      </c>
      <c r="BE207">
        <v>48.655364698956198</v>
      </c>
      <c r="BF207">
        <v>50.369745509563003</v>
      </c>
      <c r="BG207">
        <v>43.593829271296798</v>
      </c>
      <c r="BH207">
        <v>43.357063580929697</v>
      </c>
      <c r="BI207">
        <v>42.711751628413197</v>
      </c>
    </row>
    <row r="208" spans="1:61" x14ac:dyDescent="0.25">
      <c r="A208" t="s">
        <v>568</v>
      </c>
      <c r="B208" t="s">
        <v>82</v>
      </c>
      <c r="C208" s="3" t="str">
        <f>VLOOKUP(A208, 'Metadata - Countries'!$A$2:$C$264, 3, FALSE)</f>
        <v>East Asia &amp; Pacific</v>
      </c>
      <c r="D208" t="s">
        <v>494</v>
      </c>
      <c r="E208" t="s">
        <v>299</v>
      </c>
      <c r="AJ208">
        <v>0.194833724264659</v>
      </c>
      <c r="AK208">
        <v>0.49550922364480898</v>
      </c>
      <c r="AL208">
        <v>0.52847069042068995</v>
      </c>
      <c r="AM208">
        <v>0.51572925837813299</v>
      </c>
      <c r="AN208">
        <v>0.47711059705168302</v>
      </c>
      <c r="AO208">
        <v>0.452737924140517</v>
      </c>
      <c r="AP208">
        <v>0.45787181909227798</v>
      </c>
      <c r="AQ208">
        <v>0.43142565879433598</v>
      </c>
      <c r="AR208">
        <v>0.43301480537604098</v>
      </c>
      <c r="AS208">
        <v>0.42652008256152502</v>
      </c>
      <c r="AT208">
        <v>0.32511889274875899</v>
      </c>
      <c r="AU208">
        <v>0.59590673363536295</v>
      </c>
      <c r="AV208">
        <v>0.57690809201945004</v>
      </c>
      <c r="AW208">
        <v>0.57547984584339196</v>
      </c>
      <c r="AX208">
        <v>0.52507884876088395</v>
      </c>
      <c r="AY208">
        <v>0.53510171201716505</v>
      </c>
      <c r="AZ208">
        <v>0.51811873017662402</v>
      </c>
      <c r="BA208">
        <v>0.50397776754039103</v>
      </c>
      <c r="BB208">
        <v>0.531735800256668</v>
      </c>
      <c r="BC208">
        <v>0.47841917157604702</v>
      </c>
      <c r="BD208">
        <v>0.47516515688801397</v>
      </c>
      <c r="BE208">
        <v>0.469261488323299</v>
      </c>
      <c r="BF208">
        <v>0.49519991780739497</v>
      </c>
      <c r="BG208">
        <v>0.55597486583387501</v>
      </c>
      <c r="BH208">
        <v>0.62162522293153299</v>
      </c>
      <c r="BI208">
        <v>0.70863529719761997</v>
      </c>
    </row>
    <row r="209" spans="1:61" x14ac:dyDescent="0.25">
      <c r="A209" t="s">
        <v>105</v>
      </c>
      <c r="B209" t="s">
        <v>339</v>
      </c>
      <c r="C209" s="5" t="str">
        <f>VLOOKUP(A209, 'Metadata - Countries'!$A$2:$C$264, 3, FALSE)</f>
        <v>East Asia &amp; Pacific</v>
      </c>
      <c r="D209" t="s">
        <v>494</v>
      </c>
      <c r="E209" t="s">
        <v>299</v>
      </c>
      <c r="AJ209">
        <v>59.014369589138703</v>
      </c>
      <c r="AK209">
        <v>58.963088428132899</v>
      </c>
      <c r="AL209">
        <v>59.548372280089602</v>
      </c>
      <c r="AM209">
        <v>60.048385781273701</v>
      </c>
      <c r="AN209">
        <v>60.498642697068902</v>
      </c>
      <c r="AO209">
        <v>59.975462211230301</v>
      </c>
      <c r="AP209">
        <v>59.924056662823602</v>
      </c>
      <c r="AQ209">
        <v>62.8722072609904</v>
      </c>
      <c r="AR209">
        <v>63.469018550965899</v>
      </c>
      <c r="AS209">
        <v>66.757276603408101</v>
      </c>
      <c r="AT209">
        <v>66.901790328045607</v>
      </c>
      <c r="AU209">
        <v>66.554889768155306</v>
      </c>
      <c r="AV209">
        <v>66.495837909238205</v>
      </c>
      <c r="AW209">
        <v>65.209300307531194</v>
      </c>
      <c r="AX209">
        <v>65.752078022553306</v>
      </c>
      <c r="AY209">
        <v>67.084382222080194</v>
      </c>
      <c r="AZ209">
        <v>66.463156669994007</v>
      </c>
      <c r="BA209">
        <v>64.005151201582507</v>
      </c>
      <c r="BB209">
        <v>64.299416712552997</v>
      </c>
      <c r="BC209">
        <v>64.005170786076505</v>
      </c>
      <c r="BD209">
        <v>63.489617942996098</v>
      </c>
      <c r="BE209">
        <v>63.674920895619401</v>
      </c>
      <c r="BF209">
        <v>63.531501579120899</v>
      </c>
      <c r="BG209">
        <v>63.430698340979902</v>
      </c>
      <c r="BH209">
        <v>62.993140642808903</v>
      </c>
      <c r="BI209">
        <v>63.307446397186197</v>
      </c>
    </row>
    <row r="210" spans="1:61" x14ac:dyDescent="0.25">
      <c r="A210" t="s">
        <v>803</v>
      </c>
      <c r="B210" t="s">
        <v>733</v>
      </c>
      <c r="C210" s="3" t="str">
        <f>VLOOKUP(A210, 'Metadata - Countries'!$A$2:$C$264, 3, FALSE)</f>
        <v>Sub-Saharan Africa</v>
      </c>
      <c r="D210" t="s">
        <v>494</v>
      </c>
      <c r="E210" t="s">
        <v>299</v>
      </c>
      <c r="AJ210">
        <v>91.282152247783003</v>
      </c>
      <c r="AK210">
        <v>90.255162711701999</v>
      </c>
      <c r="AL210">
        <v>90.215611252730099</v>
      </c>
      <c r="AM210">
        <v>90.130079929459001</v>
      </c>
      <c r="AN210">
        <v>89.715596686979893</v>
      </c>
      <c r="AO210">
        <v>90.241662387919604</v>
      </c>
      <c r="AP210">
        <v>90.075122265627598</v>
      </c>
      <c r="AQ210">
        <v>90.460188701684999</v>
      </c>
      <c r="AR210">
        <v>91.260717950447898</v>
      </c>
      <c r="AS210">
        <v>91.367512439283004</v>
      </c>
      <c r="AT210">
        <v>89.284151660269302</v>
      </c>
      <c r="AU210">
        <v>87.172879596951503</v>
      </c>
      <c r="AV210">
        <v>87.125195064540094</v>
      </c>
      <c r="AW210">
        <v>85.687736080824095</v>
      </c>
      <c r="AX210">
        <v>85.740156666773203</v>
      </c>
      <c r="AY210">
        <v>87.250768572792197</v>
      </c>
      <c r="AZ210">
        <v>83.3856396499488</v>
      </c>
      <c r="BA210">
        <v>85.564019188289706</v>
      </c>
      <c r="BB210">
        <v>85.274600551036698</v>
      </c>
      <c r="BC210">
        <v>85.386560008971799</v>
      </c>
      <c r="BD210">
        <v>84.175092580659097</v>
      </c>
      <c r="BE210">
        <v>80.345974786465206</v>
      </c>
      <c r="BF210">
        <v>78.429755550862893</v>
      </c>
      <c r="BG210">
        <v>75.224775278741703</v>
      </c>
      <c r="BH210">
        <v>73.054286218624895</v>
      </c>
      <c r="BI210">
        <v>77.660558628128001</v>
      </c>
    </row>
    <row r="211" spans="1:61" x14ac:dyDescent="0.25">
      <c r="A211" t="s">
        <v>649</v>
      </c>
      <c r="B211" t="s">
        <v>99</v>
      </c>
      <c r="C211" s="5" t="str">
        <f>VLOOKUP(A211, 'Metadata - Countries'!$A$2:$C$264, 3, FALSE)</f>
        <v>Latin America &amp; Caribbean</v>
      </c>
      <c r="D211" t="s">
        <v>494</v>
      </c>
      <c r="E211" t="s">
        <v>299</v>
      </c>
      <c r="AJ211">
        <v>67.137035812137199</v>
      </c>
      <c r="AK211">
        <v>64.725914052053298</v>
      </c>
      <c r="AL211">
        <v>61.688765250538701</v>
      </c>
      <c r="AM211">
        <v>59.342079735891701</v>
      </c>
      <c r="AN211">
        <v>57.1983367700388</v>
      </c>
      <c r="AO211">
        <v>54.746979243930497</v>
      </c>
      <c r="AP211">
        <v>56.937444930004602</v>
      </c>
      <c r="AQ211">
        <v>53.062362762510503</v>
      </c>
      <c r="AR211">
        <v>51.586578981086298</v>
      </c>
      <c r="AS211">
        <v>51.007573871114097</v>
      </c>
      <c r="AT211">
        <v>50.864063255811402</v>
      </c>
      <c r="AU211">
        <v>50.192570549845001</v>
      </c>
      <c r="AV211">
        <v>50.742352130431001</v>
      </c>
      <c r="AW211">
        <v>47.979110268482302</v>
      </c>
      <c r="AX211">
        <v>47.3896280909781</v>
      </c>
      <c r="AY211">
        <v>47.191639068163099</v>
      </c>
      <c r="AZ211">
        <v>47.650496599994099</v>
      </c>
      <c r="BA211">
        <v>33.265858982251203</v>
      </c>
      <c r="BB211">
        <v>36.933036543817799</v>
      </c>
      <c r="BC211">
        <v>29.296689598675101</v>
      </c>
      <c r="BD211">
        <v>30.7661429096025</v>
      </c>
      <c r="BE211">
        <v>30.309387874134401</v>
      </c>
      <c r="BF211">
        <v>27.2556744052314</v>
      </c>
      <c r="BG211">
        <v>28.161253103573401</v>
      </c>
      <c r="BH211">
        <v>28.265443146538999</v>
      </c>
      <c r="BI211">
        <v>24.400769994085</v>
      </c>
    </row>
    <row r="212" spans="1:61" x14ac:dyDescent="0.25">
      <c r="A212" t="s">
        <v>512</v>
      </c>
      <c r="B212" t="s">
        <v>582</v>
      </c>
      <c r="C212" s="3" t="str">
        <f>VLOOKUP(A212, 'Metadata - Countries'!$A$2:$C$264, 3, FALSE)</f>
        <v>Europe &amp; Central Asia</v>
      </c>
      <c r="D212" t="s">
        <v>494</v>
      </c>
      <c r="E212" t="s">
        <v>299</v>
      </c>
    </row>
    <row r="213" spans="1:61" x14ac:dyDescent="0.25">
      <c r="A213" t="s">
        <v>607</v>
      </c>
      <c r="B213" t="s">
        <v>35</v>
      </c>
      <c r="C213" s="5" t="str">
        <f>VLOOKUP(A213, 'Metadata - Countries'!$A$2:$C$264, 3, FALSE)</f>
        <v>Sub-Saharan Africa</v>
      </c>
      <c r="D213" t="s">
        <v>494</v>
      </c>
      <c r="E213" t="s">
        <v>299</v>
      </c>
      <c r="AJ213">
        <v>87.203216525055197</v>
      </c>
      <c r="AK213">
        <v>87.739818614650503</v>
      </c>
      <c r="AL213">
        <v>88.811012120755805</v>
      </c>
      <c r="AM213">
        <v>89.4020642375134</v>
      </c>
      <c r="AN213">
        <v>89.908102929909603</v>
      </c>
      <c r="AO213">
        <v>90.565417527414596</v>
      </c>
      <c r="AP213">
        <v>91.050816842909796</v>
      </c>
      <c r="AQ213">
        <v>91.726184517252307</v>
      </c>
      <c r="AR213">
        <v>92.470090980846393</v>
      </c>
      <c r="AS213">
        <v>92.904501796334301</v>
      </c>
      <c r="AT213">
        <v>93.283122745561997</v>
      </c>
      <c r="AU213">
        <v>93.261679862193304</v>
      </c>
      <c r="AV213">
        <v>92.5800107840615</v>
      </c>
      <c r="AW213">
        <v>92.801684642350907</v>
      </c>
      <c r="AX213">
        <v>92.997959919948102</v>
      </c>
      <c r="AY213">
        <v>93.304141958708897</v>
      </c>
      <c r="AZ213">
        <v>93.467789802524706</v>
      </c>
      <c r="BA213">
        <v>93.020438585897494</v>
      </c>
      <c r="BB213">
        <v>93.368068027746105</v>
      </c>
      <c r="BC213">
        <v>93.631496411459096</v>
      </c>
      <c r="BD213">
        <v>93.572144956443694</v>
      </c>
      <c r="BE213">
        <v>93.649505836767602</v>
      </c>
      <c r="BF213">
        <v>93.894560640594406</v>
      </c>
      <c r="BG213">
        <v>94.230449973239502</v>
      </c>
      <c r="BH213">
        <v>94.426949740501399</v>
      </c>
      <c r="BI213">
        <v>94.285966608941607</v>
      </c>
    </row>
    <row r="214" spans="1:61" x14ac:dyDescent="0.25">
      <c r="A214" t="s">
        <v>345</v>
      </c>
      <c r="B214" t="s">
        <v>500</v>
      </c>
      <c r="C214" s="3" t="str">
        <f>VLOOKUP(A214, 'Metadata - Countries'!$A$2:$C$264, 3, FALSE)</f>
        <v>Europe &amp; Central Asia</v>
      </c>
      <c r="D214" t="s">
        <v>494</v>
      </c>
      <c r="E214" t="s">
        <v>299</v>
      </c>
      <c r="AJ214">
        <v>15.491652655825201</v>
      </c>
      <c r="AK214">
        <v>18.219792513376301</v>
      </c>
      <c r="AL214">
        <v>19.3085306661003</v>
      </c>
      <c r="AM214">
        <v>20.879052460446101</v>
      </c>
      <c r="AN214">
        <v>22.0276168345748</v>
      </c>
      <c r="AO214">
        <v>24.9760842877009</v>
      </c>
      <c r="AP214">
        <v>19.432284340524799</v>
      </c>
      <c r="AQ214">
        <v>16.2990531509645</v>
      </c>
      <c r="AR214">
        <v>16.742922864928399</v>
      </c>
      <c r="AS214">
        <v>23.683359011216599</v>
      </c>
      <c r="AT214">
        <v>23.586477172692799</v>
      </c>
      <c r="AU214">
        <v>21.155500845690099</v>
      </c>
      <c r="AV214">
        <v>19.080335814419499</v>
      </c>
      <c r="AW214">
        <v>16.262298913475401</v>
      </c>
      <c r="AX214">
        <v>14.8653716918367</v>
      </c>
      <c r="AY214">
        <v>16.371747479476898</v>
      </c>
      <c r="AZ214">
        <v>15.6866835593465</v>
      </c>
      <c r="BA214">
        <v>14.2934065631556</v>
      </c>
      <c r="BB214">
        <v>15.5663395651875</v>
      </c>
      <c r="BC214">
        <v>20.822357045748099</v>
      </c>
      <c r="BD214">
        <v>20.5950876375869</v>
      </c>
      <c r="BE214">
        <v>17.5507574597227</v>
      </c>
      <c r="BF214">
        <v>19.6057338440094</v>
      </c>
      <c r="BG214">
        <v>20.2282689570639</v>
      </c>
      <c r="BH214">
        <v>23.429290749228901</v>
      </c>
      <c r="BI214">
        <v>21.1738852789742</v>
      </c>
    </row>
    <row r="215" spans="1:61" x14ac:dyDescent="0.25">
      <c r="A215" t="s">
        <v>62</v>
      </c>
      <c r="B215" t="s">
        <v>516</v>
      </c>
      <c r="C215" s="5">
        <f>VLOOKUP(A215, 'Metadata - Countries'!$A$2:$C$264, 3, FALSE)</f>
        <v>0</v>
      </c>
      <c r="D215" t="s">
        <v>494</v>
      </c>
      <c r="E215" t="s">
        <v>299</v>
      </c>
      <c r="AJ215">
        <v>71.143766611645376</v>
      </c>
      <c r="AK215">
        <v>71.802315861761656</v>
      </c>
      <c r="AL215">
        <v>72.436504452129753</v>
      </c>
      <c r="AM215">
        <v>73.345646907039949</v>
      </c>
      <c r="AN215">
        <v>73.868085297208808</v>
      </c>
      <c r="AO215">
        <v>73.495322980359006</v>
      </c>
      <c r="AP215">
        <v>72.59234716503849</v>
      </c>
      <c r="AQ215">
        <v>71.603107703095361</v>
      </c>
      <c r="AR215">
        <v>72.287655556402925</v>
      </c>
      <c r="AS215">
        <v>72.722527591413595</v>
      </c>
      <c r="AT215">
        <v>72.909065289115176</v>
      </c>
      <c r="AU215">
        <v>72.905980795812511</v>
      </c>
      <c r="AV215">
        <v>72.342252698544513</v>
      </c>
      <c r="AW215">
        <v>71.672468524373059</v>
      </c>
      <c r="AX215">
        <v>71.472555519238611</v>
      </c>
      <c r="AY215">
        <v>71.17282747093401</v>
      </c>
      <c r="AZ215">
        <v>71.37811711034756</v>
      </c>
      <c r="BA215">
        <v>71.056178330702323</v>
      </c>
      <c r="BB215">
        <v>70.946260494337707</v>
      </c>
      <c r="BC215">
        <v>70.971079605757723</v>
      </c>
      <c r="BD215">
        <v>71.443341198545326</v>
      </c>
      <c r="BE215">
        <v>71.100204763626053</v>
      </c>
      <c r="BF215">
        <v>70.330671543932297</v>
      </c>
      <c r="BG215">
        <v>70.057016587152575</v>
      </c>
      <c r="BH215">
        <v>70.302939255077987</v>
      </c>
      <c r="BI215">
        <v>70.143851162858724</v>
      </c>
    </row>
    <row r="216" spans="1:61" x14ac:dyDescent="0.25">
      <c r="A216" t="s">
        <v>298</v>
      </c>
      <c r="B216" t="s">
        <v>64</v>
      </c>
      <c r="C216" s="3" t="str">
        <f>VLOOKUP(A216, 'Metadata - Countries'!$A$2:$C$264, 3, FALSE)</f>
        <v>Sub-Saharan Africa</v>
      </c>
      <c r="D216" t="s">
        <v>494</v>
      </c>
      <c r="E216" t="s">
        <v>299</v>
      </c>
      <c r="BF216">
        <v>30.196821278188999</v>
      </c>
      <c r="BG216">
        <v>29.701654965140701</v>
      </c>
      <c r="BH216">
        <v>29.8296332934483</v>
      </c>
      <c r="BI216">
        <v>39.074384321667097</v>
      </c>
    </row>
    <row r="217" spans="1:61" x14ac:dyDescent="0.25">
      <c r="A217" t="s">
        <v>335</v>
      </c>
      <c r="B217" t="s">
        <v>193</v>
      </c>
      <c r="C217" s="5">
        <f>VLOOKUP(A217, 'Metadata - Countries'!$A$2:$C$264, 3, FALSE)</f>
        <v>0</v>
      </c>
      <c r="D217" t="s">
        <v>494</v>
      </c>
      <c r="E217" t="s">
        <v>299</v>
      </c>
      <c r="AJ217">
        <v>71.134636560073659</v>
      </c>
      <c r="AK217">
        <v>71.791138815083173</v>
      </c>
      <c r="AL217">
        <v>72.425606053229018</v>
      </c>
      <c r="AM217">
        <v>73.333895130130188</v>
      </c>
      <c r="AN217">
        <v>73.854943049725719</v>
      </c>
      <c r="AO217">
        <v>73.483620193843919</v>
      </c>
      <c r="AP217">
        <v>72.577805299165917</v>
      </c>
      <c r="AQ217">
        <v>71.579582395133713</v>
      </c>
      <c r="AR217">
        <v>72.256477077139252</v>
      </c>
      <c r="AS217">
        <v>72.685820666269166</v>
      </c>
      <c r="AT217">
        <v>72.868544048638597</v>
      </c>
      <c r="AU217">
        <v>72.86146568221352</v>
      </c>
      <c r="AV217">
        <v>72.307191104740028</v>
      </c>
      <c r="AW217">
        <v>71.636681558488178</v>
      </c>
      <c r="AX217">
        <v>71.427540870355301</v>
      </c>
      <c r="AY217">
        <v>71.133202567884396</v>
      </c>
      <c r="AZ217">
        <v>71.336982831009038</v>
      </c>
      <c r="BA217">
        <v>71.023046416533617</v>
      </c>
      <c r="BB217">
        <v>70.910537755515506</v>
      </c>
      <c r="BC217">
        <v>70.944737245089797</v>
      </c>
      <c r="BD217">
        <v>71.422468008210416</v>
      </c>
      <c r="BE217">
        <v>71.086938418160074</v>
      </c>
      <c r="BF217">
        <v>70.311351222208899</v>
      </c>
      <c r="BG217">
        <v>70.040913887189106</v>
      </c>
      <c r="BH217">
        <v>70.286431896679588</v>
      </c>
      <c r="BI217">
        <v>70.127374979026726</v>
      </c>
    </row>
    <row r="218" spans="1:61" x14ac:dyDescent="0.25">
      <c r="A218" t="s">
        <v>47</v>
      </c>
      <c r="B218" t="s">
        <v>204</v>
      </c>
      <c r="C218" s="3">
        <f>VLOOKUP(A218, 'Metadata - Countries'!$A$2:$C$264, 3, FALSE)</f>
        <v>0</v>
      </c>
      <c r="D218" t="s">
        <v>494</v>
      </c>
      <c r="E218" t="s">
        <v>299</v>
      </c>
      <c r="AJ218">
        <v>23.999128880855714</v>
      </c>
      <c r="AK218">
        <v>24.832200725272848</v>
      </c>
      <c r="AL218">
        <v>26.782388372327482</v>
      </c>
      <c r="AM218">
        <v>27.425566129059188</v>
      </c>
      <c r="AN218">
        <v>27.247464377440281</v>
      </c>
      <c r="AO218">
        <v>27.80238629859554</v>
      </c>
      <c r="AP218">
        <v>27.709436822058777</v>
      </c>
      <c r="AQ218">
        <v>27.187708620608635</v>
      </c>
      <c r="AR218">
        <v>26.390916613735829</v>
      </c>
      <c r="AS218">
        <v>27.405689144406789</v>
      </c>
      <c r="AT218">
        <v>26.861435900214573</v>
      </c>
      <c r="AU218">
        <v>25.875062787852993</v>
      </c>
      <c r="AV218">
        <v>26.068301927679435</v>
      </c>
      <c r="AW218">
        <v>26.657885996496091</v>
      </c>
      <c r="AX218">
        <v>25.943835817217586</v>
      </c>
      <c r="AY218">
        <v>25.851238635122868</v>
      </c>
      <c r="AZ218">
        <v>25.34746002531373</v>
      </c>
      <c r="BA218">
        <v>24.767465322585437</v>
      </c>
      <c r="BB218">
        <v>25.640504532143261</v>
      </c>
      <c r="BC218">
        <v>27.035359772201311</v>
      </c>
      <c r="BD218">
        <v>27.003716463089297</v>
      </c>
      <c r="BE218">
        <v>25.572165306410145</v>
      </c>
      <c r="BF218">
        <v>23.489035813528293</v>
      </c>
      <c r="BG218">
        <v>25.513247431832031</v>
      </c>
      <c r="BH218">
        <v>23.964956883691006</v>
      </c>
      <c r="BI218">
        <v>24.171181461192624</v>
      </c>
    </row>
    <row r="219" spans="1:61" x14ac:dyDescent="0.25">
      <c r="A219" t="s">
        <v>265</v>
      </c>
      <c r="B219" t="s">
        <v>504</v>
      </c>
      <c r="C219" s="5" t="e">
        <f>VLOOKUP(A219, 'Metadata - Countries'!$A$2:$C$264, 3, FALSE)</f>
        <v>#N/A</v>
      </c>
      <c r="D219" t="s">
        <v>494</v>
      </c>
      <c r="E219" t="s">
        <v>299</v>
      </c>
      <c r="AJ219">
        <v>50.929073955633399</v>
      </c>
      <c r="AK219">
        <v>50.929073955633399</v>
      </c>
      <c r="AL219">
        <v>54.177453617869503</v>
      </c>
      <c r="AM219">
        <v>54.057422432558702</v>
      </c>
      <c r="AN219">
        <v>54.013324455911103</v>
      </c>
      <c r="AO219">
        <v>53.942823852523802</v>
      </c>
      <c r="AP219">
        <v>55.632468010864798</v>
      </c>
      <c r="AQ219">
        <v>56.082340513180299</v>
      </c>
      <c r="AR219">
        <v>55.061075523922497</v>
      </c>
      <c r="AS219">
        <v>56.675766925673997</v>
      </c>
      <c r="AT219">
        <v>54.728957423709097</v>
      </c>
      <c r="AU219">
        <v>55.467874604360098</v>
      </c>
      <c r="AV219">
        <v>55.337233452764103</v>
      </c>
      <c r="AW219">
        <v>51.80761029085</v>
      </c>
      <c r="AX219">
        <v>48.922044502279903</v>
      </c>
      <c r="AY219">
        <v>47.942913204971703</v>
      </c>
      <c r="AZ219">
        <v>47.3289245404209</v>
      </c>
      <c r="BA219">
        <v>47.6862927437761</v>
      </c>
      <c r="BB219">
        <v>46.037558617381897</v>
      </c>
      <c r="BC219">
        <v>45.408389593628101</v>
      </c>
      <c r="BD219">
        <v>43.759549548162497</v>
      </c>
      <c r="BE219">
        <v>43.119615356726499</v>
      </c>
      <c r="BF219">
        <v>41.246061232382502</v>
      </c>
      <c r="BG219">
        <v>41.395024297747398</v>
      </c>
      <c r="BH219">
        <v>41.809437690584097</v>
      </c>
      <c r="BI219">
        <v>41.055998977047501</v>
      </c>
    </row>
    <row r="220" spans="1:61" x14ac:dyDescent="0.25">
      <c r="A220" t="s">
        <v>573</v>
      </c>
      <c r="B220" t="s">
        <v>67</v>
      </c>
      <c r="C220" s="3" t="str">
        <f>VLOOKUP(A220, 'Metadata - Countries'!$A$2:$C$264, 3, FALSE)</f>
        <v>Latin America &amp; Caribbean</v>
      </c>
      <c r="D220" t="s">
        <v>494</v>
      </c>
      <c r="E220" t="s">
        <v>299</v>
      </c>
      <c r="AT220">
        <v>26.4746703640125</v>
      </c>
      <c r="AU220">
        <v>26.954618556169802</v>
      </c>
      <c r="AV220">
        <v>31.250127914607202</v>
      </c>
      <c r="AW220">
        <v>28.281475904288399</v>
      </c>
      <c r="AX220">
        <v>25.9953585571768</v>
      </c>
      <c r="AY220">
        <v>22.1249007638447</v>
      </c>
      <c r="AZ220">
        <v>24.835325571512001</v>
      </c>
      <c r="BA220">
        <v>27.224428462060398</v>
      </c>
      <c r="BB220">
        <v>28.464872531316999</v>
      </c>
      <c r="BC220">
        <v>28.6505253324923</v>
      </c>
      <c r="BD220">
        <v>24.544339325984399</v>
      </c>
      <c r="BE220">
        <v>25.446127240079399</v>
      </c>
      <c r="BF220">
        <v>23.049230936480399</v>
      </c>
      <c r="BG220">
        <v>25.967145168046802</v>
      </c>
      <c r="BH220">
        <v>25.382536365210001</v>
      </c>
      <c r="BI220">
        <v>24.9131103610308</v>
      </c>
    </row>
    <row r="221" spans="1:61" x14ac:dyDescent="0.25">
      <c r="A221" t="s">
        <v>426</v>
      </c>
      <c r="B221" t="s">
        <v>157</v>
      </c>
      <c r="C221" s="5" t="str">
        <f>VLOOKUP(A221, 'Metadata - Countries'!$A$2:$C$264, 3, FALSE)</f>
        <v>Europe &amp; Central Asia</v>
      </c>
      <c r="D221" t="s">
        <v>494</v>
      </c>
      <c r="E221" t="s">
        <v>299</v>
      </c>
      <c r="AJ221">
        <v>2.22533593364972</v>
      </c>
      <c r="AK221">
        <v>2.0867840699691098</v>
      </c>
      <c r="AL221">
        <v>2.3186127124818801</v>
      </c>
      <c r="AM221">
        <v>4.1042153525510701</v>
      </c>
      <c r="AN221">
        <v>4.7174424542162301</v>
      </c>
      <c r="AO221">
        <v>4.2070104858455304</v>
      </c>
      <c r="AP221">
        <v>3.9055046269808198</v>
      </c>
      <c r="AQ221">
        <v>3.8533838658100699</v>
      </c>
      <c r="AR221">
        <v>3.6305891268809001</v>
      </c>
      <c r="AS221">
        <v>3.7979454675055302</v>
      </c>
      <c r="AT221">
        <v>3.7280885827449599</v>
      </c>
      <c r="AU221">
        <v>6.0010009506419602</v>
      </c>
      <c r="AV221">
        <v>5.4810488270493201</v>
      </c>
      <c r="AW221">
        <v>5.3468680555143102</v>
      </c>
      <c r="AX221">
        <v>6.2473015651781703</v>
      </c>
      <c r="AY221">
        <v>6.3064654823109096</v>
      </c>
      <c r="AZ221">
        <v>6.5676163276666699</v>
      </c>
      <c r="BA221">
        <v>8.2321767272062392</v>
      </c>
      <c r="BB221">
        <v>7.6294302590125698</v>
      </c>
      <c r="BC221">
        <v>9.9991415642966999</v>
      </c>
      <c r="BD221">
        <v>10.2797356630759</v>
      </c>
      <c r="BE221">
        <v>10.3575669304655</v>
      </c>
      <c r="BF221">
        <v>10.4725845421321</v>
      </c>
      <c r="BG221">
        <v>10.6783822104781</v>
      </c>
      <c r="BH221">
        <v>12.2427515458209</v>
      </c>
      <c r="BI221">
        <v>13.4091682209694</v>
      </c>
    </row>
    <row r="222" spans="1:61" x14ac:dyDescent="0.25">
      <c r="A222" t="s">
        <v>418</v>
      </c>
      <c r="B222" t="s">
        <v>360</v>
      </c>
      <c r="C222" s="3" t="str">
        <f>VLOOKUP(A222, 'Metadata - Countries'!$A$2:$C$264, 3, FALSE)</f>
        <v>Europe &amp; Central Asia</v>
      </c>
      <c r="D222" t="s">
        <v>494</v>
      </c>
      <c r="E222" t="s">
        <v>299</v>
      </c>
      <c r="AJ222">
        <v>12.351950590518699</v>
      </c>
      <c r="AK222">
        <v>13.130778170561999</v>
      </c>
      <c r="AL222">
        <v>13.9008440270148</v>
      </c>
      <c r="AM222">
        <v>12.356737777488499</v>
      </c>
      <c r="AN222">
        <v>12.3360932493257</v>
      </c>
      <c r="AO222">
        <v>11.494822477855299</v>
      </c>
      <c r="AP222">
        <v>11.0941837619979</v>
      </c>
      <c r="AQ222">
        <v>10.232702606544899</v>
      </c>
      <c r="AR222">
        <v>11.0884504569947</v>
      </c>
      <c r="AS222">
        <v>10.9503328020105</v>
      </c>
      <c r="AT222">
        <v>15.8647646209616</v>
      </c>
      <c r="AU222">
        <v>14.991822817818299</v>
      </c>
      <c r="AV222">
        <v>14.0960864715884</v>
      </c>
      <c r="AW222">
        <v>14.183730426611801</v>
      </c>
      <c r="AX222">
        <v>15.410552120285701</v>
      </c>
      <c r="AY222">
        <v>14.5662547123469</v>
      </c>
      <c r="AZ222">
        <v>14.414371572337499</v>
      </c>
      <c r="BA222">
        <v>14.0899770794388</v>
      </c>
      <c r="BB222">
        <v>13.8524951998047</v>
      </c>
      <c r="BC222">
        <v>19.028364981112698</v>
      </c>
      <c r="BD222">
        <v>19.5047538484834</v>
      </c>
      <c r="BE222">
        <v>18.586432932811501</v>
      </c>
      <c r="BF222">
        <v>19.704625754997899</v>
      </c>
      <c r="BG222">
        <v>22.005632588671102</v>
      </c>
      <c r="BH222">
        <v>22.3004865571111</v>
      </c>
      <c r="BI222">
        <v>20.877396143265798</v>
      </c>
    </row>
    <row r="223" spans="1:61" x14ac:dyDescent="0.25">
      <c r="A223" t="s">
        <v>73</v>
      </c>
      <c r="B223" t="s">
        <v>303</v>
      </c>
      <c r="C223" s="5" t="str">
        <f>VLOOKUP(A223, 'Metadata - Countries'!$A$2:$C$264, 3, FALSE)</f>
        <v>Europe &amp; Central Asia</v>
      </c>
      <c r="D223" t="s">
        <v>494</v>
      </c>
      <c r="E223" t="s">
        <v>299</v>
      </c>
      <c r="AJ223">
        <v>34.061991965415899</v>
      </c>
      <c r="AK223">
        <v>32.458791527103998</v>
      </c>
      <c r="AL223">
        <v>33.232160775372698</v>
      </c>
      <c r="AM223">
        <v>34.385152261337701</v>
      </c>
      <c r="AN223">
        <v>31.354424119910799</v>
      </c>
      <c r="AO223">
        <v>33.914181484350301</v>
      </c>
      <c r="AP223">
        <v>31.356097338759099</v>
      </c>
      <c r="AQ223">
        <v>35.620610997651603</v>
      </c>
      <c r="AR223">
        <v>35.6579034240524</v>
      </c>
      <c r="AS223">
        <v>34.792250492984799</v>
      </c>
      <c r="AT223">
        <v>40.008258668885397</v>
      </c>
      <c r="AU223">
        <v>37.661575837122598</v>
      </c>
      <c r="AV223">
        <v>36.148761332495603</v>
      </c>
      <c r="AW223">
        <v>34.910426455173997</v>
      </c>
      <c r="AX223">
        <v>35.823312477958297</v>
      </c>
      <c r="AY223">
        <v>39.991895327139098</v>
      </c>
      <c r="AZ223">
        <v>41.126587768378201</v>
      </c>
      <c r="BA223">
        <v>42.924655171239799</v>
      </c>
      <c r="BB223">
        <v>44.865588131818299</v>
      </c>
      <c r="BC223">
        <v>47.077364196166201</v>
      </c>
      <c r="BD223">
        <v>45.977805930200198</v>
      </c>
      <c r="BE223">
        <v>46.487029653600302</v>
      </c>
      <c r="BF223">
        <v>49.948549500727403</v>
      </c>
      <c r="BG223">
        <v>48.825222263911698</v>
      </c>
      <c r="BH223">
        <v>49.693414690369998</v>
      </c>
      <c r="BI223">
        <v>53.247769798437602</v>
      </c>
    </row>
    <row r="224" spans="1:61" x14ac:dyDescent="0.25">
      <c r="A224" t="s">
        <v>751</v>
      </c>
      <c r="B224" t="s">
        <v>146</v>
      </c>
      <c r="C224" s="3" t="str">
        <f>VLOOKUP(A224, 'Metadata - Countries'!$A$2:$C$264, 3, FALSE)</f>
        <v>Sub-Saharan Africa</v>
      </c>
      <c r="D224" t="s">
        <v>494</v>
      </c>
      <c r="E224" t="s">
        <v>299</v>
      </c>
      <c r="AJ224">
        <v>85.245716436414199</v>
      </c>
      <c r="AK224">
        <v>86.670920706113506</v>
      </c>
      <c r="AL224">
        <v>92.263004688447694</v>
      </c>
      <c r="AM224">
        <v>91.993710488080794</v>
      </c>
      <c r="AN224">
        <v>73.213454345567698</v>
      </c>
      <c r="AO224">
        <v>72.756304637140502</v>
      </c>
      <c r="AP224">
        <v>75.502364160309</v>
      </c>
      <c r="AQ224">
        <v>47.927695920499701</v>
      </c>
      <c r="AR224">
        <v>49.107286497007003</v>
      </c>
      <c r="AS224">
        <v>48.865595967158498</v>
      </c>
      <c r="AT224">
        <v>48.1924299414015</v>
      </c>
      <c r="AU224">
        <v>47.824487620788702</v>
      </c>
      <c r="AV224">
        <v>49.800543689164002</v>
      </c>
      <c r="AW224">
        <v>49.774877533349702</v>
      </c>
      <c r="AX224">
        <v>48.826750510546198</v>
      </c>
      <c r="AY224">
        <v>49.652291200223402</v>
      </c>
      <c r="AZ224">
        <v>62.291794568461597</v>
      </c>
      <c r="BA224">
        <v>64.734734563559499</v>
      </c>
      <c r="BB224">
        <v>63.9427048153795</v>
      </c>
      <c r="BC224">
        <v>64.693775633295104</v>
      </c>
      <c r="BD224">
        <v>62.681989712729099</v>
      </c>
      <c r="BE224">
        <v>61.251160414213999</v>
      </c>
      <c r="BF224">
        <v>62.473257959562197</v>
      </c>
      <c r="BG224">
        <v>66.714064152768202</v>
      </c>
      <c r="BH224">
        <v>67.694088617581698</v>
      </c>
      <c r="BI224">
        <v>66.104659206301207</v>
      </c>
    </row>
    <row r="225" spans="1:61" x14ac:dyDescent="0.25">
      <c r="A225" t="s">
        <v>403</v>
      </c>
      <c r="B225" t="s">
        <v>464</v>
      </c>
      <c r="C225" s="5" t="str">
        <f>VLOOKUP(A225, 'Metadata - Countries'!$A$2:$C$264, 3, FALSE)</f>
        <v>Latin America &amp; Caribbean</v>
      </c>
      <c r="D225" t="s">
        <v>494</v>
      </c>
      <c r="E225" t="s">
        <v>299</v>
      </c>
      <c r="BF225">
        <v>4.9934062093623402E-2</v>
      </c>
      <c r="BG225">
        <v>4.8935666665969997E-2</v>
      </c>
      <c r="BH225">
        <v>4.7959511174218497E-2</v>
      </c>
      <c r="BI225">
        <v>4.6334031851693699E-2</v>
      </c>
    </row>
    <row r="226" spans="1:61" x14ac:dyDescent="0.25">
      <c r="A226" t="s">
        <v>564</v>
      </c>
      <c r="B226" t="s">
        <v>161</v>
      </c>
      <c r="C226" s="3" t="str">
        <f>VLOOKUP(A226, 'Metadata - Countries'!$A$2:$C$264, 3, FALSE)</f>
        <v>Sub-Saharan Africa</v>
      </c>
      <c r="D226" t="s">
        <v>494</v>
      </c>
      <c r="E226" t="s">
        <v>299</v>
      </c>
      <c r="AJ226">
        <v>4.2483951388183998</v>
      </c>
      <c r="AK226">
        <v>3.4820800802117402</v>
      </c>
      <c r="AL226">
        <v>3.3356182686386799</v>
      </c>
      <c r="AM226">
        <v>3.11052365202129</v>
      </c>
      <c r="AN226">
        <v>2.76324527668889</v>
      </c>
      <c r="AO226">
        <v>2.9635604604969199</v>
      </c>
      <c r="AP226">
        <v>2.2916222432287299</v>
      </c>
      <c r="AQ226">
        <v>1.37396877138601</v>
      </c>
      <c r="AR226">
        <v>1.0338298000398201</v>
      </c>
      <c r="AS226">
        <v>0.868549785055861</v>
      </c>
      <c r="AT226">
        <v>0.57180823119491297</v>
      </c>
      <c r="AU226">
        <v>0.50560060078625502</v>
      </c>
      <c r="AV226">
        <v>0.56098731909239896</v>
      </c>
      <c r="AW226">
        <v>0.52515004869751203</v>
      </c>
      <c r="AX226">
        <v>0.40288885115557799</v>
      </c>
      <c r="AY226">
        <v>0.37616495536844602</v>
      </c>
      <c r="AZ226">
        <v>0.35401893649211802</v>
      </c>
      <c r="BA226">
        <v>0.425478783758521</v>
      </c>
      <c r="BB226">
        <v>0.38336129176869299</v>
      </c>
      <c r="BC226">
        <v>0.50503606683161195</v>
      </c>
      <c r="BD226">
        <v>0.62546404790765198</v>
      </c>
      <c r="BE226">
        <v>0.96323396185233801</v>
      </c>
      <c r="BF226">
        <v>0.63052608508982899</v>
      </c>
      <c r="BG226">
        <v>1.2885743029996299</v>
      </c>
      <c r="BH226">
        <v>1.2985376439681</v>
      </c>
      <c r="BI226">
        <v>1.35293554797754</v>
      </c>
    </row>
    <row r="227" spans="1:61" x14ac:dyDescent="0.25">
      <c r="A227" t="s">
        <v>183</v>
      </c>
      <c r="B227" t="s">
        <v>230</v>
      </c>
      <c r="C227" s="5" t="str">
        <f>VLOOKUP(A227, 'Metadata - Countries'!$A$2:$C$264, 3, FALSE)</f>
        <v>Middle East &amp; North Africa</v>
      </c>
      <c r="D227" t="s">
        <v>494</v>
      </c>
      <c r="E227" t="s">
        <v>299</v>
      </c>
      <c r="AJ227">
        <v>2.3600173973094898</v>
      </c>
      <c r="AK227">
        <v>2.10730727516493</v>
      </c>
      <c r="AL227">
        <v>2.2391131776139499</v>
      </c>
      <c r="AM227">
        <v>2.23060341537259</v>
      </c>
      <c r="AN227">
        <v>2.0580075685457802</v>
      </c>
      <c r="AO227">
        <v>1.8059895756141899</v>
      </c>
      <c r="AP227">
        <v>1.66354982146806</v>
      </c>
      <c r="AQ227">
        <v>1.69053402684391</v>
      </c>
      <c r="AR227">
        <v>1.60685266409116</v>
      </c>
      <c r="AS227">
        <v>1.7513570045360101</v>
      </c>
      <c r="AT227">
        <v>2.00042573259296</v>
      </c>
      <c r="AU227">
        <v>2.0730985104126498</v>
      </c>
      <c r="AV227">
        <v>1.61359170008829</v>
      </c>
      <c r="AW227">
        <v>1.9122149501842201</v>
      </c>
      <c r="AX227">
        <v>2.6022152788707298</v>
      </c>
      <c r="AY227">
        <v>2.11133160626113</v>
      </c>
      <c r="AZ227">
        <v>1.8262759708482701</v>
      </c>
      <c r="BA227">
        <v>1.56618652392688</v>
      </c>
      <c r="BB227">
        <v>1.2723188952157001</v>
      </c>
      <c r="BC227">
        <v>0.93302319468193995</v>
      </c>
      <c r="BD227">
        <v>1.4105849709923199</v>
      </c>
      <c r="BE227">
        <v>1.9033555084076501</v>
      </c>
      <c r="BF227">
        <v>2.51969571307407</v>
      </c>
      <c r="BG227">
        <v>2.8582156002800798</v>
      </c>
      <c r="BH227">
        <v>2.3532295637237102</v>
      </c>
      <c r="BI227">
        <v>0.52115517170160996</v>
      </c>
    </row>
    <row r="228" spans="1:61" x14ac:dyDescent="0.25">
      <c r="A228" t="s">
        <v>127</v>
      </c>
      <c r="B228" t="s">
        <v>242</v>
      </c>
      <c r="C228" s="3" t="str">
        <f>VLOOKUP(A228, 'Metadata - Countries'!$A$2:$C$264, 3, FALSE)</f>
        <v>Latin America &amp; Caribbean</v>
      </c>
      <c r="D228" t="s">
        <v>494</v>
      </c>
      <c r="E228" t="s">
        <v>299</v>
      </c>
      <c r="AJ228">
        <v>1.79210863620114</v>
      </c>
      <c r="AK228">
        <v>1.07864984341176</v>
      </c>
      <c r="AL228">
        <v>0.58436053914003605</v>
      </c>
      <c r="AM228">
        <v>0.95385820968875201</v>
      </c>
      <c r="AN228">
        <v>0.982270048992682</v>
      </c>
      <c r="AO228">
        <v>0.898626496988708</v>
      </c>
      <c r="AP228">
        <v>0.96756866691083099</v>
      </c>
      <c r="AQ228">
        <v>0.84825185121445501</v>
      </c>
      <c r="AR228">
        <v>0.88828710662131105</v>
      </c>
      <c r="AS228">
        <v>0.83426178590793298</v>
      </c>
      <c r="AT228">
        <v>0.68823524122538704</v>
      </c>
      <c r="AU228">
        <v>0.67512779839162496</v>
      </c>
      <c r="AV228">
        <v>0.59603836986027703</v>
      </c>
      <c r="AW228">
        <v>0.59196966446606103</v>
      </c>
      <c r="AX228">
        <v>0.59964867495518104</v>
      </c>
      <c r="AY228">
        <v>0.54330266128039795</v>
      </c>
      <c r="AZ228">
        <v>0.51665503601576401</v>
      </c>
      <c r="BA228">
        <v>0.49659296927915902</v>
      </c>
      <c r="BB228">
        <v>0.49939018549072101</v>
      </c>
      <c r="BC228">
        <v>0.53184966990753002</v>
      </c>
      <c r="BD228">
        <v>0.52427932930166299</v>
      </c>
      <c r="BE228">
        <v>0.59304364515423202</v>
      </c>
      <c r="BF228">
        <v>0.58795697129763203</v>
      </c>
      <c r="BG228">
        <v>0.603267318162099</v>
      </c>
      <c r="BH228">
        <v>0.57683143336074905</v>
      </c>
      <c r="BI228">
        <v>0.57216600103835502</v>
      </c>
    </row>
    <row r="229" spans="1:61" x14ac:dyDescent="0.25">
      <c r="A229" t="s">
        <v>698</v>
      </c>
      <c r="B229" t="s">
        <v>664</v>
      </c>
      <c r="C229" s="5" t="str">
        <f>VLOOKUP(A229, 'Metadata - Countries'!$A$2:$C$264, 3, FALSE)</f>
        <v>Sub-Saharan Africa</v>
      </c>
      <c r="D229" t="s">
        <v>494</v>
      </c>
      <c r="E229" t="s">
        <v>299</v>
      </c>
      <c r="AJ229">
        <v>98.163527099842298</v>
      </c>
      <c r="AK229">
        <v>98.303705787458597</v>
      </c>
      <c r="AL229">
        <v>98.228176280550599</v>
      </c>
      <c r="AM229">
        <v>98.173798620968697</v>
      </c>
      <c r="AN229">
        <v>98.123683748132805</v>
      </c>
      <c r="AO229">
        <v>98.138524137891494</v>
      </c>
      <c r="AP229">
        <v>98.088583573156995</v>
      </c>
      <c r="AQ229">
        <v>97.9237821130979</v>
      </c>
      <c r="AR229">
        <v>97.601224186922593</v>
      </c>
      <c r="AS229">
        <v>97.300358459026498</v>
      </c>
      <c r="AT229">
        <v>97.163676483991296</v>
      </c>
      <c r="AU229">
        <v>97.264521027851103</v>
      </c>
      <c r="AV229">
        <v>97.262545464411403</v>
      </c>
      <c r="AW229">
        <v>91.966035341726894</v>
      </c>
      <c r="AX229">
        <v>92.122341995036194</v>
      </c>
      <c r="AY229">
        <v>91.727260193099298</v>
      </c>
      <c r="AZ229">
        <v>91.809915882251701</v>
      </c>
      <c r="BA229">
        <v>90.714248212299694</v>
      </c>
      <c r="BB229">
        <v>90.068436265768895</v>
      </c>
      <c r="BC229">
        <v>91.0541536574666</v>
      </c>
      <c r="BD229">
        <v>90.788355026000005</v>
      </c>
      <c r="BE229">
        <v>90.597366537471501</v>
      </c>
      <c r="BF229">
        <v>90.650511413345797</v>
      </c>
      <c r="BG229">
        <v>89.457267704478298</v>
      </c>
      <c r="BH229">
        <v>89.240062697003097</v>
      </c>
      <c r="BI229">
        <v>89.357395570733004</v>
      </c>
    </row>
    <row r="230" spans="1:61" x14ac:dyDescent="0.25">
      <c r="A230" t="s">
        <v>811</v>
      </c>
      <c r="B230" t="s">
        <v>419</v>
      </c>
      <c r="C230" s="3" t="e">
        <f>VLOOKUP(A230, 'Metadata - Countries'!$A$2:$C$264, 3, FALSE)</f>
        <v>#N/A</v>
      </c>
      <c r="D230" t="s">
        <v>494</v>
      </c>
      <c r="E230" t="s">
        <v>299</v>
      </c>
      <c r="AJ230">
        <v>38.039122198622877</v>
      </c>
      <c r="AK230">
        <v>37.211555128168392</v>
      </c>
      <c r="AL230">
        <v>36.732873252135256</v>
      </c>
      <c r="AM230">
        <v>35.228009272664302</v>
      </c>
      <c r="AN230">
        <v>34.459750617149197</v>
      </c>
      <c r="AO230">
        <v>32.598643631893225</v>
      </c>
      <c r="AP230">
        <v>33.125867919034498</v>
      </c>
      <c r="AQ230">
        <v>32.610733989774658</v>
      </c>
      <c r="AR230">
        <v>32.479707425318153</v>
      </c>
      <c r="AS230">
        <v>32.821723163799177</v>
      </c>
      <c r="AT230">
        <v>32.263259251287266</v>
      </c>
      <c r="AU230">
        <v>31.002300838793733</v>
      </c>
      <c r="AV230">
        <v>29.819402236072801</v>
      </c>
      <c r="AW230">
        <v>27.077215314819547</v>
      </c>
      <c r="AX230">
        <v>23.571946988616482</v>
      </c>
      <c r="AY230">
        <v>21.672782866472105</v>
      </c>
      <c r="AZ230">
        <v>20.588046578655078</v>
      </c>
      <c r="BA230">
        <v>18.938126652925341</v>
      </c>
      <c r="BB230">
        <v>18.288369877276065</v>
      </c>
      <c r="BC230">
        <v>17.649002655828699</v>
      </c>
      <c r="BD230">
        <v>16.492740775885498</v>
      </c>
      <c r="BE230">
        <v>15.443408365238653</v>
      </c>
      <c r="BF230">
        <v>15.754845346124952</v>
      </c>
      <c r="BG230">
        <v>15.539937037224131</v>
      </c>
      <c r="BH230">
        <v>15.832157728154638</v>
      </c>
      <c r="BI230">
        <v>15.838520646660353</v>
      </c>
    </row>
    <row r="231" spans="1:61" x14ac:dyDescent="0.25">
      <c r="A231" t="s">
        <v>550</v>
      </c>
      <c r="B231" t="s">
        <v>574</v>
      </c>
      <c r="C231" s="5" t="e">
        <f>VLOOKUP(A231, 'Metadata - Countries'!$A$2:$C$264, 3, FALSE)</f>
        <v>#N/A</v>
      </c>
      <c r="D231" t="s">
        <v>494</v>
      </c>
      <c r="E231" t="s">
        <v>299</v>
      </c>
      <c r="AJ231">
        <v>4.0654511116104661</v>
      </c>
      <c r="AK231">
        <v>4.1836255459344569</v>
      </c>
      <c r="AL231">
        <v>4.4798906923482855</v>
      </c>
      <c r="AM231">
        <v>5.0903731623584152</v>
      </c>
      <c r="AN231">
        <v>5.2520970816272916</v>
      </c>
      <c r="AO231">
        <v>5.3863141966553538</v>
      </c>
      <c r="AP231">
        <v>5.6777502318413156</v>
      </c>
      <c r="AQ231">
        <v>5.882459627292949</v>
      </c>
      <c r="AR231">
        <v>5.9761429856623698</v>
      </c>
      <c r="AS231">
        <v>6.070318256022925</v>
      </c>
      <c r="AT231">
        <v>5.8431039026018841</v>
      </c>
      <c r="AU231">
        <v>5.7777368426319411</v>
      </c>
      <c r="AV231">
        <v>5.7880381636737139</v>
      </c>
      <c r="AW231">
        <v>5.6517985355788971</v>
      </c>
      <c r="AX231">
        <v>5.9659328484130789</v>
      </c>
      <c r="AY231">
        <v>6.0336049657597091</v>
      </c>
      <c r="AZ231">
        <v>5.8840748355182164</v>
      </c>
      <c r="BA231">
        <v>5.7841025571605842</v>
      </c>
      <c r="BB231">
        <v>5.7469591156506299</v>
      </c>
      <c r="BC231">
        <v>6.400664637592131</v>
      </c>
      <c r="BD231">
        <v>6.5629257993630379</v>
      </c>
      <c r="BE231">
        <v>6.1462415903947765</v>
      </c>
      <c r="BF231">
        <v>6.4199111064244283</v>
      </c>
      <c r="BG231">
        <v>7.0227477020924285</v>
      </c>
      <c r="BH231">
        <v>6.8025290377960692</v>
      </c>
      <c r="BI231">
        <v>7.1481836500540554</v>
      </c>
    </row>
    <row r="232" spans="1:61" x14ac:dyDescent="0.25">
      <c r="A232" t="s">
        <v>272</v>
      </c>
      <c r="B232" t="s">
        <v>428</v>
      </c>
      <c r="C232" s="3" t="str">
        <f>VLOOKUP(A232, 'Metadata - Countries'!$A$2:$C$264, 3, FALSE)</f>
        <v>Sub-Saharan Africa</v>
      </c>
      <c r="D232" t="s">
        <v>494</v>
      </c>
      <c r="E232" t="s">
        <v>299</v>
      </c>
      <c r="AJ232">
        <v>78.701417052374495</v>
      </c>
      <c r="AK232">
        <v>82.087218266733004</v>
      </c>
      <c r="AL232">
        <v>85.790966085916295</v>
      </c>
      <c r="AM232">
        <v>91.498597103593298</v>
      </c>
      <c r="AN232">
        <v>81.552139420252502</v>
      </c>
      <c r="AO232">
        <v>81.5209030274209</v>
      </c>
      <c r="AP232">
        <v>73.094542112657194</v>
      </c>
      <c r="AQ232">
        <v>79.561058204482805</v>
      </c>
      <c r="AR232">
        <v>77.748692111463896</v>
      </c>
      <c r="AS232">
        <v>73.1171075949715</v>
      </c>
      <c r="AT232">
        <v>77.112078462034006</v>
      </c>
      <c r="AU232">
        <v>82.059810219635096</v>
      </c>
      <c r="AV232">
        <v>78.668519604255707</v>
      </c>
      <c r="AW232">
        <v>74.793237774312004</v>
      </c>
      <c r="AX232">
        <v>76.142082958075903</v>
      </c>
      <c r="AY232">
        <v>77.224332210897302</v>
      </c>
      <c r="AZ232">
        <v>79.659536905099003</v>
      </c>
      <c r="BA232">
        <v>79.939355737646594</v>
      </c>
      <c r="BB232">
        <v>76.521934003157</v>
      </c>
      <c r="BC232">
        <v>63.3977105859083</v>
      </c>
      <c r="BD232">
        <v>65.825420632546596</v>
      </c>
      <c r="BE232">
        <v>69.156861183837904</v>
      </c>
      <c r="BF232">
        <v>72.737418853190903</v>
      </c>
      <c r="BG232">
        <v>72.399541404136798</v>
      </c>
      <c r="BH232">
        <v>72.161506597661301</v>
      </c>
      <c r="BI232">
        <v>71.264667141240906</v>
      </c>
    </row>
    <row r="233" spans="1:61" x14ac:dyDescent="0.25">
      <c r="A233" t="s">
        <v>629</v>
      </c>
      <c r="B233" t="s">
        <v>505</v>
      </c>
      <c r="C233" s="5" t="str">
        <f>VLOOKUP(A233, 'Metadata - Countries'!$A$2:$C$264, 3, FALSE)</f>
        <v>East Asia &amp; Pacific</v>
      </c>
      <c r="D233" t="s">
        <v>494</v>
      </c>
      <c r="E233" t="s">
        <v>299</v>
      </c>
      <c r="AJ233">
        <v>33.639130920645698</v>
      </c>
      <c r="AK233">
        <v>33.015631666627201</v>
      </c>
      <c r="AL233">
        <v>31.823775221293602</v>
      </c>
      <c r="AM233">
        <v>26.425910445358699</v>
      </c>
      <c r="AN233">
        <v>23.867820385579201</v>
      </c>
      <c r="AO233">
        <v>22.699411296708899</v>
      </c>
      <c r="AP233">
        <v>21.163470513652001</v>
      </c>
      <c r="AQ233">
        <v>21.248842658564499</v>
      </c>
      <c r="AR233">
        <v>21.650973628675299</v>
      </c>
      <c r="AS233">
        <v>21.312442338125798</v>
      </c>
      <c r="AT233">
        <v>21.9881377099018</v>
      </c>
      <c r="AU233">
        <v>20.0356045496194</v>
      </c>
      <c r="AV233">
        <v>20.0669279445308</v>
      </c>
      <c r="AW233">
        <v>20.344395594341002</v>
      </c>
      <c r="AX233">
        <v>20.024668220845399</v>
      </c>
      <c r="AY233">
        <v>20.2523959369368</v>
      </c>
      <c r="AZ233">
        <v>20.686938340075699</v>
      </c>
      <c r="BA233">
        <v>21.611241888491499</v>
      </c>
      <c r="BB233">
        <v>22.4910860365286</v>
      </c>
      <c r="BC233">
        <v>22.6573672231386</v>
      </c>
      <c r="BD233">
        <v>22.654877636674001</v>
      </c>
      <c r="BE233">
        <v>22.755524043108402</v>
      </c>
      <c r="BF233">
        <v>23.289820353799399</v>
      </c>
      <c r="BG233">
        <v>22.943607458821798</v>
      </c>
      <c r="BH233">
        <v>24.0957260406663</v>
      </c>
      <c r="BI233">
        <v>22.863070128075599</v>
      </c>
    </row>
    <row r="234" spans="1:61" x14ac:dyDescent="0.25">
      <c r="A234" t="s">
        <v>49</v>
      </c>
      <c r="B234" t="s">
        <v>51</v>
      </c>
      <c r="C234" s="3" t="str">
        <f>VLOOKUP(A234, 'Metadata - Countries'!$A$2:$C$264, 3, FALSE)</f>
        <v>Europe &amp; Central Asia</v>
      </c>
      <c r="D234" t="s">
        <v>494</v>
      </c>
      <c r="E234" t="s">
        <v>299</v>
      </c>
      <c r="AJ234">
        <v>29.6377518944877</v>
      </c>
      <c r="AK234">
        <v>30.999363506485299</v>
      </c>
      <c r="AL234">
        <v>37.378662188595698</v>
      </c>
      <c r="AM234">
        <v>43.9566051787912</v>
      </c>
      <c r="AN234">
        <v>57.2601858246883</v>
      </c>
      <c r="AO234">
        <v>60.582498491759502</v>
      </c>
      <c r="AP234">
        <v>62.667138529122902</v>
      </c>
      <c r="AQ234">
        <v>56.8242860810862</v>
      </c>
      <c r="AR234">
        <v>55.807591399472003</v>
      </c>
      <c r="AS234">
        <v>59.7283908536007</v>
      </c>
      <c r="AT234">
        <v>62.413411046687102</v>
      </c>
      <c r="AU234">
        <v>64.073026605642895</v>
      </c>
      <c r="AV234">
        <v>64.157244571809798</v>
      </c>
      <c r="AW234">
        <v>64.608248517480803</v>
      </c>
      <c r="AX234">
        <v>61.426748821695099</v>
      </c>
      <c r="AY234">
        <v>63.743227495895603</v>
      </c>
      <c r="AZ234">
        <v>61.579415093257801</v>
      </c>
      <c r="BA234">
        <v>53.8039970842594</v>
      </c>
      <c r="BB234">
        <v>54.615455286893599</v>
      </c>
      <c r="BC234">
        <v>60.575078478963597</v>
      </c>
      <c r="BD234">
        <v>61.834324898941901</v>
      </c>
      <c r="BE234">
        <v>59.980277517601799</v>
      </c>
      <c r="BF234">
        <v>55.079854831174003</v>
      </c>
      <c r="BG234">
        <v>57.921051295734898</v>
      </c>
      <c r="BH234">
        <v>45.7563923571945</v>
      </c>
      <c r="BI234">
        <v>44.659203919612899</v>
      </c>
    </row>
    <row r="235" spans="1:61" x14ac:dyDescent="0.25">
      <c r="A235" t="s">
        <v>586</v>
      </c>
      <c r="B235" t="s">
        <v>278</v>
      </c>
      <c r="C235" s="5" t="str">
        <f>VLOOKUP(A235, 'Metadata - Countries'!$A$2:$C$264, 3, FALSE)</f>
        <v>Europe &amp; Central Asia</v>
      </c>
      <c r="D235" t="s">
        <v>494</v>
      </c>
      <c r="E235" t="s">
        <v>299</v>
      </c>
      <c r="AJ235">
        <v>0.27758276370710999</v>
      </c>
      <c r="AK235">
        <v>0.31776778687455598</v>
      </c>
      <c r="AL235">
        <v>1.76446193087647E-3</v>
      </c>
      <c r="AM235">
        <v>2.80950634961943E-3</v>
      </c>
      <c r="AN235">
        <v>1.87493342820197E-3</v>
      </c>
      <c r="AO235">
        <v>1.97160770211246E-3</v>
      </c>
      <c r="AP235">
        <v>2.46681513313371E-3</v>
      </c>
      <c r="AQ235">
        <v>2.1272152956580801E-3</v>
      </c>
      <c r="AR235">
        <v>0.10289006162023499</v>
      </c>
      <c r="AS235">
        <v>8.9602038239396095E-2</v>
      </c>
      <c r="AT235">
        <v>9.4230900123070602E-2</v>
      </c>
      <c r="AU235">
        <v>9.3510015616141501E-2</v>
      </c>
      <c r="AV235">
        <v>9.0895028793310503E-2</v>
      </c>
      <c r="AW235">
        <v>7.9048490872345903E-2</v>
      </c>
      <c r="AX235">
        <v>7.5111705191375097E-2</v>
      </c>
      <c r="AY235">
        <v>7.4057722174343504E-2</v>
      </c>
      <c r="AZ235">
        <v>8.5696893206177099E-2</v>
      </c>
      <c r="BA235">
        <v>7.3152525434928894E-2</v>
      </c>
      <c r="BB235">
        <v>7.4382295398215503E-2</v>
      </c>
      <c r="BC235">
        <v>8.1312147311371805E-2</v>
      </c>
      <c r="BD235">
        <v>7.2192893398547703E-2</v>
      </c>
      <c r="BE235">
        <v>6.5071312356958996E-2</v>
      </c>
      <c r="BF235">
        <v>3.95322083116013E-2</v>
      </c>
      <c r="BG235">
        <v>4.2414307119510802E-2</v>
      </c>
      <c r="BH235">
        <v>4.1261663509909702E-2</v>
      </c>
      <c r="BI235">
        <v>4.0887886418180398E-2</v>
      </c>
    </row>
    <row r="236" spans="1:61" x14ac:dyDescent="0.25">
      <c r="A236" t="s">
        <v>154</v>
      </c>
      <c r="B236" t="s">
        <v>701</v>
      </c>
      <c r="C236" s="3" t="e">
        <f>VLOOKUP(A236, 'Metadata - Countries'!$A$2:$C$264, 3, FALSE)</f>
        <v>#N/A</v>
      </c>
      <c r="D236" t="s">
        <v>494</v>
      </c>
      <c r="E236" t="s">
        <v>299</v>
      </c>
      <c r="AJ236">
        <v>32.228947982503129</v>
      </c>
      <c r="AK236">
        <v>31.599076862930186</v>
      </c>
      <c r="AL236">
        <v>31.310622371221559</v>
      </c>
      <c r="AM236">
        <v>30.922883320267537</v>
      </c>
      <c r="AN236">
        <v>30.490210498581895</v>
      </c>
      <c r="AO236">
        <v>30.201066588439293</v>
      </c>
      <c r="AP236">
        <v>29.39428044696411</v>
      </c>
      <c r="AQ236">
        <v>28.65655691501798</v>
      </c>
      <c r="AR236">
        <v>28.521916331074685</v>
      </c>
      <c r="AS236">
        <v>28.928579185363951</v>
      </c>
      <c r="AT236">
        <v>28.377265557950995</v>
      </c>
      <c r="AU236">
        <v>27.877576479232545</v>
      </c>
      <c r="AV236">
        <v>28.512256093971558</v>
      </c>
      <c r="AW236">
        <v>28.959410169431148</v>
      </c>
      <c r="AX236">
        <v>28.393615214591371</v>
      </c>
      <c r="AY236">
        <v>28.62731102793321</v>
      </c>
      <c r="AZ236">
        <v>28.976297220795466</v>
      </c>
      <c r="BA236">
        <v>29.124941637687517</v>
      </c>
      <c r="BB236">
        <v>28.517987309144228</v>
      </c>
      <c r="BC236">
        <v>29.437506631258664</v>
      </c>
      <c r="BD236">
        <v>28.731619371387737</v>
      </c>
      <c r="BE236">
        <v>28.537787929463597</v>
      </c>
      <c r="BF236">
        <v>27.686876013741024</v>
      </c>
      <c r="BG236">
        <v>27.601312708236421</v>
      </c>
      <c r="BH236">
        <v>27.349651151714134</v>
      </c>
      <c r="BI236">
        <v>27.874358815575413</v>
      </c>
    </row>
    <row r="237" spans="1:61" x14ac:dyDescent="0.25">
      <c r="A237" t="s">
        <v>769</v>
      </c>
      <c r="B237" t="s">
        <v>301</v>
      </c>
      <c r="C237" s="5" t="str">
        <f>VLOOKUP(A237, 'Metadata - Countries'!$A$2:$C$264, 3, FALSE)</f>
        <v>East Asia &amp; Pacific</v>
      </c>
      <c r="D237" t="s">
        <v>494</v>
      </c>
      <c r="E237" t="s">
        <v>299</v>
      </c>
      <c r="AV237">
        <v>48.252742916783298</v>
      </c>
      <c r="AW237">
        <v>47.846930256843599</v>
      </c>
      <c r="AX237">
        <v>44.037191816447198</v>
      </c>
      <c r="AY237">
        <v>43.6063888279579</v>
      </c>
      <c r="AZ237">
        <v>41.903169583712497</v>
      </c>
      <c r="BA237">
        <v>41.8785918700571</v>
      </c>
      <c r="BB237">
        <v>39.587764297386798</v>
      </c>
      <c r="BC237">
        <v>36.782191318386602</v>
      </c>
      <c r="BD237">
        <v>34.6892292914252</v>
      </c>
      <c r="BE237">
        <v>32.711077512999204</v>
      </c>
      <c r="BF237">
        <v>25.512989943595901</v>
      </c>
      <c r="BG237">
        <v>21.5416275593252</v>
      </c>
      <c r="BH237">
        <v>18.422488373905601</v>
      </c>
      <c r="BI237">
        <v>18.2236892844473</v>
      </c>
    </row>
    <row r="238" spans="1:61" x14ac:dyDescent="0.25">
      <c r="A238" t="s">
        <v>134</v>
      </c>
      <c r="B238" t="s">
        <v>527</v>
      </c>
      <c r="C238" s="3" t="e">
        <f>VLOOKUP(A238, 'Metadata - Countries'!$A$2:$C$264, 3, FALSE)</f>
        <v>#N/A</v>
      </c>
      <c r="D238" t="s">
        <v>494</v>
      </c>
      <c r="E238" t="s">
        <v>299</v>
      </c>
      <c r="AJ238">
        <v>3.9773131546565668</v>
      </c>
      <c r="AK238">
        <v>3.8672897839970473</v>
      </c>
      <c r="AL238">
        <v>3.7202968203291489</v>
      </c>
      <c r="AM238">
        <v>3.7406406263991854</v>
      </c>
      <c r="AN238">
        <v>3.4874306338267584</v>
      </c>
      <c r="AO238">
        <v>3.3555218340034649</v>
      </c>
      <c r="AP238">
        <v>3.3908720640720991</v>
      </c>
      <c r="AQ238">
        <v>3.3118512659632877</v>
      </c>
      <c r="AR238">
        <v>3.3125441669933307</v>
      </c>
      <c r="AS238">
        <v>3.1271618329063853</v>
      </c>
      <c r="AT238">
        <v>2.9246444038724606</v>
      </c>
      <c r="AU238">
        <v>2.9280483044163277</v>
      </c>
      <c r="AV238">
        <v>2.8781234958494415</v>
      </c>
      <c r="AW238">
        <v>3.0269308225086355</v>
      </c>
      <c r="AX238">
        <v>3.3630403374152467</v>
      </c>
      <c r="AY238">
        <v>3.5393549379147586</v>
      </c>
      <c r="AZ238">
        <v>3.3753426752115026</v>
      </c>
      <c r="BA238">
        <v>3.1758765005897787</v>
      </c>
      <c r="BB238">
        <v>2.7147500357240162</v>
      </c>
      <c r="BC238">
        <v>2.6765138537281916</v>
      </c>
      <c r="BD238">
        <v>2.7186199570158704</v>
      </c>
      <c r="BE238">
        <v>2.627571564511801</v>
      </c>
      <c r="BF238">
        <v>2.6103847018714452</v>
      </c>
      <c r="BG238">
        <v>2.658065007784344</v>
      </c>
      <c r="BH238">
        <v>2.5275984805779097</v>
      </c>
      <c r="BI238">
        <v>2.4904363916524166</v>
      </c>
    </row>
    <row r="239" spans="1:61" x14ac:dyDescent="0.25">
      <c r="A239" t="s">
        <v>735</v>
      </c>
      <c r="B239" t="s">
        <v>714</v>
      </c>
      <c r="C239" s="5" t="str">
        <f>VLOOKUP(A239, 'Metadata - Countries'!$A$2:$C$264, 3, FALSE)</f>
        <v>East Asia &amp; Pacific</v>
      </c>
      <c r="D239" t="s">
        <v>494</v>
      </c>
      <c r="E239" t="s">
        <v>299</v>
      </c>
      <c r="AJ239">
        <v>1.4866079980881599</v>
      </c>
      <c r="AK239">
        <v>1.24642614410442</v>
      </c>
      <c r="AL239">
        <v>1.5687002733467801</v>
      </c>
      <c r="AM239">
        <v>1.4257367156535199</v>
      </c>
      <c r="AN239">
        <v>1.22682651978487</v>
      </c>
      <c r="AO239">
        <v>1.1619420266328699</v>
      </c>
      <c r="AP239">
        <v>1.4621816993938399</v>
      </c>
      <c r="AQ239">
        <v>1.2637601663296301</v>
      </c>
      <c r="AR239">
        <v>1.2354161056455799</v>
      </c>
      <c r="AS239">
        <v>1.0318789048671699</v>
      </c>
      <c r="AT239">
        <v>2.4767297539478998</v>
      </c>
      <c r="AU239">
        <v>2.6995079473865</v>
      </c>
      <c r="AV239">
        <v>2.4773888945977598</v>
      </c>
      <c r="AW239">
        <v>2.0127783731961801</v>
      </c>
      <c r="AX239">
        <v>2.1484525294246901</v>
      </c>
      <c r="AY239">
        <v>2.17045401974584</v>
      </c>
      <c r="AZ239">
        <v>1.8669947673079099</v>
      </c>
      <c r="BA239">
        <v>2.1706832481104401</v>
      </c>
      <c r="BB239">
        <v>1.98854437235478</v>
      </c>
      <c r="BC239">
        <v>1.8174931866919499</v>
      </c>
      <c r="BD239">
        <v>1.0078707100094999</v>
      </c>
      <c r="BE239">
        <v>1.1350174526050301</v>
      </c>
      <c r="BF239">
        <v>1.1469578606136801</v>
      </c>
      <c r="BG239">
        <v>1.5756494552751199</v>
      </c>
      <c r="BH239">
        <v>1.6976293087454499</v>
      </c>
      <c r="BI239">
        <v>1.8797515822464701</v>
      </c>
    </row>
    <row r="240" spans="1:61" x14ac:dyDescent="0.25">
      <c r="A240" t="s">
        <v>10</v>
      </c>
      <c r="B240" t="s">
        <v>91</v>
      </c>
      <c r="C240" s="3">
        <f>VLOOKUP(A240, 'Metadata - Countries'!$A$2:$C$264, 3, FALSE)</f>
        <v>0</v>
      </c>
      <c r="D240" t="s">
        <v>494</v>
      </c>
      <c r="E240" t="s">
        <v>299</v>
      </c>
      <c r="AJ240">
        <v>60.004700960596857</v>
      </c>
      <c r="AK240">
        <v>59.24276263389028</v>
      </c>
      <c r="AL240">
        <v>58.659163731441261</v>
      </c>
      <c r="AM240">
        <v>58.166852518747937</v>
      </c>
      <c r="AN240">
        <v>56.894198888442865</v>
      </c>
      <c r="AO240">
        <v>55.718418269112497</v>
      </c>
      <c r="AP240">
        <v>54.88549967473751</v>
      </c>
      <c r="AQ240">
        <v>53.782500231519478</v>
      </c>
      <c r="AR240">
        <v>53.907783589970251</v>
      </c>
      <c r="AS240">
        <v>52.904673238585914</v>
      </c>
      <c r="AT240">
        <v>52.909445801656425</v>
      </c>
      <c r="AU240">
        <v>52.993230715918358</v>
      </c>
      <c r="AV240">
        <v>51.940203093436111</v>
      </c>
      <c r="AW240">
        <v>51.890448510015652</v>
      </c>
      <c r="AX240">
        <v>50.692781474119208</v>
      </c>
      <c r="AY240">
        <v>49.676024777516297</v>
      </c>
      <c r="AZ240">
        <v>48.596561371284658</v>
      </c>
      <c r="BA240">
        <v>46.918859602696429</v>
      </c>
      <c r="BB240">
        <v>45.226017057082714</v>
      </c>
      <c r="BC240">
        <v>42.738221340064761</v>
      </c>
      <c r="BD240">
        <v>41.588759496965537</v>
      </c>
      <c r="BE240">
        <v>40.874812218129563</v>
      </c>
      <c r="BF240">
        <v>40.436518704968606</v>
      </c>
      <c r="BG240">
        <v>40.170926250192267</v>
      </c>
      <c r="BH240">
        <v>38.997542234805081</v>
      </c>
      <c r="BI240">
        <v>38.275384647563612</v>
      </c>
    </row>
    <row r="241" spans="1:61" x14ac:dyDescent="0.25">
      <c r="A241" t="s">
        <v>248</v>
      </c>
      <c r="B241" t="s">
        <v>566</v>
      </c>
      <c r="C241" s="5" t="e">
        <f>VLOOKUP(A241, 'Metadata - Countries'!$A$2:$C$264, 3, FALSE)</f>
        <v>#N/A</v>
      </c>
      <c r="D241" t="s">
        <v>494</v>
      </c>
      <c r="E241" t="s">
        <v>299</v>
      </c>
      <c r="AJ241">
        <v>71.134636560073602</v>
      </c>
      <c r="AK241">
        <v>71.791138815083158</v>
      </c>
      <c r="AL241">
        <v>72.42560605322906</v>
      </c>
      <c r="AM241">
        <v>73.333895130130159</v>
      </c>
      <c r="AN241">
        <v>73.854943049725733</v>
      </c>
      <c r="AO241">
        <v>73.483620193843919</v>
      </c>
      <c r="AP241">
        <v>72.577805299165874</v>
      </c>
      <c r="AQ241">
        <v>71.579582395133698</v>
      </c>
      <c r="AR241">
        <v>72.256477077139266</v>
      </c>
      <c r="AS241">
        <v>72.68582066626918</v>
      </c>
      <c r="AT241">
        <v>72.868544048638569</v>
      </c>
      <c r="AU241">
        <v>72.861465682213549</v>
      </c>
      <c r="AV241">
        <v>72.307191104740028</v>
      </c>
      <c r="AW241">
        <v>71.636681558488206</v>
      </c>
      <c r="AX241">
        <v>71.427540870355301</v>
      </c>
      <c r="AY241">
        <v>71.133202567884396</v>
      </c>
      <c r="AZ241">
        <v>71.336982831009024</v>
      </c>
      <c r="BA241">
        <v>71.023046416533603</v>
      </c>
      <c r="BB241">
        <v>70.910537755515506</v>
      </c>
      <c r="BC241">
        <v>70.944737245089826</v>
      </c>
      <c r="BD241">
        <v>71.422468008210416</v>
      </c>
      <c r="BE241">
        <v>71.086938418160088</v>
      </c>
      <c r="BF241">
        <v>70.311351222208884</v>
      </c>
      <c r="BG241">
        <v>70.040913887189092</v>
      </c>
      <c r="BH241">
        <v>70.286431896679574</v>
      </c>
      <c r="BI241">
        <v>70.127374979026698</v>
      </c>
    </row>
    <row r="242" spans="1:61" x14ac:dyDescent="0.25">
      <c r="A242" t="s">
        <v>760</v>
      </c>
      <c r="B242" t="s">
        <v>181</v>
      </c>
      <c r="C242" s="3" t="str">
        <f>VLOOKUP(A242, 'Metadata - Countries'!$A$2:$C$264, 3, FALSE)</f>
        <v>Latin America &amp; Caribbean</v>
      </c>
      <c r="D242" t="s">
        <v>494</v>
      </c>
      <c r="E242" t="s">
        <v>299</v>
      </c>
      <c r="AJ242">
        <v>1.1930237744161001</v>
      </c>
      <c r="AK242">
        <v>1.3087423298987899</v>
      </c>
      <c r="AL242">
        <v>1.28474543534345</v>
      </c>
      <c r="AM242">
        <v>1.3508532540921001</v>
      </c>
      <c r="AN242">
        <v>1.2664193849085501</v>
      </c>
      <c r="AO242">
        <v>1.1852097075099901</v>
      </c>
      <c r="AP242">
        <v>1.0001857241694401</v>
      </c>
      <c r="AQ242">
        <v>0.93953480053262095</v>
      </c>
      <c r="AR242">
        <v>0.90339205337815298</v>
      </c>
      <c r="AS242">
        <v>0.86405705993440396</v>
      </c>
      <c r="AT242">
        <v>0.759098479125078</v>
      </c>
      <c r="AU242">
        <v>0.68271108229664101</v>
      </c>
      <c r="AV242">
        <v>0.63567759244034505</v>
      </c>
      <c r="AW242">
        <v>0.60080713882610803</v>
      </c>
      <c r="AX242">
        <v>0.62518996261091597</v>
      </c>
      <c r="AY242">
        <v>0.53075310732721603</v>
      </c>
      <c r="AZ242">
        <v>0.61943314724204102</v>
      </c>
      <c r="BA242">
        <v>0.36588596325360401</v>
      </c>
      <c r="BB242">
        <v>0.36311419172930898</v>
      </c>
      <c r="BC242">
        <v>0.40045515594810299</v>
      </c>
      <c r="BD242">
        <v>0.33434964514866</v>
      </c>
      <c r="BE242">
        <v>0.35960880659100702</v>
      </c>
      <c r="BF242">
        <v>0.32404764280214898</v>
      </c>
      <c r="BG242">
        <v>0.30972280571542199</v>
      </c>
      <c r="BH242">
        <v>0.28038012753818597</v>
      </c>
      <c r="BI242">
        <v>0.28420576388145602</v>
      </c>
    </row>
    <row r="243" spans="1:61" x14ac:dyDescent="0.25">
      <c r="A243" t="s">
        <v>220</v>
      </c>
      <c r="B243" t="s">
        <v>26</v>
      </c>
      <c r="C243" s="5" t="str">
        <f>VLOOKUP(A243, 'Metadata - Countries'!$A$2:$C$264, 3, FALSE)</f>
        <v>Middle East &amp; North Africa</v>
      </c>
      <c r="D243" t="s">
        <v>494</v>
      </c>
      <c r="E243" t="s">
        <v>299</v>
      </c>
      <c r="AJ243">
        <v>14.480239139319499</v>
      </c>
      <c r="AK243">
        <v>14.790538851158599</v>
      </c>
      <c r="AL243">
        <v>14.1933507589117</v>
      </c>
      <c r="AM243">
        <v>13.8711899497468</v>
      </c>
      <c r="AN243">
        <v>14.2023798421311</v>
      </c>
      <c r="AO243">
        <v>14.3680332929207</v>
      </c>
      <c r="AP243">
        <v>14.375476558824101</v>
      </c>
      <c r="AQ243">
        <v>14.437623681707301</v>
      </c>
      <c r="AR243">
        <v>14.4988560326477</v>
      </c>
      <c r="AS243">
        <v>14.488594997799799</v>
      </c>
      <c r="AT243">
        <v>14.2347808319166</v>
      </c>
      <c r="AU243">
        <v>14.2199978559053</v>
      </c>
      <c r="AV243">
        <v>14.5466867405835</v>
      </c>
      <c r="AW243">
        <v>14.126455125141</v>
      </c>
      <c r="AX243">
        <v>13.9206085020126</v>
      </c>
      <c r="AY243">
        <v>14.177248175142299</v>
      </c>
      <c r="AZ243">
        <v>14.3201218325413</v>
      </c>
      <c r="BA243">
        <v>14.321926830214201</v>
      </c>
      <c r="BB243">
        <v>14.6092881228041</v>
      </c>
      <c r="BC243">
        <v>16.0699931660779</v>
      </c>
      <c r="BD243">
        <v>12.6878398397828</v>
      </c>
      <c r="BE243">
        <v>13.3276231857098</v>
      </c>
      <c r="BF243">
        <v>13.084408931486299</v>
      </c>
      <c r="BG243">
        <v>13.249214249970001</v>
      </c>
      <c r="BH243">
        <v>12.9336297100125</v>
      </c>
      <c r="BI243">
        <v>12.5623503533853</v>
      </c>
    </row>
    <row r="244" spans="1:61" x14ac:dyDescent="0.25">
      <c r="A244" t="s">
        <v>408</v>
      </c>
      <c r="B244" t="s">
        <v>482</v>
      </c>
      <c r="C244" s="3" t="str">
        <f>VLOOKUP(A244, 'Metadata - Countries'!$A$2:$C$264, 3, FALSE)</f>
        <v>Europe &amp; Central Asia</v>
      </c>
      <c r="D244" t="s">
        <v>494</v>
      </c>
      <c r="E244" t="s">
        <v>299</v>
      </c>
      <c r="AJ244">
        <v>24.510776956602399</v>
      </c>
      <c r="AK244">
        <v>24.184197644357599</v>
      </c>
      <c r="AL244">
        <v>24.2205063657889</v>
      </c>
      <c r="AM244">
        <v>23.825326048019701</v>
      </c>
      <c r="AN244">
        <v>24.2430766548778</v>
      </c>
      <c r="AO244">
        <v>22.0984419532268</v>
      </c>
      <c r="AP244">
        <v>21.2430437355378</v>
      </c>
      <c r="AQ244">
        <v>20.841287634605301</v>
      </c>
      <c r="AR244">
        <v>21.634268946534601</v>
      </c>
      <c r="AS244">
        <v>20.555426248640298</v>
      </c>
      <c r="AT244">
        <v>17.2666089675125</v>
      </c>
      <c r="AU244">
        <v>18.1117930476067</v>
      </c>
      <c r="AV244">
        <v>17.4591761982843</v>
      </c>
      <c r="AW244">
        <v>16.279971215971202</v>
      </c>
      <c r="AX244">
        <v>16.7723930177402</v>
      </c>
      <c r="AY244">
        <v>15.2981021072773</v>
      </c>
      <c r="AZ244">
        <v>14.2454862538097</v>
      </c>
      <c r="BA244">
        <v>12.4845983837871</v>
      </c>
      <c r="BB244">
        <v>12.415497867167099</v>
      </c>
      <c r="BC244">
        <v>13.3283805737173</v>
      </c>
      <c r="BD244">
        <v>14.326496106492099</v>
      </c>
      <c r="BE244">
        <v>12.7806127796583</v>
      </c>
      <c r="BF244">
        <v>12.831684631727599</v>
      </c>
      <c r="BG244">
        <v>13.8475452599085</v>
      </c>
      <c r="BH244">
        <v>11.6078875438469</v>
      </c>
      <c r="BI244">
        <v>13.3742300375217</v>
      </c>
    </row>
    <row r="245" spans="1:61" x14ac:dyDescent="0.25">
      <c r="A245" t="s">
        <v>497</v>
      </c>
      <c r="B245" t="s">
        <v>101</v>
      </c>
      <c r="C245" s="5" t="str">
        <f>VLOOKUP(A245, 'Metadata - Countries'!$A$2:$C$264, 3, FALSE)</f>
        <v>East Asia &amp; Pacific</v>
      </c>
      <c r="D245" t="s">
        <v>494</v>
      </c>
      <c r="E245" t="s">
        <v>299</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row>
    <row r="246" spans="1:61" x14ac:dyDescent="0.25">
      <c r="A246" t="s">
        <v>644</v>
      </c>
      <c r="B246" t="s">
        <v>524</v>
      </c>
      <c r="C246" s="3" t="str">
        <f>VLOOKUP(A246, 'Metadata - Countries'!$A$2:$C$264, 3, FALSE)</f>
        <v>Sub-Saharan Africa</v>
      </c>
      <c r="D246" t="s">
        <v>494</v>
      </c>
      <c r="E246" t="s">
        <v>299</v>
      </c>
      <c r="AJ246">
        <v>94.784909314618801</v>
      </c>
      <c r="AK246">
        <v>94.970588426311494</v>
      </c>
      <c r="AL246">
        <v>95.025581578911897</v>
      </c>
      <c r="AM246">
        <v>95.147432546820795</v>
      </c>
      <c r="AN246">
        <v>95.177635537685006</v>
      </c>
      <c r="AO246">
        <v>93.371503500881801</v>
      </c>
      <c r="AP246">
        <v>92.222456492302001</v>
      </c>
      <c r="AQ246">
        <v>92.7478690083624</v>
      </c>
      <c r="AR246">
        <v>93.177655805580599</v>
      </c>
      <c r="AS246">
        <v>94.266348436954203</v>
      </c>
      <c r="AT246">
        <v>93.724470276724205</v>
      </c>
      <c r="AU246">
        <v>93.225004103637204</v>
      </c>
      <c r="AV246">
        <v>92.480711010914803</v>
      </c>
      <c r="AW246">
        <v>92.380428421785197</v>
      </c>
      <c r="AX246">
        <v>91.727496324953606</v>
      </c>
      <c r="AY246">
        <v>91.009953759004603</v>
      </c>
      <c r="AZ246">
        <v>90.904273863062699</v>
      </c>
      <c r="BA246">
        <v>91.356722810672593</v>
      </c>
      <c r="BB246">
        <v>91.048588747363695</v>
      </c>
      <c r="BC246">
        <v>91.640740177011494</v>
      </c>
      <c r="BD246">
        <v>90.316228495379306</v>
      </c>
      <c r="BE246">
        <v>88.513735631449407</v>
      </c>
      <c r="BF246">
        <v>86.354489973530704</v>
      </c>
      <c r="BG246">
        <v>86.624806359245099</v>
      </c>
      <c r="BH246">
        <v>86.673603319838705</v>
      </c>
      <c r="BI246">
        <v>85.713041938434301</v>
      </c>
    </row>
    <row r="247" spans="1:61" x14ac:dyDescent="0.25">
      <c r="A247" t="s">
        <v>795</v>
      </c>
      <c r="B247" t="s">
        <v>167</v>
      </c>
      <c r="C247" s="5" t="str">
        <f>VLOOKUP(A247, 'Metadata - Countries'!$A$2:$C$264, 3, FALSE)</f>
        <v>Sub-Saharan Africa</v>
      </c>
      <c r="D247" t="s">
        <v>494</v>
      </c>
      <c r="E247" t="s">
        <v>299</v>
      </c>
      <c r="AJ247">
        <v>96.018512874359701</v>
      </c>
      <c r="AK247">
        <v>96.039330409677007</v>
      </c>
      <c r="AL247">
        <v>96.117680458345006</v>
      </c>
      <c r="AM247">
        <v>96.228496770375997</v>
      </c>
      <c r="AN247">
        <v>96.842455080755798</v>
      </c>
      <c r="AO247">
        <v>95.971169827151002</v>
      </c>
      <c r="AP247">
        <v>95.656986053901406</v>
      </c>
      <c r="AQ247">
        <v>94.677401347264606</v>
      </c>
      <c r="AR247">
        <v>94.087317828252296</v>
      </c>
      <c r="AS247">
        <v>94.135569357278897</v>
      </c>
      <c r="AT247">
        <v>93.906046259216495</v>
      </c>
      <c r="AU247">
        <v>94.153088232702402</v>
      </c>
      <c r="AV247">
        <v>94.317792412848107</v>
      </c>
      <c r="AW247">
        <v>94.225927896239199</v>
      </c>
      <c r="AX247">
        <v>93.921027184590997</v>
      </c>
      <c r="AY247">
        <v>92.805833881351802</v>
      </c>
      <c r="AZ247">
        <v>92.420612397490302</v>
      </c>
      <c r="BA247">
        <v>92.309146664165297</v>
      </c>
      <c r="BB247">
        <v>92.284208718048006</v>
      </c>
      <c r="BC247">
        <v>92.438685990425299</v>
      </c>
      <c r="BD247">
        <v>91.606173394723101</v>
      </c>
      <c r="BE247">
        <v>91.091213262245702</v>
      </c>
      <c r="BF247">
        <v>91.266175913046894</v>
      </c>
      <c r="BG247">
        <v>90.750165556561896</v>
      </c>
      <c r="BH247">
        <v>90.222130058289096</v>
      </c>
      <c r="BI247">
        <v>89.057948979209698</v>
      </c>
    </row>
    <row r="248" spans="1:61" x14ac:dyDescent="0.25">
      <c r="A248" t="s">
        <v>495</v>
      </c>
      <c r="B248" t="s">
        <v>570</v>
      </c>
      <c r="C248" s="3" t="str">
        <f>VLOOKUP(A248, 'Metadata - Countries'!$A$2:$C$264, 3, FALSE)</f>
        <v>Europe &amp; Central Asia</v>
      </c>
      <c r="D248" t="s">
        <v>494</v>
      </c>
      <c r="E248" t="s">
        <v>299</v>
      </c>
      <c r="AJ248">
        <v>0.65012296482965704</v>
      </c>
      <c r="AK248">
        <v>0.70076553565809796</v>
      </c>
      <c r="AL248">
        <v>0.60059200056300899</v>
      </c>
      <c r="AM248">
        <v>0.89372299714887204</v>
      </c>
      <c r="AN248">
        <v>1.1050195126379001</v>
      </c>
      <c r="AO248">
        <v>0.97693954757039703</v>
      </c>
      <c r="AP248">
        <v>0.89791104256840903</v>
      </c>
      <c r="AQ248">
        <v>1.02503951819918</v>
      </c>
      <c r="AR248">
        <v>1.5775072139619399</v>
      </c>
      <c r="AS248">
        <v>1.45112158426423</v>
      </c>
      <c r="AT248">
        <v>1.2545800659775499</v>
      </c>
      <c r="AU248">
        <v>1.22806519553878</v>
      </c>
      <c r="AV248">
        <v>1.0349328847334001</v>
      </c>
      <c r="AW248">
        <v>0.97202220278501705</v>
      </c>
      <c r="AX248">
        <v>1.1897504979596101</v>
      </c>
      <c r="AY248">
        <v>1.2512305616855199</v>
      </c>
      <c r="AZ248">
        <v>1.7345170813800701</v>
      </c>
      <c r="BA248">
        <v>2.3869593265519402</v>
      </c>
      <c r="BB248">
        <v>2.7248683249313101</v>
      </c>
      <c r="BC248">
        <v>2.9632825912829599</v>
      </c>
      <c r="BD248">
        <v>2.8827134344241498</v>
      </c>
      <c r="BE248">
        <v>2.73851800040502</v>
      </c>
      <c r="BF248">
        <v>2.8576345911399899</v>
      </c>
      <c r="BG248">
        <v>3.4887332839898302</v>
      </c>
      <c r="BH248">
        <v>3.4997462177277399</v>
      </c>
      <c r="BI248">
        <v>4.1443180393723704</v>
      </c>
    </row>
    <row r="249" spans="1:61" x14ac:dyDescent="0.25">
      <c r="A249" t="s">
        <v>170</v>
      </c>
      <c r="B249" t="s">
        <v>680</v>
      </c>
      <c r="C249" s="5">
        <f>VLOOKUP(A249, 'Metadata - Countries'!$A$2:$C$264, 3, FALSE)</f>
        <v>0</v>
      </c>
      <c r="D249" t="s">
        <v>494</v>
      </c>
      <c r="E249" t="s">
        <v>299</v>
      </c>
      <c r="AJ249">
        <v>19.113349509716063</v>
      </c>
      <c r="AK249">
        <v>19.211009572278829</v>
      </c>
      <c r="AL249">
        <v>19.736857267741705</v>
      </c>
      <c r="AM249">
        <v>19.733319800349403</v>
      </c>
      <c r="AN249">
        <v>20.165270209272443</v>
      </c>
      <c r="AO249">
        <v>19.858978212567131</v>
      </c>
      <c r="AP249">
        <v>20.372879385876665</v>
      </c>
      <c r="AQ249">
        <v>20.379279098215385</v>
      </c>
      <c r="AR249">
        <v>20.321932714299066</v>
      </c>
      <c r="AS249">
        <v>20.574963359267965</v>
      </c>
      <c r="AT249">
        <v>19.995895118092456</v>
      </c>
      <c r="AU249">
        <v>19.371425788003073</v>
      </c>
      <c r="AV249">
        <v>19.096909476033449</v>
      </c>
      <c r="AW249">
        <v>18.039491753544446</v>
      </c>
      <c r="AX249">
        <v>16.706621258056863</v>
      </c>
      <c r="AY249">
        <v>15.985965848896171</v>
      </c>
      <c r="AZ249">
        <v>15.48514067081719</v>
      </c>
      <c r="BA249">
        <v>14.687912938214783</v>
      </c>
      <c r="BB249">
        <v>14.237955941669652</v>
      </c>
      <c r="BC249">
        <v>14.232562490694754</v>
      </c>
      <c r="BD249">
        <v>13.752451346196915</v>
      </c>
      <c r="BE249">
        <v>12.928834535721487</v>
      </c>
      <c r="BF249">
        <v>13.019646470432722</v>
      </c>
      <c r="BG249">
        <v>13.036275614016231</v>
      </c>
      <c r="BH249">
        <v>13.148072081818107</v>
      </c>
      <c r="BI249">
        <v>13.364519932159411</v>
      </c>
    </row>
    <row r="250" spans="1:61" x14ac:dyDescent="0.25">
      <c r="A250" t="s">
        <v>599</v>
      </c>
      <c r="B250" t="s">
        <v>830</v>
      </c>
      <c r="C250" s="3" t="str">
        <f>VLOOKUP(A250, 'Metadata - Countries'!$A$2:$C$264, 3, FALSE)</f>
        <v>Latin America &amp; Caribbean</v>
      </c>
      <c r="D250" t="s">
        <v>494</v>
      </c>
      <c r="E250" t="s">
        <v>299</v>
      </c>
      <c r="AJ250">
        <v>44.8124773202968</v>
      </c>
      <c r="AK250">
        <v>43.729818111252897</v>
      </c>
      <c r="AL250">
        <v>43.399712136309802</v>
      </c>
      <c r="AM250">
        <v>42.7630862969772</v>
      </c>
      <c r="AN250">
        <v>42.250980411773597</v>
      </c>
      <c r="AO250">
        <v>41.066183546510601</v>
      </c>
      <c r="AP250">
        <v>37.567917917326</v>
      </c>
      <c r="AQ250">
        <v>37.6764861371949</v>
      </c>
      <c r="AR250">
        <v>36.901391636270297</v>
      </c>
      <c r="AS250">
        <v>33.298439153470099</v>
      </c>
      <c r="AT250">
        <v>38.802707133246798</v>
      </c>
      <c r="AU250">
        <v>40.9510491754613</v>
      </c>
      <c r="AV250">
        <v>43.039478013114802</v>
      </c>
      <c r="AW250">
        <v>43.112273260632399</v>
      </c>
      <c r="AX250">
        <v>38.3179355726719</v>
      </c>
      <c r="AY250">
        <v>39.908753040741502</v>
      </c>
      <c r="AZ250">
        <v>35.656301373430502</v>
      </c>
      <c r="BA250">
        <v>41.462670090670699</v>
      </c>
      <c r="BB250">
        <v>43.275193928948902</v>
      </c>
      <c r="BC250">
        <v>45.293767101777597</v>
      </c>
      <c r="BD250">
        <v>52.818612497859903</v>
      </c>
      <c r="BE250">
        <v>48.842494228854697</v>
      </c>
      <c r="BF250">
        <v>46.924862201466802</v>
      </c>
      <c r="BG250">
        <v>50.746273021397997</v>
      </c>
      <c r="BH250">
        <v>55.391338715035502</v>
      </c>
      <c r="BI250">
        <v>58.022041177852799</v>
      </c>
    </row>
    <row r="251" spans="1:61" x14ac:dyDescent="0.25">
      <c r="A251" t="s">
        <v>453</v>
      </c>
      <c r="B251" t="s">
        <v>706</v>
      </c>
      <c r="C251" s="5" t="str">
        <f>VLOOKUP(A251, 'Metadata - Countries'!$A$2:$C$264, 3, FALSE)</f>
        <v>North America</v>
      </c>
      <c r="D251" t="s">
        <v>494</v>
      </c>
      <c r="E251" t="s">
        <v>299</v>
      </c>
      <c r="AJ251">
        <v>4.1754621858343404</v>
      </c>
      <c r="AK251">
        <v>4.5079195937707102</v>
      </c>
      <c r="AL251">
        <v>4.7630831081084599</v>
      </c>
      <c r="AM251">
        <v>4.2815284067407697</v>
      </c>
      <c r="AN251">
        <v>4.0886413983982903</v>
      </c>
      <c r="AO251">
        <v>4.72655433519206</v>
      </c>
      <c r="AP251">
        <v>4.7639304506059297</v>
      </c>
      <c r="AQ251">
        <v>4.5142602988271499</v>
      </c>
      <c r="AR251">
        <v>4.5342968895808999</v>
      </c>
      <c r="AS251">
        <v>5.7097265931195702</v>
      </c>
      <c r="AT251">
        <v>5.4296236885018301</v>
      </c>
      <c r="AU251">
        <v>4.6785712099853898</v>
      </c>
      <c r="AV251">
        <v>4.8407791844826198</v>
      </c>
      <c r="AW251">
        <v>5.3262822735698103</v>
      </c>
      <c r="AX251">
        <v>5.4776565183178301</v>
      </c>
      <c r="AY251">
        <v>5.8410908725903798</v>
      </c>
      <c r="AZ251">
        <v>6.3965139705797096</v>
      </c>
      <c r="BA251">
        <v>6.3041281982193498</v>
      </c>
      <c r="BB251">
        <v>6.8455408351125504</v>
      </c>
      <c r="BC251">
        <v>7.3544047545025704</v>
      </c>
      <c r="BD251">
        <v>7.5051720554451</v>
      </c>
      <c r="BE251">
        <v>8.1644516462326493</v>
      </c>
      <c r="BF251">
        <v>8.4814504075945596</v>
      </c>
      <c r="BG251">
        <v>8.7132615727815903</v>
      </c>
      <c r="BH251">
        <v>8.7543089544396402</v>
      </c>
      <c r="BI251">
        <v>8.7169358670581403</v>
      </c>
    </row>
    <row r="252" spans="1:61" x14ac:dyDescent="0.25">
      <c r="A252" t="s">
        <v>337</v>
      </c>
      <c r="B252" t="s">
        <v>164</v>
      </c>
      <c r="C252" s="3" t="str">
        <f>VLOOKUP(A252, 'Metadata - Countries'!$A$2:$C$264, 3, FALSE)</f>
        <v>Europe &amp; Central Asia</v>
      </c>
      <c r="D252" t="s">
        <v>494</v>
      </c>
      <c r="E252" t="s">
        <v>299</v>
      </c>
      <c r="AJ252">
        <v>1.3297445975698201</v>
      </c>
      <c r="AK252">
        <v>1.2114027274924299</v>
      </c>
      <c r="AL252">
        <v>1.38862289906919</v>
      </c>
      <c r="AM252">
        <v>1.59642564855964</v>
      </c>
      <c r="AN252">
        <v>1.56101287505898</v>
      </c>
      <c r="AO252">
        <v>1.4586023518390101</v>
      </c>
      <c r="AP252">
        <v>1.64858304973528</v>
      </c>
      <c r="AQ252">
        <v>1.4424114163597901</v>
      </c>
      <c r="AR252">
        <v>1.2089218244954301</v>
      </c>
      <c r="AS252">
        <v>1.1731603179722601</v>
      </c>
      <c r="AT252">
        <v>1.2240164154250801</v>
      </c>
      <c r="AU252">
        <v>1.2191107216744701</v>
      </c>
      <c r="AV252">
        <v>1.1887144949400601</v>
      </c>
      <c r="AW252">
        <v>1.5250515654048999</v>
      </c>
      <c r="AX252">
        <v>1.8532854282995599</v>
      </c>
      <c r="AY252">
        <v>1.8624555502483899</v>
      </c>
      <c r="AZ252">
        <v>1.9346472471909</v>
      </c>
      <c r="BA252">
        <v>1.3543343752327599</v>
      </c>
      <c r="BB252">
        <v>2.3286026243915598</v>
      </c>
      <c r="BC252">
        <v>2.2197654033124201</v>
      </c>
      <c r="BD252">
        <v>2.6434971801028802</v>
      </c>
      <c r="BE252">
        <v>2.2465206559140301</v>
      </c>
      <c r="BF252">
        <v>2.3809654209382098</v>
      </c>
      <c r="BG252">
        <v>2.87422806082603</v>
      </c>
      <c r="BH252">
        <v>2.8967835127662198</v>
      </c>
      <c r="BI252">
        <v>2.9701786996609498</v>
      </c>
    </row>
    <row r="253" spans="1:61" x14ac:dyDescent="0.25">
      <c r="A253" t="s">
        <v>56</v>
      </c>
      <c r="B253" t="s">
        <v>107</v>
      </c>
      <c r="C253" s="5" t="str">
        <f>VLOOKUP(A253, 'Metadata - Countries'!$A$2:$C$264, 3, FALSE)</f>
        <v>Latin America &amp; Caribbean</v>
      </c>
      <c r="D253" t="s">
        <v>494</v>
      </c>
      <c r="E253" t="s">
        <v>299</v>
      </c>
      <c r="AJ253">
        <v>15.439773275178601</v>
      </c>
      <c r="AK253">
        <v>11.5995454926104</v>
      </c>
      <c r="AL253">
        <v>13.169447342994699</v>
      </c>
      <c r="AM253">
        <v>12.2767607071691</v>
      </c>
      <c r="AN253">
        <v>10.4716306094437</v>
      </c>
      <c r="AO253">
        <v>9.1040322786636505</v>
      </c>
      <c r="AP253">
        <v>8.9901936296650895</v>
      </c>
      <c r="AQ253">
        <v>8.7834198947118391</v>
      </c>
      <c r="AR253">
        <v>7.1536881134604897</v>
      </c>
      <c r="AS253">
        <v>6.5441746596613397</v>
      </c>
      <c r="AT253">
        <v>8.4912707710730206</v>
      </c>
      <c r="AU253">
        <v>6.1942444730883102</v>
      </c>
      <c r="AV253">
        <v>6.0706006509146899</v>
      </c>
      <c r="AW253">
        <v>5.6325412101608698</v>
      </c>
      <c r="AX253">
        <v>5.8559314727664704</v>
      </c>
      <c r="AY253">
        <v>5.8109396716627399</v>
      </c>
      <c r="AZ253">
        <v>5.5919283490887102</v>
      </c>
      <c r="BA253">
        <v>5.4480365398134998</v>
      </c>
      <c r="BB253">
        <v>5.5079205356303698</v>
      </c>
      <c r="BC253">
        <v>4.3672600746883399</v>
      </c>
      <c r="BD253">
        <v>5.4864908907605399</v>
      </c>
      <c r="BE253">
        <v>6.5469344692905498</v>
      </c>
      <c r="BF253">
        <v>5.1919326160025099</v>
      </c>
      <c r="BG253">
        <v>6.0071074588155904</v>
      </c>
      <c r="BH253">
        <v>5.8009472988974604</v>
      </c>
      <c r="BI253">
        <v>5.8074333967796798</v>
      </c>
    </row>
    <row r="254" spans="1:61" x14ac:dyDescent="0.25">
      <c r="A254" t="s">
        <v>80</v>
      </c>
      <c r="B254" t="s">
        <v>349</v>
      </c>
      <c r="C254" s="3" t="str">
        <f>VLOOKUP(A254, 'Metadata - Countries'!$A$2:$C$264, 3, FALSE)</f>
        <v>Latin America &amp; Caribbean</v>
      </c>
      <c r="D254" t="s">
        <v>494</v>
      </c>
      <c r="E254" t="s">
        <v>299</v>
      </c>
      <c r="AJ254">
        <v>11.9773301859186</v>
      </c>
      <c r="AK254">
        <v>13.1935555172641</v>
      </c>
      <c r="AL254">
        <v>14.106693571571901</v>
      </c>
      <c r="AM254">
        <v>13.185522971569201</v>
      </c>
      <c r="AN254">
        <v>13.7927331312163</v>
      </c>
      <c r="AO254">
        <v>13.112808616993201</v>
      </c>
      <c r="AP254">
        <v>12.872300514356199</v>
      </c>
      <c r="AQ254">
        <v>13.8196929435819</v>
      </c>
      <c r="AR254">
        <v>13.639813135832201</v>
      </c>
      <c r="AS254">
        <v>14.5002543130941</v>
      </c>
      <c r="AT254">
        <v>14.663376206627101</v>
      </c>
      <c r="AU254">
        <v>13.3917996827577</v>
      </c>
      <c r="AV254">
        <v>12.884053192222501</v>
      </c>
      <c r="AW254">
        <v>12.9603002797037</v>
      </c>
      <c r="AX254">
        <v>13.756377026654601</v>
      </c>
      <c r="AY254">
        <v>13.504126594871201</v>
      </c>
      <c r="AZ254">
        <v>15.4430707908193</v>
      </c>
      <c r="BA254">
        <v>16.5193563223796</v>
      </c>
      <c r="BB254">
        <v>13.4027396449746</v>
      </c>
      <c r="BC254">
        <v>13.6469986909766</v>
      </c>
      <c r="BD254">
        <v>11.4360146589206</v>
      </c>
      <c r="BE254">
        <v>13.5254922513314</v>
      </c>
      <c r="BF254">
        <v>12.2442010122179</v>
      </c>
      <c r="BG254">
        <v>14.4199739381536</v>
      </c>
      <c r="BH254">
        <v>12.315834300350501</v>
      </c>
      <c r="BI254">
        <v>12.8415785518796</v>
      </c>
    </row>
    <row r="255" spans="1:61" x14ac:dyDescent="0.25">
      <c r="A255" t="s">
        <v>356</v>
      </c>
      <c r="B255" t="s">
        <v>681</v>
      </c>
      <c r="C255" s="5" t="str">
        <f>VLOOKUP(A255, 'Metadata - Countries'!$A$2:$C$264, 3, FALSE)</f>
        <v>Latin America &amp; Caribbean</v>
      </c>
      <c r="D255" t="s">
        <v>494</v>
      </c>
      <c r="E255" t="s">
        <v>299</v>
      </c>
      <c r="AJ255">
        <v>1.4530200778867499</v>
      </c>
      <c r="AK255">
        <v>1.564264933002</v>
      </c>
      <c r="AL255">
        <v>1.22250937042902</v>
      </c>
      <c r="AM255">
        <v>1.3295603299666301</v>
      </c>
      <c r="AN255">
        <v>1.1309976735634499</v>
      </c>
      <c r="AO255">
        <v>1.14043463465954</v>
      </c>
      <c r="AP255">
        <v>0.98675447155240004</v>
      </c>
      <c r="AQ255">
        <v>1.0689695524446801</v>
      </c>
      <c r="AR255">
        <v>1.04189607100426</v>
      </c>
      <c r="AS255">
        <v>1.0957329392059201</v>
      </c>
      <c r="AT255">
        <v>1.0464480278317501</v>
      </c>
      <c r="AU255">
        <v>1.0646759216683599</v>
      </c>
      <c r="AV255">
        <v>1.0312166108510701</v>
      </c>
      <c r="AW255">
        <v>0.967126058720854</v>
      </c>
      <c r="AX255">
        <v>0.940319132041461</v>
      </c>
      <c r="AY255">
        <v>0.93783702259972002</v>
      </c>
      <c r="AZ255">
        <v>0.87272858058510006</v>
      </c>
      <c r="BA255">
        <v>0.864855725360405</v>
      </c>
      <c r="BB255">
        <v>0.83224572157434795</v>
      </c>
      <c r="BC255">
        <v>0.83196778586138298</v>
      </c>
      <c r="BD255">
        <v>0.84684404314236505</v>
      </c>
      <c r="BE255">
        <v>1.0529020144329</v>
      </c>
      <c r="BF255">
        <v>1.08996752721555</v>
      </c>
      <c r="BG255">
        <v>1.15779071174514</v>
      </c>
      <c r="BH255">
        <v>1.21680518801857</v>
      </c>
      <c r="BI255">
        <v>1.2291356690750099</v>
      </c>
    </row>
    <row r="256" spans="1:61" x14ac:dyDescent="0.25">
      <c r="A256" t="s">
        <v>491</v>
      </c>
      <c r="B256" t="s">
        <v>145</v>
      </c>
      <c r="C256" s="3" t="str">
        <f>VLOOKUP(A256, 'Metadata - Countries'!$A$2:$C$264, 3, FALSE)</f>
        <v>Latin America &amp; Caribbean</v>
      </c>
      <c r="D256" t="s">
        <v>494</v>
      </c>
      <c r="E256" t="s">
        <v>299</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0.34145580268632503</v>
      </c>
      <c r="BF256">
        <v>0.97155072383688801</v>
      </c>
      <c r="BG256">
        <v>1.6501989433227899</v>
      </c>
      <c r="BH256">
        <v>2.7550025081006302</v>
      </c>
      <c r="BI256">
        <v>3.87752521400119</v>
      </c>
    </row>
    <row r="257" spans="1:61" x14ac:dyDescent="0.25">
      <c r="A257" t="s">
        <v>267</v>
      </c>
      <c r="B257" t="s">
        <v>725</v>
      </c>
      <c r="C257" s="5" t="str">
        <f>VLOOKUP(A257, 'Metadata - Countries'!$A$2:$C$264, 3, FALSE)</f>
        <v>East Asia &amp; Pacific</v>
      </c>
      <c r="D257" t="s">
        <v>494</v>
      </c>
      <c r="E257" t="s">
        <v>299</v>
      </c>
      <c r="AJ257">
        <v>76.081644655317007</v>
      </c>
      <c r="AK257">
        <v>75.637436584781199</v>
      </c>
      <c r="AL257">
        <v>74.701971669987003</v>
      </c>
      <c r="AM257">
        <v>70.812690168929706</v>
      </c>
      <c r="AN257">
        <v>67.986007933132399</v>
      </c>
      <c r="AO257">
        <v>65.125783605662804</v>
      </c>
      <c r="AP257">
        <v>62.866009269251897</v>
      </c>
      <c r="AQ257">
        <v>60.792373608957597</v>
      </c>
      <c r="AR257">
        <v>59.4993441120752</v>
      </c>
      <c r="AS257">
        <v>59.567003108782501</v>
      </c>
      <c r="AT257">
        <v>57.963700725661901</v>
      </c>
      <c r="AU257">
        <v>56.357749316475903</v>
      </c>
      <c r="AV257">
        <v>52.413329387213899</v>
      </c>
      <c r="AW257">
        <v>51.023855566306999</v>
      </c>
      <c r="AX257">
        <v>45.989523815720702</v>
      </c>
      <c r="AY257">
        <v>44.356963060940203</v>
      </c>
      <c r="AZ257">
        <v>44.461117635313897</v>
      </c>
      <c r="BA257">
        <v>42.102177942060401</v>
      </c>
      <c r="BB257">
        <v>39.458993100984799</v>
      </c>
      <c r="BC257">
        <v>37.166813682916299</v>
      </c>
      <c r="BD257">
        <v>34.795898823932198</v>
      </c>
      <c r="BE257">
        <v>36.526959380424003</v>
      </c>
      <c r="BF257">
        <v>38.114366025529101</v>
      </c>
      <c r="BG257">
        <v>37.391550733297699</v>
      </c>
      <c r="BH257">
        <v>37.035472630560903</v>
      </c>
      <c r="BI257">
        <v>34.998569838208503</v>
      </c>
    </row>
    <row r="258" spans="1:61" x14ac:dyDescent="0.25">
      <c r="A258" t="s">
        <v>723</v>
      </c>
      <c r="B258" t="s">
        <v>129</v>
      </c>
      <c r="C258" s="3" t="str">
        <f>VLOOKUP(A258, 'Metadata - Countries'!$A$2:$C$264, 3, FALSE)</f>
        <v>East Asia &amp; Pacific</v>
      </c>
      <c r="D258" t="s">
        <v>494</v>
      </c>
      <c r="E258" t="s">
        <v>299</v>
      </c>
      <c r="AJ258">
        <v>24.157966864776</v>
      </c>
      <c r="AK258">
        <v>24.923820292285399</v>
      </c>
      <c r="AL258">
        <v>26.954289889638702</v>
      </c>
      <c r="AM258">
        <v>27.120205802461399</v>
      </c>
      <c r="AN258">
        <v>27.5806471136694</v>
      </c>
      <c r="AO258">
        <v>27.202945395261999</v>
      </c>
      <c r="AP258">
        <v>20.4493689156233</v>
      </c>
      <c r="AQ258">
        <v>19.612536707260801</v>
      </c>
      <c r="AR258">
        <v>21.304242719417999</v>
      </c>
      <c r="AS258">
        <v>48.912459424278403</v>
      </c>
      <c r="AT258">
        <v>48.6510337915484</v>
      </c>
      <c r="AU258">
        <v>47.417870497209201</v>
      </c>
      <c r="AV258">
        <v>51.920768068576599</v>
      </c>
      <c r="AW258">
        <v>50.450550720716102</v>
      </c>
      <c r="AX258">
        <v>64.058508514762195</v>
      </c>
      <c r="AY258">
        <v>64.2635098349717</v>
      </c>
      <c r="AZ258">
        <v>69.571835699701097</v>
      </c>
      <c r="BA258">
        <v>42.246257918137999</v>
      </c>
      <c r="BB258">
        <v>47.603942739562498</v>
      </c>
      <c r="BC258">
        <v>38.781831840238802</v>
      </c>
      <c r="BD258">
        <v>38.375739426024602</v>
      </c>
      <c r="BE258">
        <v>36.635662566119699</v>
      </c>
      <c r="BF258">
        <v>40.305695885133098</v>
      </c>
      <c r="BG258">
        <v>42.573330630400001</v>
      </c>
      <c r="BH258">
        <v>32.142830664190598</v>
      </c>
      <c r="BI258">
        <v>36.111064596661997</v>
      </c>
    </row>
    <row r="259" spans="1:61" x14ac:dyDescent="0.25">
      <c r="A259" t="s">
        <v>675</v>
      </c>
      <c r="B259" t="s">
        <v>815</v>
      </c>
      <c r="C259" s="5">
        <f>VLOOKUP(A259, 'Metadata - Countries'!$A$2:$C$264, 3, FALSE)</f>
        <v>0</v>
      </c>
      <c r="D259" t="s">
        <v>494</v>
      </c>
      <c r="E259" t="s">
        <v>299</v>
      </c>
      <c r="AJ259">
        <v>17.067153894766555</v>
      </c>
      <c r="AK259">
        <v>17.223818923472436</v>
      </c>
      <c r="AL259">
        <v>17.584334350612551</v>
      </c>
      <c r="AM259">
        <v>17.598437387689799</v>
      </c>
      <c r="AN259">
        <v>17.692863340230147</v>
      </c>
      <c r="AO259">
        <v>17.755347793459027</v>
      </c>
      <c r="AP259">
        <v>17.741819656793997</v>
      </c>
      <c r="AQ259">
        <v>17.768302807284368</v>
      </c>
      <c r="AR259">
        <v>17.920922391801316</v>
      </c>
      <c r="AS259">
        <v>18.129842030890881</v>
      </c>
      <c r="AT259">
        <v>17.899392197905609</v>
      </c>
      <c r="AU259">
        <v>17.601506666719736</v>
      </c>
      <c r="AV259">
        <v>17.618373190450811</v>
      </c>
      <c r="AW259">
        <v>17.434098206957994</v>
      </c>
      <c r="AX259">
        <v>17.097229658347569</v>
      </c>
      <c r="AY259">
        <v>17.043442477003527</v>
      </c>
      <c r="AZ259">
        <v>17.121260686322305</v>
      </c>
      <c r="BA259">
        <v>16.908305075016354</v>
      </c>
      <c r="BB259">
        <v>17.035029084964652</v>
      </c>
      <c r="BC259">
        <v>17.511608603529908</v>
      </c>
      <c r="BD259">
        <v>17.255191950604832</v>
      </c>
      <c r="BE259">
        <v>17.209771031866161</v>
      </c>
      <c r="BF259">
        <v>17.476236588551437</v>
      </c>
      <c r="BG259">
        <v>17.69905686146253</v>
      </c>
      <c r="BH259">
        <v>17.870184041938884</v>
      </c>
      <c r="BI259">
        <v>18.053754992986384</v>
      </c>
    </row>
    <row r="260" spans="1:61" x14ac:dyDescent="0.25">
      <c r="A260" t="s">
        <v>190</v>
      </c>
      <c r="B260" t="s">
        <v>551</v>
      </c>
      <c r="C260" s="3" t="str">
        <f>VLOOKUP(A260, 'Metadata - Countries'!$A$2:$C$264, 3, FALSE)</f>
        <v>East Asia &amp; Pacific</v>
      </c>
      <c r="D260" t="s">
        <v>494</v>
      </c>
      <c r="E260" t="s">
        <v>299</v>
      </c>
      <c r="AJ260">
        <v>46.204608551251802</v>
      </c>
      <c r="AK260">
        <v>46.238268847756203</v>
      </c>
      <c r="AL260">
        <v>45.701427114108697</v>
      </c>
      <c r="AM260">
        <v>46.142015339434302</v>
      </c>
      <c r="AN260">
        <v>46.151733751203402</v>
      </c>
      <c r="AO260">
        <v>45.218113940551802</v>
      </c>
      <c r="AP260">
        <v>44.749725801443098</v>
      </c>
      <c r="AQ260">
        <v>44.841108551846602</v>
      </c>
      <c r="AR260">
        <v>44.978561497053597</v>
      </c>
      <c r="AS260">
        <v>44.706428024549098</v>
      </c>
      <c r="AT260">
        <v>45.3723136280869</v>
      </c>
      <c r="AU260">
        <v>44.067855284684299</v>
      </c>
      <c r="AV260">
        <v>44.950338611642302</v>
      </c>
      <c r="AW260">
        <v>44.579213113152598</v>
      </c>
      <c r="AX260">
        <v>44.6207948605661</v>
      </c>
      <c r="AY260">
        <v>45.125690637553099</v>
      </c>
      <c r="AZ260">
        <v>45.035261967703498</v>
      </c>
      <c r="BA260">
        <v>45.935168731306803</v>
      </c>
      <c r="BB260">
        <v>45.972221849219899</v>
      </c>
      <c r="BC260">
        <v>45.688303710835299</v>
      </c>
      <c r="BD260">
        <v>46.754669915622998</v>
      </c>
      <c r="BE260">
        <v>39.819636932606201</v>
      </c>
      <c r="BF260">
        <v>40.1209274407978</v>
      </c>
      <c r="BG260">
        <v>42.2537150838344</v>
      </c>
      <c r="BH260">
        <v>42.335077437665198</v>
      </c>
      <c r="BI260">
        <v>34.324894408154201</v>
      </c>
    </row>
    <row r="261" spans="1:61" x14ac:dyDescent="0.25">
      <c r="A261" t="s">
        <v>496</v>
      </c>
      <c r="B261" t="s">
        <v>224</v>
      </c>
      <c r="C261" s="5" t="str">
        <f>VLOOKUP(A261, 'Metadata - Countries'!$A$2:$C$264, 3, FALSE)</f>
        <v>Europe &amp; Central Asia</v>
      </c>
      <c r="D261" t="s">
        <v>494</v>
      </c>
      <c r="E261" t="s">
        <v>299</v>
      </c>
      <c r="AT261">
        <v>28.299282770759799</v>
      </c>
      <c r="AU261">
        <v>23.932213952320001</v>
      </c>
      <c r="AV261">
        <v>24.113447801528999</v>
      </c>
      <c r="AW261">
        <v>23.823328411707301</v>
      </c>
      <c r="AX261">
        <v>24.134093648964299</v>
      </c>
      <c r="AY261">
        <v>22.915538480276901</v>
      </c>
      <c r="AZ261">
        <v>22.1461693723877</v>
      </c>
      <c r="BA261">
        <v>21.2018641906459</v>
      </c>
      <c r="BB261">
        <v>20.560111880272501</v>
      </c>
      <c r="BC261">
        <v>20.9201965798764</v>
      </c>
      <c r="BD261">
        <v>20.921461674176602</v>
      </c>
      <c r="BE261">
        <v>19.719277897119099</v>
      </c>
      <c r="BF261">
        <v>20.862106447116801</v>
      </c>
      <c r="BG261">
        <v>20.896638592243399</v>
      </c>
      <c r="BH261">
        <v>21.461155895013601</v>
      </c>
      <c r="BI261">
        <v>20.4509089678075</v>
      </c>
    </row>
    <row r="262" spans="1:61" x14ac:dyDescent="0.25">
      <c r="A262" t="s">
        <v>800</v>
      </c>
      <c r="B262" t="s">
        <v>19</v>
      </c>
      <c r="C262" s="3" t="str">
        <f>VLOOKUP(A262, 'Metadata - Countries'!$A$2:$C$264, 3, FALSE)</f>
        <v>Middle East &amp; North Africa</v>
      </c>
      <c r="D262" t="s">
        <v>494</v>
      </c>
      <c r="E262" t="s">
        <v>299</v>
      </c>
      <c r="AJ262">
        <v>2.1486377864538002</v>
      </c>
      <c r="AK262">
        <v>1.70943405164686</v>
      </c>
      <c r="AL262">
        <v>1.5802259514756301</v>
      </c>
      <c r="AM262">
        <v>1.7921197469215799</v>
      </c>
      <c r="AN262">
        <v>1.7433759804968401</v>
      </c>
      <c r="AO262">
        <v>1.50425596243834</v>
      </c>
      <c r="AP262">
        <v>1.48084738728684</v>
      </c>
      <c r="AQ262">
        <v>1.3979013592855201</v>
      </c>
      <c r="AR262">
        <v>1.2916689124240499</v>
      </c>
      <c r="AS262">
        <v>1.20733698816527</v>
      </c>
      <c r="AT262">
        <v>1.1512504550812299</v>
      </c>
      <c r="AU262">
        <v>1.0703886582104101</v>
      </c>
      <c r="AV262">
        <v>1.06127921360861</v>
      </c>
      <c r="AW262">
        <v>0.92693253351172999</v>
      </c>
      <c r="AX262">
        <v>0.91182648796394605</v>
      </c>
      <c r="AY262">
        <v>0.89449713536266195</v>
      </c>
      <c r="AZ262">
        <v>0.93159615871902901</v>
      </c>
      <c r="BA262">
        <v>0.93641168673854802</v>
      </c>
      <c r="BB262">
        <v>0.89987679596644699</v>
      </c>
      <c r="BC262">
        <v>0.86238421697888801</v>
      </c>
      <c r="BD262">
        <v>0.96357105230767603</v>
      </c>
      <c r="BE262">
        <v>1.1393218025763101</v>
      </c>
      <c r="BF262">
        <v>1.3327881259380501</v>
      </c>
      <c r="BG262">
        <v>0.93193692973991504</v>
      </c>
      <c r="BH262">
        <v>0.97420097455937504</v>
      </c>
      <c r="BI262">
        <v>2.2764166869826399</v>
      </c>
    </row>
    <row r="263" spans="1:61" x14ac:dyDescent="0.25">
      <c r="A263" t="s">
        <v>553</v>
      </c>
      <c r="B263" t="s">
        <v>438</v>
      </c>
      <c r="C263" s="5" t="str">
        <f>VLOOKUP(A263, 'Metadata - Countries'!$A$2:$C$264, 3, FALSE)</f>
        <v>Sub-Saharan Africa</v>
      </c>
      <c r="D263" t="s">
        <v>494</v>
      </c>
      <c r="E263" t="s">
        <v>299</v>
      </c>
      <c r="AJ263">
        <v>16.627821707777301</v>
      </c>
      <c r="AK263">
        <v>17.4661188204403</v>
      </c>
      <c r="AL263">
        <v>18.3632170243738</v>
      </c>
      <c r="AM263">
        <v>18.585950063784001</v>
      </c>
      <c r="AN263">
        <v>18.562881558955901</v>
      </c>
      <c r="AO263">
        <v>18.113079676027098</v>
      </c>
      <c r="AP263">
        <v>17.4377706017221</v>
      </c>
      <c r="AQ263">
        <v>17.1071913418366</v>
      </c>
      <c r="AR263">
        <v>17.272490038870998</v>
      </c>
      <c r="AS263">
        <v>18.2213200307393</v>
      </c>
      <c r="AT263">
        <v>18.508080463077601</v>
      </c>
      <c r="AU263">
        <v>19.1214417005142</v>
      </c>
      <c r="AV263">
        <v>18.3241040408302</v>
      </c>
      <c r="AW263">
        <v>17.506563197447299</v>
      </c>
      <c r="AX263">
        <v>16.760797494086901</v>
      </c>
      <c r="AY263">
        <v>16.2453416966089</v>
      </c>
      <c r="AZ263">
        <v>16.370396743475698</v>
      </c>
      <c r="BA263">
        <v>15.8116290856396</v>
      </c>
      <c r="BB263">
        <v>15.986589711129399</v>
      </c>
      <c r="BC263">
        <v>15.5702925251554</v>
      </c>
      <c r="BD263">
        <v>17.0798023283017</v>
      </c>
      <c r="BE263">
        <v>16.9785947586075</v>
      </c>
      <c r="BF263">
        <v>16.632885446748102</v>
      </c>
      <c r="BG263">
        <v>16.097393968051701</v>
      </c>
      <c r="BH263">
        <v>16.5881622011429</v>
      </c>
      <c r="BI263">
        <v>17.1501412476598</v>
      </c>
    </row>
    <row r="264" spans="1:61" x14ac:dyDescent="0.25">
      <c r="A264" t="s">
        <v>12</v>
      </c>
      <c r="B264" t="s">
        <v>492</v>
      </c>
      <c r="C264" s="3" t="str">
        <f>VLOOKUP(A264, 'Metadata - Countries'!$A$2:$C$264, 3, FALSE)</f>
        <v>Sub-Saharan Africa</v>
      </c>
      <c r="D264" t="s">
        <v>494</v>
      </c>
      <c r="E264" t="s">
        <v>299</v>
      </c>
      <c r="AJ264">
        <v>82.982734229671493</v>
      </c>
      <c r="AK264">
        <v>82.253157665077097</v>
      </c>
      <c r="AL264">
        <v>82.706776765307893</v>
      </c>
      <c r="AM264">
        <v>85.135107082918097</v>
      </c>
      <c r="AN264">
        <v>86.856529441462996</v>
      </c>
      <c r="AO264">
        <v>87.111330564489606</v>
      </c>
      <c r="AP264">
        <v>89.640857039178101</v>
      </c>
      <c r="AQ264">
        <v>87.007384796362402</v>
      </c>
      <c r="AR264">
        <v>87.755545474118094</v>
      </c>
      <c r="AS264">
        <v>89.835375019548096</v>
      </c>
      <c r="AT264">
        <v>89.990741436324697</v>
      </c>
      <c r="AU264">
        <v>89.809403412905993</v>
      </c>
      <c r="AV264">
        <v>89.646600856585707</v>
      </c>
      <c r="AW264">
        <v>89.358474370097099</v>
      </c>
      <c r="AX264">
        <v>89.504728606762697</v>
      </c>
      <c r="AY264">
        <v>89.000256176455096</v>
      </c>
      <c r="AZ264">
        <v>89.842883737680395</v>
      </c>
      <c r="BA264">
        <v>92.961409203578398</v>
      </c>
      <c r="BB264">
        <v>92.182579422810207</v>
      </c>
      <c r="BC264">
        <v>92.086559981494105</v>
      </c>
      <c r="BD264">
        <v>92.104297458581897</v>
      </c>
      <c r="BE264">
        <v>90.899608136634001</v>
      </c>
      <c r="BF264">
        <v>88.632329444147103</v>
      </c>
      <c r="BG264">
        <v>88.476208567041795</v>
      </c>
      <c r="BH264">
        <v>88.034037290606804</v>
      </c>
      <c r="BI264">
        <v>87.985452358535298</v>
      </c>
    </row>
    <row r="265" spans="1:61" x14ac:dyDescent="0.25">
      <c r="A265" t="s">
        <v>843</v>
      </c>
      <c r="B265" t="s">
        <v>379</v>
      </c>
      <c r="C265" s="11" t="str">
        <f>VLOOKUP(A265, 'Metadata - Countries'!$A$2:$C$264, 3, FALSE)</f>
        <v>Sub-Saharan Africa</v>
      </c>
      <c r="D265" t="s">
        <v>494</v>
      </c>
      <c r="E265" t="s">
        <v>299</v>
      </c>
      <c r="AJ265">
        <v>63.976409412740402</v>
      </c>
      <c r="AK265">
        <v>63.740781464098198</v>
      </c>
      <c r="AL265">
        <v>64.368291743693703</v>
      </c>
      <c r="AM265">
        <v>64.417752395970297</v>
      </c>
      <c r="AN265">
        <v>68.527206151379801</v>
      </c>
      <c r="AO265">
        <v>67.062263917423806</v>
      </c>
      <c r="AP265">
        <v>66.738327517449903</v>
      </c>
      <c r="AQ265">
        <v>67.385819602508704</v>
      </c>
      <c r="AR265">
        <v>67.838802548134893</v>
      </c>
      <c r="AS265">
        <v>64.412535569295898</v>
      </c>
      <c r="AT265">
        <v>69.258777124771399</v>
      </c>
      <c r="AU265">
        <v>71.530272890413997</v>
      </c>
      <c r="AV265">
        <v>74.294601192863198</v>
      </c>
      <c r="AW265">
        <v>77.826736683229299</v>
      </c>
      <c r="AX265">
        <v>81.581561750978494</v>
      </c>
      <c r="AY265">
        <v>80.150376045934294</v>
      </c>
      <c r="AZ265">
        <v>78.647638890151896</v>
      </c>
      <c r="BA265">
        <v>78.080141111116603</v>
      </c>
      <c r="BB265">
        <v>82.031982230023502</v>
      </c>
      <c r="BC265">
        <v>83.153711268172302</v>
      </c>
      <c r="BD265">
        <v>82.879541199876499</v>
      </c>
      <c r="BE265">
        <v>79.574226568332094</v>
      </c>
      <c r="BF265">
        <v>78.0197020630944</v>
      </c>
      <c r="BG265">
        <v>79.561093829025495</v>
      </c>
      <c r="BH265">
        <v>81.049291500733901</v>
      </c>
      <c r="BI265">
        <v>81.797808552400994</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M265"/>
  <sheetViews>
    <sheetView topLeftCell="A2" workbookViewId="0">
      <selection sqref="A1:BM65536"/>
    </sheetView>
  </sheetViews>
  <sheetFormatPr defaultRowHeight="15" x14ac:dyDescent="0.25"/>
  <cols>
    <col min="1" max="1" width="15.85546875" customWidth="1"/>
    <col min="2" max="2" width="15.140625" customWidth="1"/>
    <col min="3" max="3" width="21.7109375" customWidth="1"/>
    <col min="4" max="4" width="16.7109375" customWidth="1"/>
    <col min="5" max="5" width="16" customWidth="1"/>
  </cols>
  <sheetData>
    <row r="1" spans="1:65" x14ac:dyDescent="0.25">
      <c r="A1" t="s">
        <v>818</v>
      </c>
      <c r="B1" t="s">
        <v>547</v>
      </c>
      <c r="C1" s="10" t="s">
        <v>856</v>
      </c>
      <c r="D1" t="s">
        <v>240</v>
      </c>
      <c r="E1" t="s">
        <v>828</v>
      </c>
      <c r="F1" t="s">
        <v>753</v>
      </c>
      <c r="G1" t="s">
        <v>143</v>
      </c>
      <c r="H1" t="s">
        <v>199</v>
      </c>
      <c r="I1" t="s">
        <v>273</v>
      </c>
      <c r="J1" t="s">
        <v>347</v>
      </c>
      <c r="K1" t="s">
        <v>617</v>
      </c>
      <c r="L1" t="s">
        <v>690</v>
      </c>
      <c r="M1" t="s">
        <v>756</v>
      </c>
      <c r="N1" t="s">
        <v>810</v>
      </c>
      <c r="O1" t="s">
        <v>201</v>
      </c>
      <c r="P1" t="s">
        <v>827</v>
      </c>
      <c r="Q1" t="s">
        <v>39</v>
      </c>
      <c r="R1" t="s">
        <v>291</v>
      </c>
      <c r="S1" t="s">
        <v>363</v>
      </c>
      <c r="T1" t="s">
        <v>432</v>
      </c>
      <c r="U1" t="s">
        <v>502</v>
      </c>
      <c r="V1" t="s">
        <v>772</v>
      </c>
      <c r="W1" t="s">
        <v>834</v>
      </c>
      <c r="X1" t="s">
        <v>46</v>
      </c>
      <c r="Y1" t="s">
        <v>119</v>
      </c>
      <c r="Z1" t="s">
        <v>61</v>
      </c>
      <c r="AA1" t="s">
        <v>138</v>
      </c>
      <c r="AB1" t="s">
        <v>191</v>
      </c>
      <c r="AC1" t="s">
        <v>446</v>
      </c>
      <c r="AD1" t="s">
        <v>521</v>
      </c>
      <c r="AE1" t="s">
        <v>612</v>
      </c>
      <c r="AF1" t="s">
        <v>684</v>
      </c>
      <c r="AG1" t="s">
        <v>66</v>
      </c>
      <c r="AH1" t="s">
        <v>144</v>
      </c>
      <c r="AI1" t="s">
        <v>200</v>
      </c>
      <c r="AJ1" t="s">
        <v>155</v>
      </c>
      <c r="AK1" t="s">
        <v>211</v>
      </c>
      <c r="AL1" t="s">
        <v>285</v>
      </c>
      <c r="AM1" t="s">
        <v>359</v>
      </c>
      <c r="AN1" t="s">
        <v>630</v>
      </c>
      <c r="AO1" t="s">
        <v>699</v>
      </c>
      <c r="AP1" t="s">
        <v>771</v>
      </c>
      <c r="AQ1" t="s">
        <v>829</v>
      </c>
      <c r="AR1" t="s">
        <v>217</v>
      </c>
      <c r="AS1" t="s">
        <v>292</v>
      </c>
      <c r="AT1" t="s">
        <v>661</v>
      </c>
      <c r="AU1" t="s">
        <v>721</v>
      </c>
      <c r="AV1" t="s">
        <v>112</v>
      </c>
      <c r="AW1" t="s">
        <v>178</v>
      </c>
      <c r="AX1" t="s">
        <v>244</v>
      </c>
      <c r="AY1" t="s">
        <v>327</v>
      </c>
      <c r="AZ1" t="s">
        <v>585</v>
      </c>
      <c r="BA1" t="s">
        <v>665</v>
      </c>
      <c r="BB1" t="s">
        <v>727</v>
      </c>
      <c r="BC1" t="s">
        <v>114</v>
      </c>
      <c r="BD1" t="s">
        <v>738</v>
      </c>
      <c r="BE1" t="s">
        <v>801</v>
      </c>
      <c r="BF1" t="s">
        <v>22</v>
      </c>
      <c r="BG1" t="s">
        <v>260</v>
      </c>
      <c r="BH1" t="s">
        <v>343</v>
      </c>
      <c r="BI1" t="s">
        <v>405</v>
      </c>
      <c r="BJ1" t="s">
        <v>478</v>
      </c>
      <c r="BK1" t="s">
        <v>747</v>
      </c>
      <c r="BL1" t="s">
        <v>806</v>
      </c>
      <c r="BM1" t="s">
        <v>27</v>
      </c>
    </row>
    <row r="2" spans="1:65" x14ac:dyDescent="0.25">
      <c r="A2" t="s">
        <v>593</v>
      </c>
      <c r="B2" t="s">
        <v>15</v>
      </c>
      <c r="C2" s="3" t="str">
        <f>VLOOKUP(A2, 'Metadata - Countries'!$A$2:$C$264, 3, FALSE)</f>
        <v>Latin America &amp; Caribbean</v>
      </c>
      <c r="D2" t="s">
        <v>385</v>
      </c>
      <c r="E2" t="s">
        <v>678</v>
      </c>
      <c r="AJ2">
        <v>100</v>
      </c>
      <c r="AK2">
        <v>99.943939208984403</v>
      </c>
      <c r="AL2">
        <v>99.980606079101605</v>
      </c>
      <c r="AM2">
        <v>99.996826171875</v>
      </c>
      <c r="AN2">
        <v>100</v>
      </c>
      <c r="AO2">
        <v>100</v>
      </c>
      <c r="AP2">
        <v>100</v>
      </c>
      <c r="AQ2">
        <v>100</v>
      </c>
      <c r="AR2">
        <v>100</v>
      </c>
      <c r="AS2">
        <v>100</v>
      </c>
      <c r="AT2">
        <v>100</v>
      </c>
      <c r="AU2">
        <v>100</v>
      </c>
      <c r="AV2">
        <v>100</v>
      </c>
      <c r="AW2">
        <v>100</v>
      </c>
      <c r="AX2">
        <v>100</v>
      </c>
      <c r="AY2">
        <v>100</v>
      </c>
      <c r="AZ2">
        <v>100</v>
      </c>
      <c r="BA2">
        <v>100</v>
      </c>
      <c r="BB2">
        <v>100</v>
      </c>
      <c r="BC2">
        <v>100</v>
      </c>
      <c r="BD2">
        <v>100</v>
      </c>
      <c r="BE2">
        <v>100</v>
      </c>
      <c r="BF2">
        <v>100</v>
      </c>
      <c r="BG2">
        <v>100</v>
      </c>
      <c r="BH2">
        <v>100</v>
      </c>
      <c r="BI2">
        <v>100</v>
      </c>
      <c r="BJ2">
        <v>100</v>
      </c>
      <c r="BK2">
        <v>100</v>
      </c>
    </row>
    <row r="3" spans="1:65" x14ac:dyDescent="0.25">
      <c r="A3" t="s">
        <v>362</v>
      </c>
      <c r="B3" t="s">
        <v>717</v>
      </c>
      <c r="C3" s="5" t="str">
        <f>VLOOKUP(A3, 'Metadata - Countries'!$A$2:$C$264, 3, FALSE)</f>
        <v>South Asia</v>
      </c>
      <c r="D3" t="s">
        <v>385</v>
      </c>
      <c r="E3" t="s">
        <v>678</v>
      </c>
      <c r="AY3">
        <v>74</v>
      </c>
      <c r="AZ3">
        <v>79.889274597167997</v>
      </c>
      <c r="BA3">
        <v>81.687049865722699</v>
      </c>
      <c r="BB3">
        <v>89.9</v>
      </c>
      <c r="BC3">
        <v>85.321716308593807</v>
      </c>
      <c r="BD3">
        <v>82.8</v>
      </c>
      <c r="BE3">
        <v>86.567779151215504</v>
      </c>
      <c r="BF3">
        <v>95</v>
      </c>
      <c r="BG3">
        <v>92.735733032226605</v>
      </c>
      <c r="BH3">
        <v>98.7</v>
      </c>
      <c r="BI3">
        <v>92.5</v>
      </c>
      <c r="BJ3">
        <v>99.5</v>
      </c>
      <c r="BK3">
        <v>99.5</v>
      </c>
    </row>
    <row r="4" spans="1:65" x14ac:dyDescent="0.25">
      <c r="A4" t="s">
        <v>350</v>
      </c>
      <c r="B4" t="s">
        <v>21</v>
      </c>
      <c r="C4" s="3" t="str">
        <f>VLOOKUP(A4, 'Metadata - Countries'!$A$2:$C$264, 3, FALSE)</f>
        <v>Sub-Saharan Africa</v>
      </c>
      <c r="D4" t="s">
        <v>385</v>
      </c>
      <c r="E4" t="s">
        <v>678</v>
      </c>
      <c r="AU4">
        <v>30</v>
      </c>
      <c r="AV4">
        <v>44.611515045166001</v>
      </c>
      <c r="AW4">
        <v>46.404842376708999</v>
      </c>
      <c r="AX4">
        <v>48.208683013916001</v>
      </c>
      <c r="AY4">
        <v>50.025768280029297</v>
      </c>
      <c r="AZ4">
        <v>51.856121063232401</v>
      </c>
      <c r="BA4">
        <v>66.099999999999994</v>
      </c>
      <c r="BB4">
        <v>55.556243896484403</v>
      </c>
      <c r="BC4">
        <v>57.425823211669901</v>
      </c>
      <c r="BD4">
        <v>81.886428833007798</v>
      </c>
      <c r="BE4">
        <v>82.5</v>
      </c>
      <c r="BF4">
        <v>72.764358520507798</v>
      </c>
      <c r="BG4">
        <v>67.696800231933594</v>
      </c>
      <c r="BH4">
        <v>51</v>
      </c>
      <c r="BI4">
        <v>64</v>
      </c>
      <c r="BJ4">
        <v>70.794960021972699</v>
      </c>
      <c r="BK4">
        <v>72.722190856933594</v>
      </c>
    </row>
    <row r="5" spans="1:65" x14ac:dyDescent="0.25">
      <c r="A5" t="s">
        <v>214</v>
      </c>
      <c r="B5" t="s">
        <v>518</v>
      </c>
      <c r="C5" s="5" t="str">
        <f>VLOOKUP(A5, 'Metadata - Countries'!$A$2:$C$264, 3, FALSE)</f>
        <v>Europe &amp; Central Asia</v>
      </c>
      <c r="D5" t="s">
        <v>385</v>
      </c>
      <c r="E5" t="s">
        <v>678</v>
      </c>
      <c r="AJ5">
        <v>100</v>
      </c>
      <c r="AK5">
        <v>100</v>
      </c>
      <c r="AL5">
        <v>100</v>
      </c>
      <c r="AM5">
        <v>100</v>
      </c>
      <c r="AN5">
        <v>100</v>
      </c>
      <c r="AO5">
        <v>100</v>
      </c>
      <c r="AP5">
        <v>100</v>
      </c>
      <c r="AQ5">
        <v>100</v>
      </c>
      <c r="AR5">
        <v>100</v>
      </c>
      <c r="AS5">
        <v>100</v>
      </c>
      <c r="AT5">
        <v>100</v>
      </c>
      <c r="AU5">
        <v>100</v>
      </c>
      <c r="AV5">
        <v>100</v>
      </c>
      <c r="AW5">
        <v>100</v>
      </c>
      <c r="AX5">
        <v>100</v>
      </c>
      <c r="AY5">
        <v>100</v>
      </c>
      <c r="AZ5">
        <v>100</v>
      </c>
      <c r="BA5">
        <v>100</v>
      </c>
      <c r="BB5">
        <v>100</v>
      </c>
      <c r="BC5">
        <v>100</v>
      </c>
      <c r="BD5">
        <v>100</v>
      </c>
      <c r="BE5">
        <v>100</v>
      </c>
      <c r="BF5">
        <v>100</v>
      </c>
      <c r="BG5">
        <v>100</v>
      </c>
      <c r="BH5">
        <v>100</v>
      </c>
      <c r="BI5">
        <v>100</v>
      </c>
      <c r="BJ5">
        <v>100</v>
      </c>
      <c r="BK5">
        <v>100</v>
      </c>
    </row>
    <row r="6" spans="1:65" x14ac:dyDescent="0.25">
      <c r="A6" t="s">
        <v>380</v>
      </c>
      <c r="B6" t="s">
        <v>839</v>
      </c>
      <c r="C6" s="3" t="str">
        <f>VLOOKUP(A6, 'Metadata - Countries'!$A$2:$C$264, 3, FALSE)</f>
        <v>Europe &amp; Central Asia</v>
      </c>
      <c r="D6" t="s">
        <v>385</v>
      </c>
      <c r="E6" t="s">
        <v>678</v>
      </c>
      <c r="AJ6">
        <v>100</v>
      </c>
      <c r="AK6">
        <v>100</v>
      </c>
      <c r="AL6">
        <v>100</v>
      </c>
      <c r="AM6">
        <v>100</v>
      </c>
      <c r="AN6">
        <v>100</v>
      </c>
      <c r="AO6">
        <v>100</v>
      </c>
      <c r="AP6">
        <v>100</v>
      </c>
      <c r="AQ6">
        <v>100</v>
      </c>
      <c r="AR6">
        <v>100</v>
      </c>
      <c r="AS6">
        <v>100</v>
      </c>
      <c r="AT6">
        <v>100</v>
      </c>
      <c r="AU6">
        <v>100</v>
      </c>
      <c r="AV6">
        <v>100</v>
      </c>
      <c r="AW6">
        <v>100</v>
      </c>
      <c r="AX6">
        <v>100</v>
      </c>
      <c r="AY6">
        <v>100</v>
      </c>
      <c r="AZ6">
        <v>100</v>
      </c>
      <c r="BA6">
        <v>100</v>
      </c>
      <c r="BB6">
        <v>100</v>
      </c>
      <c r="BC6">
        <v>100</v>
      </c>
      <c r="BD6">
        <v>100</v>
      </c>
      <c r="BE6">
        <v>100</v>
      </c>
      <c r="BF6">
        <v>100</v>
      </c>
      <c r="BG6">
        <v>100</v>
      </c>
      <c r="BH6">
        <v>100</v>
      </c>
      <c r="BI6">
        <v>100</v>
      </c>
      <c r="BJ6">
        <v>100</v>
      </c>
      <c r="BK6">
        <v>100</v>
      </c>
    </row>
    <row r="7" spans="1:65" x14ac:dyDescent="0.25">
      <c r="A7" t="s">
        <v>118</v>
      </c>
      <c r="B7" t="s">
        <v>707</v>
      </c>
      <c r="C7" s="5">
        <f>VLOOKUP(A7, 'Metadata - Countries'!$A$2:$C$264, 3, FALSE)</f>
        <v>0</v>
      </c>
      <c r="D7" t="s">
        <v>385</v>
      </c>
      <c r="E7" t="s">
        <v>678</v>
      </c>
      <c r="AX7">
        <v>93.243356670721894</v>
      </c>
      <c r="AY7">
        <v>93.179654345277797</v>
      </c>
      <c r="AZ7">
        <v>94.7813970721799</v>
      </c>
      <c r="BA7">
        <v>94.629370026663963</v>
      </c>
      <c r="BB7">
        <v>95.378012875706716</v>
      </c>
      <c r="BC7">
        <v>94.771733659163232</v>
      </c>
      <c r="BD7">
        <v>95.70461772147992</v>
      </c>
      <c r="BE7">
        <v>95.939241678100515</v>
      </c>
      <c r="BF7">
        <v>95.962166368254586</v>
      </c>
      <c r="BG7">
        <v>96.352930445053033</v>
      </c>
      <c r="BH7">
        <v>95.997832829918394</v>
      </c>
      <c r="BI7">
        <v>96.649916049717007</v>
      </c>
      <c r="BJ7">
        <v>96.834184175106401</v>
      </c>
      <c r="BK7">
        <v>97.003974473731219</v>
      </c>
    </row>
    <row r="8" spans="1:65" x14ac:dyDescent="0.25">
      <c r="A8" t="s">
        <v>48</v>
      </c>
      <c r="B8" t="s">
        <v>223</v>
      </c>
      <c r="C8" s="3" t="str">
        <f>VLOOKUP(A8, 'Metadata - Countries'!$A$2:$C$264, 3, FALSE)</f>
        <v>Middle East &amp; North Africa</v>
      </c>
      <c r="D8" t="s">
        <v>385</v>
      </c>
      <c r="E8" t="s">
        <v>678</v>
      </c>
      <c r="AJ8">
        <v>100</v>
      </c>
      <c r="AK8">
        <v>100</v>
      </c>
      <c r="AL8">
        <v>100</v>
      </c>
      <c r="AM8">
        <v>100</v>
      </c>
      <c r="AN8">
        <v>100</v>
      </c>
      <c r="AO8">
        <v>100</v>
      </c>
      <c r="AP8">
        <v>100</v>
      </c>
      <c r="AQ8">
        <v>100</v>
      </c>
      <c r="AR8">
        <v>100</v>
      </c>
      <c r="AS8">
        <v>100</v>
      </c>
      <c r="AT8">
        <v>100</v>
      </c>
      <c r="AU8">
        <v>100</v>
      </c>
      <c r="AV8">
        <v>100</v>
      </c>
      <c r="AW8">
        <v>100</v>
      </c>
      <c r="AX8">
        <v>100</v>
      </c>
      <c r="AY8">
        <v>100</v>
      </c>
      <c r="AZ8">
        <v>100</v>
      </c>
      <c r="BA8">
        <v>100</v>
      </c>
      <c r="BB8">
        <v>100</v>
      </c>
      <c r="BC8">
        <v>100</v>
      </c>
      <c r="BD8">
        <v>100</v>
      </c>
      <c r="BE8">
        <v>100</v>
      </c>
      <c r="BF8">
        <v>100</v>
      </c>
      <c r="BG8">
        <v>100</v>
      </c>
      <c r="BH8">
        <v>100</v>
      </c>
      <c r="BI8">
        <v>100</v>
      </c>
      <c r="BJ8">
        <v>100</v>
      </c>
      <c r="BK8">
        <v>100</v>
      </c>
    </row>
    <row r="9" spans="1:65" x14ac:dyDescent="0.25">
      <c r="A9" t="s">
        <v>341</v>
      </c>
      <c r="B9" t="s">
        <v>560</v>
      </c>
      <c r="C9" s="5" t="str">
        <f>VLOOKUP(A9, 'Metadata - Countries'!$A$2:$C$264, 3, FALSE)</f>
        <v>Latin America &amp; Caribbean</v>
      </c>
      <c r="D9" t="s">
        <v>385</v>
      </c>
      <c r="E9" t="s">
        <v>678</v>
      </c>
      <c r="AU9">
        <v>95.876945495605497</v>
      </c>
      <c r="AV9">
        <v>96.160514831542997</v>
      </c>
      <c r="AW9">
        <v>96.466560363769503</v>
      </c>
      <c r="AX9">
        <v>96.772766113281307</v>
      </c>
      <c r="AY9">
        <v>97.056800842285199</v>
      </c>
      <c r="AZ9">
        <v>97.296325683593807</v>
      </c>
      <c r="BA9">
        <v>97.477676391601605</v>
      </c>
      <c r="BB9">
        <v>97.621795654296903</v>
      </c>
      <c r="BC9">
        <v>97.758270263671903</v>
      </c>
      <c r="BD9">
        <v>99.732345581054702</v>
      </c>
      <c r="BE9">
        <v>99.914802551269503</v>
      </c>
      <c r="BF9">
        <v>99.955505371093807</v>
      </c>
      <c r="BG9">
        <v>99.969764709472699</v>
      </c>
      <c r="BH9">
        <v>100</v>
      </c>
      <c r="BI9">
        <v>99.977165222167997</v>
      </c>
      <c r="BJ9">
        <v>99.98828125</v>
      </c>
      <c r="BK9">
        <v>100</v>
      </c>
    </row>
    <row r="10" spans="1:65" x14ac:dyDescent="0.25">
      <c r="A10" t="s">
        <v>88</v>
      </c>
      <c r="B10" t="s">
        <v>305</v>
      </c>
      <c r="C10" s="3" t="str">
        <f>VLOOKUP(A10, 'Metadata - Countries'!$A$2:$C$264, 3, FALSE)</f>
        <v>Europe &amp; Central Asia</v>
      </c>
      <c r="D10" t="s">
        <v>385</v>
      </c>
      <c r="E10" t="s">
        <v>678</v>
      </c>
      <c r="AT10">
        <v>99.1</v>
      </c>
      <c r="AU10">
        <v>99.310226440429702</v>
      </c>
      <c r="AV10">
        <v>99.308967590332003</v>
      </c>
      <c r="AW10">
        <v>99.312789916992202</v>
      </c>
      <c r="AX10">
        <v>99.327117919921903</v>
      </c>
      <c r="AY10">
        <v>99.9</v>
      </c>
      <c r="AZ10">
        <v>99.395545959472699</v>
      </c>
      <c r="BA10">
        <v>99.449562072753906</v>
      </c>
      <c r="BB10">
        <v>99.516662597656307</v>
      </c>
      <c r="BC10">
        <v>99.596733093261705</v>
      </c>
      <c r="BD10">
        <v>99.7</v>
      </c>
      <c r="BE10">
        <v>99.876037597656307</v>
      </c>
      <c r="BF10">
        <v>99.966247558593807</v>
      </c>
      <c r="BG10">
        <v>99.988800048828097</v>
      </c>
      <c r="BH10">
        <v>99.994445800781307</v>
      </c>
      <c r="BI10">
        <v>100</v>
      </c>
      <c r="BJ10">
        <v>100</v>
      </c>
      <c r="BK10">
        <v>100</v>
      </c>
    </row>
    <row r="11" spans="1:65" x14ac:dyDescent="0.25">
      <c r="A11" t="s">
        <v>116</v>
      </c>
      <c r="B11" t="s">
        <v>391</v>
      </c>
      <c r="C11" s="5" t="str">
        <f>VLOOKUP(A11, 'Metadata - Countries'!$A$2:$C$264, 3, FALSE)</f>
        <v>East Asia &amp; Pacific</v>
      </c>
      <c r="D11" t="s">
        <v>385</v>
      </c>
      <c r="E11" t="s">
        <v>678</v>
      </c>
    </row>
    <row r="12" spans="1:65" x14ac:dyDescent="0.25">
      <c r="A12" t="s">
        <v>463</v>
      </c>
      <c r="B12" t="s">
        <v>559</v>
      </c>
      <c r="C12" s="3" t="str">
        <f>VLOOKUP(A12, 'Metadata - Countries'!$A$2:$C$264, 3, FALSE)</f>
        <v>Latin America &amp; Caribbean</v>
      </c>
      <c r="D12" t="s">
        <v>385</v>
      </c>
      <c r="E12" t="s">
        <v>678</v>
      </c>
      <c r="AV12">
        <v>100</v>
      </c>
      <c r="AW12">
        <v>99.991058349609403</v>
      </c>
      <c r="AX12">
        <v>99.968688964843807</v>
      </c>
      <c r="AY12">
        <v>100</v>
      </c>
      <c r="AZ12">
        <v>100</v>
      </c>
      <c r="BA12">
        <v>100</v>
      </c>
      <c r="BB12">
        <v>100</v>
      </c>
      <c r="BC12">
        <v>99.850944519042997</v>
      </c>
      <c r="BD12">
        <v>99.863784790039105</v>
      </c>
      <c r="BE12">
        <v>99.889076232910199</v>
      </c>
      <c r="BF12">
        <v>100</v>
      </c>
      <c r="BG12">
        <v>100</v>
      </c>
      <c r="BH12">
        <v>100</v>
      </c>
      <c r="BI12">
        <v>100</v>
      </c>
      <c r="BJ12">
        <v>100</v>
      </c>
      <c r="BK12">
        <v>100</v>
      </c>
    </row>
    <row r="13" spans="1:65" x14ac:dyDescent="0.25">
      <c r="A13" t="s">
        <v>493</v>
      </c>
      <c r="B13" t="s">
        <v>328</v>
      </c>
      <c r="C13" s="5" t="str">
        <f>VLOOKUP(A13, 'Metadata - Countries'!$A$2:$C$264, 3, FALSE)</f>
        <v>East Asia &amp; Pacific</v>
      </c>
      <c r="D13" t="s">
        <v>385</v>
      </c>
      <c r="E13" t="s">
        <v>678</v>
      </c>
      <c r="AJ13">
        <v>100</v>
      </c>
      <c r="AK13">
        <v>100</v>
      </c>
      <c r="AL13">
        <v>100</v>
      </c>
      <c r="AM13">
        <v>100</v>
      </c>
      <c r="AN13">
        <v>100</v>
      </c>
      <c r="AO13">
        <v>100</v>
      </c>
      <c r="AP13">
        <v>100</v>
      </c>
      <c r="AQ13">
        <v>100</v>
      </c>
      <c r="AR13">
        <v>100</v>
      </c>
      <c r="AS13">
        <v>100</v>
      </c>
      <c r="AT13">
        <v>100</v>
      </c>
      <c r="AU13">
        <v>100</v>
      </c>
      <c r="AV13">
        <v>100</v>
      </c>
      <c r="AW13">
        <v>100</v>
      </c>
      <c r="AX13">
        <v>100</v>
      </c>
      <c r="AY13">
        <v>100</v>
      </c>
      <c r="AZ13">
        <v>100</v>
      </c>
      <c r="BA13">
        <v>100</v>
      </c>
      <c r="BB13">
        <v>100</v>
      </c>
      <c r="BC13">
        <v>100</v>
      </c>
      <c r="BD13">
        <v>100</v>
      </c>
      <c r="BE13">
        <v>100</v>
      </c>
      <c r="BF13">
        <v>100</v>
      </c>
      <c r="BG13">
        <v>100</v>
      </c>
      <c r="BH13">
        <v>100</v>
      </c>
      <c r="BI13">
        <v>100</v>
      </c>
      <c r="BJ13">
        <v>100</v>
      </c>
      <c r="BK13">
        <v>100</v>
      </c>
    </row>
    <row r="14" spans="1:65" x14ac:dyDescent="0.25">
      <c r="A14" t="s">
        <v>63</v>
      </c>
      <c r="B14" t="s">
        <v>392</v>
      </c>
      <c r="C14" s="3" t="str">
        <f>VLOOKUP(A14, 'Metadata - Countries'!$A$2:$C$264, 3, FALSE)</f>
        <v>Europe &amp; Central Asia</v>
      </c>
      <c r="D14" t="s">
        <v>385</v>
      </c>
      <c r="E14" t="s">
        <v>678</v>
      </c>
      <c r="AJ14">
        <v>100</v>
      </c>
      <c r="AK14">
        <v>100</v>
      </c>
      <c r="AL14">
        <v>100</v>
      </c>
      <c r="AM14">
        <v>100</v>
      </c>
      <c r="AN14">
        <v>100</v>
      </c>
      <c r="AO14">
        <v>100</v>
      </c>
      <c r="AP14">
        <v>100</v>
      </c>
      <c r="AQ14">
        <v>100</v>
      </c>
      <c r="AR14">
        <v>100</v>
      </c>
      <c r="AS14">
        <v>100</v>
      </c>
      <c r="AT14">
        <v>100</v>
      </c>
      <c r="AU14">
        <v>100</v>
      </c>
      <c r="AV14">
        <v>100</v>
      </c>
      <c r="AW14">
        <v>100</v>
      </c>
      <c r="AX14">
        <v>100</v>
      </c>
      <c r="AY14">
        <v>100</v>
      </c>
      <c r="AZ14">
        <v>100</v>
      </c>
      <c r="BA14">
        <v>100</v>
      </c>
      <c r="BB14">
        <v>100</v>
      </c>
      <c r="BC14">
        <v>100</v>
      </c>
      <c r="BD14">
        <v>100</v>
      </c>
      <c r="BE14">
        <v>100</v>
      </c>
      <c r="BF14">
        <v>100</v>
      </c>
      <c r="BG14">
        <v>100</v>
      </c>
      <c r="BH14">
        <v>100</v>
      </c>
      <c r="BI14">
        <v>100</v>
      </c>
      <c r="BJ14">
        <v>100</v>
      </c>
      <c r="BK14">
        <v>100</v>
      </c>
    </row>
    <row r="15" spans="1:65" x14ac:dyDescent="0.25">
      <c r="A15" t="s">
        <v>606</v>
      </c>
      <c r="B15" t="s">
        <v>592</v>
      </c>
      <c r="C15" s="5" t="str">
        <f>VLOOKUP(A15, 'Metadata - Countries'!$A$2:$C$264, 3, FALSE)</f>
        <v>Europe &amp; Central Asia</v>
      </c>
      <c r="D15" t="s">
        <v>385</v>
      </c>
      <c r="E15" t="s">
        <v>678</v>
      </c>
      <c r="AS15">
        <v>99.565025329589801</v>
      </c>
      <c r="AT15">
        <v>99.704927707288306</v>
      </c>
      <c r="AU15">
        <v>99.576553344726605</v>
      </c>
      <c r="AV15">
        <v>99.578819274902301</v>
      </c>
      <c r="AW15">
        <v>99.586158752441406</v>
      </c>
      <c r="AX15">
        <v>99.604019165039105</v>
      </c>
      <c r="AY15">
        <v>99.635116577148395</v>
      </c>
      <c r="AZ15">
        <v>99.8</v>
      </c>
      <c r="BA15">
        <v>99.737030029296903</v>
      </c>
      <c r="BB15">
        <v>99.807640075683594</v>
      </c>
      <c r="BC15">
        <v>99.8912353515625</v>
      </c>
      <c r="BD15">
        <v>99.9561767578125</v>
      </c>
      <c r="BE15">
        <v>99.9</v>
      </c>
      <c r="BF15">
        <v>99.999237060546903</v>
      </c>
      <c r="BG15">
        <v>100</v>
      </c>
      <c r="BH15">
        <v>100</v>
      </c>
      <c r="BI15">
        <v>100</v>
      </c>
      <c r="BJ15">
        <v>100</v>
      </c>
      <c r="BK15">
        <v>100</v>
      </c>
    </row>
    <row r="16" spans="1:65" x14ac:dyDescent="0.25">
      <c r="A16" t="s">
        <v>537</v>
      </c>
      <c r="B16" t="s">
        <v>619</v>
      </c>
      <c r="C16" s="3" t="str">
        <f>VLOOKUP(A16, 'Metadata - Countries'!$A$2:$C$264, 3, FALSE)</f>
        <v>Sub-Saharan Africa</v>
      </c>
      <c r="D16" t="s">
        <v>385</v>
      </c>
      <c r="E16" t="s">
        <v>678</v>
      </c>
      <c r="AR16">
        <v>60.6</v>
      </c>
      <c r="AS16">
        <v>50.574920654296903</v>
      </c>
      <c r="AT16">
        <v>50.721076965332003</v>
      </c>
      <c r="AU16">
        <v>50.861194610595703</v>
      </c>
      <c r="AV16">
        <v>51.000831604003899</v>
      </c>
      <c r="AW16">
        <v>51.145542144775398</v>
      </c>
      <c r="AX16">
        <v>51.300769805908203</v>
      </c>
      <c r="AY16">
        <v>45.049504950494999</v>
      </c>
      <c r="AZ16">
        <v>51.650985717773402</v>
      </c>
      <c r="BA16">
        <v>51.845897674560497</v>
      </c>
      <c r="BB16">
        <v>39.6</v>
      </c>
      <c r="BC16">
        <v>52.274852752685497</v>
      </c>
      <c r="BD16">
        <v>49</v>
      </c>
      <c r="BE16">
        <v>52.754997253417997</v>
      </c>
      <c r="BF16">
        <v>58.5</v>
      </c>
      <c r="BG16">
        <v>55.054233551025398</v>
      </c>
      <c r="BH16">
        <v>52.1</v>
      </c>
      <c r="BI16">
        <v>57.878292083740199</v>
      </c>
      <c r="BJ16">
        <v>59.408313751220703</v>
      </c>
      <c r="BK16">
        <v>61.8</v>
      </c>
    </row>
    <row r="17" spans="1:63" x14ac:dyDescent="0.25">
      <c r="A17" t="s">
        <v>732</v>
      </c>
      <c r="B17" t="s">
        <v>50</v>
      </c>
      <c r="C17" s="5" t="str">
        <f>VLOOKUP(A17, 'Metadata - Countries'!$A$2:$C$264, 3, FALSE)</f>
        <v>Europe &amp; Central Asia</v>
      </c>
      <c r="D17" t="s">
        <v>385</v>
      </c>
      <c r="E17" t="s">
        <v>678</v>
      </c>
      <c r="AJ17">
        <v>100</v>
      </c>
      <c r="AK17">
        <v>100</v>
      </c>
      <c r="AL17">
        <v>100</v>
      </c>
      <c r="AM17">
        <v>100</v>
      </c>
      <c r="AN17">
        <v>100</v>
      </c>
      <c r="AO17">
        <v>100</v>
      </c>
      <c r="AP17">
        <v>100</v>
      </c>
      <c r="AQ17">
        <v>100</v>
      </c>
      <c r="AR17">
        <v>100</v>
      </c>
      <c r="AS17">
        <v>100</v>
      </c>
      <c r="AT17">
        <v>100</v>
      </c>
      <c r="AU17">
        <v>100</v>
      </c>
      <c r="AV17">
        <v>100</v>
      </c>
      <c r="AW17">
        <v>100</v>
      </c>
      <c r="AX17">
        <v>100</v>
      </c>
      <c r="AY17">
        <v>100</v>
      </c>
      <c r="AZ17">
        <v>100</v>
      </c>
      <c r="BA17">
        <v>100</v>
      </c>
      <c r="BB17">
        <v>100</v>
      </c>
      <c r="BC17">
        <v>100</v>
      </c>
      <c r="BD17">
        <v>100</v>
      </c>
      <c r="BE17">
        <v>100</v>
      </c>
      <c r="BF17">
        <v>100</v>
      </c>
      <c r="BG17">
        <v>100</v>
      </c>
      <c r="BH17">
        <v>100</v>
      </c>
      <c r="BI17">
        <v>100</v>
      </c>
      <c r="BJ17">
        <v>100</v>
      </c>
      <c r="BK17">
        <v>100</v>
      </c>
    </row>
    <row r="18" spans="1:63" x14ac:dyDescent="0.25">
      <c r="A18" t="s">
        <v>718</v>
      </c>
      <c r="B18" t="s">
        <v>370</v>
      </c>
      <c r="C18" s="3" t="str">
        <f>VLOOKUP(A18, 'Metadata - Countries'!$A$2:$C$264, 3, FALSE)</f>
        <v>Sub-Saharan Africa</v>
      </c>
      <c r="D18" t="s">
        <v>385</v>
      </c>
      <c r="E18" t="s">
        <v>678</v>
      </c>
      <c r="AP18">
        <v>34.4</v>
      </c>
      <c r="AQ18">
        <v>41.123619079589801</v>
      </c>
      <c r="AR18">
        <v>42.662071228027301</v>
      </c>
      <c r="AS18">
        <v>44.183372497558601</v>
      </c>
      <c r="AT18">
        <v>45.693077087402301</v>
      </c>
      <c r="AU18">
        <v>49.6</v>
      </c>
      <c r="AV18">
        <v>48.699939727783203</v>
      </c>
      <c r="AW18">
        <v>50.208206176757798</v>
      </c>
      <c r="AX18">
        <v>51.726985931396499</v>
      </c>
      <c r="AY18">
        <v>53.2590141296387</v>
      </c>
      <c r="AZ18">
        <v>56.6</v>
      </c>
      <c r="BA18">
        <v>56.3627738952637</v>
      </c>
      <c r="BB18">
        <v>57.934314727783203</v>
      </c>
      <c r="BC18">
        <v>59.518833160400398</v>
      </c>
      <c r="BD18">
        <v>65.400000000000006</v>
      </c>
      <c r="BE18">
        <v>67</v>
      </c>
      <c r="BF18">
        <v>68.599999999999994</v>
      </c>
      <c r="BG18">
        <v>65.975624084472699</v>
      </c>
      <c r="BH18">
        <v>55.8</v>
      </c>
      <c r="BI18">
        <v>69.250740051269503</v>
      </c>
      <c r="BJ18">
        <v>70.892555236816406</v>
      </c>
      <c r="BK18">
        <v>72.534729003906307</v>
      </c>
    </row>
    <row r="19" spans="1:63" x14ac:dyDescent="0.25">
      <c r="A19" t="s">
        <v>124</v>
      </c>
      <c r="B19" t="s">
        <v>519</v>
      </c>
      <c r="C19" s="5" t="str">
        <f>VLOOKUP(A19, 'Metadata - Countries'!$A$2:$C$264, 3, FALSE)</f>
        <v>Sub-Saharan Africa</v>
      </c>
      <c r="D19" t="s">
        <v>385</v>
      </c>
      <c r="E19" t="s">
        <v>678</v>
      </c>
      <c r="AM19">
        <v>29.4</v>
      </c>
      <c r="AN19">
        <v>33.904842376708999</v>
      </c>
      <c r="AO19">
        <v>35.149787902832003</v>
      </c>
      <c r="AP19">
        <v>36.379596710205099</v>
      </c>
      <c r="AQ19">
        <v>37.590480804443402</v>
      </c>
      <c r="AR19">
        <v>38.780220031738303</v>
      </c>
      <c r="AS19">
        <v>39.700000000000003</v>
      </c>
      <c r="AT19">
        <v>41.113800048828097</v>
      </c>
      <c r="AU19">
        <v>42.268753051757798</v>
      </c>
      <c r="AV19">
        <v>43.423229217529297</v>
      </c>
      <c r="AW19">
        <v>52.4</v>
      </c>
      <c r="AX19">
        <v>45.752849578857401</v>
      </c>
      <c r="AY19">
        <v>46.936164855957003</v>
      </c>
      <c r="AZ19">
        <v>48.132743835449197</v>
      </c>
      <c r="BA19">
        <v>49.342494964599602</v>
      </c>
      <c r="BB19">
        <v>50.565322875976598</v>
      </c>
      <c r="BC19">
        <v>51.8011283874512</v>
      </c>
      <c r="BD19">
        <v>48.5</v>
      </c>
      <c r="BE19">
        <v>54.310951232910199</v>
      </c>
      <c r="BF19">
        <v>55.5827445983887</v>
      </c>
      <c r="BG19">
        <v>56.863059997558601</v>
      </c>
      <c r="BH19">
        <v>58</v>
      </c>
      <c r="BI19">
        <v>60.231231689453097</v>
      </c>
      <c r="BJ19">
        <v>62.5839653015137</v>
      </c>
      <c r="BK19">
        <v>64.892860412597699</v>
      </c>
    </row>
    <row r="20" spans="1:63" x14ac:dyDescent="0.25">
      <c r="A20" t="s">
        <v>40</v>
      </c>
      <c r="B20" t="s">
        <v>158</v>
      </c>
      <c r="C20" s="3" t="str">
        <f>VLOOKUP(A20, 'Metadata - Countries'!$A$2:$C$264, 3, FALSE)</f>
        <v>South Asia</v>
      </c>
      <c r="D20" t="s">
        <v>385</v>
      </c>
      <c r="E20" t="s">
        <v>678</v>
      </c>
      <c r="AK20">
        <v>58.060595224430998</v>
      </c>
      <c r="AL20">
        <v>67.595191955566406</v>
      </c>
      <c r="AM20">
        <v>68.761169433593807</v>
      </c>
      <c r="AN20">
        <v>75.2</v>
      </c>
      <c r="AO20">
        <v>71.066619873046903</v>
      </c>
      <c r="AP20">
        <v>72.198532104492202</v>
      </c>
      <c r="AQ20">
        <v>79.5</v>
      </c>
      <c r="AR20">
        <v>74.403358459472699</v>
      </c>
      <c r="AS20">
        <v>75.478050231933594</v>
      </c>
      <c r="AT20">
        <v>81.2</v>
      </c>
      <c r="AU20">
        <v>77.598213195800795</v>
      </c>
      <c r="AV20">
        <v>78.654792785644503</v>
      </c>
      <c r="AW20">
        <v>79.716445922851605</v>
      </c>
      <c r="AX20">
        <v>76.599999999999994</v>
      </c>
      <c r="AY20">
        <v>82.61</v>
      </c>
      <c r="AZ20">
        <v>77.799135031234997</v>
      </c>
      <c r="BA20">
        <v>82.1</v>
      </c>
      <c r="BB20">
        <v>85.209503173828097</v>
      </c>
      <c r="BC20">
        <v>86.347412109375</v>
      </c>
      <c r="BD20">
        <v>90.1</v>
      </c>
      <c r="BE20">
        <v>90.2</v>
      </c>
      <c r="BF20">
        <v>90.662536621093807</v>
      </c>
      <c r="BG20">
        <v>88</v>
      </c>
      <c r="BH20">
        <v>90.7</v>
      </c>
      <c r="BI20">
        <v>93.762016296386705</v>
      </c>
      <c r="BJ20">
        <v>94.01</v>
      </c>
      <c r="BK20">
        <v>99.5</v>
      </c>
    </row>
    <row r="21" spans="1:63" x14ac:dyDescent="0.25">
      <c r="A21" t="s">
        <v>696</v>
      </c>
      <c r="B21" t="s">
        <v>160</v>
      </c>
      <c r="C21" s="5" t="str">
        <f>VLOOKUP(A21, 'Metadata - Countries'!$A$2:$C$264, 3, FALSE)</f>
        <v>Europe &amp; Central Asia</v>
      </c>
      <c r="D21" t="s">
        <v>385</v>
      </c>
      <c r="E21" t="s">
        <v>678</v>
      </c>
      <c r="AJ21">
        <v>100</v>
      </c>
      <c r="AK21">
        <v>100</v>
      </c>
      <c r="AL21">
        <v>100</v>
      </c>
      <c r="AM21">
        <v>100</v>
      </c>
      <c r="AN21">
        <v>100</v>
      </c>
      <c r="AO21">
        <v>100</v>
      </c>
      <c r="AP21">
        <v>100</v>
      </c>
      <c r="AQ21">
        <v>100</v>
      </c>
      <c r="AR21">
        <v>100</v>
      </c>
      <c r="AS21">
        <v>100</v>
      </c>
      <c r="AT21">
        <v>100</v>
      </c>
      <c r="AU21">
        <v>100</v>
      </c>
      <c r="AV21">
        <v>100</v>
      </c>
      <c r="AW21">
        <v>100</v>
      </c>
      <c r="AX21">
        <v>100</v>
      </c>
      <c r="AY21">
        <v>100</v>
      </c>
      <c r="AZ21">
        <v>100</v>
      </c>
      <c r="BA21">
        <v>100</v>
      </c>
      <c r="BB21">
        <v>100</v>
      </c>
      <c r="BC21">
        <v>100</v>
      </c>
      <c r="BD21">
        <v>100</v>
      </c>
      <c r="BE21">
        <v>100</v>
      </c>
      <c r="BF21">
        <v>100</v>
      </c>
      <c r="BG21">
        <v>100</v>
      </c>
      <c r="BH21">
        <v>100</v>
      </c>
      <c r="BI21">
        <v>100</v>
      </c>
      <c r="BJ21">
        <v>100</v>
      </c>
      <c r="BK21">
        <v>100</v>
      </c>
    </row>
    <row r="22" spans="1:63" x14ac:dyDescent="0.25">
      <c r="A22" t="s">
        <v>407</v>
      </c>
      <c r="B22" t="s">
        <v>71</v>
      </c>
      <c r="C22" s="3" t="str">
        <f>VLOOKUP(A22, 'Metadata - Countries'!$A$2:$C$264, 3, FALSE)</f>
        <v>Middle East &amp; North Africa</v>
      </c>
      <c r="D22" t="s">
        <v>385</v>
      </c>
      <c r="E22" t="s">
        <v>678</v>
      </c>
      <c r="AU22">
        <v>100</v>
      </c>
      <c r="AV22">
        <v>100</v>
      </c>
      <c r="AW22">
        <v>100</v>
      </c>
      <c r="AX22">
        <v>100</v>
      </c>
      <c r="AY22">
        <v>100</v>
      </c>
      <c r="AZ22">
        <v>100</v>
      </c>
      <c r="BA22">
        <v>100</v>
      </c>
      <c r="BB22">
        <v>100</v>
      </c>
      <c r="BC22">
        <v>100</v>
      </c>
      <c r="BD22">
        <v>100</v>
      </c>
      <c r="BE22">
        <v>100</v>
      </c>
      <c r="BF22">
        <v>100</v>
      </c>
      <c r="BG22">
        <v>100</v>
      </c>
      <c r="BH22">
        <v>100</v>
      </c>
      <c r="BI22">
        <v>100</v>
      </c>
      <c r="BJ22">
        <v>100</v>
      </c>
      <c r="BK22">
        <v>100</v>
      </c>
    </row>
    <row r="23" spans="1:63" x14ac:dyDescent="0.25">
      <c r="A23" t="s">
        <v>173</v>
      </c>
      <c r="B23" t="s">
        <v>318</v>
      </c>
      <c r="C23" s="5" t="str">
        <f>VLOOKUP(A23, 'Metadata - Countries'!$A$2:$C$264, 3, FALSE)</f>
        <v>Latin America &amp; Caribbean</v>
      </c>
      <c r="D23" t="s">
        <v>385</v>
      </c>
      <c r="E23" t="s">
        <v>678</v>
      </c>
      <c r="AJ23">
        <v>100</v>
      </c>
      <c r="AK23">
        <v>100</v>
      </c>
      <c r="AL23">
        <v>100</v>
      </c>
      <c r="AM23">
        <v>100</v>
      </c>
      <c r="AN23">
        <v>100</v>
      </c>
      <c r="AO23">
        <v>100</v>
      </c>
      <c r="AP23">
        <v>100</v>
      </c>
      <c r="AQ23">
        <v>100</v>
      </c>
      <c r="AR23">
        <v>100</v>
      </c>
      <c r="AS23">
        <v>100</v>
      </c>
      <c r="AT23">
        <v>100</v>
      </c>
      <c r="AU23">
        <v>96.065546999999995</v>
      </c>
      <c r="AV23">
        <v>100</v>
      </c>
      <c r="AW23">
        <v>100</v>
      </c>
      <c r="AX23">
        <v>100</v>
      </c>
      <c r="AY23">
        <v>100</v>
      </c>
      <c r="AZ23">
        <v>100</v>
      </c>
      <c r="BA23">
        <v>100</v>
      </c>
      <c r="BB23">
        <v>100</v>
      </c>
      <c r="BC23">
        <v>100</v>
      </c>
      <c r="BD23">
        <v>100</v>
      </c>
      <c r="BE23">
        <v>100</v>
      </c>
      <c r="BF23">
        <v>100</v>
      </c>
      <c r="BG23">
        <v>100</v>
      </c>
      <c r="BH23">
        <v>100</v>
      </c>
      <c r="BI23">
        <v>100</v>
      </c>
      <c r="BJ23">
        <v>100</v>
      </c>
      <c r="BK23">
        <v>100</v>
      </c>
    </row>
    <row r="24" spans="1:63" x14ac:dyDescent="0.25">
      <c r="A24" t="s">
        <v>439</v>
      </c>
      <c r="B24" t="s">
        <v>628</v>
      </c>
      <c r="C24" s="3" t="str">
        <f>VLOOKUP(A24, 'Metadata - Countries'!$A$2:$C$264, 3, FALSE)</f>
        <v>Europe &amp; Central Asia</v>
      </c>
      <c r="D24" t="s">
        <v>385</v>
      </c>
      <c r="E24" t="s">
        <v>678</v>
      </c>
      <c r="AJ24">
        <v>100</v>
      </c>
      <c r="AK24">
        <v>100</v>
      </c>
      <c r="AL24">
        <v>100</v>
      </c>
      <c r="AM24">
        <v>100</v>
      </c>
      <c r="AN24">
        <v>100</v>
      </c>
      <c r="AO24">
        <v>100</v>
      </c>
      <c r="AP24">
        <v>100</v>
      </c>
      <c r="AQ24">
        <v>100</v>
      </c>
      <c r="AR24">
        <v>100</v>
      </c>
      <c r="AS24">
        <v>100</v>
      </c>
      <c r="AT24">
        <v>100</v>
      </c>
      <c r="AU24">
        <v>100</v>
      </c>
      <c r="AV24">
        <v>99.3</v>
      </c>
      <c r="AW24">
        <v>100</v>
      </c>
      <c r="AX24">
        <v>100</v>
      </c>
      <c r="AY24">
        <v>100</v>
      </c>
      <c r="AZ24">
        <v>99.714693295292406</v>
      </c>
      <c r="BA24">
        <v>100</v>
      </c>
      <c r="BB24">
        <v>100</v>
      </c>
      <c r="BC24">
        <v>100</v>
      </c>
      <c r="BD24">
        <v>100</v>
      </c>
      <c r="BE24">
        <v>99.763928234183197</v>
      </c>
      <c r="BF24">
        <v>100</v>
      </c>
      <c r="BG24">
        <v>100</v>
      </c>
      <c r="BH24">
        <v>100</v>
      </c>
      <c r="BI24">
        <v>100</v>
      </c>
      <c r="BJ24">
        <v>100</v>
      </c>
      <c r="BK24">
        <v>100</v>
      </c>
    </row>
    <row r="25" spans="1:63" x14ac:dyDescent="0.25">
      <c r="A25" t="s">
        <v>674</v>
      </c>
      <c r="B25" t="s">
        <v>233</v>
      </c>
      <c r="C25" s="5" t="str">
        <f>VLOOKUP(A25, 'Metadata - Countries'!$A$2:$C$264, 3, FALSE)</f>
        <v>Europe &amp; Central Asia</v>
      </c>
      <c r="D25" t="s">
        <v>385</v>
      </c>
      <c r="E25" t="s">
        <v>678</v>
      </c>
      <c r="AJ25">
        <v>100</v>
      </c>
      <c r="AK25">
        <v>100</v>
      </c>
      <c r="AL25">
        <v>100</v>
      </c>
      <c r="AM25">
        <v>100</v>
      </c>
      <c r="AN25">
        <v>100</v>
      </c>
      <c r="AO25">
        <v>100</v>
      </c>
      <c r="AP25">
        <v>100</v>
      </c>
      <c r="AQ25">
        <v>100</v>
      </c>
      <c r="AR25">
        <v>100</v>
      </c>
      <c r="AS25">
        <v>100</v>
      </c>
      <c r="AT25">
        <v>100</v>
      </c>
      <c r="AU25">
        <v>100</v>
      </c>
      <c r="AV25">
        <v>100</v>
      </c>
      <c r="AW25">
        <v>100</v>
      </c>
      <c r="AX25">
        <v>100</v>
      </c>
      <c r="AY25">
        <v>100</v>
      </c>
      <c r="AZ25">
        <v>100</v>
      </c>
      <c r="BA25">
        <v>100</v>
      </c>
      <c r="BB25">
        <v>100</v>
      </c>
      <c r="BC25">
        <v>100</v>
      </c>
      <c r="BD25">
        <v>100</v>
      </c>
      <c r="BE25">
        <v>100</v>
      </c>
      <c r="BF25">
        <v>100</v>
      </c>
      <c r="BG25">
        <v>100</v>
      </c>
      <c r="BH25">
        <v>100</v>
      </c>
      <c r="BI25">
        <v>100</v>
      </c>
      <c r="BJ25">
        <v>100</v>
      </c>
      <c r="BK25">
        <v>100</v>
      </c>
    </row>
    <row r="26" spans="1:63" x14ac:dyDescent="0.25">
      <c r="A26" t="s">
        <v>346</v>
      </c>
      <c r="B26" t="s">
        <v>315</v>
      </c>
      <c r="C26" s="3" t="str">
        <f>VLOOKUP(A26, 'Metadata - Countries'!$A$2:$C$264, 3, FALSE)</f>
        <v>Latin America &amp; Caribbean</v>
      </c>
      <c r="D26" t="s">
        <v>385</v>
      </c>
      <c r="E26" t="s">
        <v>678</v>
      </c>
      <c r="AK26">
        <v>94</v>
      </c>
      <c r="AL26">
        <v>94.4417724609375</v>
      </c>
      <c r="AM26">
        <v>94.629203796386705</v>
      </c>
      <c r="AN26">
        <v>94.809059143066406</v>
      </c>
      <c r="AO26">
        <v>94.977569580078097</v>
      </c>
      <c r="AP26">
        <v>95.130935668945298</v>
      </c>
      <c r="AQ26">
        <v>95.265380859375</v>
      </c>
      <c r="AR26">
        <v>95.378684997558594</v>
      </c>
      <c r="AS26">
        <v>95.474830627441406</v>
      </c>
      <c r="AT26">
        <v>95</v>
      </c>
      <c r="AU26">
        <v>95.637901306152301</v>
      </c>
      <c r="AV26">
        <v>95.715934753417997</v>
      </c>
      <c r="AW26">
        <v>95.799049377441406</v>
      </c>
      <c r="AX26">
        <v>95.892677307128906</v>
      </c>
      <c r="AY26">
        <v>95.999557495117202</v>
      </c>
      <c r="AZ26">
        <v>98.067141403865705</v>
      </c>
      <c r="BA26">
        <v>96.253005981445298</v>
      </c>
      <c r="BB26">
        <v>96.399391174316406</v>
      </c>
      <c r="BC26">
        <v>96.558761596679702</v>
      </c>
      <c r="BD26">
        <v>96.999642510596999</v>
      </c>
      <c r="BE26">
        <v>96.313364055299502</v>
      </c>
      <c r="BF26">
        <v>97.111061096191406</v>
      </c>
      <c r="BG26">
        <v>97.31494140625</v>
      </c>
      <c r="BH26">
        <v>97.525207519531307</v>
      </c>
      <c r="BI26">
        <v>96.9</v>
      </c>
      <c r="BJ26">
        <v>97.956413269042997</v>
      </c>
      <c r="BK26">
        <v>98.173431396484403</v>
      </c>
    </row>
    <row r="27" spans="1:63" x14ac:dyDescent="0.25">
      <c r="A27" t="s">
        <v>420</v>
      </c>
      <c r="B27" t="s">
        <v>730</v>
      </c>
      <c r="C27" s="5" t="str">
        <f>VLOOKUP(A27, 'Metadata - Countries'!$A$2:$C$264, 3, FALSE)</f>
        <v>North America</v>
      </c>
      <c r="D27" t="s">
        <v>385</v>
      </c>
      <c r="E27" t="s">
        <v>678</v>
      </c>
      <c r="AJ27">
        <v>100</v>
      </c>
      <c r="AK27">
        <v>100</v>
      </c>
      <c r="AL27">
        <v>100</v>
      </c>
      <c r="AM27">
        <v>100</v>
      </c>
      <c r="AN27">
        <v>100</v>
      </c>
      <c r="AO27">
        <v>100</v>
      </c>
      <c r="AP27">
        <v>100</v>
      </c>
      <c r="AQ27">
        <v>100</v>
      </c>
      <c r="AR27">
        <v>100</v>
      </c>
      <c r="AS27">
        <v>100</v>
      </c>
      <c r="AT27">
        <v>100</v>
      </c>
      <c r="AU27">
        <v>100</v>
      </c>
      <c r="AV27">
        <v>100</v>
      </c>
      <c r="AW27">
        <v>100</v>
      </c>
      <c r="AX27">
        <v>100</v>
      </c>
      <c r="AY27">
        <v>100</v>
      </c>
      <c r="AZ27">
        <v>100</v>
      </c>
      <c r="BA27">
        <v>100</v>
      </c>
      <c r="BB27">
        <v>100</v>
      </c>
      <c r="BC27">
        <v>100</v>
      </c>
      <c r="BD27">
        <v>100</v>
      </c>
      <c r="BE27">
        <v>100</v>
      </c>
      <c r="BF27">
        <v>100</v>
      </c>
      <c r="BG27">
        <v>100</v>
      </c>
      <c r="BH27">
        <v>100</v>
      </c>
      <c r="BI27">
        <v>100</v>
      </c>
      <c r="BJ27">
        <v>100</v>
      </c>
      <c r="BK27">
        <v>100</v>
      </c>
    </row>
    <row r="28" spans="1:63" x14ac:dyDescent="0.25">
      <c r="A28" t="s">
        <v>57</v>
      </c>
      <c r="B28" t="s">
        <v>579</v>
      </c>
      <c r="C28" s="3" t="str">
        <f>VLOOKUP(A28, 'Metadata - Countries'!$A$2:$C$264, 3, FALSE)</f>
        <v>Latin America &amp; Caribbean</v>
      </c>
      <c r="D28" t="s">
        <v>385</v>
      </c>
      <c r="E28" t="s">
        <v>678</v>
      </c>
      <c r="AJ28">
        <v>92.994567871093807</v>
      </c>
      <c r="AK28">
        <v>93.281379699707003</v>
      </c>
      <c r="AL28">
        <v>94.571038000000001</v>
      </c>
      <c r="AM28">
        <v>96.038392999999999</v>
      </c>
      <c r="AN28">
        <v>93</v>
      </c>
      <c r="AO28">
        <v>94.388267517089801</v>
      </c>
      <c r="AP28">
        <v>96.7</v>
      </c>
      <c r="AQ28">
        <v>95.815074999999993</v>
      </c>
      <c r="AR28">
        <v>96.1</v>
      </c>
      <c r="AS28">
        <v>97.837215999999998</v>
      </c>
      <c r="AT28">
        <v>95.812110000000004</v>
      </c>
      <c r="AU28">
        <v>94.211133000000004</v>
      </c>
      <c r="AV28">
        <v>88.579205999999999</v>
      </c>
      <c r="AW28">
        <v>94</v>
      </c>
      <c r="AX28">
        <v>96.158111572265597</v>
      </c>
      <c r="AY28">
        <v>89.920884000000001</v>
      </c>
      <c r="AZ28">
        <v>95.170733999999996</v>
      </c>
      <c r="BA28">
        <v>98.195280999999994</v>
      </c>
      <c r="BB28">
        <v>99.227942999999996</v>
      </c>
      <c r="BC28">
        <v>98.874111999999997</v>
      </c>
      <c r="BD28">
        <v>98.752571105957003</v>
      </c>
      <c r="BE28">
        <v>99.079262999999997</v>
      </c>
      <c r="BF28">
        <v>99.232930999999994</v>
      </c>
      <c r="BG28">
        <v>99.520076000000003</v>
      </c>
      <c r="BH28">
        <v>99.310844000000003</v>
      </c>
      <c r="BI28">
        <v>99.464349999999996</v>
      </c>
      <c r="BJ28">
        <v>99.5</v>
      </c>
      <c r="BK28">
        <v>99.4</v>
      </c>
    </row>
    <row r="29" spans="1:63" x14ac:dyDescent="0.25">
      <c r="A29" t="s">
        <v>677</v>
      </c>
      <c r="B29" t="s">
        <v>367</v>
      </c>
      <c r="C29" s="5" t="str">
        <f>VLOOKUP(A29, 'Metadata - Countries'!$A$2:$C$264, 3, FALSE)</f>
        <v>Latin America &amp; Caribbean</v>
      </c>
      <c r="D29" t="s">
        <v>385</v>
      </c>
      <c r="E29" t="s">
        <v>678</v>
      </c>
      <c r="AJ29">
        <v>97.538680999999997</v>
      </c>
      <c r="AK29">
        <v>98.148735046386705</v>
      </c>
      <c r="AL29">
        <v>97.523787999999996</v>
      </c>
      <c r="AM29">
        <v>98.033974999999998</v>
      </c>
      <c r="AN29">
        <v>98.564498901367202</v>
      </c>
      <c r="AO29">
        <v>98.589696000000004</v>
      </c>
      <c r="AP29">
        <v>98.915037999999996</v>
      </c>
      <c r="AQ29">
        <v>99.056926000000004</v>
      </c>
      <c r="AR29">
        <v>99.137016000000003</v>
      </c>
      <c r="AS29">
        <v>99.186251999999996</v>
      </c>
      <c r="AT29">
        <v>99.029357910156307</v>
      </c>
      <c r="AU29">
        <v>99.215119000000001</v>
      </c>
      <c r="AV29">
        <v>99.426993999999993</v>
      </c>
      <c r="AW29">
        <v>99.504183999999995</v>
      </c>
      <c r="AX29">
        <v>99.585301000000001</v>
      </c>
      <c r="AY29">
        <v>99.634816000000001</v>
      </c>
      <c r="AZ29">
        <v>99.708742000000001</v>
      </c>
      <c r="BA29">
        <v>99.781448999999995</v>
      </c>
      <c r="BB29">
        <v>99.821747000000002</v>
      </c>
      <c r="BC29">
        <v>99.851680000000002</v>
      </c>
      <c r="BD29">
        <v>99.725204467773395</v>
      </c>
      <c r="BE29">
        <v>99.898571000000004</v>
      </c>
      <c r="BF29">
        <v>99.927418000000003</v>
      </c>
      <c r="BG29">
        <v>99.935012999999998</v>
      </c>
      <c r="BH29">
        <v>99.945554000000001</v>
      </c>
      <c r="BI29">
        <v>99.956197000000003</v>
      </c>
      <c r="BJ29">
        <v>99.9</v>
      </c>
      <c r="BK29">
        <v>100</v>
      </c>
    </row>
    <row r="30" spans="1:63" x14ac:dyDescent="0.25">
      <c r="A30" t="s">
        <v>637</v>
      </c>
      <c r="B30" t="s">
        <v>436</v>
      </c>
      <c r="C30" s="3" t="str">
        <f>VLOOKUP(A30, 'Metadata - Countries'!$A$2:$C$264, 3, FALSE)</f>
        <v>Latin America &amp; Caribbean</v>
      </c>
      <c r="D30" t="s">
        <v>385</v>
      </c>
      <c r="E30" t="s">
        <v>678</v>
      </c>
      <c r="AT30">
        <v>100</v>
      </c>
      <c r="AU30">
        <v>99.999107360839801</v>
      </c>
      <c r="AV30">
        <v>100</v>
      </c>
      <c r="AW30">
        <v>99.969795227050795</v>
      </c>
      <c r="AX30">
        <v>99.932312011718807</v>
      </c>
      <c r="AY30">
        <v>99.885841369628906</v>
      </c>
      <c r="AZ30">
        <v>100</v>
      </c>
      <c r="BA30">
        <v>100</v>
      </c>
      <c r="BB30">
        <v>100</v>
      </c>
      <c r="BC30">
        <v>100</v>
      </c>
      <c r="BD30">
        <v>100</v>
      </c>
      <c r="BE30">
        <v>100</v>
      </c>
      <c r="BF30">
        <v>100</v>
      </c>
      <c r="BG30">
        <v>100</v>
      </c>
      <c r="BH30">
        <v>100</v>
      </c>
      <c r="BI30">
        <v>100</v>
      </c>
      <c r="BJ30">
        <v>100</v>
      </c>
      <c r="BK30">
        <v>100</v>
      </c>
    </row>
    <row r="31" spans="1:63" x14ac:dyDescent="0.25">
      <c r="A31" t="s">
        <v>489</v>
      </c>
      <c r="B31" t="s">
        <v>133</v>
      </c>
      <c r="C31" s="5" t="str">
        <f>VLOOKUP(A31, 'Metadata - Countries'!$A$2:$C$264, 3, FALSE)</f>
        <v>East Asia &amp; Pacific</v>
      </c>
      <c r="D31" t="s">
        <v>385</v>
      </c>
      <c r="E31" t="s">
        <v>678</v>
      </c>
      <c r="AJ31">
        <v>100</v>
      </c>
      <c r="AK31">
        <v>100</v>
      </c>
      <c r="AL31">
        <v>100</v>
      </c>
      <c r="AM31">
        <v>100</v>
      </c>
      <c r="AN31">
        <v>100</v>
      </c>
      <c r="AO31">
        <v>100</v>
      </c>
      <c r="AP31">
        <v>100</v>
      </c>
      <c r="AQ31">
        <v>100</v>
      </c>
      <c r="AR31">
        <v>100</v>
      </c>
      <c r="AS31">
        <v>100</v>
      </c>
      <c r="AT31">
        <v>100</v>
      </c>
      <c r="AU31">
        <v>100</v>
      </c>
      <c r="AV31">
        <v>100</v>
      </c>
      <c r="AW31">
        <v>100</v>
      </c>
      <c r="AX31">
        <v>100</v>
      </c>
      <c r="AY31">
        <v>100</v>
      </c>
      <c r="AZ31">
        <v>100</v>
      </c>
      <c r="BA31">
        <v>100</v>
      </c>
      <c r="BB31">
        <v>100</v>
      </c>
      <c r="BC31">
        <v>100</v>
      </c>
      <c r="BD31">
        <v>100</v>
      </c>
      <c r="BE31">
        <v>100</v>
      </c>
      <c r="BF31">
        <v>100</v>
      </c>
      <c r="BG31">
        <v>100</v>
      </c>
      <c r="BH31">
        <v>100</v>
      </c>
      <c r="BI31">
        <v>100</v>
      </c>
      <c r="BJ31">
        <v>100</v>
      </c>
      <c r="BK31">
        <v>100</v>
      </c>
    </row>
    <row r="32" spans="1:63" x14ac:dyDescent="0.25">
      <c r="A32" t="s">
        <v>648</v>
      </c>
      <c r="B32" t="s">
        <v>125</v>
      </c>
      <c r="C32" s="3" t="str">
        <f>VLOOKUP(A32, 'Metadata - Countries'!$A$2:$C$264, 3, FALSE)</f>
        <v>South Asia</v>
      </c>
      <c r="D32" t="s">
        <v>385</v>
      </c>
      <c r="E32" t="s">
        <v>678</v>
      </c>
      <c r="AT32">
        <v>96.74</v>
      </c>
      <c r="AU32">
        <v>97.141326904296903</v>
      </c>
      <c r="AV32">
        <v>97.251533508300795</v>
      </c>
      <c r="AW32">
        <v>97.4</v>
      </c>
      <c r="AX32">
        <v>97.492607116699205</v>
      </c>
      <c r="AY32">
        <v>96.776382762131007</v>
      </c>
      <c r="AZ32">
        <v>97.783958435058594</v>
      </c>
      <c r="BA32">
        <v>98.73</v>
      </c>
      <c r="BB32">
        <v>98.127990722656307</v>
      </c>
      <c r="BC32">
        <v>98.319526672363295</v>
      </c>
      <c r="BD32">
        <v>99.3055555555556</v>
      </c>
      <c r="BE32">
        <v>99.539100646972699</v>
      </c>
      <c r="BF32">
        <v>99.6</v>
      </c>
      <c r="BG32">
        <v>99.272804260253906</v>
      </c>
      <c r="BH32">
        <v>99.446815490722699</v>
      </c>
      <c r="BI32">
        <v>99.693519592285199</v>
      </c>
      <c r="BJ32">
        <v>99.870788574218807</v>
      </c>
      <c r="BK32">
        <v>99.1</v>
      </c>
    </row>
    <row r="33" spans="1:63" x14ac:dyDescent="0.25">
      <c r="A33" t="s">
        <v>52</v>
      </c>
      <c r="B33" t="s">
        <v>443</v>
      </c>
      <c r="C33" s="5" t="str">
        <f>VLOOKUP(A33, 'Metadata - Countries'!$A$2:$C$264, 3, FALSE)</f>
        <v>Sub-Saharan Africa</v>
      </c>
      <c r="D33" t="s">
        <v>385</v>
      </c>
      <c r="E33" t="s">
        <v>678</v>
      </c>
      <c r="AK33">
        <v>17.5</v>
      </c>
      <c r="AL33">
        <v>18.878198623657202</v>
      </c>
      <c r="AM33">
        <v>21.376968383789102</v>
      </c>
      <c r="AN33">
        <v>23.868169784545898</v>
      </c>
      <c r="AO33">
        <v>26.348016738891602</v>
      </c>
      <c r="AP33">
        <v>28.812726974487301</v>
      </c>
      <c r="AQ33">
        <v>31.2585144042969</v>
      </c>
      <c r="AR33">
        <v>33.683155059814503</v>
      </c>
      <c r="AS33">
        <v>36.090641021728501</v>
      </c>
      <c r="AT33">
        <v>38.486537933349602</v>
      </c>
      <c r="AU33">
        <v>37</v>
      </c>
      <c r="AV33">
        <v>43.265773773193402</v>
      </c>
      <c r="AW33">
        <v>45.660228729247997</v>
      </c>
      <c r="AX33">
        <v>48.065196990966797</v>
      </c>
      <c r="AY33">
        <v>50.483413696289098</v>
      </c>
      <c r="AZ33">
        <v>52.914894104003899</v>
      </c>
      <c r="BA33">
        <v>55.359546661377003</v>
      </c>
      <c r="BB33">
        <v>57.1</v>
      </c>
      <c r="BC33">
        <v>60.2879829406738</v>
      </c>
      <c r="BD33">
        <v>68.164543151855497</v>
      </c>
      <c r="BE33">
        <v>69.13</v>
      </c>
      <c r="BF33">
        <v>69.871536254882798</v>
      </c>
      <c r="BG33">
        <v>70.289527893066406</v>
      </c>
      <c r="BH33">
        <v>72.811134338378906</v>
      </c>
      <c r="BI33">
        <v>75.337013244628906</v>
      </c>
      <c r="BJ33">
        <v>77.865020751953097</v>
      </c>
      <c r="BK33">
        <v>80.393379211425795</v>
      </c>
    </row>
    <row r="34" spans="1:63" x14ac:dyDescent="0.25">
      <c r="A34" t="s">
        <v>194</v>
      </c>
      <c r="B34" t="s">
        <v>552</v>
      </c>
      <c r="C34" s="3" t="str">
        <f>VLOOKUP(A34, 'Metadata - Countries'!$A$2:$C$264, 3, FALSE)</f>
        <v>Sub-Saharan Africa</v>
      </c>
      <c r="D34" t="s">
        <v>385</v>
      </c>
      <c r="E34" t="s">
        <v>678</v>
      </c>
      <c r="AO34">
        <v>8</v>
      </c>
      <c r="AP34">
        <v>9.4508609771728498</v>
      </c>
      <c r="AQ34">
        <v>10.676999092102101</v>
      </c>
      <c r="AR34">
        <v>11.8819875717163</v>
      </c>
      <c r="AS34">
        <v>13.0698251724243</v>
      </c>
      <c r="AT34">
        <v>15.6</v>
      </c>
      <c r="AU34">
        <v>15.4162788391113</v>
      </c>
      <c r="AV34">
        <v>16.586006164550799</v>
      </c>
      <c r="AW34">
        <v>17.760810852050799</v>
      </c>
      <c r="AX34">
        <v>18.946128845214801</v>
      </c>
      <c r="AY34">
        <v>20.1446933746338</v>
      </c>
      <c r="AZ34">
        <v>20.263671875</v>
      </c>
      <c r="BA34">
        <v>22.581527709960898</v>
      </c>
      <c r="BB34">
        <v>23.819604873657202</v>
      </c>
      <c r="BC34">
        <v>25.070663452148398</v>
      </c>
      <c r="BD34">
        <v>24.9</v>
      </c>
      <c r="BE34">
        <v>29.507791519165</v>
      </c>
      <c r="BF34">
        <v>33.388149261474602</v>
      </c>
      <c r="BG34">
        <v>36.894638061523402</v>
      </c>
      <c r="BH34">
        <v>40.523612976074197</v>
      </c>
      <c r="BI34">
        <v>44.422721862792997</v>
      </c>
      <c r="BJ34">
        <v>48.304756164550803</v>
      </c>
      <c r="BK34">
        <v>52.142951965332003</v>
      </c>
    </row>
    <row r="35" spans="1:63" x14ac:dyDescent="0.25">
      <c r="A35" t="s">
        <v>210</v>
      </c>
      <c r="B35" t="s">
        <v>638</v>
      </c>
      <c r="C35" s="5" t="str">
        <f>VLOOKUP(A35, 'Metadata - Countries'!$A$2:$C$264, 3, FALSE)</f>
        <v>North America</v>
      </c>
      <c r="D35" t="s">
        <v>385</v>
      </c>
      <c r="E35" t="s">
        <v>678</v>
      </c>
      <c r="AJ35">
        <v>100</v>
      </c>
      <c r="AK35">
        <v>100</v>
      </c>
      <c r="AL35">
        <v>100</v>
      </c>
      <c r="AM35">
        <v>100</v>
      </c>
      <c r="AN35">
        <v>100</v>
      </c>
      <c r="AO35">
        <v>100</v>
      </c>
      <c r="AP35">
        <v>100</v>
      </c>
      <c r="AQ35">
        <v>100</v>
      </c>
      <c r="AR35">
        <v>100</v>
      </c>
      <c r="AS35">
        <v>100</v>
      </c>
      <c r="AT35">
        <v>100</v>
      </c>
      <c r="AU35">
        <v>100</v>
      </c>
      <c r="AV35">
        <v>100</v>
      </c>
      <c r="AW35">
        <v>100</v>
      </c>
      <c r="AX35">
        <v>100</v>
      </c>
      <c r="AY35">
        <v>100</v>
      </c>
      <c r="AZ35">
        <v>100</v>
      </c>
      <c r="BA35">
        <v>100</v>
      </c>
      <c r="BB35">
        <v>100</v>
      </c>
      <c r="BC35">
        <v>100</v>
      </c>
      <c r="BD35">
        <v>100</v>
      </c>
      <c r="BE35">
        <v>100</v>
      </c>
      <c r="BF35">
        <v>100</v>
      </c>
      <c r="BG35">
        <v>100</v>
      </c>
      <c r="BH35">
        <v>100</v>
      </c>
      <c r="BI35">
        <v>100</v>
      </c>
      <c r="BJ35">
        <v>100</v>
      </c>
      <c r="BK35">
        <v>100</v>
      </c>
    </row>
    <row r="36" spans="1:63" x14ac:dyDescent="0.25">
      <c r="A36" t="s">
        <v>499</v>
      </c>
      <c r="B36" t="s">
        <v>247</v>
      </c>
      <c r="C36" s="3">
        <f>VLOOKUP(A36, 'Metadata - Countries'!$A$2:$C$264, 3, FALSE)</f>
        <v>0</v>
      </c>
      <c r="D36" t="s">
        <v>385</v>
      </c>
      <c r="E36" t="s">
        <v>678</v>
      </c>
      <c r="AJ36">
        <v>100</v>
      </c>
      <c r="AK36">
        <v>100</v>
      </c>
      <c r="AL36">
        <v>100</v>
      </c>
      <c r="AM36">
        <v>100</v>
      </c>
      <c r="AN36">
        <v>100</v>
      </c>
      <c r="AO36">
        <v>100</v>
      </c>
      <c r="AP36">
        <v>100</v>
      </c>
      <c r="AQ36">
        <v>100</v>
      </c>
      <c r="AR36">
        <v>100</v>
      </c>
      <c r="AS36">
        <v>100</v>
      </c>
      <c r="AT36">
        <v>100</v>
      </c>
      <c r="AU36">
        <v>100</v>
      </c>
      <c r="AV36">
        <v>100</v>
      </c>
      <c r="AW36">
        <v>100</v>
      </c>
      <c r="AX36">
        <v>100</v>
      </c>
      <c r="AY36">
        <v>100</v>
      </c>
      <c r="AZ36">
        <v>100</v>
      </c>
      <c r="BA36">
        <v>100</v>
      </c>
      <c r="BB36">
        <v>100</v>
      </c>
      <c r="BC36">
        <v>100</v>
      </c>
      <c r="BD36">
        <v>100</v>
      </c>
      <c r="BE36">
        <v>100</v>
      </c>
      <c r="BF36">
        <v>100</v>
      </c>
      <c r="BG36">
        <v>100</v>
      </c>
      <c r="BH36">
        <v>100</v>
      </c>
      <c r="BI36">
        <v>100</v>
      </c>
      <c r="BJ36">
        <v>100</v>
      </c>
      <c r="BK36">
        <v>100</v>
      </c>
    </row>
    <row r="37" spans="1:63" x14ac:dyDescent="0.25">
      <c r="A37" t="s">
        <v>197</v>
      </c>
      <c r="B37" t="s">
        <v>742</v>
      </c>
      <c r="C37" s="5" t="str">
        <f>VLOOKUP(A37, 'Metadata - Countries'!$A$2:$C$264, 3, FALSE)</f>
        <v>Europe &amp; Central Asia</v>
      </c>
      <c r="D37" t="s">
        <v>385</v>
      </c>
      <c r="E37" t="s">
        <v>678</v>
      </c>
      <c r="AJ37">
        <v>100</v>
      </c>
      <c r="AK37">
        <v>100</v>
      </c>
      <c r="AL37">
        <v>100</v>
      </c>
      <c r="AM37">
        <v>100</v>
      </c>
      <c r="AN37">
        <v>100</v>
      </c>
      <c r="AO37">
        <v>100</v>
      </c>
      <c r="AP37">
        <v>100</v>
      </c>
      <c r="AQ37">
        <v>100</v>
      </c>
      <c r="AR37">
        <v>100</v>
      </c>
      <c r="AS37">
        <v>100</v>
      </c>
      <c r="AT37">
        <v>100</v>
      </c>
      <c r="AU37">
        <v>100</v>
      </c>
      <c r="AV37">
        <v>100</v>
      </c>
      <c r="AW37">
        <v>100</v>
      </c>
      <c r="AX37">
        <v>100</v>
      </c>
      <c r="AY37">
        <v>100</v>
      </c>
      <c r="AZ37">
        <v>100</v>
      </c>
      <c r="BA37">
        <v>100</v>
      </c>
      <c r="BB37">
        <v>100</v>
      </c>
      <c r="BC37">
        <v>100</v>
      </c>
      <c r="BD37">
        <v>100</v>
      </c>
      <c r="BE37">
        <v>100</v>
      </c>
      <c r="BF37">
        <v>100</v>
      </c>
      <c r="BG37">
        <v>100</v>
      </c>
      <c r="BH37">
        <v>100</v>
      </c>
      <c r="BI37">
        <v>100</v>
      </c>
      <c r="BJ37">
        <v>100</v>
      </c>
      <c r="BK37">
        <v>100</v>
      </c>
    </row>
    <row r="38" spans="1:63" x14ac:dyDescent="0.25">
      <c r="A38" t="s">
        <v>437</v>
      </c>
      <c r="B38" t="s">
        <v>344</v>
      </c>
      <c r="C38" s="3" t="str">
        <f>VLOOKUP(A38, 'Metadata - Countries'!$A$2:$C$264, 3, FALSE)</f>
        <v>Europe &amp; Central Asia</v>
      </c>
      <c r="D38" t="s">
        <v>385</v>
      </c>
      <c r="E38" t="s">
        <v>678</v>
      </c>
    </row>
    <row r="39" spans="1:63" x14ac:dyDescent="0.25">
      <c r="A39" t="s">
        <v>171</v>
      </c>
      <c r="B39" t="s">
        <v>750</v>
      </c>
      <c r="C39" s="5" t="str">
        <f>VLOOKUP(A39, 'Metadata - Countries'!$A$2:$C$264, 3, FALSE)</f>
        <v>Latin America &amp; Caribbean</v>
      </c>
      <c r="D39" t="s">
        <v>385</v>
      </c>
      <c r="E39" t="s">
        <v>678</v>
      </c>
      <c r="AJ39">
        <v>98.846714000000006</v>
      </c>
      <c r="AK39">
        <v>99.190872192382798</v>
      </c>
      <c r="AL39">
        <v>99.107534000000001</v>
      </c>
      <c r="AM39">
        <v>99.356689453125</v>
      </c>
      <c r="AN39">
        <v>99.430137634277301</v>
      </c>
      <c r="AO39">
        <v>99.492233276367202</v>
      </c>
      <c r="AP39">
        <v>99.441775000000007</v>
      </c>
      <c r="AQ39">
        <v>99.567222595214801</v>
      </c>
      <c r="AR39">
        <v>99.667146000000002</v>
      </c>
      <c r="AS39">
        <v>99.563850402832003</v>
      </c>
      <c r="AT39">
        <v>99.782112999999995</v>
      </c>
      <c r="AU39">
        <v>99.514099121093807</v>
      </c>
      <c r="AV39">
        <v>99.485725402832003</v>
      </c>
      <c r="AW39">
        <v>99.707507000000007</v>
      </c>
      <c r="AX39">
        <v>99.449638366699205</v>
      </c>
      <c r="AY39">
        <v>99.450103759765597</v>
      </c>
      <c r="AZ39">
        <v>99.814948999999999</v>
      </c>
      <c r="BA39">
        <v>99.490730285644503</v>
      </c>
      <c r="BB39">
        <v>99.530708312988295</v>
      </c>
      <c r="BC39">
        <v>99.869035999999994</v>
      </c>
      <c r="BD39">
        <v>99.649497985839801</v>
      </c>
      <c r="BE39">
        <v>99.856910999999997</v>
      </c>
      <c r="BF39">
        <v>100</v>
      </c>
      <c r="BG39">
        <v>99.8</v>
      </c>
      <c r="BH39">
        <v>100</v>
      </c>
      <c r="BI39">
        <v>99.876857999999999</v>
      </c>
      <c r="BJ39">
        <v>100</v>
      </c>
      <c r="BK39">
        <v>100</v>
      </c>
    </row>
    <row r="40" spans="1:63" x14ac:dyDescent="0.25">
      <c r="A40" t="s">
        <v>565</v>
      </c>
      <c r="B40" t="s">
        <v>195</v>
      </c>
      <c r="C40" s="3" t="str">
        <f>VLOOKUP(A40, 'Metadata - Countries'!$A$2:$C$264, 3, FALSE)</f>
        <v>East Asia &amp; Pacific</v>
      </c>
      <c r="D40" t="s">
        <v>385</v>
      </c>
      <c r="E40" t="s">
        <v>678</v>
      </c>
      <c r="AJ40">
        <v>99.064994812011705</v>
      </c>
      <c r="AK40">
        <v>99.178771972656307</v>
      </c>
      <c r="AL40">
        <v>99.291923522949205</v>
      </c>
      <c r="AM40">
        <v>99.401283264160199</v>
      </c>
      <c r="AN40">
        <v>99.503082275390597</v>
      </c>
      <c r="AO40">
        <v>99.593521118164105</v>
      </c>
      <c r="AP40">
        <v>99.668830871582003</v>
      </c>
      <c r="AQ40">
        <v>99.725212097167997</v>
      </c>
      <c r="AR40">
        <v>99.760444641113295</v>
      </c>
      <c r="AS40">
        <v>99.778526306152301</v>
      </c>
      <c r="AT40">
        <v>100</v>
      </c>
      <c r="AU40">
        <v>99.785469055175795</v>
      </c>
      <c r="AV40">
        <v>99.785446166992202</v>
      </c>
      <c r="AW40">
        <v>99.790489196777301</v>
      </c>
      <c r="AX40">
        <v>99.806053161621094</v>
      </c>
      <c r="AY40">
        <v>99.834861755371094</v>
      </c>
      <c r="AZ40">
        <v>99.876937866210895</v>
      </c>
      <c r="BA40">
        <v>99.933486938476605</v>
      </c>
      <c r="BB40">
        <v>99.975357055664105</v>
      </c>
      <c r="BC40">
        <v>99.995758056640597</v>
      </c>
      <c r="BD40">
        <v>100</v>
      </c>
      <c r="BE40">
        <v>100</v>
      </c>
      <c r="BF40">
        <v>100</v>
      </c>
      <c r="BG40">
        <v>100</v>
      </c>
      <c r="BH40">
        <v>100</v>
      </c>
      <c r="BI40">
        <v>100</v>
      </c>
      <c r="BJ40">
        <v>100</v>
      </c>
      <c r="BK40">
        <v>100</v>
      </c>
    </row>
    <row r="41" spans="1:63" x14ac:dyDescent="0.25">
      <c r="A41" t="s">
        <v>786</v>
      </c>
      <c r="B41" t="s">
        <v>365</v>
      </c>
      <c r="C41" s="5" t="e">
        <f>VLOOKUP(A41, 'Metadata - Countries'!$A$2:$C$264, 3, FALSE)</f>
        <v>#N/A</v>
      </c>
      <c r="D41" t="s">
        <v>385</v>
      </c>
      <c r="E41" t="s">
        <v>678</v>
      </c>
      <c r="AJ41">
        <v>72.250344888417203</v>
      </c>
      <c r="AK41">
        <v>73.0254417960344</v>
      </c>
      <c r="AL41">
        <v>73.802895239262796</v>
      </c>
      <c r="AM41">
        <v>74.581019996653197</v>
      </c>
      <c r="AN41">
        <v>69.534452352446294</v>
      </c>
      <c r="AO41">
        <v>76.130892388852999</v>
      </c>
      <c r="AP41">
        <v>76.897009850225601</v>
      </c>
      <c r="AQ41">
        <v>77.6566492624235</v>
      </c>
      <c r="AR41">
        <v>78.406174393417501</v>
      </c>
      <c r="AS41">
        <v>82.426318017670297</v>
      </c>
      <c r="AT41">
        <v>79.297110591096697</v>
      </c>
      <c r="AU41">
        <v>79.673644962555997</v>
      </c>
      <c r="AV41">
        <v>83.921390522264005</v>
      </c>
      <c r="AW41">
        <v>80.427185681816695</v>
      </c>
      <c r="AX41">
        <v>80.809295017013298</v>
      </c>
      <c r="AY41">
        <v>83.758905107391897</v>
      </c>
      <c r="AZ41">
        <v>81.598123955658295</v>
      </c>
      <c r="BA41">
        <v>81.8963535308404</v>
      </c>
      <c r="BB41">
        <v>82.210927793295795</v>
      </c>
      <c r="BC41">
        <v>82.546541257074907</v>
      </c>
      <c r="BD41">
        <v>82.910192100311406</v>
      </c>
      <c r="BE41">
        <v>83.301069957425497</v>
      </c>
      <c r="BF41">
        <v>80.497859347433604</v>
      </c>
      <c r="BG41">
        <v>84.168014552625905</v>
      </c>
      <c r="BH41">
        <v>83.956182402582101</v>
      </c>
      <c r="BI41">
        <v>92.641685485839801</v>
      </c>
      <c r="BJ41">
        <v>92</v>
      </c>
      <c r="BK41">
        <v>94.303268432617202</v>
      </c>
    </row>
    <row r="42" spans="1:63" x14ac:dyDescent="0.25">
      <c r="A42" t="s">
        <v>844</v>
      </c>
      <c r="B42" t="s">
        <v>78</v>
      </c>
      <c r="C42" s="3" t="str">
        <f>VLOOKUP(A42, 'Metadata - Countries'!$A$2:$C$264, 3, FALSE)</f>
        <v>Sub-Saharan Africa</v>
      </c>
      <c r="D42" t="s">
        <v>385</v>
      </c>
      <c r="E42" t="s">
        <v>678</v>
      </c>
      <c r="AK42">
        <v>63</v>
      </c>
      <c r="AL42">
        <v>69.343399047851605</v>
      </c>
      <c r="AM42">
        <v>70.336006164550795</v>
      </c>
      <c r="AN42">
        <v>71.321037292480497</v>
      </c>
      <c r="AO42">
        <v>72.294723510742202</v>
      </c>
      <c r="AP42">
        <v>73.253265380859403</v>
      </c>
      <c r="AQ42">
        <v>74.192886352539105</v>
      </c>
      <c r="AR42">
        <v>79</v>
      </c>
      <c r="AS42">
        <v>76.012687683105497</v>
      </c>
      <c r="AT42">
        <v>79</v>
      </c>
      <c r="AU42">
        <v>83.950339999999997</v>
      </c>
      <c r="AV42">
        <v>78.669319152832003</v>
      </c>
      <c r="AW42">
        <v>79.557609558105497</v>
      </c>
      <c r="AX42">
        <v>77.099999999999994</v>
      </c>
      <c r="AY42">
        <v>81.368461608886705</v>
      </c>
      <c r="AZ42">
        <v>73</v>
      </c>
      <c r="BA42">
        <v>90.4</v>
      </c>
      <c r="BB42">
        <v>84.183830261230497</v>
      </c>
      <c r="BC42">
        <v>85.148368835449205</v>
      </c>
      <c r="BD42">
        <v>87.325637817382798</v>
      </c>
      <c r="BE42">
        <v>87.5</v>
      </c>
      <c r="BF42">
        <v>88.291442871093807</v>
      </c>
      <c r="BG42">
        <v>89.125251770019503</v>
      </c>
      <c r="BH42">
        <v>89.2</v>
      </c>
      <c r="BI42">
        <v>91.160408020019503</v>
      </c>
      <c r="BJ42">
        <v>92.1822509765625</v>
      </c>
      <c r="BK42">
        <v>93.204444885253906</v>
      </c>
    </row>
    <row r="43" spans="1:63" x14ac:dyDescent="0.25">
      <c r="A43" t="s">
        <v>558</v>
      </c>
      <c r="B43" t="s">
        <v>239</v>
      </c>
      <c r="C43" s="5" t="str">
        <f>VLOOKUP(A43, 'Metadata - Countries'!$A$2:$C$264, 3, FALSE)</f>
        <v>Sub-Saharan Africa</v>
      </c>
      <c r="D43" t="s">
        <v>385</v>
      </c>
      <c r="E43" t="s">
        <v>678</v>
      </c>
      <c r="AT43">
        <v>20</v>
      </c>
      <c r="AU43">
        <v>23.746677398681602</v>
      </c>
      <c r="AV43">
        <v>25.256441116333001</v>
      </c>
      <c r="AW43">
        <v>26.771278381347699</v>
      </c>
      <c r="AX43">
        <v>28.296632766723601</v>
      </c>
      <c r="AY43">
        <v>30</v>
      </c>
      <c r="AZ43">
        <v>31.387098312377901</v>
      </c>
      <c r="BA43">
        <v>36.6</v>
      </c>
      <c r="BB43">
        <v>34.530246734619098</v>
      </c>
      <c r="BC43">
        <v>36.121337890625</v>
      </c>
      <c r="BD43">
        <v>37.725315093994098</v>
      </c>
      <c r="BE43">
        <v>39.3417358398438</v>
      </c>
      <c r="BF43">
        <v>40.799999999999997</v>
      </c>
      <c r="BG43">
        <v>42.604419708252003</v>
      </c>
      <c r="BH43">
        <v>42</v>
      </c>
      <c r="BI43">
        <v>45.892673492431598</v>
      </c>
      <c r="BJ43">
        <v>47.541065216064503</v>
      </c>
      <c r="BK43">
        <v>49.189811706542997</v>
      </c>
    </row>
    <row r="44" spans="1:63" x14ac:dyDescent="0.25">
      <c r="A44" t="s">
        <v>435</v>
      </c>
      <c r="B44" t="s">
        <v>457</v>
      </c>
      <c r="C44" s="3" t="str">
        <f>VLOOKUP(A44, 'Metadata - Countries'!$A$2:$C$264, 3, FALSE)</f>
        <v>Sub-Saharan Africa</v>
      </c>
      <c r="D44" t="s">
        <v>385</v>
      </c>
      <c r="E44" t="s">
        <v>678</v>
      </c>
      <c r="AY44">
        <v>50.8</v>
      </c>
      <c r="AZ44">
        <v>50.529518127441399</v>
      </c>
      <c r="BA44">
        <v>52.86865234375</v>
      </c>
      <c r="BB44">
        <v>55.220859527587898</v>
      </c>
      <c r="BC44">
        <v>53.6</v>
      </c>
      <c r="BD44">
        <v>59.964111328125</v>
      </c>
      <c r="BE44">
        <v>62.354629516601598</v>
      </c>
      <c r="BF44">
        <v>58.9</v>
      </c>
      <c r="BG44">
        <v>67.165504455566406</v>
      </c>
      <c r="BH44">
        <v>71.325622558593807</v>
      </c>
      <c r="BI44">
        <v>79.5</v>
      </c>
      <c r="BJ44">
        <v>82.096031188964801</v>
      </c>
      <c r="BK44">
        <v>87.428863525390597</v>
      </c>
    </row>
    <row r="45" spans="1:63" x14ac:dyDescent="0.25">
      <c r="A45" t="s">
        <v>631</v>
      </c>
      <c r="B45" t="s">
        <v>322</v>
      </c>
      <c r="C45" s="5" t="str">
        <f>VLOOKUP(A45, 'Metadata - Countries'!$A$2:$C$264, 3, FALSE)</f>
        <v>Latin America &amp; Caribbean</v>
      </c>
      <c r="D45" t="s">
        <v>385</v>
      </c>
      <c r="E45" t="s">
        <v>678</v>
      </c>
      <c r="AJ45">
        <v>97.9</v>
      </c>
      <c r="AK45">
        <v>98.545944213867202</v>
      </c>
      <c r="AL45">
        <v>98.657829284667997</v>
      </c>
      <c r="AM45">
        <v>98.765937805175795</v>
      </c>
      <c r="AN45">
        <v>98.866470336914105</v>
      </c>
      <c r="AO45">
        <v>99.2</v>
      </c>
      <c r="AP45">
        <v>99.029701232910199</v>
      </c>
      <c r="AQ45">
        <v>99.084823608398395</v>
      </c>
      <c r="AR45">
        <v>99.118797302246094</v>
      </c>
      <c r="AS45">
        <v>99.1356201171875</v>
      </c>
      <c r="AT45">
        <v>99.4</v>
      </c>
      <c r="AU45">
        <v>99.140045166015597</v>
      </c>
      <c r="AV45">
        <v>99.138755798339801</v>
      </c>
      <c r="AW45">
        <v>99.142547607421903</v>
      </c>
      <c r="AX45">
        <v>99.156852722167997</v>
      </c>
      <c r="AY45">
        <v>99.3</v>
      </c>
      <c r="AZ45">
        <v>99.225212097167997</v>
      </c>
      <c r="BA45">
        <v>99.279205322265597</v>
      </c>
      <c r="BB45">
        <v>99.713280999999995</v>
      </c>
      <c r="BC45">
        <v>99.607048000000006</v>
      </c>
      <c r="BD45">
        <v>99.771476000000007</v>
      </c>
      <c r="BE45">
        <v>99.788503000000006</v>
      </c>
      <c r="BF45">
        <v>99.726101999999997</v>
      </c>
      <c r="BG45">
        <v>99.820228999999998</v>
      </c>
      <c r="BH45">
        <v>99.838367000000005</v>
      </c>
      <c r="BI45">
        <v>99.809718000000004</v>
      </c>
      <c r="BJ45">
        <v>99.8</v>
      </c>
      <c r="BK45">
        <v>100</v>
      </c>
    </row>
    <row r="46" spans="1:63" x14ac:dyDescent="0.25">
      <c r="A46" t="s">
        <v>393</v>
      </c>
      <c r="B46" t="s">
        <v>388</v>
      </c>
      <c r="C46" s="3" t="str">
        <f>VLOOKUP(A46, 'Metadata - Countries'!$A$2:$C$264, 3, FALSE)</f>
        <v>Sub-Saharan Africa</v>
      </c>
      <c r="D46" t="s">
        <v>385</v>
      </c>
      <c r="E46" t="s">
        <v>678</v>
      </c>
      <c r="AP46">
        <v>51.8</v>
      </c>
      <c r="AQ46">
        <v>58.945880889892599</v>
      </c>
      <c r="AR46">
        <v>60.722465515136697</v>
      </c>
      <c r="AS46">
        <v>62.481903076171903</v>
      </c>
      <c r="AT46">
        <v>64.229743957519503</v>
      </c>
      <c r="AU46">
        <v>65.971549987792997</v>
      </c>
      <c r="AV46">
        <v>74.599999999999994</v>
      </c>
      <c r="AW46">
        <v>69.459281921386705</v>
      </c>
      <c r="AX46">
        <v>71.216201782226605</v>
      </c>
      <c r="AY46">
        <v>72.986366271972699</v>
      </c>
      <c r="AZ46">
        <v>74.769790649414105</v>
      </c>
      <c r="BA46">
        <v>76.566390991210895</v>
      </c>
      <c r="BB46">
        <v>78.376068115234403</v>
      </c>
      <c r="BC46">
        <v>80.198722839355497</v>
      </c>
      <c r="BD46">
        <v>85.471740722656307</v>
      </c>
      <c r="BE46">
        <v>85.324729919433594</v>
      </c>
      <c r="BF46">
        <v>85.1</v>
      </c>
      <c r="BG46">
        <v>87.608062744140597</v>
      </c>
      <c r="BH46">
        <v>89.481620788574205</v>
      </c>
      <c r="BI46">
        <v>91.359443664550795</v>
      </c>
      <c r="BJ46">
        <v>93.239402770996094</v>
      </c>
      <c r="BK46">
        <v>95.119705200195298</v>
      </c>
    </row>
    <row r="47" spans="1:63" x14ac:dyDescent="0.25">
      <c r="A47" t="s">
        <v>556</v>
      </c>
      <c r="B47" t="s">
        <v>643</v>
      </c>
      <c r="C47" s="5" t="str">
        <f>VLOOKUP(A47, 'Metadata - Countries'!$A$2:$C$264, 3, FALSE)</f>
        <v>Sub-Saharan Africa</v>
      </c>
      <c r="D47" t="s">
        <v>385</v>
      </c>
      <c r="E47" t="s">
        <v>678</v>
      </c>
      <c r="AV47">
        <v>81.274940000000001</v>
      </c>
      <c r="AW47">
        <v>83.3458251953125</v>
      </c>
      <c r="AX47">
        <v>84.065589904785199</v>
      </c>
      <c r="AY47">
        <v>85</v>
      </c>
      <c r="AZ47">
        <v>85.544868469238295</v>
      </c>
      <c r="BA47">
        <v>86.3043212890625</v>
      </c>
      <c r="BB47">
        <v>87.076835632324205</v>
      </c>
      <c r="BC47">
        <v>87.862335205078097</v>
      </c>
      <c r="BD47">
        <v>90.620703853995806</v>
      </c>
      <c r="BE47">
        <v>89.764984130859403</v>
      </c>
      <c r="BF47">
        <v>90.293037414550795</v>
      </c>
      <c r="BG47">
        <v>91.123054504394503</v>
      </c>
      <c r="BH47">
        <v>91.959457397460895</v>
      </c>
      <c r="BI47">
        <v>92.800125122070298</v>
      </c>
      <c r="BJ47">
        <v>93.642921447753906</v>
      </c>
      <c r="BK47">
        <v>94.486076354980497</v>
      </c>
    </row>
    <row r="48" spans="1:63" x14ac:dyDescent="0.25">
      <c r="A48" t="s">
        <v>374</v>
      </c>
      <c r="B48" t="s">
        <v>14</v>
      </c>
      <c r="C48" s="3" t="str">
        <f>VLOOKUP(A48, 'Metadata - Countries'!$A$2:$C$264, 3, FALSE)</f>
        <v>Latin America &amp; Caribbean</v>
      </c>
      <c r="D48" t="s">
        <v>385</v>
      </c>
      <c r="E48" t="s">
        <v>678</v>
      </c>
      <c r="AU48">
        <v>99.874108000000007</v>
      </c>
      <c r="AV48">
        <v>99.863463999999993</v>
      </c>
      <c r="AW48">
        <v>99.882548999999997</v>
      </c>
      <c r="AX48">
        <v>99.847065999999998</v>
      </c>
      <c r="AY48">
        <v>99.894615000000002</v>
      </c>
      <c r="AZ48">
        <v>99.930420999999996</v>
      </c>
      <c r="BA48">
        <v>99.917153999999996</v>
      </c>
      <c r="BB48">
        <v>99.924094999999994</v>
      </c>
      <c r="BC48">
        <v>99.929924999999997</v>
      </c>
      <c r="BD48">
        <v>99.746437</v>
      </c>
      <c r="BE48">
        <v>99.964483999999999</v>
      </c>
      <c r="BF48">
        <v>99.983369999999994</v>
      </c>
      <c r="BG48">
        <v>99.939948999999999</v>
      </c>
      <c r="BH48">
        <v>99.704803999999996</v>
      </c>
      <c r="BI48">
        <v>99.929924999999997</v>
      </c>
      <c r="BJ48">
        <v>99.8</v>
      </c>
      <c r="BK48">
        <v>99.8</v>
      </c>
    </row>
    <row r="49" spans="1:63" x14ac:dyDescent="0.25">
      <c r="A49" t="s">
        <v>375</v>
      </c>
      <c r="B49" t="s">
        <v>316</v>
      </c>
      <c r="C49" s="5">
        <f>VLOOKUP(A49, 'Metadata - Countries'!$A$2:$C$264, 3, FALSE)</f>
        <v>0</v>
      </c>
      <c r="D49" t="s">
        <v>385</v>
      </c>
      <c r="E49" t="s">
        <v>678</v>
      </c>
      <c r="AS49">
        <v>91.046988468483377</v>
      </c>
      <c r="AT49">
        <v>94.659260872960573</v>
      </c>
      <c r="AU49">
        <v>94.794457616117597</v>
      </c>
      <c r="AV49">
        <v>95.113653685949913</v>
      </c>
      <c r="AW49">
        <v>95.794157492684917</v>
      </c>
      <c r="AX49">
        <v>96.150774443390546</v>
      </c>
      <c r="AY49">
        <v>96.134309189554074</v>
      </c>
      <c r="AZ49">
        <v>96.502676781686915</v>
      </c>
      <c r="BA49">
        <v>97.31960074196148</v>
      </c>
      <c r="BB49">
        <v>98.24087415542013</v>
      </c>
      <c r="BC49">
        <v>98.258663398793459</v>
      </c>
      <c r="BD49">
        <v>98.629709633048435</v>
      </c>
      <c r="BE49">
        <v>98.878961483586693</v>
      </c>
      <c r="BF49">
        <v>99.050352099858742</v>
      </c>
      <c r="BG49">
        <v>99.126265811476173</v>
      </c>
      <c r="BH49">
        <v>99.212172078674641</v>
      </c>
      <c r="BI49">
        <v>99.308307078769957</v>
      </c>
      <c r="BJ49">
        <v>99.469053492438221</v>
      </c>
      <c r="BK49">
        <v>99.581939227014445</v>
      </c>
    </row>
    <row r="50" spans="1:63" x14ac:dyDescent="0.25">
      <c r="A50" t="s">
        <v>103</v>
      </c>
      <c r="B50" t="s">
        <v>268</v>
      </c>
      <c r="C50" s="3" t="str">
        <f>VLOOKUP(A50, 'Metadata - Countries'!$A$2:$C$264, 3, FALSE)</f>
        <v>Latin America &amp; Caribbean</v>
      </c>
      <c r="D50" t="s">
        <v>385</v>
      </c>
      <c r="E50" t="s">
        <v>678</v>
      </c>
      <c r="AT50">
        <v>100</v>
      </c>
      <c r="AU50">
        <v>99.941322326660199</v>
      </c>
      <c r="AV50">
        <v>99.979522705078097</v>
      </c>
      <c r="AW50">
        <v>99.996604919433594</v>
      </c>
      <c r="AX50">
        <v>100</v>
      </c>
      <c r="AY50">
        <v>100</v>
      </c>
      <c r="AZ50">
        <v>100</v>
      </c>
      <c r="BA50">
        <v>100</v>
      </c>
      <c r="BB50">
        <v>100</v>
      </c>
      <c r="BC50">
        <v>100</v>
      </c>
      <c r="BD50">
        <v>100</v>
      </c>
      <c r="BE50">
        <v>100</v>
      </c>
      <c r="BF50">
        <v>100</v>
      </c>
      <c r="BG50">
        <v>100</v>
      </c>
      <c r="BH50">
        <v>100</v>
      </c>
      <c r="BI50">
        <v>100</v>
      </c>
      <c r="BJ50">
        <v>100</v>
      </c>
      <c r="BK50">
        <v>100</v>
      </c>
    </row>
    <row r="51" spans="1:63" x14ac:dyDescent="0.25">
      <c r="A51" t="s">
        <v>411</v>
      </c>
      <c r="B51" t="s">
        <v>104</v>
      </c>
      <c r="C51" s="5" t="e">
        <f>VLOOKUP(A51, 'Metadata - Countries'!$A$2:$C$264, 3, FALSE)</f>
        <v>#N/A</v>
      </c>
      <c r="D51" t="s">
        <v>385</v>
      </c>
      <c r="E51" t="s">
        <v>678</v>
      </c>
      <c r="AJ51">
        <v>100</v>
      </c>
      <c r="AK51">
        <v>100</v>
      </c>
      <c r="AL51">
        <v>100</v>
      </c>
      <c r="AM51">
        <v>100</v>
      </c>
      <c r="AN51">
        <v>100</v>
      </c>
      <c r="AO51">
        <v>100</v>
      </c>
      <c r="AP51">
        <v>100</v>
      </c>
      <c r="AQ51">
        <v>100</v>
      </c>
      <c r="AR51">
        <v>100</v>
      </c>
      <c r="AS51">
        <v>100</v>
      </c>
      <c r="AT51">
        <v>100</v>
      </c>
      <c r="AU51">
        <v>100</v>
      </c>
      <c r="AV51">
        <v>100</v>
      </c>
      <c r="AW51">
        <v>100</v>
      </c>
      <c r="AX51">
        <v>100</v>
      </c>
      <c r="AY51">
        <v>100</v>
      </c>
      <c r="AZ51">
        <v>100</v>
      </c>
      <c r="BA51">
        <v>100</v>
      </c>
      <c r="BB51">
        <v>100</v>
      </c>
      <c r="BC51">
        <v>100</v>
      </c>
      <c r="BD51">
        <v>100</v>
      </c>
      <c r="BE51">
        <v>100</v>
      </c>
      <c r="BF51">
        <v>100</v>
      </c>
      <c r="BG51">
        <v>100</v>
      </c>
      <c r="BH51">
        <v>100</v>
      </c>
      <c r="BI51">
        <v>100</v>
      </c>
      <c r="BJ51">
        <v>100</v>
      </c>
      <c r="BK51">
        <v>100</v>
      </c>
    </row>
    <row r="52" spans="1:63" x14ac:dyDescent="0.25">
      <c r="A52" t="s">
        <v>542</v>
      </c>
      <c r="B52" t="s">
        <v>746</v>
      </c>
      <c r="C52" s="3" t="str">
        <f>VLOOKUP(A52, 'Metadata - Countries'!$A$2:$C$264, 3, FALSE)</f>
        <v>Latin America &amp; Caribbean</v>
      </c>
      <c r="D52" t="s">
        <v>385</v>
      </c>
      <c r="E52" t="s">
        <v>678</v>
      </c>
      <c r="AM52">
        <v>100</v>
      </c>
      <c r="AN52">
        <v>100</v>
      </c>
      <c r="AO52">
        <v>100</v>
      </c>
      <c r="AP52">
        <v>100</v>
      </c>
      <c r="AQ52">
        <v>100</v>
      </c>
      <c r="AR52">
        <v>100</v>
      </c>
      <c r="AS52">
        <v>100</v>
      </c>
      <c r="AT52">
        <v>100</v>
      </c>
      <c r="AU52">
        <v>100</v>
      </c>
      <c r="AV52">
        <v>100</v>
      </c>
      <c r="AW52">
        <v>100</v>
      </c>
      <c r="AX52">
        <v>100</v>
      </c>
      <c r="AY52">
        <v>100</v>
      </c>
      <c r="AZ52">
        <v>100</v>
      </c>
      <c r="BA52">
        <v>100</v>
      </c>
      <c r="BB52">
        <v>100</v>
      </c>
      <c r="BC52">
        <v>100</v>
      </c>
      <c r="BD52">
        <v>100</v>
      </c>
      <c r="BE52">
        <v>100</v>
      </c>
      <c r="BF52">
        <v>100</v>
      </c>
      <c r="BG52">
        <v>100</v>
      </c>
      <c r="BH52">
        <v>100</v>
      </c>
      <c r="BI52">
        <v>100</v>
      </c>
      <c r="BJ52">
        <v>100</v>
      </c>
      <c r="BK52">
        <v>100</v>
      </c>
    </row>
    <row r="53" spans="1:63" x14ac:dyDescent="0.25">
      <c r="A53" t="s">
        <v>503</v>
      </c>
      <c r="B53" t="s">
        <v>269</v>
      </c>
      <c r="C53" s="5" t="str">
        <f>VLOOKUP(A53, 'Metadata - Countries'!$A$2:$C$264, 3, FALSE)</f>
        <v>Europe &amp; Central Asia</v>
      </c>
      <c r="D53" t="s">
        <v>385</v>
      </c>
      <c r="E53" t="s">
        <v>678</v>
      </c>
      <c r="AJ53">
        <v>100</v>
      </c>
      <c r="AK53">
        <v>100</v>
      </c>
      <c r="AL53">
        <v>100</v>
      </c>
      <c r="AM53">
        <v>100</v>
      </c>
      <c r="AN53">
        <v>100</v>
      </c>
      <c r="AO53">
        <v>100</v>
      </c>
      <c r="AP53">
        <v>100</v>
      </c>
      <c r="AQ53">
        <v>100</v>
      </c>
      <c r="AR53">
        <v>100</v>
      </c>
      <c r="AS53">
        <v>100</v>
      </c>
      <c r="AT53">
        <v>100</v>
      </c>
      <c r="AU53">
        <v>100</v>
      </c>
      <c r="AV53">
        <v>100</v>
      </c>
      <c r="AW53">
        <v>100</v>
      </c>
      <c r="AX53">
        <v>100</v>
      </c>
      <c r="AY53">
        <v>100</v>
      </c>
      <c r="AZ53">
        <v>100</v>
      </c>
      <c r="BA53">
        <v>100</v>
      </c>
      <c r="BB53">
        <v>100</v>
      </c>
      <c r="BC53">
        <v>100</v>
      </c>
      <c r="BD53">
        <v>100</v>
      </c>
      <c r="BE53">
        <v>100</v>
      </c>
      <c r="BF53">
        <v>100</v>
      </c>
      <c r="BG53">
        <v>100</v>
      </c>
      <c r="BH53">
        <v>100</v>
      </c>
      <c r="BI53">
        <v>100</v>
      </c>
      <c r="BJ53">
        <v>100</v>
      </c>
      <c r="BK53">
        <v>100</v>
      </c>
    </row>
    <row r="54" spans="1:63" x14ac:dyDescent="0.25">
      <c r="A54" t="s">
        <v>185</v>
      </c>
      <c r="B54" t="s">
        <v>763</v>
      </c>
      <c r="C54" s="3" t="str">
        <f>VLOOKUP(A54, 'Metadata - Countries'!$A$2:$C$264, 3, FALSE)</f>
        <v>Europe &amp; Central Asia</v>
      </c>
      <c r="D54" t="s">
        <v>385</v>
      </c>
      <c r="E54" t="s">
        <v>678</v>
      </c>
      <c r="AJ54">
        <v>100</v>
      </c>
      <c r="AK54">
        <v>100</v>
      </c>
      <c r="AL54">
        <v>100</v>
      </c>
      <c r="AM54">
        <v>100</v>
      </c>
      <c r="AN54">
        <v>100</v>
      </c>
      <c r="AO54">
        <v>100</v>
      </c>
      <c r="AP54">
        <v>100</v>
      </c>
      <c r="AQ54">
        <v>100</v>
      </c>
      <c r="AR54">
        <v>100</v>
      </c>
      <c r="AS54">
        <v>100</v>
      </c>
      <c r="AT54">
        <v>100</v>
      </c>
      <c r="AU54">
        <v>100</v>
      </c>
      <c r="AV54">
        <v>100</v>
      </c>
      <c r="AW54">
        <v>100</v>
      </c>
      <c r="AX54">
        <v>100</v>
      </c>
      <c r="AY54">
        <v>100</v>
      </c>
      <c r="AZ54">
        <v>100</v>
      </c>
      <c r="BA54">
        <v>100</v>
      </c>
      <c r="BB54">
        <v>100</v>
      </c>
      <c r="BC54">
        <v>100</v>
      </c>
      <c r="BD54">
        <v>100</v>
      </c>
      <c r="BE54">
        <v>100</v>
      </c>
      <c r="BF54">
        <v>100</v>
      </c>
      <c r="BG54">
        <v>100</v>
      </c>
      <c r="BH54">
        <v>100</v>
      </c>
      <c r="BI54">
        <v>100</v>
      </c>
      <c r="BJ54">
        <v>100</v>
      </c>
      <c r="BK54">
        <v>100</v>
      </c>
    </row>
    <row r="55" spans="1:63" x14ac:dyDescent="0.25">
      <c r="A55" t="s">
        <v>545</v>
      </c>
      <c r="B55" t="s">
        <v>548</v>
      </c>
      <c r="C55" s="5" t="str">
        <f>VLOOKUP(A55, 'Metadata - Countries'!$A$2:$C$264, 3, FALSE)</f>
        <v>Europe &amp; Central Asia</v>
      </c>
      <c r="D55" t="s">
        <v>385</v>
      </c>
      <c r="E55" t="s">
        <v>678</v>
      </c>
      <c r="AJ55">
        <v>100</v>
      </c>
      <c r="AK55">
        <v>100</v>
      </c>
      <c r="AL55">
        <v>100</v>
      </c>
      <c r="AM55">
        <v>100</v>
      </c>
      <c r="AN55">
        <v>100</v>
      </c>
      <c r="AO55">
        <v>100</v>
      </c>
      <c r="AP55">
        <v>100</v>
      </c>
      <c r="AQ55">
        <v>100</v>
      </c>
      <c r="AR55">
        <v>100</v>
      </c>
      <c r="AS55">
        <v>100</v>
      </c>
      <c r="AT55">
        <v>100</v>
      </c>
      <c r="AU55">
        <v>100</v>
      </c>
      <c r="AV55">
        <v>100</v>
      </c>
      <c r="AW55">
        <v>100</v>
      </c>
      <c r="AX55">
        <v>100</v>
      </c>
      <c r="AY55">
        <v>100</v>
      </c>
      <c r="AZ55">
        <v>100</v>
      </c>
      <c r="BA55">
        <v>100</v>
      </c>
      <c r="BB55">
        <v>100</v>
      </c>
      <c r="BC55">
        <v>100</v>
      </c>
      <c r="BD55">
        <v>100</v>
      </c>
      <c r="BE55">
        <v>100</v>
      </c>
      <c r="BF55">
        <v>100</v>
      </c>
      <c r="BG55">
        <v>100</v>
      </c>
      <c r="BH55">
        <v>100</v>
      </c>
      <c r="BI55">
        <v>100</v>
      </c>
      <c r="BJ55">
        <v>100</v>
      </c>
      <c r="BK55">
        <v>100</v>
      </c>
    </row>
    <row r="56" spans="1:63" x14ac:dyDescent="0.25">
      <c r="A56" t="s">
        <v>25</v>
      </c>
      <c r="B56" t="s">
        <v>258</v>
      </c>
      <c r="C56" s="3" t="str">
        <f>VLOOKUP(A56, 'Metadata - Countries'!$A$2:$C$264, 3, FALSE)</f>
        <v>Middle East &amp; North Africa</v>
      </c>
      <c r="D56" t="s">
        <v>385</v>
      </c>
      <c r="E56" t="s">
        <v>678</v>
      </c>
      <c r="AP56">
        <v>53.594326019287102</v>
      </c>
      <c r="AQ56">
        <v>54.345043182372997</v>
      </c>
      <c r="AR56">
        <v>55.074611663818402</v>
      </c>
      <c r="AS56">
        <v>55.787029266357401</v>
      </c>
      <c r="AT56">
        <v>56.4878540039063</v>
      </c>
      <c r="AU56">
        <v>57.182643890380902</v>
      </c>
      <c r="AV56">
        <v>56.9</v>
      </c>
      <c r="AW56">
        <v>58.576335906982401</v>
      </c>
      <c r="AX56">
        <v>59.2862358093262</v>
      </c>
      <c r="AY56">
        <v>60.0093803405762</v>
      </c>
      <c r="AZ56">
        <v>62.4</v>
      </c>
      <c r="BA56">
        <v>61.495376586914098</v>
      </c>
      <c r="BB56">
        <v>62.258033752441399</v>
      </c>
      <c r="BC56">
        <v>63.0336723327637</v>
      </c>
      <c r="BD56">
        <v>63.822193145752003</v>
      </c>
      <c r="BE56">
        <v>64.623161315917997</v>
      </c>
      <c r="BF56">
        <v>64.242080688000001</v>
      </c>
      <c r="BG56">
        <v>66.254936218261705</v>
      </c>
      <c r="BH56">
        <v>67.081481933593807</v>
      </c>
      <c r="BI56">
        <v>67.912284851074205</v>
      </c>
      <c r="BJ56">
        <v>68.745223999023395</v>
      </c>
      <c r="BK56">
        <v>69.959999999999994</v>
      </c>
    </row>
    <row r="57" spans="1:63" x14ac:dyDescent="0.25">
      <c r="A57" t="s">
        <v>790</v>
      </c>
      <c r="B57" t="s">
        <v>277</v>
      </c>
      <c r="C57" s="5" t="str">
        <f>VLOOKUP(A57, 'Metadata - Countries'!$A$2:$C$264, 3, FALSE)</f>
        <v>Latin America &amp; Caribbean</v>
      </c>
      <c r="D57" t="s">
        <v>385</v>
      </c>
      <c r="E57" t="s">
        <v>678</v>
      </c>
      <c r="AR57">
        <v>78.440444946289105</v>
      </c>
      <c r="AS57">
        <v>79.697189331054702</v>
      </c>
      <c r="AT57">
        <v>80.962326049804702</v>
      </c>
      <c r="AU57">
        <v>82.254974365234403</v>
      </c>
      <c r="AV57">
        <v>83.585830688476605</v>
      </c>
      <c r="AW57">
        <v>84.939170837402301</v>
      </c>
      <c r="AX57">
        <v>86.292663574218807</v>
      </c>
      <c r="AY57">
        <v>87.623985290527301</v>
      </c>
      <c r="AZ57">
        <v>88.910804748535199</v>
      </c>
      <c r="BA57">
        <v>90.139442443847699</v>
      </c>
      <c r="BB57">
        <v>91.330848693847699</v>
      </c>
      <c r="BC57">
        <v>92.514617919921903</v>
      </c>
      <c r="BD57">
        <v>93.7203369140625</v>
      </c>
      <c r="BE57">
        <v>94.977607727050795</v>
      </c>
      <c r="BF57">
        <v>96.308387756347699</v>
      </c>
      <c r="BG57">
        <v>97.704086303710895</v>
      </c>
      <c r="BH57">
        <v>98.771224975585895</v>
      </c>
      <c r="BI57">
        <v>99.527496337890597</v>
      </c>
      <c r="BJ57">
        <v>99.884292602539105</v>
      </c>
      <c r="BK57">
        <v>100</v>
      </c>
    </row>
    <row r="58" spans="1:63" x14ac:dyDescent="0.25">
      <c r="A58" t="s">
        <v>334</v>
      </c>
      <c r="B58" t="s">
        <v>596</v>
      </c>
      <c r="C58" s="3" t="str">
        <f>VLOOKUP(A58, 'Metadata - Countries'!$A$2:$C$264, 3, FALSE)</f>
        <v>Europe &amp; Central Asia</v>
      </c>
      <c r="D58" t="s">
        <v>385</v>
      </c>
      <c r="E58" t="s">
        <v>678</v>
      </c>
      <c r="AJ58">
        <v>100</v>
      </c>
      <c r="AK58">
        <v>100</v>
      </c>
      <c r="AL58">
        <v>100</v>
      </c>
      <c r="AM58">
        <v>100</v>
      </c>
      <c r="AN58">
        <v>100</v>
      </c>
      <c r="AO58">
        <v>100</v>
      </c>
      <c r="AP58">
        <v>100</v>
      </c>
      <c r="AQ58">
        <v>100</v>
      </c>
      <c r="AR58">
        <v>100</v>
      </c>
      <c r="AS58">
        <v>100</v>
      </c>
      <c r="AT58">
        <v>100</v>
      </c>
      <c r="AU58">
        <v>100</v>
      </c>
      <c r="AV58">
        <v>100</v>
      </c>
      <c r="AW58">
        <v>100</v>
      </c>
      <c r="AX58">
        <v>100</v>
      </c>
      <c r="AY58">
        <v>100</v>
      </c>
      <c r="AZ58">
        <v>100</v>
      </c>
      <c r="BA58">
        <v>100</v>
      </c>
      <c r="BB58">
        <v>100</v>
      </c>
      <c r="BC58">
        <v>100</v>
      </c>
      <c r="BD58">
        <v>100</v>
      </c>
      <c r="BE58">
        <v>100</v>
      </c>
      <c r="BF58">
        <v>100</v>
      </c>
      <c r="BG58">
        <v>100</v>
      </c>
      <c r="BH58">
        <v>100</v>
      </c>
      <c r="BI58">
        <v>100</v>
      </c>
      <c r="BJ58">
        <v>100</v>
      </c>
      <c r="BK58">
        <v>100</v>
      </c>
    </row>
    <row r="59" spans="1:63" x14ac:dyDescent="0.25">
      <c r="A59" t="s">
        <v>472</v>
      </c>
      <c r="B59" t="s">
        <v>812</v>
      </c>
      <c r="C59" s="5" t="str">
        <f>VLOOKUP(A59, 'Metadata - Countries'!$A$2:$C$264, 3, FALSE)</f>
        <v>Latin America &amp; Caribbean</v>
      </c>
      <c r="D59" t="s">
        <v>385</v>
      </c>
      <c r="E59" t="s">
        <v>678</v>
      </c>
      <c r="AK59">
        <v>96.5</v>
      </c>
      <c r="AL59">
        <v>95.241615295410199</v>
      </c>
      <c r="AM59">
        <v>95.490364074707003</v>
      </c>
      <c r="AN59">
        <v>95.731544494628906</v>
      </c>
      <c r="AO59">
        <v>95.961372375488295</v>
      </c>
      <c r="AP59">
        <v>96.176063537597699</v>
      </c>
      <c r="AQ59">
        <v>96.371833801269503</v>
      </c>
      <c r="AR59">
        <v>96.546447753906307</v>
      </c>
      <c r="AS59">
        <v>98.9</v>
      </c>
      <c r="AT59">
        <v>96.572861000000003</v>
      </c>
      <c r="AU59">
        <v>96.949494000000001</v>
      </c>
      <c r="AV59">
        <v>96.674672999999999</v>
      </c>
      <c r="AW59">
        <v>95.037767000000002</v>
      </c>
      <c r="AX59">
        <v>95.524704999999997</v>
      </c>
      <c r="AY59">
        <v>95.184957999999995</v>
      </c>
      <c r="AZ59">
        <v>94.389301000000003</v>
      </c>
      <c r="BA59">
        <v>99.606905999999995</v>
      </c>
      <c r="BB59">
        <v>99.572316999999998</v>
      </c>
      <c r="BC59">
        <v>99.732814000000005</v>
      </c>
      <c r="BD59">
        <v>99.767161000000002</v>
      </c>
      <c r="BE59">
        <v>99.719572999999997</v>
      </c>
      <c r="BF59">
        <v>99.651702999999998</v>
      </c>
      <c r="BG59">
        <v>99.883589999999998</v>
      </c>
      <c r="BH59">
        <v>99.859908000000004</v>
      </c>
      <c r="BI59">
        <v>99.827251000000004</v>
      </c>
      <c r="BJ59">
        <v>99.9</v>
      </c>
      <c r="BK59">
        <v>100</v>
      </c>
    </row>
    <row r="60" spans="1:63" x14ac:dyDescent="0.25">
      <c r="A60" t="s">
        <v>788</v>
      </c>
      <c r="B60" t="s">
        <v>33</v>
      </c>
      <c r="C60" s="3" t="str">
        <f>VLOOKUP(A60, 'Metadata - Countries'!$A$2:$C$264, 3, FALSE)</f>
        <v>Middle East &amp; North Africa</v>
      </c>
      <c r="D60" t="s">
        <v>385</v>
      </c>
      <c r="E60" t="s">
        <v>678</v>
      </c>
      <c r="BB60">
        <v>100</v>
      </c>
      <c r="BC60">
        <v>99.499061584472699</v>
      </c>
      <c r="BD60">
        <v>99.585807800292997</v>
      </c>
      <c r="BE60">
        <v>99.684997558593807</v>
      </c>
      <c r="BF60">
        <v>99.256737588652499</v>
      </c>
      <c r="BG60">
        <v>99.896469116210895</v>
      </c>
      <c r="BH60">
        <v>99.965476989746094</v>
      </c>
      <c r="BI60">
        <v>99.994575500488295</v>
      </c>
      <c r="BJ60">
        <v>100</v>
      </c>
      <c r="BK60">
        <v>100</v>
      </c>
    </row>
    <row r="61" spans="1:63" x14ac:dyDescent="0.25">
      <c r="A61" t="s">
        <v>219</v>
      </c>
      <c r="B61" t="s">
        <v>249</v>
      </c>
      <c r="C61" s="5">
        <f>VLOOKUP(A61, 'Metadata - Countries'!$A$2:$C$264, 3, FALSE)</f>
        <v>0</v>
      </c>
      <c r="D61" t="s">
        <v>385</v>
      </c>
      <c r="E61" t="s">
        <v>678</v>
      </c>
      <c r="AK61">
        <v>97.365676395760588</v>
      </c>
      <c r="AL61">
        <v>98.225022434662947</v>
      </c>
      <c r="AM61">
        <v>97.334318392479986</v>
      </c>
      <c r="AN61">
        <v>97.920646479720759</v>
      </c>
      <c r="AO61">
        <v>97.903337143220313</v>
      </c>
      <c r="AP61">
        <v>97.999784645903617</v>
      </c>
      <c r="AQ61">
        <v>98.590431761196399</v>
      </c>
      <c r="AR61">
        <v>98.240680821704842</v>
      </c>
      <c r="AS61">
        <v>98.259891572770528</v>
      </c>
      <c r="AT61">
        <v>98.508524126132343</v>
      </c>
      <c r="AU61">
        <v>98.429855108472609</v>
      </c>
      <c r="AV61">
        <v>98.240279533048593</v>
      </c>
      <c r="AW61">
        <v>98.645339836105151</v>
      </c>
      <c r="AX61">
        <v>98.447362904526031</v>
      </c>
      <c r="AY61">
        <v>98.551426847832914</v>
      </c>
      <c r="AZ61">
        <v>98.691359977791947</v>
      </c>
      <c r="BA61">
        <v>98.920335506675883</v>
      </c>
      <c r="BB61">
        <v>99.053124644647383</v>
      </c>
      <c r="BC61">
        <v>97.991267666176455</v>
      </c>
      <c r="BD61">
        <v>98.166234873749673</v>
      </c>
      <c r="BE61">
        <v>98.292771154275442</v>
      </c>
      <c r="BF61">
        <v>98.350310048894897</v>
      </c>
      <c r="BG61">
        <v>98.45303617280247</v>
      </c>
      <c r="BH61">
        <v>98.526632169789238</v>
      </c>
      <c r="BI61">
        <v>98.682208864087713</v>
      </c>
      <c r="BJ61">
        <v>98.815698921666311</v>
      </c>
      <c r="BK61">
        <v>98.857357915543162</v>
      </c>
    </row>
    <row r="62" spans="1:63" x14ac:dyDescent="0.25">
      <c r="A62" t="s">
        <v>793</v>
      </c>
      <c r="B62" t="s">
        <v>394</v>
      </c>
      <c r="C62" s="3">
        <f>VLOOKUP(A62, 'Metadata - Countries'!$A$2:$C$264, 3, FALSE)</f>
        <v>0</v>
      </c>
      <c r="D62" t="s">
        <v>385</v>
      </c>
      <c r="E62" t="s">
        <v>678</v>
      </c>
      <c r="AM62">
        <v>87.58221368583321</v>
      </c>
      <c r="AN62">
        <v>89.379295838806939</v>
      </c>
      <c r="AO62">
        <v>89.533891627479321</v>
      </c>
      <c r="AP62">
        <v>89.800259578725488</v>
      </c>
      <c r="AQ62">
        <v>90.848993824767533</v>
      </c>
      <c r="AR62">
        <v>90.793430393147332</v>
      </c>
      <c r="AS62">
        <v>92.372071552682073</v>
      </c>
      <c r="AT62">
        <v>92.026543435763955</v>
      </c>
      <c r="AU62">
        <v>91.552525767819034</v>
      </c>
      <c r="AV62">
        <v>92.422343755320313</v>
      </c>
      <c r="AW62">
        <v>92.895372647273405</v>
      </c>
      <c r="AX62">
        <v>93.083486637361275</v>
      </c>
      <c r="AY62">
        <v>93.582991740760804</v>
      </c>
      <c r="AZ62">
        <v>94.15411267965267</v>
      </c>
      <c r="BA62">
        <v>94.337962817861012</v>
      </c>
      <c r="BB62">
        <v>94.943751174531485</v>
      </c>
      <c r="BC62">
        <v>96.038014403255033</v>
      </c>
      <c r="BD62">
        <v>95.837492572499215</v>
      </c>
      <c r="BE62">
        <v>95.711638752855478</v>
      </c>
      <c r="BF62">
        <v>96.780989292410581</v>
      </c>
      <c r="BG62">
        <v>96.937151763649737</v>
      </c>
      <c r="BH62">
        <v>97.378675651659378</v>
      </c>
      <c r="BI62">
        <v>97.590534477031596</v>
      </c>
      <c r="BJ62">
        <v>98.094336964138293</v>
      </c>
      <c r="BK62">
        <v>98.772103678451757</v>
      </c>
    </row>
    <row r="63" spans="1:63" x14ac:dyDescent="0.25">
      <c r="A63" t="s">
        <v>549</v>
      </c>
      <c r="B63" t="s">
        <v>668</v>
      </c>
      <c r="C63" s="5">
        <f>VLOOKUP(A63, 'Metadata - Countries'!$A$2:$C$264, 3, FALSE)</f>
        <v>0</v>
      </c>
      <c r="D63" t="s">
        <v>385</v>
      </c>
      <c r="E63" t="s">
        <v>678</v>
      </c>
      <c r="AJ63">
        <v>99.335127238032058</v>
      </c>
      <c r="AK63">
        <v>98.018983933115095</v>
      </c>
      <c r="AL63">
        <v>98.652408450703291</v>
      </c>
      <c r="AM63">
        <v>97.922624869783661</v>
      </c>
      <c r="AN63">
        <v>98.368355390643558</v>
      </c>
      <c r="AO63">
        <v>98.435230696385645</v>
      </c>
      <c r="AP63">
        <v>98.494933385213415</v>
      </c>
      <c r="AQ63">
        <v>98.922417810222242</v>
      </c>
      <c r="AR63">
        <v>98.644028735991313</v>
      </c>
      <c r="AS63">
        <v>98.649271690160916</v>
      </c>
      <c r="AT63">
        <v>98.825729161285409</v>
      </c>
      <c r="AU63">
        <v>98.758214679764137</v>
      </c>
      <c r="AV63">
        <v>98.596736856392425</v>
      </c>
      <c r="AW63">
        <v>98.915068981937708</v>
      </c>
      <c r="AX63">
        <v>98.751077167490095</v>
      </c>
      <c r="AY63">
        <v>98.829677329552538</v>
      </c>
      <c r="AZ63">
        <v>98.938397589830231</v>
      </c>
      <c r="BA63">
        <v>99.120625089025964</v>
      </c>
      <c r="BB63">
        <v>99.225965523379415</v>
      </c>
      <c r="BC63">
        <v>98.340463682912571</v>
      </c>
      <c r="BD63">
        <v>98.479518351319896</v>
      </c>
      <c r="BE63">
        <v>98.578668928905415</v>
      </c>
      <c r="BF63">
        <v>98.621044563801078</v>
      </c>
      <c r="BG63">
        <v>98.701837010626519</v>
      </c>
      <c r="BH63">
        <v>98.758997636740062</v>
      </c>
      <c r="BI63">
        <v>98.886079688355011</v>
      </c>
      <c r="BJ63">
        <v>98.995457155600363</v>
      </c>
      <c r="BK63">
        <v>99.027514663797447</v>
      </c>
    </row>
    <row r="64" spans="1:63" x14ac:dyDescent="0.25">
      <c r="A64" t="s">
        <v>289</v>
      </c>
      <c r="B64" t="s">
        <v>352</v>
      </c>
      <c r="C64" s="3">
        <f>VLOOKUP(A64, 'Metadata - Countries'!$A$2:$C$264, 3, FALSE)</f>
        <v>0</v>
      </c>
      <c r="D64" t="s">
        <v>385</v>
      </c>
      <c r="E64" t="s">
        <v>678</v>
      </c>
      <c r="AJ64">
        <v>100</v>
      </c>
      <c r="AK64">
        <v>100</v>
      </c>
      <c r="AL64">
        <v>100</v>
      </c>
      <c r="AM64">
        <v>100</v>
      </c>
      <c r="AN64">
        <v>100</v>
      </c>
      <c r="AO64">
        <v>99.995269672198802</v>
      </c>
      <c r="AP64">
        <v>99.986614058162687</v>
      </c>
      <c r="AQ64">
        <v>99.979392953646908</v>
      </c>
      <c r="AR64">
        <v>99.981431893861128</v>
      </c>
      <c r="AS64">
        <v>99.959635577997545</v>
      </c>
      <c r="AT64">
        <v>99.961891757811955</v>
      </c>
      <c r="AU64">
        <v>99.960475735701451</v>
      </c>
      <c r="AV64">
        <v>99.954408567517874</v>
      </c>
      <c r="AW64">
        <v>99.950229420615557</v>
      </c>
      <c r="AX64">
        <v>99.94817132616808</v>
      </c>
      <c r="AY64">
        <v>99.930559622634107</v>
      </c>
      <c r="AZ64">
        <v>99.94009572573124</v>
      </c>
      <c r="BA64">
        <v>99.942481772144376</v>
      </c>
      <c r="BB64">
        <v>99.962901366091202</v>
      </c>
      <c r="BC64">
        <v>99.978754234164285</v>
      </c>
      <c r="BD64">
        <v>99.980686021208399</v>
      </c>
      <c r="BE64">
        <v>99.983704760158432</v>
      </c>
      <c r="BF64">
        <v>99.985101849163541</v>
      </c>
      <c r="BG64">
        <v>99.994703168028011</v>
      </c>
      <c r="BH64">
        <v>99.99307278290415</v>
      </c>
      <c r="BI64">
        <v>99.996912291071155</v>
      </c>
      <c r="BJ64">
        <v>99.997323563762052</v>
      </c>
      <c r="BK64">
        <v>99.993063499317799</v>
      </c>
    </row>
    <row r="65" spans="1:63" x14ac:dyDescent="0.25">
      <c r="A65" t="s">
        <v>441</v>
      </c>
      <c r="B65" t="s">
        <v>666</v>
      </c>
      <c r="C65" s="5">
        <f>VLOOKUP(A65, 'Metadata - Countries'!$A$2:$C$264, 3, FALSE)</f>
        <v>0</v>
      </c>
      <c r="D65" t="s">
        <v>385</v>
      </c>
      <c r="E65" t="s">
        <v>678</v>
      </c>
      <c r="AJ65">
        <v>100</v>
      </c>
      <c r="AK65">
        <v>100</v>
      </c>
      <c r="AL65">
        <v>100</v>
      </c>
      <c r="AM65">
        <v>100</v>
      </c>
      <c r="AN65">
        <v>100</v>
      </c>
      <c r="AO65">
        <v>99.998305591765046</v>
      </c>
      <c r="AP65">
        <v>99.995062169999684</v>
      </c>
      <c r="AQ65">
        <v>99.992385312061032</v>
      </c>
      <c r="AR65">
        <v>99.993163055020432</v>
      </c>
      <c r="AS65">
        <v>99.984930609848988</v>
      </c>
      <c r="AT65">
        <v>99.985651501602902</v>
      </c>
      <c r="AU65">
        <v>99.985196762067488</v>
      </c>
      <c r="AV65">
        <v>99.982926705704458</v>
      </c>
      <c r="AW65">
        <v>99.981462654228508</v>
      </c>
      <c r="AX65">
        <v>99.980793558911515</v>
      </c>
      <c r="AY65">
        <v>99.974391742366436</v>
      </c>
      <c r="AZ65">
        <v>99.978005087332974</v>
      </c>
      <c r="BA65">
        <v>99.978971357827291</v>
      </c>
      <c r="BB65">
        <v>99.986484875615233</v>
      </c>
      <c r="BC65">
        <v>99.992273165164022</v>
      </c>
      <c r="BD65">
        <v>99.991978093616922</v>
      </c>
      <c r="BE65">
        <v>99.993211176122855</v>
      </c>
      <c r="BF65">
        <v>99.993784352052415</v>
      </c>
      <c r="BG65">
        <v>99.997787119859964</v>
      </c>
      <c r="BH65">
        <v>99.997102253893686</v>
      </c>
      <c r="BI65">
        <v>99.998706513598606</v>
      </c>
      <c r="BJ65">
        <v>99.998877308748547</v>
      </c>
      <c r="BK65">
        <v>99.997085292602435</v>
      </c>
    </row>
    <row r="66" spans="1:63" x14ac:dyDescent="0.25">
      <c r="A66" t="s">
        <v>259</v>
      </c>
      <c r="B66" t="s">
        <v>115</v>
      </c>
      <c r="C66" s="3" t="str">
        <f>VLOOKUP(A66, 'Metadata - Countries'!$A$2:$C$264, 3, FALSE)</f>
        <v>Latin America &amp; Caribbean</v>
      </c>
      <c r="D66" t="s">
        <v>385</v>
      </c>
      <c r="E66" t="s">
        <v>678</v>
      </c>
      <c r="AO66">
        <v>97.908304000000001</v>
      </c>
      <c r="AP66">
        <v>99.053672790527301</v>
      </c>
      <c r="AQ66">
        <v>99.105049133300795</v>
      </c>
      <c r="AR66">
        <v>99.626074000000003</v>
      </c>
      <c r="AS66">
        <v>99.289697000000004</v>
      </c>
      <c r="AT66">
        <v>99.149833679199205</v>
      </c>
      <c r="AU66">
        <v>99.145278930664105</v>
      </c>
      <c r="AV66">
        <v>99.140243530273395</v>
      </c>
      <c r="AW66">
        <v>99.291127000000003</v>
      </c>
      <c r="AX66">
        <v>99.150848388671903</v>
      </c>
      <c r="AY66">
        <v>99.668751999999998</v>
      </c>
      <c r="AZ66">
        <v>99.525886</v>
      </c>
      <c r="BA66">
        <v>99.633543000000003</v>
      </c>
      <c r="BB66">
        <v>99.586686999999998</v>
      </c>
      <c r="BC66">
        <v>98.984381999999997</v>
      </c>
      <c r="BD66">
        <v>99.715048999999993</v>
      </c>
      <c r="BE66">
        <v>99.783080999999996</v>
      </c>
      <c r="BF66">
        <v>99.628857999999994</v>
      </c>
      <c r="BG66">
        <v>99.547372999999993</v>
      </c>
      <c r="BH66">
        <v>99.831639999999993</v>
      </c>
      <c r="BI66">
        <v>99.869408000000007</v>
      </c>
      <c r="BJ66">
        <v>99.8</v>
      </c>
      <c r="BK66">
        <v>100</v>
      </c>
    </row>
    <row r="67" spans="1:63" x14ac:dyDescent="0.25">
      <c r="A67" t="s">
        <v>275</v>
      </c>
      <c r="B67" t="s">
        <v>767</v>
      </c>
      <c r="C67" s="5" t="str">
        <f>VLOOKUP(A67, 'Metadata - Countries'!$A$2:$C$264, 3, FALSE)</f>
        <v>Middle East &amp; North Africa</v>
      </c>
      <c r="D67" t="s">
        <v>385</v>
      </c>
      <c r="E67" t="s">
        <v>678</v>
      </c>
      <c r="AL67">
        <v>98.4</v>
      </c>
      <c r="AM67">
        <v>98.927185058593807</v>
      </c>
      <c r="AN67">
        <v>99.034004211425795</v>
      </c>
      <c r="AO67">
        <v>99</v>
      </c>
      <c r="AP67">
        <v>99.209800720214801</v>
      </c>
      <c r="AQ67">
        <v>99.271202087402301</v>
      </c>
      <c r="AR67">
        <v>99.311454772949205</v>
      </c>
      <c r="AS67">
        <v>99.334564208984403</v>
      </c>
      <c r="AT67">
        <v>99.5</v>
      </c>
      <c r="AU67">
        <v>99.351554870605497</v>
      </c>
      <c r="AV67">
        <v>99.356544494628906</v>
      </c>
      <c r="AW67">
        <v>99.7</v>
      </c>
      <c r="AX67">
        <v>99.804283142000003</v>
      </c>
      <c r="AY67">
        <v>99.8</v>
      </c>
      <c r="AZ67">
        <v>99.4681396484375</v>
      </c>
      <c r="BA67">
        <v>99.528404235839801</v>
      </c>
      <c r="BB67">
        <v>99.9</v>
      </c>
      <c r="BC67">
        <v>99.688079833984403</v>
      </c>
      <c r="BD67">
        <v>99.674110412999994</v>
      </c>
      <c r="BE67">
        <v>99.898941040039105</v>
      </c>
      <c r="BF67">
        <v>99.532821655000006</v>
      </c>
      <c r="BG67">
        <v>99.993682861328097</v>
      </c>
      <c r="BH67">
        <v>99.9</v>
      </c>
      <c r="BI67">
        <v>100</v>
      </c>
      <c r="BJ67">
        <v>100</v>
      </c>
      <c r="BK67">
        <v>100</v>
      </c>
    </row>
    <row r="68" spans="1:63" x14ac:dyDescent="0.25">
      <c r="A68" t="s">
        <v>151</v>
      </c>
      <c r="B68" t="s">
        <v>455</v>
      </c>
      <c r="C68" s="3">
        <f>VLOOKUP(A68, 'Metadata - Countries'!$A$2:$C$264, 3, FALSE)</f>
        <v>0</v>
      </c>
      <c r="D68" t="s">
        <v>385</v>
      </c>
      <c r="E68" t="s">
        <v>678</v>
      </c>
      <c r="AJ68">
        <v>100</v>
      </c>
      <c r="AK68">
        <v>100</v>
      </c>
      <c r="AL68">
        <v>100</v>
      </c>
      <c r="AM68">
        <v>100</v>
      </c>
      <c r="AN68">
        <v>100</v>
      </c>
      <c r="AO68">
        <v>100</v>
      </c>
      <c r="AP68">
        <v>100</v>
      </c>
      <c r="AQ68">
        <v>100</v>
      </c>
      <c r="AR68">
        <v>100</v>
      </c>
      <c r="AS68">
        <v>100</v>
      </c>
      <c r="AT68">
        <v>100</v>
      </c>
      <c r="AU68">
        <v>100</v>
      </c>
      <c r="AV68">
        <v>100</v>
      </c>
      <c r="AW68">
        <v>100</v>
      </c>
      <c r="AX68">
        <v>100</v>
      </c>
      <c r="AY68">
        <v>100</v>
      </c>
      <c r="AZ68">
        <v>100</v>
      </c>
      <c r="BA68">
        <v>100</v>
      </c>
      <c r="BB68">
        <v>100</v>
      </c>
      <c r="BC68">
        <v>100</v>
      </c>
      <c r="BD68">
        <v>100</v>
      </c>
      <c r="BE68">
        <v>100</v>
      </c>
      <c r="BF68">
        <v>100</v>
      </c>
      <c r="BG68">
        <v>100</v>
      </c>
      <c r="BH68">
        <v>100</v>
      </c>
      <c r="BI68">
        <v>100</v>
      </c>
      <c r="BJ68">
        <v>100</v>
      </c>
      <c r="BK68">
        <v>100</v>
      </c>
    </row>
    <row r="69" spans="1:63" x14ac:dyDescent="0.25">
      <c r="A69" t="s">
        <v>825</v>
      </c>
      <c r="B69" t="s">
        <v>176</v>
      </c>
      <c r="C69" s="5" t="str">
        <f>VLOOKUP(A69, 'Metadata - Countries'!$A$2:$C$264, 3, FALSE)</f>
        <v>Sub-Saharan Africa</v>
      </c>
      <c r="D69" t="s">
        <v>385</v>
      </c>
      <c r="E69" t="s">
        <v>678</v>
      </c>
      <c r="AO69">
        <v>80.599999999999994</v>
      </c>
      <c r="AP69">
        <v>79.980842590332003</v>
      </c>
      <c r="AQ69">
        <v>79.804862976074205</v>
      </c>
      <c r="AR69">
        <v>79.607734680175795</v>
      </c>
      <c r="AS69">
        <v>79.393455505371094</v>
      </c>
      <c r="AT69">
        <v>79.167579650878906</v>
      </c>
      <c r="AU69">
        <v>78.9356689453125</v>
      </c>
      <c r="AV69">
        <v>78.3</v>
      </c>
      <c r="AW69">
        <v>78.475967407226605</v>
      </c>
      <c r="AX69">
        <v>78.259170532226605</v>
      </c>
      <c r="AY69">
        <v>78.055618286132798</v>
      </c>
      <c r="AZ69">
        <v>77.865325927734403</v>
      </c>
      <c r="BA69">
        <v>77.688217163085895</v>
      </c>
      <c r="BB69">
        <v>77.524169921875</v>
      </c>
      <c r="BC69">
        <v>77.373115539550795</v>
      </c>
      <c r="BD69">
        <v>77.234931945800795</v>
      </c>
      <c r="BE69">
        <v>77.109207153320298</v>
      </c>
      <c r="BF69">
        <v>76.994132995605497</v>
      </c>
      <c r="BG69">
        <v>76.887580871582003</v>
      </c>
      <c r="BH69">
        <v>76.787429809570298</v>
      </c>
      <c r="BI69">
        <v>76.691535949707003</v>
      </c>
      <c r="BJ69">
        <v>76.597770690917997</v>
      </c>
      <c r="BK69">
        <v>76.504364013671903</v>
      </c>
    </row>
    <row r="70" spans="1:63" x14ac:dyDescent="0.25">
      <c r="A70" t="s">
        <v>81</v>
      </c>
      <c r="B70" t="s">
        <v>266</v>
      </c>
      <c r="C70" s="3" t="str">
        <f>VLOOKUP(A70, 'Metadata - Countries'!$A$2:$C$264, 3, FALSE)</f>
        <v>Europe &amp; Central Asia</v>
      </c>
      <c r="D70" t="s">
        <v>385</v>
      </c>
      <c r="E70" t="s">
        <v>678</v>
      </c>
      <c r="AJ70">
        <v>100</v>
      </c>
      <c r="AK70">
        <v>100</v>
      </c>
      <c r="AL70">
        <v>100</v>
      </c>
      <c r="AM70">
        <v>100</v>
      </c>
      <c r="AN70">
        <v>100</v>
      </c>
      <c r="AO70">
        <v>100</v>
      </c>
      <c r="AP70">
        <v>100</v>
      </c>
      <c r="AQ70">
        <v>100</v>
      </c>
      <c r="AR70">
        <v>100</v>
      </c>
      <c r="AS70">
        <v>100</v>
      </c>
      <c r="AT70">
        <v>100</v>
      </c>
      <c r="AU70">
        <v>100</v>
      </c>
      <c r="AV70">
        <v>100</v>
      </c>
      <c r="AW70">
        <v>100</v>
      </c>
      <c r="AX70">
        <v>100</v>
      </c>
      <c r="AY70">
        <v>100</v>
      </c>
      <c r="AZ70">
        <v>100</v>
      </c>
      <c r="BA70">
        <v>100</v>
      </c>
      <c r="BB70">
        <v>100</v>
      </c>
      <c r="BC70">
        <v>100</v>
      </c>
      <c r="BD70">
        <v>100</v>
      </c>
      <c r="BE70">
        <v>100</v>
      </c>
      <c r="BF70">
        <v>100</v>
      </c>
      <c r="BG70">
        <v>100</v>
      </c>
      <c r="BH70">
        <v>100</v>
      </c>
      <c r="BI70">
        <v>100</v>
      </c>
      <c r="BJ70">
        <v>100</v>
      </c>
      <c r="BK70">
        <v>100</v>
      </c>
    </row>
    <row r="71" spans="1:63" x14ac:dyDescent="0.25">
      <c r="A71" t="s">
        <v>577</v>
      </c>
      <c r="B71" t="s">
        <v>752</v>
      </c>
      <c r="C71" s="5" t="str">
        <f>VLOOKUP(A71, 'Metadata - Countries'!$A$2:$C$264, 3, FALSE)</f>
        <v>Europe &amp; Central Asia</v>
      </c>
      <c r="D71" t="s">
        <v>385</v>
      </c>
      <c r="E71" t="s">
        <v>678</v>
      </c>
      <c r="AJ71">
        <v>100</v>
      </c>
      <c r="AK71">
        <v>100</v>
      </c>
      <c r="AL71">
        <v>100</v>
      </c>
      <c r="AM71">
        <v>100</v>
      </c>
      <c r="AN71">
        <v>100</v>
      </c>
      <c r="AO71">
        <v>100</v>
      </c>
      <c r="AP71">
        <v>100</v>
      </c>
      <c r="AQ71">
        <v>100</v>
      </c>
      <c r="AR71">
        <v>100</v>
      </c>
      <c r="AS71">
        <v>100</v>
      </c>
      <c r="AT71">
        <v>100</v>
      </c>
      <c r="AU71">
        <v>100</v>
      </c>
      <c r="AV71">
        <v>100</v>
      </c>
      <c r="AW71">
        <v>100</v>
      </c>
      <c r="AX71">
        <v>100</v>
      </c>
      <c r="AY71">
        <v>100</v>
      </c>
      <c r="AZ71">
        <v>100</v>
      </c>
      <c r="BA71">
        <v>100</v>
      </c>
      <c r="BB71">
        <v>100</v>
      </c>
      <c r="BC71">
        <v>100</v>
      </c>
      <c r="BD71">
        <v>100</v>
      </c>
      <c r="BE71">
        <v>100</v>
      </c>
      <c r="BF71">
        <v>100</v>
      </c>
      <c r="BG71">
        <v>100</v>
      </c>
      <c r="BH71">
        <v>100</v>
      </c>
      <c r="BI71">
        <v>100</v>
      </c>
      <c r="BJ71">
        <v>100</v>
      </c>
      <c r="BK71">
        <v>100</v>
      </c>
    </row>
    <row r="72" spans="1:63" x14ac:dyDescent="0.25">
      <c r="A72" t="s">
        <v>165</v>
      </c>
      <c r="B72" t="s">
        <v>106</v>
      </c>
      <c r="C72" s="3" t="str">
        <f>VLOOKUP(A72, 'Metadata - Countries'!$A$2:$C$264, 3, FALSE)</f>
        <v>Sub-Saharan Africa</v>
      </c>
      <c r="D72" t="s">
        <v>385</v>
      </c>
      <c r="E72" t="s">
        <v>678</v>
      </c>
      <c r="AT72">
        <v>76.2</v>
      </c>
      <c r="AU72">
        <v>79.237953186035199</v>
      </c>
      <c r="AV72">
        <v>79.884338378906307</v>
      </c>
      <c r="AW72">
        <v>80.535797119140597</v>
      </c>
      <c r="AX72">
        <v>81.197776794433594</v>
      </c>
      <c r="AY72">
        <v>85.7</v>
      </c>
      <c r="AZ72">
        <v>82.561485290527301</v>
      </c>
      <c r="BA72">
        <v>83.263145446777301</v>
      </c>
      <c r="BB72">
        <v>83.977882385253906</v>
      </c>
      <c r="BC72">
        <v>84.705596923828097</v>
      </c>
      <c r="BD72">
        <v>85.446189880371094</v>
      </c>
      <c r="BE72">
        <v>85.2</v>
      </c>
      <c r="BF72">
        <v>86.962936401367202</v>
      </c>
      <c r="BG72">
        <v>87.735160827636705</v>
      </c>
      <c r="BH72">
        <v>91.982517482517494</v>
      </c>
      <c r="BI72">
        <v>85</v>
      </c>
      <c r="BJ72">
        <v>85.4</v>
      </c>
      <c r="BK72">
        <v>96.6</v>
      </c>
    </row>
    <row r="73" spans="1:63" x14ac:dyDescent="0.25">
      <c r="A73" t="s">
        <v>44</v>
      </c>
      <c r="B73" t="s">
        <v>804</v>
      </c>
      <c r="C73" s="5">
        <f>VLOOKUP(A73, 'Metadata - Countries'!$A$2:$C$264, 3, FALSE)</f>
        <v>0</v>
      </c>
      <c r="D73" t="s">
        <v>385</v>
      </c>
      <c r="E73" t="s">
        <v>678</v>
      </c>
      <c r="AJ73">
        <v>100</v>
      </c>
      <c r="AK73">
        <v>100</v>
      </c>
      <c r="AL73">
        <v>100</v>
      </c>
      <c r="AM73">
        <v>100</v>
      </c>
      <c r="AN73">
        <v>100</v>
      </c>
      <c r="AO73">
        <v>100</v>
      </c>
      <c r="AP73">
        <v>100</v>
      </c>
      <c r="AQ73">
        <v>100</v>
      </c>
      <c r="AR73">
        <v>100</v>
      </c>
      <c r="AS73">
        <v>100</v>
      </c>
      <c r="AT73">
        <v>100</v>
      </c>
      <c r="AU73">
        <v>100</v>
      </c>
      <c r="AV73">
        <v>100</v>
      </c>
      <c r="AW73">
        <v>100</v>
      </c>
      <c r="AX73">
        <v>100</v>
      </c>
      <c r="AY73">
        <v>100</v>
      </c>
      <c r="AZ73">
        <v>100</v>
      </c>
      <c r="BA73">
        <v>100</v>
      </c>
      <c r="BB73">
        <v>100</v>
      </c>
      <c r="BC73">
        <v>100</v>
      </c>
      <c r="BD73">
        <v>100</v>
      </c>
      <c r="BE73">
        <v>100</v>
      </c>
      <c r="BF73">
        <v>100</v>
      </c>
      <c r="BG73">
        <v>100</v>
      </c>
      <c r="BH73">
        <v>100</v>
      </c>
      <c r="BI73">
        <v>100</v>
      </c>
      <c r="BJ73">
        <v>100</v>
      </c>
      <c r="BK73">
        <v>100</v>
      </c>
    </row>
    <row r="74" spans="1:63" x14ac:dyDescent="0.25">
      <c r="A74" t="s">
        <v>229</v>
      </c>
      <c r="B74" t="s">
        <v>390</v>
      </c>
      <c r="C74" s="3">
        <f>VLOOKUP(A74, 'Metadata - Countries'!$A$2:$C$264, 3, FALSE)</f>
        <v>0</v>
      </c>
      <c r="D74" t="s">
        <v>385</v>
      </c>
      <c r="E74" t="s">
        <v>678</v>
      </c>
      <c r="AV74">
        <v>62.998142414137327</v>
      </c>
      <c r="AW74">
        <v>62.319275138997376</v>
      </c>
      <c r="AX74">
        <v>65.178522260545805</v>
      </c>
      <c r="AY74">
        <v>66.033014024009518</v>
      </c>
      <c r="AZ74">
        <v>71.237746734364478</v>
      </c>
      <c r="BA74">
        <v>71.558668681456837</v>
      </c>
      <c r="BB74">
        <v>71.528285503992137</v>
      </c>
      <c r="BC74">
        <v>70.686096407943936</v>
      </c>
      <c r="BD74">
        <v>72.408562621308903</v>
      </c>
      <c r="BE74">
        <v>73.461508944278279</v>
      </c>
      <c r="BF74">
        <v>74.306094969656968</v>
      </c>
      <c r="BG74">
        <v>75.291620652331318</v>
      </c>
      <c r="BH74">
        <v>75.416919805070606</v>
      </c>
      <c r="BI74">
        <v>77.65314785106105</v>
      </c>
      <c r="BJ74">
        <v>79.041789749920397</v>
      </c>
      <c r="BK74">
        <v>80.214689706779481</v>
      </c>
    </row>
    <row r="75" spans="1:63" x14ac:dyDescent="0.25">
      <c r="A75" t="s">
        <v>55</v>
      </c>
      <c r="B75" t="s">
        <v>30</v>
      </c>
      <c r="C75" s="5" t="str">
        <f>VLOOKUP(A75, 'Metadata - Countries'!$A$2:$C$264, 3, FALSE)</f>
        <v>Europe &amp; Central Asia</v>
      </c>
      <c r="D75" t="s">
        <v>385</v>
      </c>
      <c r="E75" t="s">
        <v>678</v>
      </c>
      <c r="AJ75">
        <v>100</v>
      </c>
      <c r="AK75">
        <v>100</v>
      </c>
      <c r="AL75">
        <v>100</v>
      </c>
      <c r="AM75">
        <v>100</v>
      </c>
      <c r="AN75">
        <v>100</v>
      </c>
      <c r="AO75">
        <v>100</v>
      </c>
      <c r="AP75">
        <v>100</v>
      </c>
      <c r="AQ75">
        <v>100</v>
      </c>
      <c r="AR75">
        <v>100</v>
      </c>
      <c r="AS75">
        <v>100</v>
      </c>
      <c r="AT75">
        <v>100</v>
      </c>
      <c r="AU75">
        <v>100</v>
      </c>
      <c r="AV75">
        <v>100</v>
      </c>
      <c r="AW75">
        <v>100</v>
      </c>
      <c r="AX75">
        <v>100</v>
      </c>
      <c r="AY75">
        <v>100</v>
      </c>
      <c r="AZ75">
        <v>100</v>
      </c>
      <c r="BA75">
        <v>100</v>
      </c>
      <c r="BB75">
        <v>100</v>
      </c>
      <c r="BC75">
        <v>100</v>
      </c>
      <c r="BD75">
        <v>100</v>
      </c>
      <c r="BE75">
        <v>100</v>
      </c>
      <c r="BF75">
        <v>100</v>
      </c>
      <c r="BG75">
        <v>100</v>
      </c>
      <c r="BH75">
        <v>100</v>
      </c>
      <c r="BI75">
        <v>100</v>
      </c>
      <c r="BJ75">
        <v>100</v>
      </c>
      <c r="BK75">
        <v>100</v>
      </c>
    </row>
    <row r="76" spans="1:63" x14ac:dyDescent="0.25">
      <c r="A76" t="s">
        <v>156</v>
      </c>
      <c r="B76" t="s">
        <v>433</v>
      </c>
      <c r="C76" s="3" t="str">
        <f>VLOOKUP(A76, 'Metadata - Countries'!$A$2:$C$264, 3, FALSE)</f>
        <v>East Asia &amp; Pacific</v>
      </c>
      <c r="D76" t="s">
        <v>385</v>
      </c>
      <c r="E76" t="s">
        <v>678</v>
      </c>
      <c r="AP76">
        <v>89.574485778808594</v>
      </c>
      <c r="AQ76">
        <v>90.0567626953125</v>
      </c>
      <c r="AR76">
        <v>90.517890930175795</v>
      </c>
      <c r="AS76">
        <v>90.961868286132798</v>
      </c>
      <c r="AT76">
        <v>91.394256591796903</v>
      </c>
      <c r="AU76">
        <v>91.820602416992202</v>
      </c>
      <c r="AV76">
        <v>92.05</v>
      </c>
      <c r="AW76">
        <v>92</v>
      </c>
      <c r="AX76">
        <v>93.118873596191406</v>
      </c>
      <c r="AY76">
        <v>93.573577880859403</v>
      </c>
      <c r="AZ76">
        <v>94.041549682617202</v>
      </c>
      <c r="BA76">
        <v>94.522689819335895</v>
      </c>
      <c r="BB76">
        <v>96.47</v>
      </c>
      <c r="BC76">
        <v>95.524101257324205</v>
      </c>
      <c r="BD76">
        <v>96.269966125488295</v>
      </c>
      <c r="BE76">
        <v>96.883293151855497</v>
      </c>
      <c r="BF76">
        <v>97.2313232421875</v>
      </c>
      <c r="BG76">
        <v>97.26</v>
      </c>
      <c r="BH76">
        <v>98.229705810546903</v>
      </c>
      <c r="BI76">
        <v>98.792068481445298</v>
      </c>
      <c r="BJ76">
        <v>99.3565673828125</v>
      </c>
      <c r="BK76">
        <v>99.921417236328097</v>
      </c>
    </row>
    <row r="77" spans="1:63" x14ac:dyDescent="0.25">
      <c r="A77" t="s">
        <v>421</v>
      </c>
      <c r="B77" t="s">
        <v>716</v>
      </c>
      <c r="C77" s="5" t="str">
        <f>VLOOKUP(A77, 'Metadata - Countries'!$A$2:$C$264, 3, FALSE)</f>
        <v>Europe &amp; Central Asia</v>
      </c>
      <c r="D77" t="s">
        <v>385</v>
      </c>
      <c r="E77" t="s">
        <v>678</v>
      </c>
      <c r="AJ77">
        <v>100</v>
      </c>
      <c r="AK77">
        <v>100</v>
      </c>
      <c r="AL77">
        <v>100</v>
      </c>
      <c r="AM77">
        <v>100</v>
      </c>
      <c r="AN77">
        <v>100</v>
      </c>
      <c r="AO77">
        <v>100</v>
      </c>
      <c r="AP77">
        <v>100</v>
      </c>
      <c r="AQ77">
        <v>100</v>
      </c>
      <c r="AR77">
        <v>100</v>
      </c>
      <c r="AS77">
        <v>100</v>
      </c>
      <c r="AT77">
        <v>100</v>
      </c>
      <c r="AU77">
        <v>100</v>
      </c>
      <c r="AV77">
        <v>100</v>
      </c>
      <c r="AW77">
        <v>100</v>
      </c>
      <c r="AX77">
        <v>100</v>
      </c>
      <c r="AY77">
        <v>100</v>
      </c>
      <c r="AZ77">
        <v>100</v>
      </c>
      <c r="BA77">
        <v>100</v>
      </c>
      <c r="BB77">
        <v>100</v>
      </c>
      <c r="BC77">
        <v>100</v>
      </c>
      <c r="BD77">
        <v>100</v>
      </c>
      <c r="BE77">
        <v>100</v>
      </c>
      <c r="BF77">
        <v>100</v>
      </c>
      <c r="BG77">
        <v>100</v>
      </c>
      <c r="BH77">
        <v>100</v>
      </c>
      <c r="BI77">
        <v>100</v>
      </c>
      <c r="BJ77">
        <v>100</v>
      </c>
      <c r="BK77">
        <v>100</v>
      </c>
    </row>
    <row r="78" spans="1:63" x14ac:dyDescent="0.25">
      <c r="A78" t="s">
        <v>372</v>
      </c>
      <c r="B78" t="s">
        <v>533</v>
      </c>
      <c r="C78" s="3" t="str">
        <f>VLOOKUP(A78, 'Metadata - Countries'!$A$2:$C$264, 3, FALSE)</f>
        <v>Europe &amp; Central Asia</v>
      </c>
      <c r="D78" t="s">
        <v>385</v>
      </c>
      <c r="E78" t="s">
        <v>678</v>
      </c>
      <c r="AJ78">
        <v>100</v>
      </c>
      <c r="AK78">
        <v>100</v>
      </c>
      <c r="AL78">
        <v>100</v>
      </c>
      <c r="AM78">
        <v>100</v>
      </c>
      <c r="AN78">
        <v>100</v>
      </c>
      <c r="AO78">
        <v>100</v>
      </c>
      <c r="AP78">
        <v>100</v>
      </c>
      <c r="AQ78">
        <v>100</v>
      </c>
      <c r="AR78">
        <v>100</v>
      </c>
      <c r="AS78">
        <v>100</v>
      </c>
      <c r="AT78">
        <v>100</v>
      </c>
      <c r="AU78">
        <v>100</v>
      </c>
      <c r="AV78">
        <v>100</v>
      </c>
      <c r="AW78">
        <v>100</v>
      </c>
      <c r="AX78">
        <v>100</v>
      </c>
      <c r="AY78">
        <v>100</v>
      </c>
      <c r="AZ78">
        <v>100</v>
      </c>
      <c r="BA78">
        <v>100</v>
      </c>
      <c r="BB78">
        <v>100</v>
      </c>
      <c r="BC78">
        <v>100</v>
      </c>
      <c r="BD78">
        <v>100</v>
      </c>
      <c r="BE78">
        <v>100</v>
      </c>
      <c r="BF78">
        <v>100</v>
      </c>
      <c r="BG78">
        <v>100</v>
      </c>
      <c r="BH78">
        <v>100</v>
      </c>
      <c r="BI78">
        <v>100</v>
      </c>
      <c r="BJ78">
        <v>100</v>
      </c>
      <c r="BK78">
        <v>100</v>
      </c>
    </row>
    <row r="79" spans="1:63" x14ac:dyDescent="0.25">
      <c r="A79" t="s">
        <v>430</v>
      </c>
      <c r="B79" t="s">
        <v>296</v>
      </c>
      <c r="C79" s="5" t="str">
        <f>VLOOKUP(A79, 'Metadata - Countries'!$A$2:$C$264, 3, FALSE)</f>
        <v>East Asia &amp; Pacific</v>
      </c>
      <c r="D79" t="s">
        <v>385</v>
      </c>
      <c r="E79" t="s">
        <v>678</v>
      </c>
      <c r="AT79">
        <v>70</v>
      </c>
      <c r="AU79">
        <v>71.9825439453125</v>
      </c>
      <c r="AV79">
        <v>73.262321472167997</v>
      </c>
      <c r="AW79">
        <v>74.547164916992202</v>
      </c>
      <c r="AX79">
        <v>75.842536926269503</v>
      </c>
      <c r="AY79">
        <v>77.151145935058594</v>
      </c>
      <c r="AZ79">
        <v>78.4730224609375</v>
      </c>
      <c r="BA79">
        <v>79.808067321777301</v>
      </c>
      <c r="BB79">
        <v>81.156196594238295</v>
      </c>
      <c r="BC79">
        <v>82.517295837402301</v>
      </c>
      <c r="BD79">
        <v>84.591277095847502</v>
      </c>
      <c r="BE79">
        <v>86.078109741210895</v>
      </c>
      <c r="BF79">
        <v>87.222061157226605</v>
      </c>
      <c r="BG79">
        <v>88.080421447753906</v>
      </c>
      <c r="BH79">
        <v>89.492431640625</v>
      </c>
      <c r="BI79">
        <v>90.908699035644503</v>
      </c>
      <c r="BJ79">
        <v>92.327102661132798</v>
      </c>
      <c r="BK79">
        <v>93.745857238769503</v>
      </c>
    </row>
    <row r="80" spans="1:63" x14ac:dyDescent="0.25">
      <c r="A80" t="s">
        <v>561</v>
      </c>
      <c r="B80" t="s">
        <v>409</v>
      </c>
      <c r="C80" s="3" t="str">
        <f>VLOOKUP(A80, 'Metadata - Countries'!$A$2:$C$264, 3, FALSE)</f>
        <v>Sub-Saharan Africa</v>
      </c>
      <c r="D80" t="s">
        <v>385</v>
      </c>
      <c r="E80" t="s">
        <v>678</v>
      </c>
      <c r="AT80">
        <v>90.2</v>
      </c>
      <c r="AU80">
        <v>91.420257568359403</v>
      </c>
      <c r="AV80">
        <v>91.721405029296903</v>
      </c>
      <c r="AW80">
        <v>92.027641296386705</v>
      </c>
      <c r="AX80">
        <v>92.344383239746094</v>
      </c>
      <c r="AY80">
        <v>93.2</v>
      </c>
      <c r="AZ80">
        <v>93.017631530761705</v>
      </c>
      <c r="BA80">
        <v>93.374061584472699</v>
      </c>
      <c r="BB80">
        <v>93.743560791015597</v>
      </c>
      <c r="BC80">
        <v>94.126045227050795</v>
      </c>
      <c r="BD80">
        <v>100</v>
      </c>
      <c r="BE80">
        <v>98.740585327148395</v>
      </c>
      <c r="BF80">
        <v>98.1</v>
      </c>
      <c r="BG80">
        <v>94.3</v>
      </c>
      <c r="BH80">
        <v>96.208076477050795</v>
      </c>
      <c r="BI80">
        <v>96.645729064941406</v>
      </c>
      <c r="BJ80">
        <v>97.085510253906307</v>
      </c>
      <c r="BK80">
        <v>97.525650024414105</v>
      </c>
    </row>
    <row r="81" spans="1:63" x14ac:dyDescent="0.25">
      <c r="A81" t="s">
        <v>764</v>
      </c>
      <c r="B81" t="s">
        <v>670</v>
      </c>
      <c r="C81" s="5" t="str">
        <f>VLOOKUP(A81, 'Metadata - Countries'!$A$2:$C$264, 3, FALSE)</f>
        <v>Europe &amp; Central Asia</v>
      </c>
      <c r="D81" t="s">
        <v>385</v>
      </c>
      <c r="E81" t="s">
        <v>678</v>
      </c>
      <c r="AJ81">
        <v>100</v>
      </c>
      <c r="AK81">
        <v>100</v>
      </c>
      <c r="AL81">
        <v>100</v>
      </c>
      <c r="AM81">
        <v>100</v>
      </c>
      <c r="AN81">
        <v>100</v>
      </c>
      <c r="AO81">
        <v>100</v>
      </c>
      <c r="AP81">
        <v>100</v>
      </c>
      <c r="AQ81">
        <v>100</v>
      </c>
      <c r="AR81">
        <v>100</v>
      </c>
      <c r="AS81">
        <v>100</v>
      </c>
      <c r="AT81">
        <v>100</v>
      </c>
      <c r="AU81">
        <v>100</v>
      </c>
      <c r="AV81">
        <v>100</v>
      </c>
      <c r="AW81">
        <v>100</v>
      </c>
      <c r="AX81">
        <v>100</v>
      </c>
      <c r="AY81">
        <v>100</v>
      </c>
      <c r="AZ81">
        <v>100</v>
      </c>
      <c r="BA81">
        <v>100</v>
      </c>
      <c r="BB81">
        <v>100</v>
      </c>
      <c r="BC81">
        <v>100</v>
      </c>
      <c r="BD81">
        <v>100</v>
      </c>
      <c r="BE81">
        <v>100</v>
      </c>
      <c r="BF81">
        <v>100</v>
      </c>
      <c r="BG81">
        <v>100</v>
      </c>
      <c r="BH81">
        <v>100</v>
      </c>
      <c r="BI81">
        <v>100</v>
      </c>
      <c r="BJ81">
        <v>100</v>
      </c>
      <c r="BK81">
        <v>100</v>
      </c>
    </row>
    <row r="82" spans="1:63" x14ac:dyDescent="0.25">
      <c r="A82" t="s">
        <v>708</v>
      </c>
      <c r="B82" t="s">
        <v>525</v>
      </c>
      <c r="C82" s="3" t="str">
        <f>VLOOKUP(A82, 'Metadata - Countries'!$A$2:$C$264, 3, FALSE)</f>
        <v>Europe &amp; Central Asia</v>
      </c>
      <c r="D82" t="s">
        <v>385</v>
      </c>
      <c r="E82" t="s">
        <v>678</v>
      </c>
      <c r="AV82">
        <v>100</v>
      </c>
      <c r="AW82">
        <v>99.172027587890597</v>
      </c>
      <c r="AX82">
        <v>99.191146850585895</v>
      </c>
      <c r="AY82">
        <v>98.319187884839394</v>
      </c>
      <c r="AZ82">
        <v>99.269142150878906</v>
      </c>
      <c r="BA82">
        <v>99.327941894531307</v>
      </c>
      <c r="BB82">
        <v>99.399818420410199</v>
      </c>
      <c r="BC82">
        <v>99.484672546386705</v>
      </c>
      <c r="BD82">
        <v>99.582412719726605</v>
      </c>
      <c r="BE82">
        <v>99.692604064941406</v>
      </c>
      <c r="BF82">
        <v>100</v>
      </c>
      <c r="BG82">
        <v>99.936569213867202</v>
      </c>
      <c r="BH82">
        <v>100</v>
      </c>
      <c r="BI82">
        <v>99.996978759765597</v>
      </c>
      <c r="BJ82">
        <v>100</v>
      </c>
      <c r="BK82">
        <v>100</v>
      </c>
    </row>
    <row r="83" spans="1:63" x14ac:dyDescent="0.25">
      <c r="A83" t="s">
        <v>174</v>
      </c>
      <c r="B83" t="s">
        <v>622</v>
      </c>
      <c r="C83" s="5" t="str">
        <f>VLOOKUP(A83, 'Metadata - Countries'!$A$2:$C$264, 3, FALSE)</f>
        <v>Sub-Saharan Africa</v>
      </c>
      <c r="D83" t="s">
        <v>385</v>
      </c>
      <c r="E83" t="s">
        <v>678</v>
      </c>
      <c r="AM83">
        <v>74.599999999999994</v>
      </c>
      <c r="AN83">
        <v>75.626518249511705</v>
      </c>
      <c r="AO83">
        <v>76.216720581054702</v>
      </c>
      <c r="AP83">
        <v>76.791778564453097</v>
      </c>
      <c r="AQ83">
        <v>77.347923278808594</v>
      </c>
      <c r="AR83">
        <v>82.4</v>
      </c>
      <c r="AS83">
        <v>78.4007568359375</v>
      </c>
      <c r="AT83">
        <v>80.5</v>
      </c>
      <c r="AU83">
        <v>79.407211303710895</v>
      </c>
      <c r="AV83">
        <v>79.906944274902301</v>
      </c>
      <c r="AW83">
        <v>76.900000000000006</v>
      </c>
      <c r="AX83">
        <v>80.927070617675795</v>
      </c>
      <c r="AY83">
        <v>81.455635070800795</v>
      </c>
      <c r="AZ83">
        <v>80.720653789004501</v>
      </c>
      <c r="BA83">
        <v>82.552474975585895</v>
      </c>
      <c r="BB83">
        <v>84.8</v>
      </c>
      <c r="BC83">
        <v>83.701622009277301</v>
      </c>
      <c r="BD83">
        <v>72.8</v>
      </c>
      <c r="BE83">
        <v>84.951494167624801</v>
      </c>
      <c r="BF83">
        <v>85.518997192382798</v>
      </c>
      <c r="BG83">
        <v>88.5</v>
      </c>
      <c r="BH83">
        <v>90.8</v>
      </c>
      <c r="BI83">
        <v>88.770721435546903</v>
      </c>
      <c r="BJ83">
        <v>89.8</v>
      </c>
      <c r="BK83">
        <v>90</v>
      </c>
    </row>
    <row r="84" spans="1:63" x14ac:dyDescent="0.25">
      <c r="A84" t="s">
        <v>136</v>
      </c>
      <c r="B84" t="s">
        <v>779</v>
      </c>
      <c r="C84" s="3" t="str">
        <f>VLOOKUP(A84, 'Metadata - Countries'!$A$2:$C$264, 3, FALSE)</f>
        <v>Europe &amp; Central Asia</v>
      </c>
      <c r="D84" t="s">
        <v>385</v>
      </c>
      <c r="E84" t="s">
        <v>678</v>
      </c>
      <c r="AJ84">
        <v>100</v>
      </c>
      <c r="AK84">
        <v>100</v>
      </c>
      <c r="AL84">
        <v>100</v>
      </c>
      <c r="AM84">
        <v>100</v>
      </c>
      <c r="AN84">
        <v>100</v>
      </c>
      <c r="AO84">
        <v>100</v>
      </c>
      <c r="AP84">
        <v>100</v>
      </c>
      <c r="AQ84">
        <v>100</v>
      </c>
      <c r="AR84">
        <v>100</v>
      </c>
      <c r="AS84">
        <v>100</v>
      </c>
      <c r="AT84">
        <v>100</v>
      </c>
      <c r="AU84">
        <v>100</v>
      </c>
      <c r="AV84">
        <v>100</v>
      </c>
      <c r="AW84">
        <v>100</v>
      </c>
      <c r="AX84">
        <v>100</v>
      </c>
      <c r="AY84">
        <v>100</v>
      </c>
      <c r="AZ84">
        <v>100</v>
      </c>
      <c r="BA84">
        <v>100</v>
      </c>
      <c r="BB84">
        <v>100</v>
      </c>
      <c r="BC84">
        <v>100</v>
      </c>
      <c r="BD84">
        <v>100</v>
      </c>
      <c r="BE84">
        <v>100</v>
      </c>
      <c r="BF84">
        <v>100</v>
      </c>
      <c r="BG84">
        <v>100</v>
      </c>
      <c r="BH84">
        <v>100</v>
      </c>
      <c r="BI84">
        <v>100</v>
      </c>
      <c r="BJ84">
        <v>100</v>
      </c>
      <c r="BK84">
        <v>100</v>
      </c>
    </row>
    <row r="85" spans="1:63" x14ac:dyDescent="0.25">
      <c r="A85" t="s">
        <v>652</v>
      </c>
      <c r="B85" t="s">
        <v>647</v>
      </c>
      <c r="C85" s="5" t="str">
        <f>VLOOKUP(A85, 'Metadata - Countries'!$A$2:$C$264, 3, FALSE)</f>
        <v>Sub-Saharan Africa</v>
      </c>
      <c r="D85" t="s">
        <v>385</v>
      </c>
      <c r="E85" t="s">
        <v>678</v>
      </c>
      <c r="AS85">
        <v>53.8</v>
      </c>
      <c r="AT85">
        <v>55.988254547119098</v>
      </c>
      <c r="AU85">
        <v>57.4832763671875</v>
      </c>
      <c r="AV85">
        <v>58.977821350097699</v>
      </c>
      <c r="AW85">
        <v>60.477439880371101</v>
      </c>
      <c r="AX85">
        <v>61.987575531005902</v>
      </c>
      <c r="AY85">
        <v>63.8</v>
      </c>
      <c r="AZ85">
        <v>65.047599792480497</v>
      </c>
      <c r="BA85">
        <v>66.597419738769503</v>
      </c>
      <c r="BB85">
        <v>68.160308837890597</v>
      </c>
      <c r="BC85">
        <v>69.736183166503906</v>
      </c>
      <c r="BD85">
        <v>71.324935913085895</v>
      </c>
      <c r="BE85">
        <v>72.926139831542997</v>
      </c>
      <c r="BF85">
        <v>74.2</v>
      </c>
      <c r="BG85">
        <v>76.158386230468807</v>
      </c>
      <c r="BH85">
        <v>77.785163879394503</v>
      </c>
      <c r="BI85">
        <v>79.593032836914105</v>
      </c>
      <c r="BJ85">
        <v>82.2</v>
      </c>
      <c r="BK85">
        <v>83.222023010253906</v>
      </c>
    </row>
    <row r="86" spans="1:63" x14ac:dyDescent="0.25">
      <c r="A86" t="s">
        <v>29</v>
      </c>
      <c r="B86" t="s">
        <v>84</v>
      </c>
      <c r="C86" s="3" t="str">
        <f>VLOOKUP(A86, 'Metadata - Countries'!$A$2:$C$264, 3, FALSE)</f>
        <v>Sub-Saharan Africa</v>
      </c>
      <c r="D86" t="s">
        <v>385</v>
      </c>
      <c r="E86" t="s">
        <v>678</v>
      </c>
      <c r="AM86">
        <v>38.520706176757798</v>
      </c>
      <c r="AN86">
        <v>40.116714477539098</v>
      </c>
      <c r="AO86">
        <v>41.701374053955099</v>
      </c>
      <c r="AP86">
        <v>43.2708930969238</v>
      </c>
      <c r="AQ86">
        <v>44.821487426757798</v>
      </c>
      <c r="AR86">
        <v>46.350936889648402</v>
      </c>
      <c r="AS86">
        <v>47.863235473632798</v>
      </c>
      <c r="AT86">
        <v>51.16</v>
      </c>
      <c r="AU86">
        <v>50.858604431152301</v>
      </c>
      <c r="AV86">
        <v>52.352794647216797</v>
      </c>
      <c r="AW86">
        <v>53.852058410644503</v>
      </c>
      <c r="AX86">
        <v>55.3618354797363</v>
      </c>
      <c r="AY86">
        <v>54.436860068259399</v>
      </c>
      <c r="AZ86">
        <v>58.421150207519503</v>
      </c>
      <c r="BA86">
        <v>59.970611572265597</v>
      </c>
      <c r="BB86">
        <v>61.533149719238303</v>
      </c>
      <c r="BC86">
        <v>63.108665466308601</v>
      </c>
      <c r="BD86">
        <v>64.697067260742202</v>
      </c>
      <c r="BE86">
        <v>66.297912597656307</v>
      </c>
      <c r="BF86">
        <v>67.909416198730497</v>
      </c>
      <c r="BG86">
        <v>67</v>
      </c>
      <c r="BH86">
        <v>71.155868530273395</v>
      </c>
      <c r="BI86">
        <v>73.012939453125</v>
      </c>
      <c r="BJ86">
        <v>75.801597595214801</v>
      </c>
      <c r="BK86">
        <v>79.400000000000006</v>
      </c>
    </row>
    <row r="87" spans="1:63" x14ac:dyDescent="0.25">
      <c r="A87" t="s">
        <v>663</v>
      </c>
      <c r="B87" t="s">
        <v>168</v>
      </c>
      <c r="C87" s="5" t="str">
        <f>VLOOKUP(A87, 'Metadata - Countries'!$A$2:$C$264, 3, FALSE)</f>
        <v>Sub-Saharan Africa</v>
      </c>
      <c r="D87" t="s">
        <v>385</v>
      </c>
      <c r="E87" t="s">
        <v>678</v>
      </c>
      <c r="AZ87">
        <v>34.400406504065003</v>
      </c>
      <c r="BA87">
        <v>25.995468139648398</v>
      </c>
      <c r="BB87">
        <v>26.293869018554702</v>
      </c>
      <c r="BC87">
        <v>26.605249404907202</v>
      </c>
      <c r="BD87">
        <v>11.8</v>
      </c>
      <c r="BE87">
        <v>27.2662258148193</v>
      </c>
      <c r="BF87">
        <v>27.613592147827099</v>
      </c>
      <c r="BG87">
        <v>27.969486236572301</v>
      </c>
      <c r="BH87">
        <v>33.1</v>
      </c>
      <c r="BI87">
        <v>38.044174194335902</v>
      </c>
      <c r="BJ87">
        <v>43.210289001464801</v>
      </c>
      <c r="BK87">
        <v>48.332561492919901</v>
      </c>
    </row>
    <row r="88" spans="1:63" x14ac:dyDescent="0.25">
      <c r="A88" t="s">
        <v>734</v>
      </c>
      <c r="B88" t="s">
        <v>243</v>
      </c>
      <c r="C88" s="3" t="str">
        <f>VLOOKUP(A88, 'Metadata - Countries'!$A$2:$C$264, 3, FALSE)</f>
        <v>Sub-Saharan Africa</v>
      </c>
      <c r="D88" t="s">
        <v>385</v>
      </c>
      <c r="E88" t="s">
        <v>678</v>
      </c>
      <c r="BE88">
        <v>93.1</v>
      </c>
      <c r="BF88">
        <v>92.292694091796903</v>
      </c>
      <c r="BG88">
        <v>92.104660034179702</v>
      </c>
      <c r="BH88">
        <v>91.923027038574205</v>
      </c>
      <c r="BI88">
        <v>91.745658874511705</v>
      </c>
      <c r="BJ88">
        <v>91.570419311523395</v>
      </c>
      <c r="BK88">
        <v>91.395530700683594</v>
      </c>
    </row>
    <row r="89" spans="1:63" x14ac:dyDescent="0.25">
      <c r="A89" t="s">
        <v>792</v>
      </c>
      <c r="B89" t="s">
        <v>613</v>
      </c>
      <c r="C89" s="5" t="str">
        <f>VLOOKUP(A89, 'Metadata - Countries'!$A$2:$C$264, 3, FALSE)</f>
        <v>Europe &amp; Central Asia</v>
      </c>
      <c r="D89" t="s">
        <v>385</v>
      </c>
      <c r="E89" t="s">
        <v>678</v>
      </c>
      <c r="AJ89">
        <v>100</v>
      </c>
      <c r="AK89">
        <v>100</v>
      </c>
      <c r="AL89">
        <v>100</v>
      </c>
      <c r="AM89">
        <v>100</v>
      </c>
      <c r="AN89">
        <v>100</v>
      </c>
      <c r="AO89">
        <v>100</v>
      </c>
      <c r="AP89">
        <v>100</v>
      </c>
      <c r="AQ89">
        <v>100</v>
      </c>
      <c r="AR89">
        <v>100</v>
      </c>
      <c r="AS89">
        <v>100</v>
      </c>
      <c r="AT89">
        <v>100</v>
      </c>
      <c r="AU89">
        <v>100</v>
      </c>
      <c r="AV89">
        <v>100</v>
      </c>
      <c r="AW89">
        <v>100</v>
      </c>
      <c r="AX89">
        <v>100</v>
      </c>
      <c r="AY89">
        <v>100</v>
      </c>
      <c r="AZ89">
        <v>100</v>
      </c>
      <c r="BA89">
        <v>100</v>
      </c>
      <c r="BB89">
        <v>100</v>
      </c>
      <c r="BC89">
        <v>100</v>
      </c>
      <c r="BD89">
        <v>100</v>
      </c>
      <c r="BE89">
        <v>100</v>
      </c>
      <c r="BF89">
        <v>100</v>
      </c>
      <c r="BG89">
        <v>100</v>
      </c>
      <c r="BH89">
        <v>100</v>
      </c>
      <c r="BI89">
        <v>100</v>
      </c>
      <c r="BJ89">
        <v>100</v>
      </c>
      <c r="BK89">
        <v>100</v>
      </c>
    </row>
    <row r="90" spans="1:63" x14ac:dyDescent="0.25">
      <c r="A90" t="s">
        <v>77</v>
      </c>
      <c r="B90" t="s">
        <v>687</v>
      </c>
      <c r="C90" s="3" t="str">
        <f>VLOOKUP(A90, 'Metadata - Countries'!$A$2:$C$264, 3, FALSE)</f>
        <v>Latin America &amp; Caribbean</v>
      </c>
      <c r="D90" t="s">
        <v>385</v>
      </c>
      <c r="E90" t="s">
        <v>678</v>
      </c>
      <c r="AR90">
        <v>85.2186279296875</v>
      </c>
      <c r="AS90">
        <v>85.547782897949205</v>
      </c>
      <c r="AT90">
        <v>85.887153625488295</v>
      </c>
      <c r="AU90">
        <v>86.254043579101605</v>
      </c>
      <c r="AV90">
        <v>86.659133911132798</v>
      </c>
      <c r="AW90">
        <v>87.086708068847699</v>
      </c>
      <c r="AX90">
        <v>87.514442443847699</v>
      </c>
      <c r="AY90">
        <v>87.919998168945298</v>
      </c>
      <c r="AZ90">
        <v>88.281051635742202</v>
      </c>
      <c r="BA90">
        <v>88.583930969238295</v>
      </c>
      <c r="BB90">
        <v>88.849578857421903</v>
      </c>
      <c r="BC90">
        <v>89.107582092285199</v>
      </c>
      <c r="BD90">
        <v>89.387535095214801</v>
      </c>
      <c r="BE90">
        <v>89.719047546386705</v>
      </c>
      <c r="BF90">
        <v>90.124061584472699</v>
      </c>
      <c r="BG90">
        <v>90.593994140625</v>
      </c>
      <c r="BH90">
        <v>91.112617492675795</v>
      </c>
      <c r="BI90">
        <v>91.6636962890625</v>
      </c>
      <c r="BJ90">
        <v>92.231002807617202</v>
      </c>
      <c r="BK90">
        <v>92.801010131835895</v>
      </c>
    </row>
    <row r="91" spans="1:63" x14ac:dyDescent="0.25">
      <c r="A91" t="s">
        <v>589</v>
      </c>
      <c r="B91" t="s">
        <v>758</v>
      </c>
      <c r="C91" s="5" t="str">
        <f>VLOOKUP(A91, 'Metadata - Countries'!$A$2:$C$264, 3, FALSE)</f>
        <v>Europe &amp; Central Asia</v>
      </c>
      <c r="D91" t="s">
        <v>385</v>
      </c>
      <c r="E91" t="s">
        <v>678</v>
      </c>
      <c r="AJ91">
        <v>100</v>
      </c>
      <c r="AK91">
        <v>100</v>
      </c>
      <c r="AL91">
        <v>100</v>
      </c>
      <c r="AM91">
        <v>100</v>
      </c>
      <c r="AN91">
        <v>100</v>
      </c>
      <c r="AO91">
        <v>100</v>
      </c>
      <c r="AP91">
        <v>100</v>
      </c>
      <c r="AQ91">
        <v>100</v>
      </c>
      <c r="AR91">
        <v>100</v>
      </c>
      <c r="AS91">
        <v>100</v>
      </c>
      <c r="AT91">
        <v>100</v>
      </c>
      <c r="AU91">
        <v>100</v>
      </c>
      <c r="AV91">
        <v>100</v>
      </c>
      <c r="AW91">
        <v>100</v>
      </c>
      <c r="AX91">
        <v>100</v>
      </c>
      <c r="AY91">
        <v>100</v>
      </c>
      <c r="AZ91">
        <v>100</v>
      </c>
      <c r="BA91">
        <v>100</v>
      </c>
      <c r="BB91">
        <v>100</v>
      </c>
      <c r="BC91">
        <v>100</v>
      </c>
      <c r="BD91">
        <v>100</v>
      </c>
      <c r="BE91">
        <v>100</v>
      </c>
      <c r="BF91">
        <v>100</v>
      </c>
      <c r="BG91">
        <v>100</v>
      </c>
      <c r="BH91">
        <v>100</v>
      </c>
      <c r="BI91">
        <v>100</v>
      </c>
      <c r="BJ91">
        <v>100</v>
      </c>
      <c r="BK91">
        <v>100</v>
      </c>
    </row>
    <row r="92" spans="1:63" x14ac:dyDescent="0.25">
      <c r="A92" t="s">
        <v>279</v>
      </c>
      <c r="B92" t="s">
        <v>147</v>
      </c>
      <c r="C92" s="3" t="str">
        <f>VLOOKUP(A92, 'Metadata - Countries'!$A$2:$C$264, 3, FALSE)</f>
        <v>Latin America &amp; Caribbean</v>
      </c>
      <c r="D92" t="s">
        <v>385</v>
      </c>
      <c r="E92" t="s">
        <v>678</v>
      </c>
      <c r="AO92">
        <v>88.9</v>
      </c>
      <c r="AP92">
        <v>92.321296691894503</v>
      </c>
      <c r="AQ92">
        <v>92.540756225585895</v>
      </c>
      <c r="AR92">
        <v>92.739067077636705</v>
      </c>
      <c r="AS92">
        <v>91.3</v>
      </c>
      <c r="AT92">
        <v>95.397836999999996</v>
      </c>
      <c r="AU92">
        <v>93.253318786621094</v>
      </c>
      <c r="AV92">
        <v>95.710971000000001</v>
      </c>
      <c r="AW92">
        <v>96.030895999999998</v>
      </c>
      <c r="AX92">
        <v>93.763137817382798</v>
      </c>
      <c r="AY92">
        <v>93.955017089843807</v>
      </c>
      <c r="AZ92">
        <v>94.406660000000002</v>
      </c>
      <c r="BA92">
        <v>94.378494262695298</v>
      </c>
      <c r="BB92">
        <v>94.609893798828097</v>
      </c>
      <c r="BC92">
        <v>94.854270935058594</v>
      </c>
      <c r="BD92">
        <v>95.111534118652301</v>
      </c>
      <c r="BE92">
        <v>94.603279000000001</v>
      </c>
      <c r="BF92">
        <v>95.661605834960895</v>
      </c>
      <c r="BG92">
        <v>95.950492858886705</v>
      </c>
      <c r="BH92">
        <v>94.463137000000003</v>
      </c>
      <c r="BI92">
        <v>96.545326232910199</v>
      </c>
      <c r="BJ92">
        <v>96.847000122070298</v>
      </c>
      <c r="BK92">
        <v>97.149032592773395</v>
      </c>
    </row>
    <row r="93" spans="1:63" x14ac:dyDescent="0.25">
      <c r="A93" t="s">
        <v>836</v>
      </c>
      <c r="B93" t="s">
        <v>43</v>
      </c>
      <c r="C93" s="5" t="str">
        <f>VLOOKUP(A93, 'Metadata - Countries'!$A$2:$C$264, 3, FALSE)</f>
        <v>East Asia &amp; Pacific</v>
      </c>
      <c r="D93" t="s">
        <v>385</v>
      </c>
      <c r="E93" t="s">
        <v>678</v>
      </c>
      <c r="AO93">
        <v>100</v>
      </c>
      <c r="AP93">
        <v>100</v>
      </c>
      <c r="AQ93">
        <v>100</v>
      </c>
      <c r="AR93">
        <v>100</v>
      </c>
      <c r="AS93">
        <v>100</v>
      </c>
      <c r="AT93">
        <v>100</v>
      </c>
      <c r="AU93">
        <v>100</v>
      </c>
      <c r="AV93">
        <v>100</v>
      </c>
      <c r="AW93">
        <v>100</v>
      </c>
      <c r="AX93">
        <v>100</v>
      </c>
      <c r="AY93">
        <v>100</v>
      </c>
      <c r="AZ93">
        <v>100</v>
      </c>
      <c r="BA93">
        <v>100</v>
      </c>
      <c r="BB93">
        <v>100</v>
      </c>
      <c r="BC93">
        <v>100</v>
      </c>
      <c r="BD93">
        <v>100</v>
      </c>
      <c r="BE93">
        <v>100</v>
      </c>
      <c r="BF93">
        <v>100</v>
      </c>
      <c r="BG93">
        <v>100</v>
      </c>
      <c r="BH93">
        <v>100</v>
      </c>
      <c r="BI93">
        <v>100</v>
      </c>
      <c r="BJ93">
        <v>100</v>
      </c>
      <c r="BK93">
        <v>100</v>
      </c>
    </row>
    <row r="94" spans="1:63" x14ac:dyDescent="0.25">
      <c r="A94" t="s">
        <v>397</v>
      </c>
      <c r="B94" t="s">
        <v>597</v>
      </c>
      <c r="C94" s="3" t="str">
        <f>VLOOKUP(A94, 'Metadata - Countries'!$A$2:$C$264, 3, FALSE)</f>
        <v>Latin America &amp; Caribbean</v>
      </c>
      <c r="D94" t="s">
        <v>385</v>
      </c>
      <c r="E94" t="s">
        <v>678</v>
      </c>
      <c r="AM94">
        <v>90.396341000000007</v>
      </c>
      <c r="AN94">
        <v>86.234779357910199</v>
      </c>
      <c r="AO94">
        <v>86.439735412597699</v>
      </c>
      <c r="AP94">
        <v>86.629547119140597</v>
      </c>
      <c r="AQ94">
        <v>86.800445556640597</v>
      </c>
      <c r="AR94">
        <v>86.950187683105497</v>
      </c>
      <c r="AS94">
        <v>87.082778930664105</v>
      </c>
      <c r="AT94">
        <v>87.203781127929702</v>
      </c>
      <c r="AU94">
        <v>87.318748474121094</v>
      </c>
      <c r="AV94">
        <v>87.433235168457003</v>
      </c>
      <c r="AW94">
        <v>87.552795410156307</v>
      </c>
      <c r="AX94">
        <v>87.682868957519503</v>
      </c>
      <c r="AY94">
        <v>81.599999999999994</v>
      </c>
      <c r="AZ94">
        <v>82.419035029742204</v>
      </c>
      <c r="BA94">
        <v>88.152534484863295</v>
      </c>
      <c r="BB94">
        <v>88.335372924804702</v>
      </c>
      <c r="BC94">
        <v>90.9</v>
      </c>
      <c r="BD94">
        <v>91.775741577148395</v>
      </c>
      <c r="BE94">
        <v>92.798629760742202</v>
      </c>
      <c r="BF94">
        <v>93.556221008300795</v>
      </c>
      <c r="BG94">
        <v>93.939949035644503</v>
      </c>
      <c r="BH94">
        <v>94.4</v>
      </c>
      <c r="BI94">
        <v>95.222503662109403</v>
      </c>
      <c r="BJ94">
        <v>95.981773376464801</v>
      </c>
      <c r="BK94">
        <v>96.697204589843807</v>
      </c>
    </row>
    <row r="95" spans="1:63" x14ac:dyDescent="0.25">
      <c r="A95" t="s">
        <v>381</v>
      </c>
      <c r="B95" t="s">
        <v>598</v>
      </c>
      <c r="C95" s="5">
        <f>VLOOKUP(A95, 'Metadata - Countries'!$A$2:$C$264, 3, FALSE)</f>
        <v>0</v>
      </c>
      <c r="D95" t="s">
        <v>385</v>
      </c>
      <c r="E95" t="s">
        <v>678</v>
      </c>
      <c r="AJ95">
        <v>99.967195999634441</v>
      </c>
      <c r="AK95">
        <v>99.97321137530318</v>
      </c>
      <c r="AL95">
        <v>99.970283990239309</v>
      </c>
      <c r="AM95">
        <v>99.976797267839856</v>
      </c>
      <c r="AN95">
        <v>99.978473762353062</v>
      </c>
      <c r="AO95">
        <v>99.980873978336675</v>
      </c>
      <c r="AP95">
        <v>99.980983964265988</v>
      </c>
      <c r="AQ95">
        <v>99.983075277993038</v>
      </c>
      <c r="AR95">
        <v>99.984870415967208</v>
      </c>
      <c r="AS95">
        <v>99.982734099853388</v>
      </c>
      <c r="AT95">
        <v>99.986907648030225</v>
      </c>
      <c r="AU95">
        <v>99.980700220305707</v>
      </c>
      <c r="AV95">
        <v>99.981579766417767</v>
      </c>
      <c r="AW95">
        <v>99.985389571494807</v>
      </c>
      <c r="AX95">
        <v>99.981628118228102</v>
      </c>
      <c r="AY95">
        <v>99.981859823294727</v>
      </c>
      <c r="AZ95">
        <v>99.988735444582645</v>
      </c>
      <c r="BA95">
        <v>99.984002224558026</v>
      </c>
      <c r="BB95">
        <v>99.985292437244439</v>
      </c>
      <c r="BC95">
        <v>99.990794645679145</v>
      </c>
      <c r="BD95">
        <v>99.988859534610086</v>
      </c>
      <c r="BE95">
        <v>99.992472796681383</v>
      </c>
      <c r="BF95">
        <v>99.997470934509948</v>
      </c>
      <c r="BG95">
        <v>99.99119859171725</v>
      </c>
      <c r="BH95">
        <v>99.996869256453181</v>
      </c>
      <c r="BI95">
        <v>99.995507569805397</v>
      </c>
      <c r="BJ95">
        <v>99.998145294117819</v>
      </c>
      <c r="BK95">
        <v>100</v>
      </c>
    </row>
    <row r="96" spans="1:63" x14ac:dyDescent="0.25">
      <c r="A96" t="s">
        <v>284</v>
      </c>
      <c r="B96" t="s">
        <v>368</v>
      </c>
      <c r="C96" s="3" t="str">
        <f>VLOOKUP(A96, 'Metadata - Countries'!$A$2:$C$264, 3, FALSE)</f>
        <v>East Asia &amp; Pacific</v>
      </c>
      <c r="D96" t="s">
        <v>385</v>
      </c>
      <c r="E96" t="s">
        <v>678</v>
      </c>
      <c r="AJ96">
        <v>100</v>
      </c>
      <c r="AK96">
        <v>100</v>
      </c>
      <c r="AL96">
        <v>100</v>
      </c>
      <c r="AM96">
        <v>100</v>
      </c>
      <c r="AN96">
        <v>100</v>
      </c>
      <c r="AO96">
        <v>100</v>
      </c>
      <c r="AP96">
        <v>100</v>
      </c>
      <c r="AQ96">
        <v>100</v>
      </c>
      <c r="AR96">
        <v>100</v>
      </c>
      <c r="AS96">
        <v>100</v>
      </c>
      <c r="AT96">
        <v>100</v>
      </c>
      <c r="AU96">
        <v>100</v>
      </c>
      <c r="AV96">
        <v>100</v>
      </c>
      <c r="AW96">
        <v>100</v>
      </c>
      <c r="AX96">
        <v>100</v>
      </c>
      <c r="AY96">
        <v>100</v>
      </c>
      <c r="AZ96">
        <v>100</v>
      </c>
      <c r="BA96">
        <v>100</v>
      </c>
      <c r="BB96">
        <v>100</v>
      </c>
      <c r="BC96">
        <v>100</v>
      </c>
      <c r="BD96">
        <v>100</v>
      </c>
      <c r="BE96">
        <v>100</v>
      </c>
      <c r="BF96">
        <v>100</v>
      </c>
      <c r="BG96">
        <v>100</v>
      </c>
      <c r="BH96">
        <v>100</v>
      </c>
      <c r="BI96">
        <v>100</v>
      </c>
      <c r="BJ96">
        <v>100</v>
      </c>
      <c r="BK96">
        <v>100</v>
      </c>
    </row>
    <row r="97" spans="1:63" x14ac:dyDescent="0.25">
      <c r="A97" t="s">
        <v>623</v>
      </c>
      <c r="B97" t="s">
        <v>65</v>
      </c>
      <c r="C97" s="5" t="str">
        <f>VLOOKUP(A97, 'Metadata - Countries'!$A$2:$C$264, 3, FALSE)</f>
        <v>Latin America &amp; Caribbean</v>
      </c>
      <c r="D97" t="s">
        <v>385</v>
      </c>
      <c r="E97" t="s">
        <v>678</v>
      </c>
      <c r="AK97">
        <v>88.700619000000003</v>
      </c>
      <c r="AL97">
        <v>89.851267000000007</v>
      </c>
      <c r="AM97">
        <v>92.082516999999996</v>
      </c>
      <c r="AN97">
        <v>92.144467000000006</v>
      </c>
      <c r="AO97">
        <v>93.264252999999997</v>
      </c>
      <c r="AP97">
        <v>93.877733000000006</v>
      </c>
      <c r="AQ97">
        <v>95.072357999999994</v>
      </c>
      <c r="AR97">
        <v>96.042962000000003</v>
      </c>
      <c r="AS97">
        <v>95.3172</v>
      </c>
      <c r="AT97">
        <v>94.4503173828125</v>
      </c>
      <c r="AU97">
        <v>94.727317810058594</v>
      </c>
      <c r="AV97">
        <v>93.140654999999995</v>
      </c>
      <c r="AW97">
        <v>94.466185999999993</v>
      </c>
      <c r="AX97">
        <v>95.886629999999997</v>
      </c>
      <c r="AY97">
        <v>96.042582999999993</v>
      </c>
      <c r="AZ97">
        <v>96.856154000000004</v>
      </c>
      <c r="BA97">
        <v>97.539377000000002</v>
      </c>
      <c r="BB97">
        <v>97.960649000000004</v>
      </c>
      <c r="BC97">
        <v>97.921085000000005</v>
      </c>
      <c r="BD97">
        <v>98.759449000000004</v>
      </c>
      <c r="BE97">
        <v>99.174969000000004</v>
      </c>
      <c r="BF97">
        <v>98.486671999999999</v>
      </c>
      <c r="BG97">
        <v>98.989673999999994</v>
      </c>
      <c r="BH97">
        <v>98.762347000000005</v>
      </c>
      <c r="BI97">
        <v>98.897655999999998</v>
      </c>
      <c r="BJ97">
        <v>99.1</v>
      </c>
      <c r="BK97">
        <v>97.8</v>
      </c>
    </row>
    <row r="98" spans="1:63" x14ac:dyDescent="0.25">
      <c r="A98" t="s">
        <v>781</v>
      </c>
      <c r="B98" t="s">
        <v>166</v>
      </c>
      <c r="C98" s="3">
        <f>VLOOKUP(A98, 'Metadata - Countries'!$A$2:$C$264, 3, FALSE)</f>
        <v>0</v>
      </c>
      <c r="D98" t="s">
        <v>385</v>
      </c>
      <c r="E98" t="s">
        <v>678</v>
      </c>
      <c r="AQ98">
        <v>57.339686785509464</v>
      </c>
      <c r="AR98">
        <v>58.54102992124146</v>
      </c>
      <c r="AS98">
        <v>58.374622792584731</v>
      </c>
      <c r="AT98">
        <v>55.814015626647716</v>
      </c>
      <c r="AU98">
        <v>56.256887572618453</v>
      </c>
      <c r="AV98">
        <v>56.33042317113803</v>
      </c>
      <c r="AW98">
        <v>56.787546975564595</v>
      </c>
      <c r="AX98">
        <v>58.024146218840819</v>
      </c>
      <c r="AY98">
        <v>59.777708469050417</v>
      </c>
      <c r="AZ98">
        <v>60.006466011446847</v>
      </c>
      <c r="BA98">
        <v>62.148480681408088</v>
      </c>
      <c r="BB98">
        <v>62.094973244996346</v>
      </c>
      <c r="BC98">
        <v>62.816856048941567</v>
      </c>
      <c r="BD98">
        <v>63.779340316429774</v>
      </c>
      <c r="BE98">
        <v>66.167243510139613</v>
      </c>
      <c r="BF98">
        <v>67.514720858496617</v>
      </c>
      <c r="BG98">
        <v>68.806755488157478</v>
      </c>
      <c r="BH98">
        <v>70.124234571184402</v>
      </c>
      <c r="BI98">
        <v>71.954958189114393</v>
      </c>
      <c r="BJ98">
        <v>74.003187485332276</v>
      </c>
      <c r="BK98">
        <v>76.454439473501196</v>
      </c>
    </row>
    <row r="99" spans="1:63" x14ac:dyDescent="0.25">
      <c r="A99" t="s">
        <v>581</v>
      </c>
      <c r="B99" t="s">
        <v>715</v>
      </c>
      <c r="C99" s="5" t="str">
        <f>VLOOKUP(A99, 'Metadata - Countries'!$A$2:$C$264, 3, FALSE)</f>
        <v>Europe &amp; Central Asia</v>
      </c>
      <c r="D99" t="s">
        <v>385</v>
      </c>
      <c r="E99" t="s">
        <v>678</v>
      </c>
      <c r="AJ99">
        <v>100</v>
      </c>
      <c r="AK99">
        <v>100</v>
      </c>
      <c r="AL99">
        <v>100</v>
      </c>
      <c r="AM99">
        <v>100</v>
      </c>
      <c r="AN99">
        <v>100</v>
      </c>
      <c r="AO99">
        <v>100</v>
      </c>
      <c r="AP99">
        <v>100</v>
      </c>
      <c r="AQ99">
        <v>100</v>
      </c>
      <c r="AR99">
        <v>100</v>
      </c>
      <c r="AS99">
        <v>100</v>
      </c>
      <c r="AT99">
        <v>100</v>
      </c>
      <c r="AU99">
        <v>100</v>
      </c>
      <c r="AV99">
        <v>100</v>
      </c>
      <c r="AW99">
        <v>100</v>
      </c>
      <c r="AX99">
        <v>100</v>
      </c>
      <c r="AY99">
        <v>100</v>
      </c>
      <c r="AZ99">
        <v>100</v>
      </c>
      <c r="BA99">
        <v>100</v>
      </c>
      <c r="BB99">
        <v>100</v>
      </c>
      <c r="BC99">
        <v>100</v>
      </c>
      <c r="BD99">
        <v>100</v>
      </c>
      <c r="BE99">
        <v>100</v>
      </c>
      <c r="BF99">
        <v>100</v>
      </c>
      <c r="BG99">
        <v>100</v>
      </c>
      <c r="BH99">
        <v>100</v>
      </c>
      <c r="BI99">
        <v>100</v>
      </c>
      <c r="BJ99">
        <v>100</v>
      </c>
      <c r="BK99">
        <v>100</v>
      </c>
    </row>
    <row r="100" spans="1:63" x14ac:dyDescent="0.25">
      <c r="A100" t="s">
        <v>6</v>
      </c>
      <c r="B100" t="s">
        <v>95</v>
      </c>
      <c r="C100" s="3" t="str">
        <f>VLOOKUP(A100, 'Metadata - Countries'!$A$2:$C$264, 3, FALSE)</f>
        <v>Latin America &amp; Caribbean</v>
      </c>
      <c r="D100" t="s">
        <v>385</v>
      </c>
      <c r="E100" t="s">
        <v>678</v>
      </c>
      <c r="AO100">
        <v>76.5</v>
      </c>
      <c r="AP100">
        <v>68.870880126953097</v>
      </c>
      <c r="AQ100">
        <v>69.018753051757798</v>
      </c>
      <c r="AR100">
        <v>69.145477294921903</v>
      </c>
      <c r="AS100">
        <v>69.255058288574205</v>
      </c>
      <c r="AT100">
        <v>81.900000000000006</v>
      </c>
      <c r="AU100">
        <v>62.464080000000003</v>
      </c>
      <c r="AV100">
        <v>69.536445617675795</v>
      </c>
      <c r="AW100">
        <v>50.3875737318128</v>
      </c>
      <c r="AX100">
        <v>69.740043640136705</v>
      </c>
      <c r="AY100">
        <v>69.860343933105497</v>
      </c>
      <c r="AZ100">
        <v>68.900000000000006</v>
      </c>
      <c r="BA100">
        <v>70.140647888183594</v>
      </c>
      <c r="BB100">
        <v>70.300468444824205</v>
      </c>
      <c r="BC100">
        <v>70.473258972167997</v>
      </c>
      <c r="BD100">
        <v>70.658935546875</v>
      </c>
      <c r="BE100">
        <v>71.265647888183594</v>
      </c>
      <c r="BF100">
        <v>72.599999999999994</v>
      </c>
      <c r="BG100">
        <v>73.417831420898395</v>
      </c>
      <c r="BH100">
        <v>74.429473876953097</v>
      </c>
      <c r="BI100">
        <v>75.711250305175795</v>
      </c>
      <c r="BJ100">
        <v>76.400000000000006</v>
      </c>
      <c r="BK100">
        <v>78.196815490722699</v>
      </c>
    </row>
    <row r="101" spans="1:63" x14ac:dyDescent="0.25">
      <c r="A101" t="s">
        <v>54</v>
      </c>
      <c r="B101" t="s">
        <v>726</v>
      </c>
      <c r="C101" s="5" t="str">
        <f>VLOOKUP(A101, 'Metadata - Countries'!$A$2:$C$264, 3, FALSE)</f>
        <v>Europe &amp; Central Asia</v>
      </c>
      <c r="D101" t="s">
        <v>385</v>
      </c>
      <c r="E101" t="s">
        <v>678</v>
      </c>
      <c r="AJ101">
        <v>100</v>
      </c>
      <c r="AK101">
        <v>100</v>
      </c>
      <c r="AL101">
        <v>100</v>
      </c>
      <c r="AM101">
        <v>100</v>
      </c>
      <c r="AN101">
        <v>100</v>
      </c>
      <c r="AO101">
        <v>100</v>
      </c>
      <c r="AP101">
        <v>100</v>
      </c>
      <c r="AQ101">
        <v>100</v>
      </c>
      <c r="AR101">
        <v>100</v>
      </c>
      <c r="AS101">
        <v>100</v>
      </c>
      <c r="AT101">
        <v>100</v>
      </c>
      <c r="AU101">
        <v>100</v>
      </c>
      <c r="AV101">
        <v>100</v>
      </c>
      <c r="AW101">
        <v>100</v>
      </c>
      <c r="AX101">
        <v>100</v>
      </c>
      <c r="AY101">
        <v>100</v>
      </c>
      <c r="AZ101">
        <v>100</v>
      </c>
      <c r="BA101">
        <v>100</v>
      </c>
      <c r="BB101">
        <v>100</v>
      </c>
      <c r="BC101">
        <v>100</v>
      </c>
      <c r="BD101">
        <v>100</v>
      </c>
      <c r="BE101">
        <v>100</v>
      </c>
      <c r="BF101">
        <v>100</v>
      </c>
      <c r="BG101">
        <v>100</v>
      </c>
      <c r="BH101">
        <v>100</v>
      </c>
      <c r="BI101">
        <v>100</v>
      </c>
      <c r="BJ101">
        <v>100</v>
      </c>
      <c r="BK101">
        <v>100</v>
      </c>
    </row>
    <row r="102" spans="1:63" x14ac:dyDescent="0.25">
      <c r="A102" t="s">
        <v>813</v>
      </c>
      <c r="B102" t="s">
        <v>152</v>
      </c>
      <c r="C102" s="3">
        <f>VLOOKUP(A102, 'Metadata - Countries'!$A$2:$C$264, 3, FALSE)</f>
        <v>0</v>
      </c>
      <c r="D102" t="s">
        <v>385</v>
      </c>
      <c r="E102" t="s">
        <v>678</v>
      </c>
      <c r="AM102">
        <v>94.88285951298343</v>
      </c>
      <c r="AN102">
        <v>95.664411951625993</v>
      </c>
      <c r="AO102">
        <v>95.817017807040955</v>
      </c>
      <c r="AP102">
        <v>95.849766105452687</v>
      </c>
      <c r="AQ102">
        <v>96.244012629633062</v>
      </c>
      <c r="AR102">
        <v>96.29494744806631</v>
      </c>
      <c r="AS102">
        <v>97.065323842246116</v>
      </c>
      <c r="AT102">
        <v>96.866339910704212</v>
      </c>
      <c r="AU102">
        <v>96.141001232473798</v>
      </c>
      <c r="AV102">
        <v>96.691716924478342</v>
      </c>
      <c r="AW102">
        <v>96.966831155523096</v>
      </c>
      <c r="AX102">
        <v>97.00038374254251</v>
      </c>
      <c r="AY102">
        <v>97.160697284040836</v>
      </c>
      <c r="AZ102">
        <v>97.604367233992321</v>
      </c>
      <c r="BA102">
        <v>97.669326023884835</v>
      </c>
      <c r="BB102">
        <v>97.828795727342026</v>
      </c>
      <c r="BC102">
        <v>98.391963700839824</v>
      </c>
      <c r="BD102">
        <v>98.33413743997211</v>
      </c>
      <c r="BE102">
        <v>98.20445115874152</v>
      </c>
      <c r="BF102">
        <v>98.673012973124642</v>
      </c>
      <c r="BG102">
        <v>98.755061515860405</v>
      </c>
      <c r="BH102">
        <v>98.756634445164963</v>
      </c>
      <c r="BI102">
        <v>98.9502410250373</v>
      </c>
      <c r="BJ102">
        <v>99.225253999046259</v>
      </c>
      <c r="BK102">
        <v>99.387948475515685</v>
      </c>
    </row>
    <row r="103" spans="1:63" x14ac:dyDescent="0.25">
      <c r="A103" t="s">
        <v>79</v>
      </c>
      <c r="B103" t="s">
        <v>288</v>
      </c>
      <c r="C103" s="5">
        <f>VLOOKUP(A103, 'Metadata - Countries'!$A$2:$C$264, 3, FALSE)</f>
        <v>0</v>
      </c>
      <c r="D103" t="s">
        <v>385</v>
      </c>
      <c r="E103" t="s">
        <v>678</v>
      </c>
      <c r="AM103">
        <v>92.469508252105697</v>
      </c>
      <c r="AN103">
        <v>93.280574179580782</v>
      </c>
      <c r="AO103">
        <v>93.332916213120896</v>
      </c>
      <c r="AP103">
        <v>93.226311345518525</v>
      </c>
      <c r="AQ103">
        <v>93.41989278011998</v>
      </c>
      <c r="AR103">
        <v>93.322793437847949</v>
      </c>
      <c r="AS103">
        <v>93.951523928717663</v>
      </c>
      <c r="AT103">
        <v>93.287918074796323</v>
      </c>
      <c r="AU103">
        <v>92.686075836171412</v>
      </c>
      <c r="AV103">
        <v>93.072401919512913</v>
      </c>
      <c r="AW103">
        <v>93.320977130697642</v>
      </c>
      <c r="AX103">
        <v>93.312401879417735</v>
      </c>
      <c r="AY103">
        <v>93.525811626600543</v>
      </c>
      <c r="AZ103">
        <v>93.843553560505129</v>
      </c>
      <c r="BA103">
        <v>94.12257823436417</v>
      </c>
      <c r="BB103">
        <v>94.280283097369264</v>
      </c>
      <c r="BC103">
        <v>94.76291005955477</v>
      </c>
      <c r="BD103">
        <v>94.755783575214295</v>
      </c>
      <c r="BE103">
        <v>95.011094904473737</v>
      </c>
      <c r="BF103">
        <v>95.428383591808526</v>
      </c>
      <c r="BG103">
        <v>95.501148665457436</v>
      </c>
      <c r="BH103">
        <v>95.619239006120466</v>
      </c>
      <c r="BI103">
        <v>95.92426798259784</v>
      </c>
      <c r="BJ103">
        <v>96.434529595806325</v>
      </c>
      <c r="BK103">
        <v>96.886217649597569</v>
      </c>
    </row>
    <row r="104" spans="1:63" x14ac:dyDescent="0.25">
      <c r="A104" t="s">
        <v>838</v>
      </c>
      <c r="B104" t="s">
        <v>618</v>
      </c>
      <c r="C104" s="3">
        <f>VLOOKUP(A104, 'Metadata - Countries'!$A$2:$C$264, 3, FALSE)</f>
        <v>0</v>
      </c>
      <c r="D104" t="s">
        <v>385</v>
      </c>
      <c r="E104" t="s">
        <v>678</v>
      </c>
      <c r="AR104">
        <v>74.564208075695873</v>
      </c>
      <c r="AS104">
        <v>74.80172333823424</v>
      </c>
      <c r="AT104">
        <v>72.826493850321953</v>
      </c>
      <c r="AU104">
        <v>72.709776018838852</v>
      </c>
      <c r="AV104">
        <v>74.006674350483934</v>
      </c>
      <c r="AW104">
        <v>74.343797200131576</v>
      </c>
      <c r="AX104">
        <v>74.410334075924936</v>
      </c>
      <c r="AY104">
        <v>75.520703635072792</v>
      </c>
      <c r="AZ104">
        <v>75.302214334998766</v>
      </c>
      <c r="BA104">
        <v>76.927442870627999</v>
      </c>
      <c r="BB104">
        <v>77.131982303077962</v>
      </c>
      <c r="BC104">
        <v>77.377515380635131</v>
      </c>
      <c r="BD104">
        <v>77.459541308657862</v>
      </c>
      <c r="BE104">
        <v>79.780884997155454</v>
      </c>
      <c r="BF104">
        <v>80.112419993241289</v>
      </c>
      <c r="BG104">
        <v>80.335642917443323</v>
      </c>
      <c r="BH104">
        <v>81.186689961311089</v>
      </c>
      <c r="BI104">
        <v>82.200374647870831</v>
      </c>
      <c r="BJ104">
        <v>83.960164949717537</v>
      </c>
      <c r="BK104">
        <v>85.86889064313111</v>
      </c>
    </row>
    <row r="105" spans="1:63" x14ac:dyDescent="0.25">
      <c r="A105" t="s">
        <v>563</v>
      </c>
      <c r="B105" t="s">
        <v>1</v>
      </c>
      <c r="C105" s="5">
        <f>VLOOKUP(A105, 'Metadata - Countries'!$A$2:$C$264, 3, FALSE)</f>
        <v>0</v>
      </c>
      <c r="D105" t="s">
        <v>385</v>
      </c>
      <c r="E105" t="s">
        <v>678</v>
      </c>
      <c r="AR105">
        <v>87.034423146860206</v>
      </c>
      <c r="AS105">
        <v>87.200302235691368</v>
      </c>
      <c r="AT105">
        <v>87.463253681919085</v>
      </c>
      <c r="AU105">
        <v>87.848955419346737</v>
      </c>
      <c r="AV105">
        <v>87.658174200759788</v>
      </c>
      <c r="AW105">
        <v>87.98987415938096</v>
      </c>
      <c r="AX105">
        <v>87.840090482286598</v>
      </c>
      <c r="AY105">
        <v>87.682031384832769</v>
      </c>
      <c r="AZ105">
        <v>87.470923116987649</v>
      </c>
      <c r="BA105">
        <v>89.377143151576874</v>
      </c>
      <c r="BB105">
        <v>88.707559829429158</v>
      </c>
      <c r="BC105">
        <v>88.907638384290436</v>
      </c>
      <c r="BD105">
        <v>87.00721618555545</v>
      </c>
      <c r="BE105">
        <v>90.369889366414085</v>
      </c>
      <c r="BF105">
        <v>89.567491288871935</v>
      </c>
      <c r="BG105">
        <v>89.601891943866065</v>
      </c>
      <c r="BH105">
        <v>90.070120533101417</v>
      </c>
      <c r="BI105">
        <v>89.640776461743727</v>
      </c>
      <c r="BJ105">
        <v>91.744684566242597</v>
      </c>
      <c r="BK105">
        <v>92.423899087030932</v>
      </c>
    </row>
    <row r="106" spans="1:63" x14ac:dyDescent="0.25">
      <c r="A106" t="s">
        <v>532</v>
      </c>
      <c r="B106" t="s">
        <v>538</v>
      </c>
      <c r="C106" s="3" t="str">
        <f>VLOOKUP(A106, 'Metadata - Countries'!$A$2:$C$264, 3, FALSE)</f>
        <v>East Asia &amp; Pacific</v>
      </c>
      <c r="D106" t="s">
        <v>385</v>
      </c>
      <c r="E106" t="s">
        <v>678</v>
      </c>
      <c r="AK106">
        <v>87.6</v>
      </c>
      <c r="AL106">
        <v>92.516349792480497</v>
      </c>
      <c r="AM106">
        <v>92.927017211914105</v>
      </c>
      <c r="AN106">
        <v>94.6</v>
      </c>
      <c r="AO106">
        <v>93.721862792968807</v>
      </c>
      <c r="AP106">
        <v>94.098472595214801</v>
      </c>
      <c r="AQ106">
        <v>97.5</v>
      </c>
      <c r="AR106">
        <v>94.792694091796903</v>
      </c>
      <c r="AS106">
        <v>95.112083435058594</v>
      </c>
      <c r="AT106">
        <v>95.419876098632798</v>
      </c>
      <c r="AU106">
        <v>95.721626281738295</v>
      </c>
      <c r="AV106">
        <v>96.022903442382798</v>
      </c>
      <c r="AW106">
        <v>98.1</v>
      </c>
      <c r="AX106">
        <v>96.646125793457003</v>
      </c>
      <c r="AY106">
        <v>96.976234436035199</v>
      </c>
      <c r="AZ106">
        <v>97.319618225097699</v>
      </c>
      <c r="BA106">
        <v>98.2</v>
      </c>
      <c r="BB106">
        <v>98.045791625976605</v>
      </c>
      <c r="BC106">
        <v>98.9</v>
      </c>
      <c r="BD106">
        <v>98.96</v>
      </c>
      <c r="BE106">
        <v>99.35</v>
      </c>
      <c r="BF106">
        <v>99.2</v>
      </c>
      <c r="BG106">
        <v>99.673165080936897</v>
      </c>
      <c r="BH106">
        <v>99.74</v>
      </c>
      <c r="BI106">
        <v>99.831393586128101</v>
      </c>
      <c r="BJ106">
        <v>100</v>
      </c>
      <c r="BK106">
        <v>100</v>
      </c>
    </row>
    <row r="107" spans="1:63" x14ac:dyDescent="0.25">
      <c r="A107" t="s">
        <v>832</v>
      </c>
      <c r="B107" t="s">
        <v>770</v>
      </c>
      <c r="C107" s="5">
        <f>VLOOKUP(A107, 'Metadata - Countries'!$A$2:$C$264, 3, FALSE)</f>
        <v>0</v>
      </c>
      <c r="D107" t="s">
        <v>385</v>
      </c>
      <c r="E107" t="s">
        <v>678</v>
      </c>
      <c r="AS107">
        <v>63.072141101181543</v>
      </c>
      <c r="AT107">
        <v>61.291533168276651</v>
      </c>
      <c r="AU107">
        <v>60.868810729942062</v>
      </c>
      <c r="AV107">
        <v>64.740124969744883</v>
      </c>
      <c r="AW107">
        <v>65.111061322840001</v>
      </c>
      <c r="AX107">
        <v>65.436103195868071</v>
      </c>
      <c r="AY107">
        <v>67.509839544056575</v>
      </c>
      <c r="AZ107">
        <v>67.32560008568467</v>
      </c>
      <c r="BA107">
        <v>68.824095590836592</v>
      </c>
      <c r="BB107">
        <v>69.617677977235857</v>
      </c>
      <c r="BC107">
        <v>69.954087764008662</v>
      </c>
      <c r="BD107">
        <v>71.317234447890911</v>
      </c>
      <c r="BE107">
        <v>72.968176535100383</v>
      </c>
      <c r="BF107">
        <v>74.009410771850895</v>
      </c>
      <c r="BG107">
        <v>74.358481034629236</v>
      </c>
      <c r="BH107">
        <v>75.461914124495493</v>
      </c>
      <c r="BI107">
        <v>77.417152938692936</v>
      </c>
      <c r="BJ107">
        <v>78.970277776095429</v>
      </c>
      <c r="BK107">
        <v>81.681344237410372</v>
      </c>
    </row>
    <row r="108" spans="1:63" x14ac:dyDescent="0.25">
      <c r="A108" t="s">
        <v>319</v>
      </c>
      <c r="B108" t="s">
        <v>121</v>
      </c>
      <c r="C108" s="3" t="str">
        <f>VLOOKUP(A108, 'Metadata - Countries'!$A$2:$C$264, 3, FALSE)</f>
        <v>Europe &amp; Central Asia</v>
      </c>
      <c r="D108" t="s">
        <v>385</v>
      </c>
      <c r="E108" t="s">
        <v>678</v>
      </c>
      <c r="AJ108">
        <v>100</v>
      </c>
      <c r="AK108">
        <v>100</v>
      </c>
      <c r="AL108">
        <v>100</v>
      </c>
      <c r="AM108">
        <v>100</v>
      </c>
      <c r="AN108">
        <v>100</v>
      </c>
      <c r="AO108">
        <v>100</v>
      </c>
      <c r="AP108">
        <v>100</v>
      </c>
      <c r="AQ108">
        <v>100</v>
      </c>
      <c r="AR108">
        <v>100</v>
      </c>
      <c r="AS108">
        <v>100</v>
      </c>
      <c r="AT108">
        <v>100</v>
      </c>
      <c r="AU108">
        <v>100</v>
      </c>
      <c r="AV108">
        <v>100</v>
      </c>
      <c r="AW108">
        <v>100</v>
      </c>
      <c r="AX108">
        <v>100</v>
      </c>
      <c r="AY108">
        <v>100</v>
      </c>
      <c r="AZ108">
        <v>100</v>
      </c>
      <c r="BA108">
        <v>100</v>
      </c>
      <c r="BB108">
        <v>100</v>
      </c>
      <c r="BC108">
        <v>100</v>
      </c>
      <c r="BD108">
        <v>100</v>
      </c>
      <c r="BE108">
        <v>100</v>
      </c>
      <c r="BF108">
        <v>100</v>
      </c>
      <c r="BG108">
        <v>100</v>
      </c>
      <c r="BH108">
        <v>100</v>
      </c>
      <c r="BI108">
        <v>100</v>
      </c>
      <c r="BJ108">
        <v>100</v>
      </c>
      <c r="BK108">
        <v>100</v>
      </c>
    </row>
    <row r="109" spans="1:63" x14ac:dyDescent="0.25">
      <c r="A109" t="s">
        <v>215</v>
      </c>
      <c r="B109" t="s">
        <v>682</v>
      </c>
      <c r="C109" s="5" t="str">
        <f>VLOOKUP(A109, 'Metadata - Countries'!$A$2:$C$264, 3, FALSE)</f>
        <v>South Asia</v>
      </c>
      <c r="D109" t="s">
        <v>385</v>
      </c>
      <c r="E109" t="s">
        <v>678</v>
      </c>
      <c r="AM109">
        <v>82.8</v>
      </c>
      <c r="AN109">
        <v>85.219314575195298</v>
      </c>
      <c r="AO109">
        <v>85.849693298339801</v>
      </c>
      <c r="AP109">
        <v>86.464935302734403</v>
      </c>
      <c r="AQ109">
        <v>87.061264038085895</v>
      </c>
      <c r="AR109">
        <v>87.636436462402301</v>
      </c>
      <c r="AS109">
        <v>91.3</v>
      </c>
      <c r="AT109">
        <v>88.740882873535199</v>
      </c>
      <c r="AU109">
        <v>87.6</v>
      </c>
      <c r="AV109">
        <v>89.821189880371094</v>
      </c>
      <c r="AW109">
        <v>90.366172790527301</v>
      </c>
      <c r="AX109">
        <v>90.921676635742202</v>
      </c>
      <c r="AY109">
        <v>91.490425109863295</v>
      </c>
      <c r="AZ109">
        <v>93.1</v>
      </c>
      <c r="BA109">
        <v>92.667633056640597</v>
      </c>
      <c r="BB109">
        <v>93.275894165039105</v>
      </c>
      <c r="BC109">
        <v>96.1</v>
      </c>
      <c r="BD109">
        <v>94</v>
      </c>
      <c r="BE109">
        <v>92.9</v>
      </c>
      <c r="BF109">
        <v>96.1</v>
      </c>
      <c r="BG109">
        <v>96.500808715820298</v>
      </c>
      <c r="BH109">
        <v>97.172958374023395</v>
      </c>
      <c r="BI109">
        <v>97.5</v>
      </c>
      <c r="BJ109">
        <v>98.527908325195298</v>
      </c>
      <c r="BK109">
        <v>99.206802368164105</v>
      </c>
    </row>
    <row r="110" spans="1:63" x14ac:dyDescent="0.25">
      <c r="A110" t="s">
        <v>580</v>
      </c>
      <c r="B110" t="s">
        <v>415</v>
      </c>
      <c r="C110" s="3" t="e">
        <f>VLOOKUP(A110, 'Metadata - Countries'!$A$2:$C$264, 3, FALSE)</f>
        <v>#N/A</v>
      </c>
      <c r="D110" t="s">
        <v>385</v>
      </c>
      <c r="E110" t="s">
        <v>678</v>
      </c>
    </row>
    <row r="111" spans="1:63" x14ac:dyDescent="0.25">
      <c r="A111" t="s">
        <v>110</v>
      </c>
      <c r="B111" t="s">
        <v>58</v>
      </c>
      <c r="C111" s="5" t="str">
        <f>VLOOKUP(A111, 'Metadata - Countries'!$A$2:$C$264, 3, FALSE)</f>
        <v>Europe &amp; Central Asia</v>
      </c>
      <c r="D111" t="s">
        <v>385</v>
      </c>
      <c r="E111" t="s">
        <v>678</v>
      </c>
      <c r="AJ111">
        <v>100</v>
      </c>
      <c r="AK111">
        <v>100</v>
      </c>
      <c r="AL111">
        <v>100</v>
      </c>
      <c r="AM111">
        <v>100</v>
      </c>
      <c r="AN111">
        <v>100</v>
      </c>
      <c r="AO111">
        <v>100</v>
      </c>
      <c r="AP111">
        <v>100</v>
      </c>
      <c r="AQ111">
        <v>100</v>
      </c>
      <c r="AR111">
        <v>100</v>
      </c>
      <c r="AS111">
        <v>100</v>
      </c>
      <c r="AT111">
        <v>100</v>
      </c>
      <c r="AU111">
        <v>100</v>
      </c>
      <c r="AV111">
        <v>100</v>
      </c>
      <c r="AW111">
        <v>100</v>
      </c>
      <c r="AX111">
        <v>100</v>
      </c>
      <c r="AY111">
        <v>100</v>
      </c>
      <c r="AZ111">
        <v>100</v>
      </c>
      <c r="BA111">
        <v>100</v>
      </c>
      <c r="BB111">
        <v>100</v>
      </c>
      <c r="BC111">
        <v>100</v>
      </c>
      <c r="BD111">
        <v>100</v>
      </c>
      <c r="BE111">
        <v>100</v>
      </c>
      <c r="BF111">
        <v>100</v>
      </c>
      <c r="BG111">
        <v>100</v>
      </c>
      <c r="BH111">
        <v>100</v>
      </c>
      <c r="BI111">
        <v>100</v>
      </c>
      <c r="BJ111">
        <v>100</v>
      </c>
      <c r="BK111">
        <v>100</v>
      </c>
    </row>
    <row r="112" spans="1:63" x14ac:dyDescent="0.25">
      <c r="A112" t="s">
        <v>468</v>
      </c>
      <c r="B112" t="s">
        <v>188</v>
      </c>
      <c r="C112" s="3" t="str">
        <f>VLOOKUP(A112, 'Metadata - Countries'!$A$2:$C$264, 3, FALSE)</f>
        <v>Middle East &amp; North Africa</v>
      </c>
      <c r="D112" t="s">
        <v>385</v>
      </c>
      <c r="E112" t="s">
        <v>678</v>
      </c>
      <c r="AT112">
        <v>100</v>
      </c>
      <c r="AU112">
        <v>99.909072875976605</v>
      </c>
      <c r="AV112">
        <v>99.867179870605497</v>
      </c>
      <c r="AW112">
        <v>99.830131530761705</v>
      </c>
      <c r="AX112">
        <v>99.803596496582003</v>
      </c>
      <c r="AY112">
        <v>99.790306091308594</v>
      </c>
      <c r="AZ112">
        <v>100</v>
      </c>
      <c r="BA112">
        <v>99.803436279296903</v>
      </c>
      <c r="BB112">
        <v>99.829658508300795</v>
      </c>
      <c r="BC112">
        <v>100</v>
      </c>
      <c r="BD112">
        <v>99.923294067382798</v>
      </c>
      <c r="BE112">
        <v>99.966598510742202</v>
      </c>
      <c r="BF112">
        <v>99.991424560546903</v>
      </c>
      <c r="BG112">
        <v>99.98</v>
      </c>
      <c r="BH112">
        <v>100</v>
      </c>
      <c r="BI112">
        <v>100</v>
      </c>
      <c r="BJ112">
        <v>100</v>
      </c>
      <c r="BK112">
        <v>100</v>
      </c>
    </row>
    <row r="113" spans="1:63" x14ac:dyDescent="0.25">
      <c r="A113" t="s">
        <v>0</v>
      </c>
      <c r="B113" t="s">
        <v>609</v>
      </c>
      <c r="C113" s="5" t="str">
        <f>VLOOKUP(A113, 'Metadata - Countries'!$A$2:$C$264, 3, FALSE)</f>
        <v>Middle East &amp; North Africa</v>
      </c>
      <c r="D113" t="s">
        <v>385</v>
      </c>
      <c r="E113" t="s">
        <v>678</v>
      </c>
      <c r="AZ113">
        <v>99.543492695883103</v>
      </c>
      <c r="BA113">
        <v>99.361877441406307</v>
      </c>
      <c r="BB113">
        <v>99.471046447753906</v>
      </c>
      <c r="BC113">
        <v>99.593193054199205</v>
      </c>
      <c r="BD113">
        <v>99.728225708007798</v>
      </c>
      <c r="BE113">
        <v>100</v>
      </c>
      <c r="BF113">
        <v>99.69</v>
      </c>
      <c r="BG113">
        <v>99.992233276367202</v>
      </c>
      <c r="BH113">
        <v>100</v>
      </c>
      <c r="BI113">
        <v>100</v>
      </c>
      <c r="BJ113">
        <v>100</v>
      </c>
      <c r="BK113">
        <v>100</v>
      </c>
    </row>
    <row r="114" spans="1:63" x14ac:dyDescent="0.25">
      <c r="A114" t="s">
        <v>31</v>
      </c>
      <c r="B114" t="s">
        <v>153</v>
      </c>
      <c r="C114" s="3" t="str">
        <f>VLOOKUP(A114, 'Metadata - Countries'!$A$2:$C$264, 3, FALSE)</f>
        <v>Europe &amp; Central Asia</v>
      </c>
      <c r="D114" t="s">
        <v>385</v>
      </c>
      <c r="E114" t="s">
        <v>678</v>
      </c>
      <c r="AJ114">
        <v>100</v>
      </c>
      <c r="AK114">
        <v>100</v>
      </c>
      <c r="AL114">
        <v>100</v>
      </c>
      <c r="AM114">
        <v>100</v>
      </c>
      <c r="AN114">
        <v>100</v>
      </c>
      <c r="AO114">
        <v>100</v>
      </c>
      <c r="AP114">
        <v>100</v>
      </c>
      <c r="AQ114">
        <v>100</v>
      </c>
      <c r="AR114">
        <v>100</v>
      </c>
      <c r="AS114">
        <v>100</v>
      </c>
      <c r="AT114">
        <v>100</v>
      </c>
      <c r="AU114">
        <v>100</v>
      </c>
      <c r="AV114">
        <v>100</v>
      </c>
      <c r="AW114">
        <v>100</v>
      </c>
      <c r="AX114">
        <v>100</v>
      </c>
      <c r="AY114">
        <v>100</v>
      </c>
      <c r="AZ114">
        <v>100</v>
      </c>
      <c r="BA114">
        <v>100</v>
      </c>
      <c r="BB114">
        <v>100</v>
      </c>
      <c r="BC114">
        <v>100</v>
      </c>
      <c r="BD114">
        <v>100</v>
      </c>
      <c r="BE114">
        <v>100</v>
      </c>
      <c r="BF114">
        <v>100</v>
      </c>
      <c r="BG114">
        <v>100</v>
      </c>
      <c r="BH114">
        <v>100</v>
      </c>
      <c r="BI114">
        <v>100</v>
      </c>
      <c r="BJ114">
        <v>100</v>
      </c>
      <c r="BK114">
        <v>100</v>
      </c>
    </row>
    <row r="115" spans="1:63" x14ac:dyDescent="0.25">
      <c r="A115" t="s">
        <v>546</v>
      </c>
      <c r="B115" t="s">
        <v>766</v>
      </c>
      <c r="C115" s="5" t="str">
        <f>VLOOKUP(A115, 'Metadata - Countries'!$A$2:$C$264, 3, FALSE)</f>
        <v>Middle East &amp; North Africa</v>
      </c>
      <c r="D115" t="s">
        <v>385</v>
      </c>
      <c r="E115" t="s">
        <v>678</v>
      </c>
      <c r="AJ115">
        <v>100</v>
      </c>
      <c r="AK115">
        <v>100</v>
      </c>
      <c r="AL115">
        <v>100</v>
      </c>
      <c r="AM115">
        <v>100</v>
      </c>
      <c r="AN115">
        <v>100</v>
      </c>
      <c r="AO115">
        <v>100</v>
      </c>
      <c r="AP115">
        <v>100</v>
      </c>
      <c r="AQ115">
        <v>100</v>
      </c>
      <c r="AR115">
        <v>100</v>
      </c>
      <c r="AS115">
        <v>100</v>
      </c>
      <c r="AT115">
        <v>100</v>
      </c>
      <c r="AU115">
        <v>100</v>
      </c>
      <c r="AV115">
        <v>100</v>
      </c>
      <c r="AW115">
        <v>100</v>
      </c>
      <c r="AX115">
        <v>100</v>
      </c>
      <c r="AY115">
        <v>100</v>
      </c>
      <c r="AZ115">
        <v>100</v>
      </c>
      <c r="BA115">
        <v>100</v>
      </c>
      <c r="BB115">
        <v>100</v>
      </c>
      <c r="BC115">
        <v>100</v>
      </c>
      <c r="BD115">
        <v>100</v>
      </c>
      <c r="BE115">
        <v>100</v>
      </c>
      <c r="BF115">
        <v>100</v>
      </c>
      <c r="BG115">
        <v>100</v>
      </c>
      <c r="BH115">
        <v>100</v>
      </c>
      <c r="BI115">
        <v>100</v>
      </c>
      <c r="BJ115">
        <v>100</v>
      </c>
      <c r="BK115">
        <v>100</v>
      </c>
    </row>
    <row r="116" spans="1:63" x14ac:dyDescent="0.25">
      <c r="A116" t="s">
        <v>179</v>
      </c>
      <c r="B116" t="s">
        <v>639</v>
      </c>
      <c r="C116" s="3" t="str">
        <f>VLOOKUP(A116, 'Metadata - Countries'!$A$2:$C$264, 3, FALSE)</f>
        <v>Europe &amp; Central Asia</v>
      </c>
      <c r="D116" t="s">
        <v>385</v>
      </c>
      <c r="E116" t="s">
        <v>678</v>
      </c>
      <c r="AJ116">
        <v>100</v>
      </c>
      <c r="AK116">
        <v>100</v>
      </c>
      <c r="AL116">
        <v>100</v>
      </c>
      <c r="AM116">
        <v>100</v>
      </c>
      <c r="AN116">
        <v>100</v>
      </c>
      <c r="AO116">
        <v>100</v>
      </c>
      <c r="AP116">
        <v>100</v>
      </c>
      <c r="AQ116">
        <v>100</v>
      </c>
      <c r="AR116">
        <v>100</v>
      </c>
      <c r="AS116">
        <v>100</v>
      </c>
      <c r="AT116">
        <v>100</v>
      </c>
      <c r="AU116">
        <v>100</v>
      </c>
      <c r="AV116">
        <v>100</v>
      </c>
      <c r="AW116">
        <v>100</v>
      </c>
      <c r="AX116">
        <v>100</v>
      </c>
      <c r="AY116">
        <v>100</v>
      </c>
      <c r="AZ116">
        <v>100</v>
      </c>
      <c r="BA116">
        <v>100</v>
      </c>
      <c r="BB116">
        <v>100</v>
      </c>
      <c r="BC116">
        <v>100</v>
      </c>
      <c r="BD116">
        <v>100</v>
      </c>
      <c r="BE116">
        <v>100</v>
      </c>
      <c r="BF116">
        <v>100</v>
      </c>
      <c r="BG116">
        <v>100</v>
      </c>
      <c r="BH116">
        <v>100</v>
      </c>
      <c r="BI116">
        <v>100</v>
      </c>
      <c r="BJ116">
        <v>100</v>
      </c>
      <c r="BK116">
        <v>100</v>
      </c>
    </row>
    <row r="117" spans="1:63" x14ac:dyDescent="0.25">
      <c r="A117" t="s">
        <v>131</v>
      </c>
      <c r="B117" t="s">
        <v>802</v>
      </c>
      <c r="C117" s="5" t="str">
        <f>VLOOKUP(A117, 'Metadata - Countries'!$A$2:$C$264, 3, FALSE)</f>
        <v>Latin America &amp; Caribbean</v>
      </c>
      <c r="D117" t="s">
        <v>385</v>
      </c>
      <c r="E117" t="s">
        <v>678</v>
      </c>
      <c r="AJ117">
        <v>82.110333999999995</v>
      </c>
      <c r="AK117">
        <v>84.308212280273395</v>
      </c>
      <c r="AL117">
        <v>85.194313049316406</v>
      </c>
      <c r="AM117">
        <v>86.076629638671903</v>
      </c>
      <c r="AN117">
        <v>86.951377868652301</v>
      </c>
      <c r="AO117">
        <v>87.814765930175795</v>
      </c>
      <c r="AP117">
        <v>92.356927999999996</v>
      </c>
      <c r="AQ117">
        <v>89.492355346679702</v>
      </c>
      <c r="AR117">
        <v>90.300537109375</v>
      </c>
      <c r="AS117">
        <v>88.498660000000001</v>
      </c>
      <c r="AT117">
        <v>91.871009826660199</v>
      </c>
      <c r="AU117">
        <v>92.721311</v>
      </c>
      <c r="AV117">
        <v>92.639077</v>
      </c>
      <c r="AW117">
        <v>94.195343017578097</v>
      </c>
      <c r="AX117">
        <v>94.983856201171903</v>
      </c>
      <c r="AY117">
        <v>95.785614013671903</v>
      </c>
      <c r="AZ117">
        <v>96.600639343261705</v>
      </c>
      <c r="BA117">
        <v>97.428840637207003</v>
      </c>
      <c r="BB117">
        <v>99.5</v>
      </c>
      <c r="BC117">
        <v>99.124366760253906</v>
      </c>
      <c r="BD117">
        <v>99.669784545898395</v>
      </c>
      <c r="BE117">
        <v>99.943145751953097</v>
      </c>
      <c r="BF117">
        <v>99.999465942382798</v>
      </c>
      <c r="BG117">
        <v>100</v>
      </c>
      <c r="BH117">
        <v>100</v>
      </c>
      <c r="BI117">
        <v>100</v>
      </c>
      <c r="BJ117">
        <v>100</v>
      </c>
      <c r="BK117">
        <v>100</v>
      </c>
    </row>
    <row r="118" spans="1:63" x14ac:dyDescent="0.25">
      <c r="A118" t="s">
        <v>651</v>
      </c>
      <c r="B118" t="s">
        <v>330</v>
      </c>
      <c r="C118" s="3" t="str">
        <f>VLOOKUP(A118, 'Metadata - Countries'!$A$2:$C$264, 3, FALSE)</f>
        <v>Middle East &amp; North Africa</v>
      </c>
      <c r="D118" t="s">
        <v>385</v>
      </c>
      <c r="E118" t="s">
        <v>678</v>
      </c>
      <c r="AJ118">
        <v>99.234766862833894</v>
      </c>
      <c r="AK118">
        <v>99.352684020996094</v>
      </c>
      <c r="AL118">
        <v>99.434616088867202</v>
      </c>
      <c r="AM118">
        <v>99.512756347656307</v>
      </c>
      <c r="AN118">
        <v>99.583335876464801</v>
      </c>
      <c r="AO118">
        <v>99.642562866210895</v>
      </c>
      <c r="AP118">
        <v>99.6866455078125</v>
      </c>
      <c r="AQ118">
        <v>99.8</v>
      </c>
      <c r="AR118">
        <v>99.715827941894503</v>
      </c>
      <c r="AS118">
        <v>99.702690124511705</v>
      </c>
      <c r="AT118">
        <v>99.677963256835895</v>
      </c>
      <c r="AU118">
        <v>99.647201538085895</v>
      </c>
      <c r="AV118">
        <v>99.7</v>
      </c>
      <c r="AW118">
        <v>99.589782714843807</v>
      </c>
      <c r="AX118">
        <v>99.574134826660199</v>
      </c>
      <c r="AY118">
        <v>99.571723937988295</v>
      </c>
      <c r="AZ118">
        <v>100</v>
      </c>
      <c r="BA118">
        <v>99</v>
      </c>
      <c r="BB118">
        <v>100</v>
      </c>
      <c r="BC118">
        <v>99.6</v>
      </c>
      <c r="BD118">
        <v>100</v>
      </c>
      <c r="BE118">
        <v>99.886985778808594</v>
      </c>
      <c r="BF118">
        <v>99.5</v>
      </c>
      <c r="BG118">
        <v>99.969070434570298</v>
      </c>
      <c r="BH118">
        <v>99.994888305664105</v>
      </c>
      <c r="BI118">
        <v>100</v>
      </c>
      <c r="BJ118">
        <v>100</v>
      </c>
      <c r="BK118">
        <v>100</v>
      </c>
    </row>
    <row r="119" spans="1:63" x14ac:dyDescent="0.25">
      <c r="A119" t="s">
        <v>835</v>
      </c>
      <c r="B119" t="s">
        <v>640</v>
      </c>
      <c r="C119" s="5" t="str">
        <f>VLOOKUP(A119, 'Metadata - Countries'!$A$2:$C$264, 3, FALSE)</f>
        <v>East Asia &amp; Pacific</v>
      </c>
      <c r="D119" t="s">
        <v>385</v>
      </c>
      <c r="E119" t="s">
        <v>678</v>
      </c>
      <c r="AJ119">
        <v>100</v>
      </c>
      <c r="AK119">
        <v>100</v>
      </c>
      <c r="AL119">
        <v>100</v>
      </c>
      <c r="AM119">
        <v>100</v>
      </c>
      <c r="AN119">
        <v>100</v>
      </c>
      <c r="AO119">
        <v>100</v>
      </c>
      <c r="AP119">
        <v>100</v>
      </c>
      <c r="AQ119">
        <v>100</v>
      </c>
      <c r="AR119">
        <v>100</v>
      </c>
      <c r="AS119">
        <v>100</v>
      </c>
      <c r="AT119">
        <v>100</v>
      </c>
      <c r="AU119">
        <v>100</v>
      </c>
      <c r="AV119">
        <v>100</v>
      </c>
      <c r="AW119">
        <v>100</v>
      </c>
      <c r="AX119">
        <v>100</v>
      </c>
      <c r="AY119">
        <v>100</v>
      </c>
      <c r="AZ119">
        <v>100</v>
      </c>
      <c r="BA119">
        <v>100</v>
      </c>
      <c r="BB119">
        <v>100</v>
      </c>
      <c r="BC119">
        <v>100</v>
      </c>
      <c r="BD119">
        <v>100</v>
      </c>
      <c r="BE119">
        <v>100</v>
      </c>
      <c r="BF119">
        <v>100</v>
      </c>
      <c r="BG119">
        <v>100</v>
      </c>
      <c r="BH119">
        <v>100</v>
      </c>
      <c r="BI119">
        <v>100</v>
      </c>
      <c r="BJ119">
        <v>100</v>
      </c>
      <c r="BK119">
        <v>100</v>
      </c>
    </row>
    <row r="120" spans="1:63" x14ac:dyDescent="0.25">
      <c r="A120" t="s">
        <v>83</v>
      </c>
      <c r="B120" t="s">
        <v>304</v>
      </c>
      <c r="C120" s="3" t="str">
        <f>VLOOKUP(A120, 'Metadata - Countries'!$A$2:$C$264, 3, FALSE)</f>
        <v>Europe &amp; Central Asia</v>
      </c>
      <c r="D120" t="s">
        <v>385</v>
      </c>
      <c r="E120" t="s">
        <v>678</v>
      </c>
      <c r="AO120">
        <v>99.9</v>
      </c>
      <c r="AP120">
        <v>99.698020935058594</v>
      </c>
      <c r="AQ120">
        <v>99.729324340820298</v>
      </c>
      <c r="AR120">
        <v>99.739479064941406</v>
      </c>
      <c r="AS120">
        <v>99.4</v>
      </c>
      <c r="AT120">
        <v>99.713890075683594</v>
      </c>
      <c r="AU120">
        <v>99.689262390136705</v>
      </c>
      <c r="AV120">
        <v>99.664154052734403</v>
      </c>
      <c r="AW120">
        <v>99.644119262695298</v>
      </c>
      <c r="AX120">
        <v>99.634597778320298</v>
      </c>
      <c r="AY120">
        <v>99.638328552246094</v>
      </c>
      <c r="AZ120">
        <v>99.828675447050003</v>
      </c>
      <c r="BA120">
        <v>99.685493469238295</v>
      </c>
      <c r="BB120">
        <v>99.728729248046903</v>
      </c>
      <c r="BC120">
        <v>100</v>
      </c>
      <c r="BD120">
        <v>99.854057312011705</v>
      </c>
      <c r="BE120">
        <v>99.968743488226707</v>
      </c>
      <c r="BF120">
        <v>99.974777221679702</v>
      </c>
      <c r="BG120">
        <v>99.9959716796875</v>
      </c>
      <c r="BH120">
        <v>100</v>
      </c>
      <c r="BI120">
        <v>100</v>
      </c>
      <c r="BJ120">
        <v>100</v>
      </c>
      <c r="BK120">
        <v>100</v>
      </c>
    </row>
    <row r="121" spans="1:63" x14ac:dyDescent="0.25">
      <c r="A121" t="s">
        <v>840</v>
      </c>
      <c r="B121" t="s">
        <v>798</v>
      </c>
      <c r="C121" s="5" t="str">
        <f>VLOOKUP(A121, 'Metadata - Countries'!$A$2:$C$264, 3, FALSE)</f>
        <v>Sub-Saharan Africa</v>
      </c>
      <c r="D121" t="s">
        <v>385</v>
      </c>
      <c r="E121" t="s">
        <v>678</v>
      </c>
      <c r="AM121">
        <v>42.5</v>
      </c>
      <c r="AN121">
        <v>41.161952972412102</v>
      </c>
      <c r="AO121">
        <v>42.696498870849602</v>
      </c>
      <c r="AP121">
        <v>44.215908050537102</v>
      </c>
      <c r="AQ121">
        <v>45.716396331787102</v>
      </c>
      <c r="AR121">
        <v>47.5</v>
      </c>
      <c r="AS121">
        <v>48.657924652099602</v>
      </c>
      <c r="AT121">
        <v>50.1085205078125</v>
      </c>
      <c r="AU121">
        <v>51.553077697753899</v>
      </c>
      <c r="AV121">
        <v>52.997158050537102</v>
      </c>
      <c r="AW121">
        <v>50.2</v>
      </c>
      <c r="AX121">
        <v>55.905979156494098</v>
      </c>
      <c r="AY121">
        <v>57.378894805908203</v>
      </c>
      <c r="AZ121">
        <v>58.865077972412102</v>
      </c>
      <c r="BA121">
        <v>60.364429473877003</v>
      </c>
      <c r="BB121">
        <v>61.876857757568402</v>
      </c>
      <c r="BC121">
        <v>65.599999999999994</v>
      </c>
      <c r="BD121">
        <v>58.2</v>
      </c>
      <c r="BE121">
        <v>66.491294860839801</v>
      </c>
      <c r="BF121">
        <v>68.052688598632798</v>
      </c>
      <c r="BG121">
        <v>69.622611999511705</v>
      </c>
      <c r="BH121">
        <v>68.400000000000006</v>
      </c>
      <c r="BI121">
        <v>78.099999999999994</v>
      </c>
      <c r="BJ121">
        <v>77.599999999999994</v>
      </c>
      <c r="BK121">
        <v>81.066413879394503</v>
      </c>
    </row>
    <row r="122" spans="1:63" x14ac:dyDescent="0.25">
      <c r="A122" t="s">
        <v>528</v>
      </c>
      <c r="B122" t="s">
        <v>473</v>
      </c>
      <c r="C122" s="3" t="str">
        <f>VLOOKUP(A122, 'Metadata - Countries'!$A$2:$C$264, 3, FALSE)</f>
        <v>Europe &amp; Central Asia</v>
      </c>
      <c r="D122" t="s">
        <v>385</v>
      </c>
      <c r="E122" t="s">
        <v>678</v>
      </c>
      <c r="AQ122">
        <v>100</v>
      </c>
      <c r="AR122">
        <v>99.963714599609403</v>
      </c>
      <c r="AS122">
        <v>99.938903808593807</v>
      </c>
      <c r="AT122">
        <v>99.898796081542997</v>
      </c>
      <c r="AU122">
        <v>99.852485656738295</v>
      </c>
      <c r="AV122">
        <v>100</v>
      </c>
      <c r="AW122">
        <v>99.757926940917997</v>
      </c>
      <c r="AX122">
        <v>99.723709106445298</v>
      </c>
      <c r="AY122">
        <v>99.777481085892305</v>
      </c>
      <c r="AZ122">
        <v>99.695014953613295</v>
      </c>
      <c r="BA122">
        <v>99.700477600097699</v>
      </c>
      <c r="BB122">
        <v>99.719017028808594</v>
      </c>
      <c r="BC122">
        <v>99.750526428222699</v>
      </c>
      <c r="BD122">
        <v>99.794929504394503</v>
      </c>
      <c r="BE122">
        <v>99.851768493652301</v>
      </c>
      <c r="BF122">
        <v>99.8</v>
      </c>
      <c r="BG122">
        <v>99.968795776367202</v>
      </c>
      <c r="BH122">
        <v>99.9</v>
      </c>
      <c r="BI122">
        <v>99.999710083007798</v>
      </c>
      <c r="BJ122">
        <v>100</v>
      </c>
      <c r="BK122">
        <v>100</v>
      </c>
    </row>
    <row r="123" spans="1:63" x14ac:dyDescent="0.25">
      <c r="A123" t="s">
        <v>768</v>
      </c>
      <c r="B123" t="s">
        <v>809</v>
      </c>
      <c r="C123" s="5" t="str">
        <f>VLOOKUP(A123, 'Metadata - Countries'!$A$2:$C$264, 3, FALSE)</f>
        <v>East Asia &amp; Pacific</v>
      </c>
      <c r="D123" t="s">
        <v>385</v>
      </c>
      <c r="E123" t="s">
        <v>678</v>
      </c>
      <c r="AR123">
        <v>55.98</v>
      </c>
      <c r="AS123">
        <v>59.239349365234403</v>
      </c>
      <c r="AT123">
        <v>60.6</v>
      </c>
      <c r="AU123">
        <v>63.986579895019503</v>
      </c>
      <c r="AV123">
        <v>66.356697082519503</v>
      </c>
      <c r="AW123">
        <v>68.731887817382798</v>
      </c>
      <c r="AX123">
        <v>71.117599487304702</v>
      </c>
      <c r="AY123">
        <v>66.8</v>
      </c>
      <c r="AZ123">
        <v>75.928771972656307</v>
      </c>
      <c r="BA123">
        <v>78.354164123535199</v>
      </c>
      <c r="BB123">
        <v>87</v>
      </c>
      <c r="BC123">
        <v>83.244079589843807</v>
      </c>
      <c r="BD123">
        <v>91.3</v>
      </c>
      <c r="BE123">
        <v>93.188346862792997</v>
      </c>
      <c r="BF123">
        <v>94.3402099609375</v>
      </c>
      <c r="BG123">
        <v>95.118202209472699</v>
      </c>
      <c r="BH123">
        <v>96.9</v>
      </c>
      <c r="BI123">
        <v>98.177543640136705</v>
      </c>
      <c r="BJ123">
        <v>99.273818969726605</v>
      </c>
      <c r="BK123">
        <v>99.06</v>
      </c>
    </row>
    <row r="124" spans="1:63" x14ac:dyDescent="0.25">
      <c r="A124" t="s">
        <v>724</v>
      </c>
      <c r="B124" t="s">
        <v>591</v>
      </c>
      <c r="C124" s="3" t="str">
        <f>VLOOKUP(A124, 'Metadata - Countries'!$A$2:$C$264, 3, FALSE)</f>
        <v>East Asia &amp; Pacific</v>
      </c>
      <c r="D124" t="s">
        <v>385</v>
      </c>
      <c r="E124" t="s">
        <v>678</v>
      </c>
      <c r="AY124">
        <v>93.612964728312704</v>
      </c>
      <c r="AZ124">
        <v>91.317520141601605</v>
      </c>
      <c r="BA124">
        <v>90.954216003417997</v>
      </c>
      <c r="BB124">
        <v>90.603996276855497</v>
      </c>
      <c r="BC124">
        <v>88.56</v>
      </c>
      <c r="BD124">
        <v>89.545115585383996</v>
      </c>
      <c r="BE124">
        <v>89.630470275878906</v>
      </c>
      <c r="BF124">
        <v>89.480567932128906</v>
      </c>
      <c r="BG124">
        <v>89.074760437011705</v>
      </c>
      <c r="BH124">
        <v>88.791442871093807</v>
      </c>
      <c r="BI124">
        <v>88.31</v>
      </c>
      <c r="BJ124">
        <v>88.747993469238295</v>
      </c>
      <c r="BK124">
        <v>88.673889160156307</v>
      </c>
    </row>
    <row r="125" spans="1:63" x14ac:dyDescent="0.25">
      <c r="A125" t="s">
        <v>172</v>
      </c>
      <c r="B125" t="s">
        <v>434</v>
      </c>
      <c r="C125" s="5" t="str">
        <f>VLOOKUP(A125, 'Metadata - Countries'!$A$2:$C$264, 3, FALSE)</f>
        <v>Latin America &amp; Caribbean</v>
      </c>
      <c r="D125" t="s">
        <v>385</v>
      </c>
      <c r="E125" t="s">
        <v>678</v>
      </c>
      <c r="AU125">
        <v>99.618522644042997</v>
      </c>
      <c r="AV125">
        <v>99.579689025878906</v>
      </c>
      <c r="AW125">
        <v>99.545928955078097</v>
      </c>
      <c r="AX125">
        <v>99.522682189941406</v>
      </c>
      <c r="AY125">
        <v>99.512680053710895</v>
      </c>
      <c r="AZ125">
        <v>99.515945434570298</v>
      </c>
      <c r="BA125">
        <v>99.532386779785199</v>
      </c>
      <c r="BB125">
        <v>99.561897277832003</v>
      </c>
      <c r="BC125">
        <v>99.604393005371094</v>
      </c>
      <c r="BD125">
        <v>99.659767150878906</v>
      </c>
      <c r="BE125">
        <v>100</v>
      </c>
      <c r="BF125">
        <v>100</v>
      </c>
      <c r="BG125">
        <v>100</v>
      </c>
      <c r="BH125">
        <v>100</v>
      </c>
      <c r="BI125">
        <v>100</v>
      </c>
      <c r="BJ125">
        <v>100</v>
      </c>
      <c r="BK125">
        <v>100</v>
      </c>
    </row>
    <row r="126" spans="1:63" x14ac:dyDescent="0.25">
      <c r="A126" t="s">
        <v>203</v>
      </c>
      <c r="B126" t="s">
        <v>762</v>
      </c>
      <c r="C126" s="3" t="str">
        <f>VLOOKUP(A126, 'Metadata - Countries'!$A$2:$C$264, 3, FALSE)</f>
        <v>East Asia &amp; Pacific</v>
      </c>
      <c r="D126" t="s">
        <v>385</v>
      </c>
      <c r="E126" t="s">
        <v>678</v>
      </c>
      <c r="AO126">
        <v>100</v>
      </c>
      <c r="AP126">
        <v>100</v>
      </c>
      <c r="AQ126">
        <v>100</v>
      </c>
      <c r="AR126">
        <v>100</v>
      </c>
      <c r="AS126">
        <v>100</v>
      </c>
      <c r="AT126">
        <v>99.996658325195298</v>
      </c>
      <c r="AU126">
        <v>100</v>
      </c>
      <c r="AV126">
        <v>100</v>
      </c>
      <c r="AW126">
        <v>100</v>
      </c>
      <c r="AX126">
        <v>100</v>
      </c>
      <c r="AY126">
        <v>100</v>
      </c>
      <c r="AZ126">
        <v>100</v>
      </c>
      <c r="BA126">
        <v>100</v>
      </c>
      <c r="BB126">
        <v>100</v>
      </c>
      <c r="BC126">
        <v>100</v>
      </c>
      <c r="BD126">
        <v>100</v>
      </c>
      <c r="BE126">
        <v>100</v>
      </c>
      <c r="BF126">
        <v>100</v>
      </c>
      <c r="BG126">
        <v>100</v>
      </c>
      <c r="BH126">
        <v>100</v>
      </c>
      <c r="BI126">
        <v>100</v>
      </c>
      <c r="BJ126">
        <v>100</v>
      </c>
      <c r="BK126">
        <v>100</v>
      </c>
    </row>
    <row r="127" spans="1:63" x14ac:dyDescent="0.25">
      <c r="A127" t="s">
        <v>824</v>
      </c>
      <c r="B127" t="s">
        <v>569</v>
      </c>
      <c r="C127" s="5" t="str">
        <f>VLOOKUP(A127, 'Metadata - Countries'!$A$2:$C$264, 3, FALSE)</f>
        <v>Middle East &amp; North Africa</v>
      </c>
      <c r="D127" t="s">
        <v>385</v>
      </c>
      <c r="E127" t="s">
        <v>678</v>
      </c>
      <c r="AJ127">
        <v>100</v>
      </c>
      <c r="AK127">
        <v>100</v>
      </c>
      <c r="AL127">
        <v>100</v>
      </c>
      <c r="AM127">
        <v>100</v>
      </c>
      <c r="AN127">
        <v>100</v>
      </c>
      <c r="AO127">
        <v>100</v>
      </c>
      <c r="AP127">
        <v>100</v>
      </c>
      <c r="AQ127">
        <v>100</v>
      </c>
      <c r="AR127">
        <v>100</v>
      </c>
      <c r="AS127">
        <v>100</v>
      </c>
      <c r="AT127">
        <v>100</v>
      </c>
      <c r="AU127">
        <v>100</v>
      </c>
      <c r="AV127">
        <v>100</v>
      </c>
      <c r="AW127">
        <v>100</v>
      </c>
      <c r="AX127">
        <v>100</v>
      </c>
      <c r="AY127">
        <v>100</v>
      </c>
      <c r="AZ127">
        <v>100</v>
      </c>
      <c r="BA127">
        <v>100</v>
      </c>
      <c r="BB127">
        <v>100</v>
      </c>
      <c r="BC127">
        <v>100</v>
      </c>
      <c r="BD127">
        <v>100</v>
      </c>
      <c r="BE127">
        <v>100</v>
      </c>
      <c r="BF127">
        <v>100</v>
      </c>
      <c r="BG127">
        <v>100</v>
      </c>
      <c r="BH127">
        <v>100</v>
      </c>
      <c r="BI127">
        <v>100</v>
      </c>
      <c r="BJ127">
        <v>100</v>
      </c>
      <c r="BK127">
        <v>100</v>
      </c>
    </row>
    <row r="128" spans="1:63" x14ac:dyDescent="0.25">
      <c r="A128" t="s">
        <v>297</v>
      </c>
      <c r="B128" t="s">
        <v>583</v>
      </c>
      <c r="C128" s="3">
        <f>VLOOKUP(A128, 'Metadata - Countries'!$A$2:$C$264, 3, FALSE)</f>
        <v>0</v>
      </c>
      <c r="D128" t="s">
        <v>385</v>
      </c>
      <c r="E128" t="s">
        <v>678</v>
      </c>
      <c r="AL128">
        <v>97.356137820205902</v>
      </c>
      <c r="AM128">
        <v>97.759785145410305</v>
      </c>
      <c r="AN128">
        <v>98.019659483398158</v>
      </c>
      <c r="AO128">
        <v>97.783500589688742</v>
      </c>
      <c r="AP128">
        <v>97.966822124119034</v>
      </c>
      <c r="AQ128">
        <v>98.072558598096919</v>
      </c>
      <c r="AR128">
        <v>98.158560650065795</v>
      </c>
      <c r="AS128">
        <v>98.341561193052073</v>
      </c>
      <c r="AT128">
        <v>98.535513701829061</v>
      </c>
      <c r="AU128">
        <v>97.974941852604644</v>
      </c>
      <c r="AV128">
        <v>98.196479258830607</v>
      </c>
      <c r="AW128">
        <v>98.07474155583968</v>
      </c>
      <c r="AX128">
        <v>98.376765086495126</v>
      </c>
      <c r="AY128">
        <v>98.41804239823206</v>
      </c>
      <c r="AZ128">
        <v>98.628616002386167</v>
      </c>
      <c r="BA128">
        <v>98.727034636602667</v>
      </c>
      <c r="BB128">
        <v>98.964105939659547</v>
      </c>
      <c r="BC128">
        <v>98.930094818201511</v>
      </c>
      <c r="BD128">
        <v>99.189632794697403</v>
      </c>
      <c r="BE128">
        <v>99.321990283161512</v>
      </c>
      <c r="BF128">
        <v>99.339959320502544</v>
      </c>
      <c r="BG128">
        <v>99.398793112950813</v>
      </c>
      <c r="BH128">
        <v>99.371074307237024</v>
      </c>
      <c r="BI128">
        <v>99.357094788672683</v>
      </c>
      <c r="BJ128">
        <v>99.457899420356355</v>
      </c>
      <c r="BK128">
        <v>99.62780558364247</v>
      </c>
    </row>
    <row r="129" spans="1:63" x14ac:dyDescent="0.25">
      <c r="A129" t="s">
        <v>650</v>
      </c>
      <c r="B129" t="s">
        <v>252</v>
      </c>
      <c r="C129" s="5" t="str">
        <f>VLOOKUP(A129, 'Metadata - Countries'!$A$2:$C$264, 3, FALSE)</f>
        <v>East Asia &amp; Pacific</v>
      </c>
      <c r="D129" t="s">
        <v>385</v>
      </c>
      <c r="E129" t="s">
        <v>678</v>
      </c>
      <c r="AM129">
        <v>97</v>
      </c>
      <c r="AN129">
        <v>95.356765747070298</v>
      </c>
      <c r="AO129">
        <v>95.504463195800795</v>
      </c>
      <c r="AP129">
        <v>95.637016296386705</v>
      </c>
      <c r="AQ129">
        <v>95.750648498535199</v>
      </c>
      <c r="AR129">
        <v>95.843132019042997</v>
      </c>
      <c r="AS129">
        <v>95.918464660644503</v>
      </c>
      <c r="AT129">
        <v>95.982208251953097</v>
      </c>
      <c r="AU129">
        <v>96.039909362792997</v>
      </c>
      <c r="AV129">
        <v>96.097137451171903</v>
      </c>
      <c r="AW129">
        <v>97</v>
      </c>
      <c r="AX129">
        <v>96.232246398925795</v>
      </c>
      <c r="AY129">
        <v>92.2</v>
      </c>
      <c r="AZ129">
        <v>94.131881427707199</v>
      </c>
      <c r="BA129">
        <v>96.530136108398395</v>
      </c>
      <c r="BB129">
        <v>99</v>
      </c>
      <c r="BC129">
        <v>96.794258117675795</v>
      </c>
      <c r="BD129">
        <v>96.945693969726605</v>
      </c>
      <c r="BE129">
        <v>97.109580993652301</v>
      </c>
      <c r="BF129">
        <v>97.430944562487895</v>
      </c>
      <c r="BG129">
        <v>97.467185974121094</v>
      </c>
      <c r="BH129">
        <v>97.682693481445298</v>
      </c>
      <c r="BI129">
        <v>97.8</v>
      </c>
      <c r="BJ129">
        <v>98.768089294433594</v>
      </c>
      <c r="BK129">
        <v>99.5</v>
      </c>
    </row>
    <row r="130" spans="1:63" x14ac:dyDescent="0.25">
      <c r="A130" t="s">
        <v>501</v>
      </c>
      <c r="B130" t="s">
        <v>276</v>
      </c>
      <c r="C130" s="3" t="str">
        <f>VLOOKUP(A130, 'Metadata - Countries'!$A$2:$C$264, 3, FALSE)</f>
        <v>Middle East &amp; North Africa</v>
      </c>
      <c r="D130" t="s">
        <v>385</v>
      </c>
      <c r="E130" t="s">
        <v>678</v>
      </c>
      <c r="AX130">
        <v>99.409461975097699</v>
      </c>
      <c r="AY130">
        <v>99.479316711425795</v>
      </c>
      <c r="AZ130">
        <v>99.478732276897404</v>
      </c>
      <c r="BA130">
        <v>100</v>
      </c>
      <c r="BB130">
        <v>100</v>
      </c>
      <c r="BC130">
        <v>99.890464782714801</v>
      </c>
      <c r="BD130">
        <v>99.958122253417997</v>
      </c>
      <c r="BE130">
        <v>99.753314831945701</v>
      </c>
      <c r="BF130">
        <v>100</v>
      </c>
      <c r="BG130">
        <v>100</v>
      </c>
      <c r="BH130">
        <v>100</v>
      </c>
      <c r="BI130">
        <v>100</v>
      </c>
      <c r="BJ130">
        <v>100</v>
      </c>
      <c r="BK130">
        <v>100</v>
      </c>
    </row>
    <row r="131" spans="1:63" x14ac:dyDescent="0.25">
      <c r="A131" t="s">
        <v>256</v>
      </c>
      <c r="B131" t="s">
        <v>757</v>
      </c>
      <c r="C131" s="5" t="str">
        <f>VLOOKUP(A131, 'Metadata - Countries'!$A$2:$C$264, 3, FALSE)</f>
        <v>Sub-Saharan Africa</v>
      </c>
      <c r="D131" t="s">
        <v>385</v>
      </c>
      <c r="E131" t="s">
        <v>678</v>
      </c>
      <c r="BA131">
        <v>6.9</v>
      </c>
      <c r="BB131">
        <v>4.0301804542541504</v>
      </c>
      <c r="BC131">
        <v>3.5</v>
      </c>
      <c r="BD131">
        <v>9.4542388916015607</v>
      </c>
      <c r="BE131">
        <v>7.2</v>
      </c>
      <c r="BF131">
        <v>14.9267330169678</v>
      </c>
      <c r="BG131">
        <v>16.399999999999999</v>
      </c>
      <c r="BH131">
        <v>14.8</v>
      </c>
      <c r="BI131">
        <v>25.783178329467798</v>
      </c>
      <c r="BJ131">
        <v>34</v>
      </c>
      <c r="BK131">
        <v>35.980686187744098</v>
      </c>
    </row>
    <row r="132" spans="1:63" x14ac:dyDescent="0.25">
      <c r="A132" t="s">
        <v>627</v>
      </c>
      <c r="B132" t="s">
        <v>761</v>
      </c>
      <c r="C132" s="3" t="str">
        <f>VLOOKUP(A132, 'Metadata - Countries'!$A$2:$C$264, 3, FALSE)</f>
        <v>Middle East &amp; North Africa</v>
      </c>
      <c r="D132" t="s">
        <v>385</v>
      </c>
      <c r="E132" t="s">
        <v>678</v>
      </c>
      <c r="AT132">
        <v>99.8</v>
      </c>
      <c r="AU132">
        <v>97.169425964355497</v>
      </c>
      <c r="AV132">
        <v>95.453376770019503</v>
      </c>
      <c r="AW132">
        <v>93.718124389648395</v>
      </c>
      <c r="AX132">
        <v>91.958740234375</v>
      </c>
      <c r="AY132">
        <v>90.173377990722699</v>
      </c>
      <c r="AZ132">
        <v>88.372520446777301</v>
      </c>
      <c r="BA132">
        <v>86.569732666015597</v>
      </c>
      <c r="BB132">
        <v>84.778594970703097</v>
      </c>
      <c r="BC132">
        <v>83.012672424316406</v>
      </c>
      <c r="BD132">
        <v>81.285530090332003</v>
      </c>
      <c r="BE132">
        <v>79.607025146484403</v>
      </c>
      <c r="BF132">
        <v>77.972145080566406</v>
      </c>
      <c r="BG132">
        <v>76.372161865234403</v>
      </c>
      <c r="BH132">
        <v>74.798362731933594</v>
      </c>
      <c r="BI132">
        <v>73.242004394531307</v>
      </c>
      <c r="BJ132">
        <v>71.694374084472699</v>
      </c>
      <c r="BK132">
        <v>70.148200988769503</v>
      </c>
    </row>
    <row r="133" spans="1:63" x14ac:dyDescent="0.25">
      <c r="A133" t="s">
        <v>576</v>
      </c>
      <c r="B133" t="s">
        <v>423</v>
      </c>
      <c r="C133" s="5" t="str">
        <f>VLOOKUP(A133, 'Metadata - Countries'!$A$2:$C$264, 3, FALSE)</f>
        <v>Latin America &amp; Caribbean</v>
      </c>
      <c r="D133" t="s">
        <v>385</v>
      </c>
      <c r="E133" t="s">
        <v>678</v>
      </c>
      <c r="AU133">
        <v>95.9</v>
      </c>
      <c r="AV133">
        <v>95.351692199707003</v>
      </c>
      <c r="AW133">
        <v>95.2320556640625</v>
      </c>
      <c r="AX133">
        <v>95.122940063476605</v>
      </c>
      <c r="AY133">
        <v>95.027069091796903</v>
      </c>
      <c r="AZ133">
        <v>94.9444580078125</v>
      </c>
      <c r="BA133">
        <v>94.875030517578097</v>
      </c>
      <c r="BB133">
        <v>94.818664550781307</v>
      </c>
      <c r="BC133">
        <v>94.775283813476605</v>
      </c>
      <c r="BD133">
        <v>94.744789123535199</v>
      </c>
      <c r="BE133">
        <v>94.726737976074205</v>
      </c>
      <c r="BF133">
        <v>94.117647058823493</v>
      </c>
      <c r="BG133">
        <v>94.720474243164105</v>
      </c>
      <c r="BH133">
        <v>95.039009094238295</v>
      </c>
      <c r="BI133">
        <v>95.815559387207003</v>
      </c>
      <c r="BJ133">
        <v>96.575042724609403</v>
      </c>
      <c r="BK133">
        <v>97.290687561035199</v>
      </c>
    </row>
    <row r="134" spans="1:63" x14ac:dyDescent="0.25">
      <c r="A134" t="s">
        <v>692</v>
      </c>
      <c r="B134" t="s">
        <v>180</v>
      </c>
      <c r="C134" s="3">
        <f>VLOOKUP(A134, 'Metadata - Countries'!$A$2:$C$264, 3, FALSE)</f>
        <v>0</v>
      </c>
      <c r="D134" t="s">
        <v>385</v>
      </c>
      <c r="E134" t="s">
        <v>678</v>
      </c>
      <c r="AL134">
        <v>97.439079025808695</v>
      </c>
      <c r="AM134">
        <v>97.834897721420148</v>
      </c>
      <c r="AN134">
        <v>98.08365410418449</v>
      </c>
      <c r="AO134">
        <v>97.860775453646582</v>
      </c>
      <c r="AP134">
        <v>98.03411700333622</v>
      </c>
      <c r="AQ134">
        <v>98.138954600802279</v>
      </c>
      <c r="AR134">
        <v>98.224317343668972</v>
      </c>
      <c r="AS134">
        <v>98.392163537495989</v>
      </c>
      <c r="AT134">
        <v>98.587399214779921</v>
      </c>
      <c r="AU134">
        <v>98.037113718281333</v>
      </c>
      <c r="AV134">
        <v>98.264552324927323</v>
      </c>
      <c r="AW134">
        <v>98.156727513366647</v>
      </c>
      <c r="AX134">
        <v>98.432627651563209</v>
      </c>
      <c r="AY134">
        <v>98.47153790892402</v>
      </c>
      <c r="AZ134">
        <v>98.683455722279248</v>
      </c>
      <c r="BA134">
        <v>98.766460423816483</v>
      </c>
      <c r="BB134">
        <v>98.992563541404039</v>
      </c>
      <c r="BC134">
        <v>98.971011374781</v>
      </c>
      <c r="BD134">
        <v>99.21231517706434</v>
      </c>
      <c r="BE134">
        <v>99.344326994833978</v>
      </c>
      <c r="BF134">
        <v>99.3708365573967</v>
      </c>
      <c r="BG134">
        <v>99.414233833550938</v>
      </c>
      <c r="BH134">
        <v>99.398704337163409</v>
      </c>
      <c r="BI134">
        <v>99.382749063650522</v>
      </c>
      <c r="BJ134">
        <v>99.483099773929595</v>
      </c>
      <c r="BK134">
        <v>99.647446037782871</v>
      </c>
    </row>
    <row r="135" spans="1:63" x14ac:dyDescent="0.25">
      <c r="A135" t="s">
        <v>294</v>
      </c>
      <c r="B135" t="s">
        <v>673</v>
      </c>
      <c r="C135" s="5">
        <f>VLOOKUP(A135, 'Metadata - Countries'!$A$2:$C$264, 3, FALSE)</f>
        <v>0</v>
      </c>
      <c r="D135" t="s">
        <v>385</v>
      </c>
      <c r="E135" t="s">
        <v>678</v>
      </c>
      <c r="AT135">
        <v>56.525579748553263</v>
      </c>
      <c r="AU135">
        <v>54.657011042689348</v>
      </c>
      <c r="AV135">
        <v>58.277906715467076</v>
      </c>
      <c r="AW135">
        <v>59.154752750114405</v>
      </c>
      <c r="AX135">
        <v>59.471305479176074</v>
      </c>
      <c r="AY135">
        <v>61.981197965936857</v>
      </c>
      <c r="AZ135">
        <v>62.015333030582546</v>
      </c>
      <c r="BA135">
        <v>64.412632208015566</v>
      </c>
      <c r="BB135">
        <v>64.600984263901978</v>
      </c>
      <c r="BC135">
        <v>65.171494315722384</v>
      </c>
      <c r="BD135">
        <v>68.699126379692174</v>
      </c>
      <c r="BE135">
        <v>70.072080319927721</v>
      </c>
      <c r="BF135">
        <v>70.881689442075427</v>
      </c>
      <c r="BG135">
        <v>70.799683582358398</v>
      </c>
      <c r="BH135">
        <v>71.053102864971592</v>
      </c>
      <c r="BI135">
        <v>73.807544298694637</v>
      </c>
      <c r="BJ135">
        <v>75.943012670659357</v>
      </c>
      <c r="BK135">
        <v>79.006682026389669</v>
      </c>
    </row>
    <row r="136" spans="1:63" x14ac:dyDescent="0.25">
      <c r="A136" t="s">
        <v>744</v>
      </c>
      <c r="B136" t="s">
        <v>70</v>
      </c>
      <c r="C136" s="3">
        <f>VLOOKUP(A136, 'Metadata - Countries'!$A$2:$C$264, 3, FALSE)</f>
        <v>0</v>
      </c>
      <c r="D136" t="s">
        <v>385</v>
      </c>
      <c r="E136" t="s">
        <v>678</v>
      </c>
      <c r="AT136">
        <v>46.2220498833357</v>
      </c>
      <c r="AU136">
        <v>46.916775173376379</v>
      </c>
      <c r="AV136">
        <v>52.512211497225429</v>
      </c>
      <c r="AW136">
        <v>53.132851076504295</v>
      </c>
      <c r="AX136">
        <v>54.461399343401489</v>
      </c>
      <c r="AY136">
        <v>56.758321019199308</v>
      </c>
      <c r="AZ136">
        <v>57.603187658899103</v>
      </c>
      <c r="BA136">
        <v>59.085926684008683</v>
      </c>
      <c r="BB136">
        <v>59.041678142274378</v>
      </c>
      <c r="BC136">
        <v>57.181620008890043</v>
      </c>
      <c r="BD136">
        <v>58.41811370924713</v>
      </c>
      <c r="BE136">
        <v>59.936736732846313</v>
      </c>
      <c r="BF136">
        <v>61.593275065218556</v>
      </c>
      <c r="BG136">
        <v>62.463961030929887</v>
      </c>
      <c r="BH136">
        <v>63.906534273322322</v>
      </c>
      <c r="BI136">
        <v>65.339910442027644</v>
      </c>
      <c r="BJ136">
        <v>67.610083757405164</v>
      </c>
      <c r="BK136">
        <v>70.278019016512758</v>
      </c>
    </row>
    <row r="137" spans="1:63" x14ac:dyDescent="0.25">
      <c r="A137" t="s">
        <v>705</v>
      </c>
      <c r="B137" t="s">
        <v>384</v>
      </c>
      <c r="C137" s="5" t="str">
        <f>VLOOKUP(A137, 'Metadata - Countries'!$A$2:$C$264, 3, FALSE)</f>
        <v>Europe &amp; Central Asia</v>
      </c>
      <c r="D137" t="s">
        <v>385</v>
      </c>
      <c r="E137" t="s">
        <v>678</v>
      </c>
      <c r="AJ137">
        <v>100</v>
      </c>
      <c r="AK137">
        <v>100</v>
      </c>
      <c r="AL137">
        <v>100</v>
      </c>
      <c r="AM137">
        <v>100</v>
      </c>
      <c r="AN137">
        <v>100</v>
      </c>
      <c r="AO137">
        <v>100</v>
      </c>
      <c r="AP137">
        <v>100</v>
      </c>
      <c r="AQ137">
        <v>100</v>
      </c>
      <c r="AR137">
        <v>100</v>
      </c>
      <c r="AS137">
        <v>100</v>
      </c>
      <c r="AT137">
        <v>100</v>
      </c>
      <c r="AU137">
        <v>100</v>
      </c>
      <c r="AV137">
        <v>100</v>
      </c>
      <c r="AW137">
        <v>100</v>
      </c>
      <c r="AX137">
        <v>100</v>
      </c>
      <c r="AY137">
        <v>100</v>
      </c>
      <c r="AZ137">
        <v>100</v>
      </c>
      <c r="BA137">
        <v>100</v>
      </c>
      <c r="BB137">
        <v>100</v>
      </c>
      <c r="BC137">
        <v>100</v>
      </c>
      <c r="BD137">
        <v>100</v>
      </c>
      <c r="BE137">
        <v>100</v>
      </c>
      <c r="BF137">
        <v>100</v>
      </c>
      <c r="BG137">
        <v>100</v>
      </c>
      <c r="BH137">
        <v>100</v>
      </c>
      <c r="BI137">
        <v>100</v>
      </c>
      <c r="BJ137">
        <v>100</v>
      </c>
      <c r="BK137">
        <v>100</v>
      </c>
    </row>
    <row r="138" spans="1:63" x14ac:dyDescent="0.25">
      <c r="A138" t="s">
        <v>4</v>
      </c>
      <c r="B138" t="s">
        <v>785</v>
      </c>
      <c r="C138" s="3" t="str">
        <f>VLOOKUP(A138, 'Metadata - Countries'!$A$2:$C$264, 3, FALSE)</f>
        <v>South Asia</v>
      </c>
      <c r="D138" t="s">
        <v>385</v>
      </c>
      <c r="E138" t="s">
        <v>678</v>
      </c>
      <c r="AU138">
        <v>85.3</v>
      </c>
      <c r="AV138">
        <v>91.3</v>
      </c>
      <c r="AW138">
        <v>90.029067993164105</v>
      </c>
      <c r="AX138">
        <v>90.825271606445298</v>
      </c>
      <c r="AY138">
        <v>91.634719848632798</v>
      </c>
      <c r="AZ138">
        <v>92.457427978515597</v>
      </c>
      <c r="BA138">
        <v>95.3</v>
      </c>
      <c r="BB138">
        <v>94.142272949218807</v>
      </c>
      <c r="BC138">
        <v>95.004211425781307</v>
      </c>
      <c r="BD138">
        <v>95.6</v>
      </c>
      <c r="BE138">
        <v>96.83</v>
      </c>
      <c r="BF138">
        <v>97.664230346679702</v>
      </c>
      <c r="BG138">
        <v>98</v>
      </c>
      <c r="BH138">
        <v>99.483528137207003</v>
      </c>
      <c r="BI138">
        <v>99.781547546386705</v>
      </c>
      <c r="BJ138">
        <v>99.967720031738295</v>
      </c>
      <c r="BK138">
        <v>100</v>
      </c>
    </row>
    <row r="139" spans="1:63" x14ac:dyDescent="0.25">
      <c r="A139" t="s">
        <v>410</v>
      </c>
      <c r="B139" t="s">
        <v>232</v>
      </c>
      <c r="C139" s="5">
        <f>VLOOKUP(A139, 'Metadata - Countries'!$A$2:$C$264, 3, FALSE)</f>
        <v>0</v>
      </c>
      <c r="D139" t="s">
        <v>385</v>
      </c>
      <c r="E139" t="s">
        <v>678</v>
      </c>
      <c r="AM139">
        <v>84.667094957880437</v>
      </c>
      <c r="AN139">
        <v>86.564170901032</v>
      </c>
      <c r="AO139">
        <v>86.727801465669188</v>
      </c>
      <c r="AP139">
        <v>87.38497678346819</v>
      </c>
      <c r="AQ139">
        <v>88.814938101561026</v>
      </c>
      <c r="AR139">
        <v>88.988987639285938</v>
      </c>
      <c r="AS139">
        <v>90.52883362120167</v>
      </c>
      <c r="AT139">
        <v>89.867360304548072</v>
      </c>
      <c r="AU139">
        <v>88.498050852637164</v>
      </c>
      <c r="AV139">
        <v>89.493835493697674</v>
      </c>
      <c r="AW139">
        <v>90.135881274928622</v>
      </c>
      <c r="AX139">
        <v>90.071630296431437</v>
      </c>
      <c r="AY139">
        <v>90.584809906390504</v>
      </c>
      <c r="AZ139">
        <v>91.170995788823049</v>
      </c>
      <c r="BA139">
        <v>91.79370347799663</v>
      </c>
      <c r="BB139">
        <v>92.054747480384762</v>
      </c>
      <c r="BC139">
        <v>93.21078862443602</v>
      </c>
      <c r="BD139">
        <v>92.632281535854688</v>
      </c>
      <c r="BE139">
        <v>93.150624677936591</v>
      </c>
      <c r="BF139">
        <v>94.102434661784216</v>
      </c>
      <c r="BG139">
        <v>94.214498055126683</v>
      </c>
      <c r="BH139">
        <v>94.37603136101356</v>
      </c>
      <c r="BI139">
        <v>95.06825915193393</v>
      </c>
      <c r="BJ139">
        <v>96.087286060697039</v>
      </c>
      <c r="BK139">
        <v>96.843025499533681</v>
      </c>
    </row>
    <row r="140" spans="1:63" x14ac:dyDescent="0.25">
      <c r="A140" t="s">
        <v>353</v>
      </c>
      <c r="B140" t="s">
        <v>323</v>
      </c>
      <c r="C140" s="3">
        <f>VLOOKUP(A140, 'Metadata - Countries'!$A$2:$C$264, 3, FALSE)</f>
        <v>0</v>
      </c>
      <c r="D140" t="s">
        <v>385</v>
      </c>
      <c r="E140" t="s">
        <v>678</v>
      </c>
      <c r="AM140">
        <v>92.234505147884732</v>
      </c>
      <c r="AN140">
        <v>93.075980782840603</v>
      </c>
      <c r="AO140">
        <v>93.137204540278717</v>
      </c>
      <c r="AP140">
        <v>93.036954086370599</v>
      </c>
      <c r="AQ140">
        <v>93.250214267017597</v>
      </c>
      <c r="AR140">
        <v>93.158201083824622</v>
      </c>
      <c r="AS140">
        <v>93.807942457192922</v>
      </c>
      <c r="AT140">
        <v>93.16749128810828</v>
      </c>
      <c r="AU140">
        <v>92.562682666340535</v>
      </c>
      <c r="AV140">
        <v>92.960455546056394</v>
      </c>
      <c r="AW140">
        <v>93.214633282406851</v>
      </c>
      <c r="AX140">
        <v>93.210641163263986</v>
      </c>
      <c r="AY140">
        <v>93.430097372349906</v>
      </c>
      <c r="AZ140">
        <v>93.753365510195607</v>
      </c>
      <c r="BA140">
        <v>94.040503756171745</v>
      </c>
      <c r="BB140">
        <v>94.202567514059012</v>
      </c>
      <c r="BC140">
        <v>94.29539017149078</v>
      </c>
      <c r="BD140">
        <v>94.314435985987444</v>
      </c>
      <c r="BE140">
        <v>94.586070744708991</v>
      </c>
      <c r="BF140">
        <v>95.019910100851021</v>
      </c>
      <c r="BG140">
        <v>95.110389774232928</v>
      </c>
      <c r="BH140">
        <v>95.242165044484011</v>
      </c>
      <c r="BI140">
        <v>95.564541887803372</v>
      </c>
      <c r="BJ140">
        <v>96.091468157672566</v>
      </c>
      <c r="BK140">
        <v>96.559044567964222</v>
      </c>
    </row>
    <row r="141" spans="1:63" x14ac:dyDescent="0.25">
      <c r="A141" t="s">
        <v>562</v>
      </c>
      <c r="B141" t="s">
        <v>271</v>
      </c>
      <c r="C141" s="5" t="str">
        <f>VLOOKUP(A141, 'Metadata - Countries'!$A$2:$C$264, 3, FALSE)</f>
        <v>Sub-Saharan Africa</v>
      </c>
      <c r="D141" t="s">
        <v>385</v>
      </c>
      <c r="E141" t="s">
        <v>678</v>
      </c>
      <c r="AT141">
        <v>13.600891861761401</v>
      </c>
      <c r="AU141">
        <v>17.611892700195298</v>
      </c>
      <c r="AV141">
        <v>20.778011322021499</v>
      </c>
      <c r="AW141">
        <v>23.949205398559599</v>
      </c>
      <c r="AX141">
        <v>26.2</v>
      </c>
      <c r="AY141">
        <v>30.325872421264599</v>
      </c>
      <c r="AZ141">
        <v>33.534095764160199</v>
      </c>
      <c r="BA141">
        <v>36.755489349365199</v>
      </c>
      <c r="BB141">
        <v>39.989955902099602</v>
      </c>
      <c r="BC141">
        <v>43.2</v>
      </c>
      <c r="BD141">
        <v>56.926185607910199</v>
      </c>
      <c r="BE141">
        <v>58.472938537597699</v>
      </c>
      <c r="BF141">
        <v>59.754390716552699</v>
      </c>
      <c r="BG141">
        <v>60.661975860595703</v>
      </c>
      <c r="BH141">
        <v>61.5</v>
      </c>
      <c r="BI141">
        <v>62.9922485351563</v>
      </c>
      <c r="BJ141">
        <v>66.251625061035199</v>
      </c>
      <c r="BK141">
        <v>69.556732177734403</v>
      </c>
    </row>
    <row r="142" spans="1:63" x14ac:dyDescent="0.25">
      <c r="A142" t="s">
        <v>462</v>
      </c>
      <c r="B142" t="s">
        <v>821</v>
      </c>
      <c r="C142" s="3">
        <f>VLOOKUP(A142, 'Metadata - Countries'!$A$2:$C$264, 3, FALSE)</f>
        <v>0</v>
      </c>
      <c r="D142" t="s">
        <v>385</v>
      </c>
      <c r="E142" t="s">
        <v>678</v>
      </c>
      <c r="AJ142">
        <v>98.96157645837738</v>
      </c>
      <c r="AK142">
        <v>99.155423564682167</v>
      </c>
      <c r="AL142">
        <v>98.817312743846429</v>
      </c>
      <c r="AM142">
        <v>99.066988071321276</v>
      </c>
      <c r="AN142">
        <v>99.222177361168505</v>
      </c>
      <c r="AO142">
        <v>99.300978053095449</v>
      </c>
      <c r="AP142">
        <v>99.403474154497616</v>
      </c>
      <c r="AQ142">
        <v>99.447381296651983</v>
      </c>
      <c r="AR142">
        <v>99.498820217492153</v>
      </c>
      <c r="AS142">
        <v>99.518157316180762</v>
      </c>
      <c r="AT142">
        <v>99.737685643440415</v>
      </c>
      <c r="AU142">
        <v>99.500308095534876</v>
      </c>
      <c r="AV142">
        <v>99.574225625263182</v>
      </c>
      <c r="AW142">
        <v>99.588496079900793</v>
      </c>
      <c r="AX142">
        <v>99.615146657265555</v>
      </c>
      <c r="AY142">
        <v>99.661563860700639</v>
      </c>
      <c r="AZ142">
        <v>99.766041427247586</v>
      </c>
      <c r="BA142">
        <v>99.771306291086375</v>
      </c>
      <c r="BB142">
        <v>99.823708017573239</v>
      </c>
      <c r="BC142">
        <v>98.928878794076496</v>
      </c>
      <c r="BD142">
        <v>98.979999434095092</v>
      </c>
      <c r="BE142">
        <v>99.053334941046487</v>
      </c>
      <c r="BF142">
        <v>99.09503055215167</v>
      </c>
      <c r="BG142">
        <v>99.143828811444337</v>
      </c>
      <c r="BH142">
        <v>99.122257027590223</v>
      </c>
      <c r="BI142">
        <v>99.22578182108164</v>
      </c>
      <c r="BJ142">
        <v>99.257642241265458</v>
      </c>
      <c r="BK142">
        <v>99.307719806489686</v>
      </c>
    </row>
    <row r="143" spans="1:63" x14ac:dyDescent="0.25">
      <c r="A143" t="s">
        <v>474</v>
      </c>
      <c r="B143" t="s">
        <v>117</v>
      </c>
      <c r="C143" s="5" t="str">
        <f>VLOOKUP(A143, 'Metadata - Countries'!$A$2:$C$264, 3, FALSE)</f>
        <v>Europe &amp; Central Asia</v>
      </c>
      <c r="D143" t="s">
        <v>385</v>
      </c>
      <c r="E143" t="s">
        <v>678</v>
      </c>
      <c r="AJ143">
        <v>100</v>
      </c>
      <c r="AK143">
        <v>100</v>
      </c>
      <c r="AL143">
        <v>100</v>
      </c>
      <c r="AM143">
        <v>100</v>
      </c>
      <c r="AN143">
        <v>100</v>
      </c>
      <c r="AO143">
        <v>100</v>
      </c>
      <c r="AP143">
        <v>100</v>
      </c>
      <c r="AQ143">
        <v>100</v>
      </c>
      <c r="AR143">
        <v>100</v>
      </c>
      <c r="AS143">
        <v>100</v>
      </c>
      <c r="AT143">
        <v>100</v>
      </c>
      <c r="AU143">
        <v>100</v>
      </c>
      <c r="AV143">
        <v>100</v>
      </c>
      <c r="AW143">
        <v>100</v>
      </c>
      <c r="AX143">
        <v>100</v>
      </c>
      <c r="AY143">
        <v>100</v>
      </c>
      <c r="AZ143">
        <v>100</v>
      </c>
      <c r="BA143">
        <v>100</v>
      </c>
      <c r="BB143">
        <v>100</v>
      </c>
      <c r="BC143">
        <v>100</v>
      </c>
      <c r="BD143">
        <v>100</v>
      </c>
      <c r="BE143">
        <v>100</v>
      </c>
      <c r="BF143">
        <v>100</v>
      </c>
      <c r="BG143">
        <v>100</v>
      </c>
      <c r="BH143">
        <v>100</v>
      </c>
      <c r="BI143">
        <v>100</v>
      </c>
      <c r="BJ143">
        <v>100</v>
      </c>
      <c r="BK143">
        <v>100</v>
      </c>
    </row>
    <row r="144" spans="1:63" x14ac:dyDescent="0.25">
      <c r="A144" t="s">
        <v>317</v>
      </c>
      <c r="B144" t="s">
        <v>614</v>
      </c>
      <c r="C144" s="3" t="str">
        <f>VLOOKUP(A144, 'Metadata - Countries'!$A$2:$C$264, 3, FALSE)</f>
        <v>Europe &amp; Central Asia</v>
      </c>
      <c r="D144" t="s">
        <v>385</v>
      </c>
      <c r="E144" t="s">
        <v>678</v>
      </c>
      <c r="AJ144">
        <v>100</v>
      </c>
      <c r="AK144">
        <v>100</v>
      </c>
      <c r="AL144">
        <v>100</v>
      </c>
      <c r="AM144">
        <v>100</v>
      </c>
      <c r="AN144">
        <v>100</v>
      </c>
      <c r="AO144">
        <v>100</v>
      </c>
      <c r="AP144">
        <v>100</v>
      </c>
      <c r="AQ144">
        <v>100</v>
      </c>
      <c r="AR144">
        <v>100</v>
      </c>
      <c r="AS144">
        <v>100</v>
      </c>
      <c r="AT144">
        <v>100</v>
      </c>
      <c r="AU144">
        <v>100</v>
      </c>
      <c r="AV144">
        <v>100</v>
      </c>
      <c r="AW144">
        <v>100</v>
      </c>
      <c r="AX144">
        <v>100</v>
      </c>
      <c r="AY144">
        <v>100</v>
      </c>
      <c r="AZ144">
        <v>100</v>
      </c>
      <c r="BA144">
        <v>100</v>
      </c>
      <c r="BB144">
        <v>100</v>
      </c>
      <c r="BC144">
        <v>100</v>
      </c>
      <c r="BD144">
        <v>100</v>
      </c>
      <c r="BE144">
        <v>100</v>
      </c>
      <c r="BF144">
        <v>100</v>
      </c>
      <c r="BG144">
        <v>100</v>
      </c>
      <c r="BH144">
        <v>100</v>
      </c>
      <c r="BI144">
        <v>100</v>
      </c>
      <c r="BJ144">
        <v>100</v>
      </c>
      <c r="BK144">
        <v>100</v>
      </c>
    </row>
    <row r="145" spans="1:63" x14ac:dyDescent="0.25">
      <c r="A145" t="s">
        <v>286</v>
      </c>
      <c r="B145" t="s">
        <v>531</v>
      </c>
      <c r="C145" s="5" t="str">
        <f>VLOOKUP(A145, 'Metadata - Countries'!$A$2:$C$264, 3, FALSE)</f>
        <v>Europe &amp; Central Asia</v>
      </c>
      <c r="D145" t="s">
        <v>385</v>
      </c>
      <c r="E145" t="s">
        <v>678</v>
      </c>
      <c r="AJ145">
        <v>100</v>
      </c>
      <c r="AK145">
        <v>100</v>
      </c>
      <c r="AL145">
        <v>100</v>
      </c>
      <c r="AM145">
        <v>100</v>
      </c>
      <c r="AN145">
        <v>100</v>
      </c>
      <c r="AO145">
        <v>100</v>
      </c>
      <c r="AP145">
        <v>100</v>
      </c>
      <c r="AQ145">
        <v>100</v>
      </c>
      <c r="AR145">
        <v>100</v>
      </c>
      <c r="AS145">
        <v>100</v>
      </c>
      <c r="AT145">
        <v>100</v>
      </c>
      <c r="AU145">
        <v>100</v>
      </c>
      <c r="AV145">
        <v>100</v>
      </c>
      <c r="AW145">
        <v>100</v>
      </c>
      <c r="AX145">
        <v>100</v>
      </c>
      <c r="AY145">
        <v>100</v>
      </c>
      <c r="AZ145">
        <v>100</v>
      </c>
      <c r="BA145">
        <v>100</v>
      </c>
      <c r="BB145">
        <v>100</v>
      </c>
      <c r="BC145">
        <v>100</v>
      </c>
      <c r="BD145">
        <v>100</v>
      </c>
      <c r="BE145">
        <v>100</v>
      </c>
      <c r="BF145">
        <v>100</v>
      </c>
      <c r="BG145">
        <v>100</v>
      </c>
      <c r="BH145">
        <v>100</v>
      </c>
      <c r="BI145">
        <v>100</v>
      </c>
      <c r="BJ145">
        <v>100</v>
      </c>
      <c r="BK145">
        <v>100</v>
      </c>
    </row>
    <row r="146" spans="1:63" x14ac:dyDescent="0.25">
      <c r="A146" t="s">
        <v>660</v>
      </c>
      <c r="B146" t="s">
        <v>324</v>
      </c>
      <c r="C146" s="3" t="str">
        <f>VLOOKUP(A146, 'Metadata - Countries'!$A$2:$C$264, 3, FALSE)</f>
        <v>East Asia &amp; Pacific</v>
      </c>
      <c r="D146" t="s">
        <v>385</v>
      </c>
      <c r="E146" t="s">
        <v>678</v>
      </c>
      <c r="AN146">
        <v>100</v>
      </c>
      <c r="AO146">
        <v>100</v>
      </c>
      <c r="AP146">
        <v>100</v>
      </c>
      <c r="AQ146">
        <v>100</v>
      </c>
      <c r="AR146">
        <v>100</v>
      </c>
      <c r="AS146">
        <v>100</v>
      </c>
      <c r="AT146">
        <v>100</v>
      </c>
      <c r="AU146">
        <v>100</v>
      </c>
      <c r="AV146">
        <v>100</v>
      </c>
      <c r="AW146">
        <v>100</v>
      </c>
      <c r="AX146">
        <v>100</v>
      </c>
      <c r="AY146">
        <v>100</v>
      </c>
      <c r="AZ146">
        <v>100</v>
      </c>
      <c r="BA146">
        <v>100</v>
      </c>
      <c r="BB146">
        <v>100</v>
      </c>
      <c r="BC146">
        <v>100</v>
      </c>
      <c r="BD146">
        <v>100</v>
      </c>
      <c r="BE146">
        <v>100</v>
      </c>
      <c r="BF146">
        <v>100</v>
      </c>
      <c r="BG146">
        <v>100</v>
      </c>
      <c r="BH146">
        <v>100</v>
      </c>
      <c r="BI146">
        <v>100</v>
      </c>
      <c r="BJ146">
        <v>100</v>
      </c>
      <c r="BK146">
        <v>100</v>
      </c>
    </row>
    <row r="147" spans="1:63" x14ac:dyDescent="0.25">
      <c r="A147" t="s">
        <v>451</v>
      </c>
      <c r="B147" t="s">
        <v>535</v>
      </c>
      <c r="C147" s="5" t="str">
        <f>VLOOKUP(A147, 'Metadata - Countries'!$A$2:$C$264, 3, FALSE)</f>
        <v>Latin America &amp; Caribbean</v>
      </c>
      <c r="D147" t="s">
        <v>385</v>
      </c>
      <c r="E147" t="s">
        <v>678</v>
      </c>
      <c r="BD147">
        <v>84.59</v>
      </c>
      <c r="BE147">
        <v>100</v>
      </c>
      <c r="BF147">
        <v>100</v>
      </c>
      <c r="BG147">
        <v>100</v>
      </c>
      <c r="BH147">
        <v>100</v>
      </c>
      <c r="BI147">
        <v>100</v>
      </c>
      <c r="BJ147">
        <v>100</v>
      </c>
      <c r="BK147">
        <v>100</v>
      </c>
    </row>
    <row r="148" spans="1:63" x14ac:dyDescent="0.25">
      <c r="A148" t="s">
        <v>38</v>
      </c>
      <c r="B148" t="s">
        <v>212</v>
      </c>
      <c r="C148" s="3" t="str">
        <f>VLOOKUP(A148, 'Metadata - Countries'!$A$2:$C$264, 3, FALSE)</f>
        <v>Middle East &amp; North Africa</v>
      </c>
      <c r="D148" t="s">
        <v>385</v>
      </c>
      <c r="E148" t="s">
        <v>678</v>
      </c>
      <c r="AL148">
        <v>84.7</v>
      </c>
      <c r="AM148">
        <v>89.869338989257798</v>
      </c>
      <c r="AN148">
        <v>90.3660888671875</v>
      </c>
      <c r="AO148">
        <v>90.6</v>
      </c>
      <c r="AP148">
        <v>91.321739196777301</v>
      </c>
      <c r="AQ148">
        <v>91.773078918457003</v>
      </c>
      <c r="AR148">
        <v>92.203269958496094</v>
      </c>
      <c r="AS148">
        <v>92.616302490234403</v>
      </c>
      <c r="AT148">
        <v>98.48</v>
      </c>
      <c r="AU148">
        <v>93.413154602050795</v>
      </c>
      <c r="AV148">
        <v>93.808082580566406</v>
      </c>
      <c r="AW148">
        <v>94.208084106445298</v>
      </c>
      <c r="AX148">
        <v>94.6</v>
      </c>
      <c r="AY148">
        <v>95.042366027832003</v>
      </c>
      <c r="AZ148">
        <v>99.26</v>
      </c>
      <c r="BA148">
        <v>95.929603576660199</v>
      </c>
      <c r="BB148">
        <v>96.392875671386705</v>
      </c>
      <c r="BC148">
        <v>96.869132995605497</v>
      </c>
      <c r="BD148">
        <v>97.3582763671875</v>
      </c>
      <c r="BE148">
        <v>97.85986328125</v>
      </c>
      <c r="BF148">
        <v>98.372108459472699</v>
      </c>
      <c r="BG148">
        <v>98.892875671386705</v>
      </c>
      <c r="BH148">
        <v>95.2</v>
      </c>
      <c r="BI148">
        <v>99.767608642578097</v>
      </c>
      <c r="BJ148">
        <v>99.951614379882798</v>
      </c>
      <c r="BK148">
        <v>100</v>
      </c>
    </row>
    <row r="149" spans="1:63" x14ac:dyDescent="0.25">
      <c r="A149" t="s">
        <v>459</v>
      </c>
      <c r="B149" t="s">
        <v>7</v>
      </c>
      <c r="C149" s="5" t="str">
        <f>VLOOKUP(A149, 'Metadata - Countries'!$A$2:$C$264, 3, FALSE)</f>
        <v>Europe &amp; Central Asia</v>
      </c>
      <c r="D149" t="s">
        <v>385</v>
      </c>
      <c r="E149" t="s">
        <v>678</v>
      </c>
      <c r="AJ149">
        <v>100</v>
      </c>
      <c r="AK149">
        <v>100</v>
      </c>
      <c r="AL149">
        <v>100</v>
      </c>
      <c r="AM149">
        <v>100</v>
      </c>
      <c r="AN149">
        <v>100</v>
      </c>
      <c r="AO149">
        <v>100</v>
      </c>
      <c r="AP149">
        <v>100</v>
      </c>
      <c r="AQ149">
        <v>100</v>
      </c>
      <c r="AR149">
        <v>100</v>
      </c>
      <c r="AS149">
        <v>100</v>
      </c>
      <c r="AT149">
        <v>100</v>
      </c>
      <c r="AU149">
        <v>100</v>
      </c>
      <c r="AV149">
        <v>100</v>
      </c>
      <c r="AW149">
        <v>100</v>
      </c>
      <c r="AX149">
        <v>100</v>
      </c>
      <c r="AY149">
        <v>100</v>
      </c>
      <c r="AZ149">
        <v>100</v>
      </c>
      <c r="BA149">
        <v>100</v>
      </c>
      <c r="BB149">
        <v>100</v>
      </c>
      <c r="BC149">
        <v>100</v>
      </c>
      <c r="BD149">
        <v>100</v>
      </c>
      <c r="BE149">
        <v>100</v>
      </c>
      <c r="BF149">
        <v>100</v>
      </c>
      <c r="BG149">
        <v>100</v>
      </c>
      <c r="BH149">
        <v>100</v>
      </c>
      <c r="BI149">
        <v>100</v>
      </c>
      <c r="BJ149">
        <v>100</v>
      </c>
      <c r="BK149">
        <v>100</v>
      </c>
    </row>
    <row r="150" spans="1:63" x14ac:dyDescent="0.25">
      <c r="A150" t="s">
        <v>544</v>
      </c>
      <c r="B150" t="s">
        <v>86</v>
      </c>
      <c r="C150" s="3" t="str">
        <f>VLOOKUP(A150, 'Metadata - Countries'!$A$2:$C$264, 3, FALSE)</f>
        <v>Europe &amp; Central Asia</v>
      </c>
      <c r="D150" t="s">
        <v>385</v>
      </c>
      <c r="E150" t="s">
        <v>678</v>
      </c>
      <c r="AJ150">
        <v>100</v>
      </c>
      <c r="AK150">
        <v>100</v>
      </c>
      <c r="AL150">
        <v>100</v>
      </c>
      <c r="AM150">
        <v>100</v>
      </c>
      <c r="AN150">
        <v>100</v>
      </c>
      <c r="AO150">
        <v>100</v>
      </c>
      <c r="AP150">
        <v>100</v>
      </c>
      <c r="AQ150">
        <v>100</v>
      </c>
      <c r="AR150">
        <v>100</v>
      </c>
      <c r="AS150">
        <v>100</v>
      </c>
      <c r="AT150">
        <v>100</v>
      </c>
      <c r="AU150">
        <v>100</v>
      </c>
      <c r="AV150">
        <v>100</v>
      </c>
      <c r="AW150">
        <v>100</v>
      </c>
      <c r="AX150">
        <v>100</v>
      </c>
      <c r="AY150">
        <v>99.4</v>
      </c>
      <c r="AZ150">
        <v>100</v>
      </c>
      <c r="BA150">
        <v>100</v>
      </c>
      <c r="BB150">
        <v>100</v>
      </c>
      <c r="BC150">
        <v>100</v>
      </c>
      <c r="BD150">
        <v>100</v>
      </c>
      <c r="BE150">
        <v>100</v>
      </c>
      <c r="BF150">
        <v>100</v>
      </c>
      <c r="BG150">
        <v>100</v>
      </c>
      <c r="BH150">
        <v>100</v>
      </c>
      <c r="BI150">
        <v>100</v>
      </c>
      <c r="BJ150">
        <v>100</v>
      </c>
      <c r="BK150">
        <v>100</v>
      </c>
    </row>
    <row r="151" spans="1:63" x14ac:dyDescent="0.25">
      <c r="A151" t="s">
        <v>477</v>
      </c>
      <c r="B151" t="s">
        <v>20</v>
      </c>
      <c r="C151" s="5" t="str">
        <f>VLOOKUP(A151, 'Metadata - Countries'!$A$2:$C$264, 3, FALSE)</f>
        <v>Sub-Saharan Africa</v>
      </c>
      <c r="D151" t="s">
        <v>385</v>
      </c>
      <c r="E151" t="s">
        <v>678</v>
      </c>
      <c r="AL151">
        <v>46.9</v>
      </c>
      <c r="AM151">
        <v>40.620941162109403</v>
      </c>
      <c r="AN151">
        <v>41.823234558105497</v>
      </c>
      <c r="AO151">
        <v>43.014175415039098</v>
      </c>
      <c r="AP151">
        <v>44.189979553222699</v>
      </c>
      <c r="AQ151">
        <v>38.1</v>
      </c>
      <c r="AR151">
        <v>46.482589721679702</v>
      </c>
      <c r="AS151">
        <v>47.601173400878899</v>
      </c>
      <c r="AT151">
        <v>48.708160400390597</v>
      </c>
      <c r="AU151">
        <v>42.084870000000002</v>
      </c>
      <c r="AV151">
        <v>50.909584045410199</v>
      </c>
      <c r="AW151">
        <v>52.7</v>
      </c>
      <c r="AX151">
        <v>53.131195068359403</v>
      </c>
      <c r="AY151">
        <v>54.260501861572301</v>
      </c>
      <c r="AZ151">
        <v>55.403079986572301</v>
      </c>
      <c r="BA151">
        <v>56.558826446533203</v>
      </c>
      <c r="BB151">
        <v>57.727645874023402</v>
      </c>
      <c r="BC151">
        <v>68.599999999999994</v>
      </c>
      <c r="BD151">
        <v>60.104129791259801</v>
      </c>
      <c r="BE151">
        <v>61.5</v>
      </c>
      <c r="BF151">
        <v>62.529048919677699</v>
      </c>
      <c r="BG151">
        <v>60.7</v>
      </c>
      <c r="BH151">
        <v>64.988067626953097</v>
      </c>
      <c r="BI151">
        <v>66.225036621093807</v>
      </c>
      <c r="BJ151">
        <v>67.3</v>
      </c>
      <c r="BK151">
        <v>68.703590393066406</v>
      </c>
    </row>
    <row r="152" spans="1:63" x14ac:dyDescent="0.25">
      <c r="A152" t="s">
        <v>236</v>
      </c>
      <c r="B152" t="s">
        <v>100</v>
      </c>
      <c r="C152" s="3" t="str">
        <f>VLOOKUP(A152, 'Metadata - Countries'!$A$2:$C$264, 3, FALSE)</f>
        <v>South Asia</v>
      </c>
      <c r="D152" t="s">
        <v>385</v>
      </c>
      <c r="E152" t="s">
        <v>678</v>
      </c>
      <c r="AT152">
        <v>99.737838745117202</v>
      </c>
      <c r="AU152">
        <v>99.687118530273395</v>
      </c>
      <c r="AV152">
        <v>99.635925292968807</v>
      </c>
      <c r="AW152">
        <v>99.589805603027301</v>
      </c>
      <c r="AX152">
        <v>99.55419921875</v>
      </c>
      <c r="AY152">
        <v>99.531837463378906</v>
      </c>
      <c r="AZ152">
        <v>99.522743225097699</v>
      </c>
      <c r="BA152">
        <v>99.526824951171903</v>
      </c>
      <c r="BB152">
        <v>99.543975830078097</v>
      </c>
      <c r="BC152">
        <v>99.9</v>
      </c>
      <c r="BD152">
        <v>99.963516235351605</v>
      </c>
      <c r="BE152">
        <v>99.963516235351605</v>
      </c>
      <c r="BF152">
        <v>99.963348388671903</v>
      </c>
      <c r="BG152">
        <v>99.948570251464801</v>
      </c>
      <c r="BH152">
        <v>100</v>
      </c>
      <c r="BI152">
        <v>99.954315185546903</v>
      </c>
      <c r="BJ152">
        <v>99.988319396972699</v>
      </c>
      <c r="BK152">
        <v>99.7</v>
      </c>
    </row>
    <row r="153" spans="1:63" x14ac:dyDescent="0.25">
      <c r="A153" t="s">
        <v>139</v>
      </c>
      <c r="B153" t="s">
        <v>169</v>
      </c>
      <c r="C153" s="5">
        <f>VLOOKUP(A153, 'Metadata - Countries'!$A$2:$C$264, 3, FALSE)</f>
        <v>0</v>
      </c>
      <c r="D153" t="s">
        <v>385</v>
      </c>
      <c r="E153" t="s">
        <v>678</v>
      </c>
      <c r="AV153">
        <v>98.399360146178992</v>
      </c>
      <c r="AW153">
        <v>98.468489261480173</v>
      </c>
      <c r="AX153">
        <v>98.643638476437928</v>
      </c>
      <c r="AY153">
        <v>98.635144953740848</v>
      </c>
      <c r="AZ153">
        <v>99.203607991719025</v>
      </c>
      <c r="BA153">
        <v>98.796919448086967</v>
      </c>
      <c r="BB153">
        <v>99.02414906728427</v>
      </c>
      <c r="BC153">
        <v>98.998826585545345</v>
      </c>
      <c r="BD153">
        <v>99.124337195840155</v>
      </c>
      <c r="BE153">
        <v>99.208414038021104</v>
      </c>
      <c r="BF153">
        <v>99.100010675558877</v>
      </c>
      <c r="BG153">
        <v>99.310006561074687</v>
      </c>
      <c r="BH153">
        <v>98.916070728320392</v>
      </c>
      <c r="BI153">
        <v>99.302007228421729</v>
      </c>
      <c r="BJ153">
        <v>99.307330134738152</v>
      </c>
      <c r="BK153">
        <v>99.301906309691958</v>
      </c>
    </row>
    <row r="154" spans="1:63" x14ac:dyDescent="0.25">
      <c r="A154" t="s">
        <v>254</v>
      </c>
      <c r="B154" t="s">
        <v>329</v>
      </c>
      <c r="C154" s="3" t="str">
        <f>VLOOKUP(A154, 'Metadata - Countries'!$A$2:$C$264, 3, FALSE)</f>
        <v>Latin America &amp; Caribbean</v>
      </c>
      <c r="D154" t="s">
        <v>385</v>
      </c>
      <c r="E154" t="s">
        <v>678</v>
      </c>
      <c r="AL154">
        <v>98.584698000000003</v>
      </c>
      <c r="AM154">
        <v>99.105316162109403</v>
      </c>
      <c r="AN154">
        <v>99.255889999999994</v>
      </c>
      <c r="AO154">
        <v>99.248970031738295</v>
      </c>
      <c r="AP154">
        <v>99.076734999999999</v>
      </c>
      <c r="AQ154">
        <v>99.332077026367202</v>
      </c>
      <c r="AR154">
        <v>99.175070000000005</v>
      </c>
      <c r="AS154">
        <v>99.336807250976605</v>
      </c>
      <c r="AT154">
        <v>99.430717999999999</v>
      </c>
      <c r="AU154">
        <v>99.295166015625</v>
      </c>
      <c r="AV154">
        <v>99.526178000000002</v>
      </c>
      <c r="AW154">
        <v>99.251609802246094</v>
      </c>
      <c r="AX154">
        <v>99.390082000000007</v>
      </c>
      <c r="AY154">
        <v>99.605581000000001</v>
      </c>
      <c r="AZ154">
        <v>99.705865000000003</v>
      </c>
      <c r="BA154">
        <v>99.296142578125</v>
      </c>
      <c r="BB154">
        <v>99.725953000000004</v>
      </c>
      <c r="BC154">
        <v>99.397178649902301</v>
      </c>
      <c r="BD154">
        <v>99.703548999999995</v>
      </c>
      <c r="BE154">
        <v>99.812316894531307</v>
      </c>
      <c r="BF154">
        <v>99.650006000000005</v>
      </c>
      <c r="BG154">
        <v>99.743934631347699</v>
      </c>
      <c r="BH154">
        <v>99.637249999999995</v>
      </c>
      <c r="BI154">
        <v>99.3</v>
      </c>
      <c r="BJ154">
        <v>99.8</v>
      </c>
      <c r="BK154">
        <v>100</v>
      </c>
    </row>
    <row r="155" spans="1:63" x14ac:dyDescent="0.25">
      <c r="A155" t="s">
        <v>808</v>
      </c>
      <c r="B155" t="s">
        <v>731</v>
      </c>
      <c r="C155" s="5" t="str">
        <f>VLOOKUP(A155, 'Metadata - Countries'!$A$2:$C$264, 3, FALSE)</f>
        <v>East Asia &amp; Pacific</v>
      </c>
      <c r="D155" t="s">
        <v>385</v>
      </c>
      <c r="E155" t="s">
        <v>678</v>
      </c>
      <c r="AS155">
        <v>88.912182622874496</v>
      </c>
      <c r="AT155">
        <v>89.239341735839801</v>
      </c>
      <c r="AU155">
        <v>89.514678955078097</v>
      </c>
      <c r="AV155">
        <v>89.789535522460895</v>
      </c>
      <c r="AW155">
        <v>90.069473266601605</v>
      </c>
      <c r="AX155">
        <v>90.359916687011705</v>
      </c>
      <c r="AY155">
        <v>90.663612365722699</v>
      </c>
      <c r="AZ155">
        <v>90.980567932128906</v>
      </c>
      <c r="BA155">
        <v>91.6</v>
      </c>
      <c r="BB155">
        <v>91.653907775878906</v>
      </c>
      <c r="BC155">
        <v>92.010093688964801</v>
      </c>
      <c r="BD155">
        <v>92.379165649414105</v>
      </c>
      <c r="BE155">
        <v>92.497040496166804</v>
      </c>
      <c r="BF155">
        <v>93.152854919433594</v>
      </c>
      <c r="BG155">
        <v>93.553550720214801</v>
      </c>
      <c r="BH155">
        <v>93.960639953613295</v>
      </c>
      <c r="BI155">
        <v>94.419792175292997</v>
      </c>
      <c r="BJ155">
        <v>95.052223205566406</v>
      </c>
      <c r="BK155">
        <v>95.640815734863295</v>
      </c>
    </row>
    <row r="156" spans="1:63" x14ac:dyDescent="0.25">
      <c r="A156" t="s">
        <v>515</v>
      </c>
      <c r="B156" t="s">
        <v>688</v>
      </c>
      <c r="C156" s="3">
        <f>VLOOKUP(A156, 'Metadata - Countries'!$A$2:$C$264, 3, FALSE)</f>
        <v>0</v>
      </c>
      <c r="D156" t="s">
        <v>385</v>
      </c>
      <c r="E156" t="s">
        <v>678</v>
      </c>
      <c r="AM156">
        <v>93.032119390405811</v>
      </c>
      <c r="AN156">
        <v>93.877547879387365</v>
      </c>
      <c r="AO156">
        <v>94.030633840149179</v>
      </c>
      <c r="AP156">
        <v>94.139001103804276</v>
      </c>
      <c r="AQ156">
        <v>94.680047009706328</v>
      </c>
      <c r="AR156">
        <v>94.601322386246949</v>
      </c>
      <c r="AS156">
        <v>95.333679168926039</v>
      </c>
      <c r="AT156">
        <v>95.327396758111774</v>
      </c>
      <c r="AU156">
        <v>94.643267347421272</v>
      </c>
      <c r="AV156">
        <v>95.078001657613257</v>
      </c>
      <c r="AW156">
        <v>95.346645027384795</v>
      </c>
      <c r="AX156">
        <v>95.338944297997173</v>
      </c>
      <c r="AY156">
        <v>95.579630405934765</v>
      </c>
      <c r="AZ156">
        <v>95.901171379109783</v>
      </c>
      <c r="BA156">
        <v>96.175842402153108</v>
      </c>
      <c r="BB156">
        <v>96.372886121678704</v>
      </c>
      <c r="BC156">
        <v>96.867637065192952</v>
      </c>
      <c r="BD156">
        <v>96.787628568289151</v>
      </c>
      <c r="BE156">
        <v>97.003061398404569</v>
      </c>
      <c r="BF156">
        <v>97.363178369721751</v>
      </c>
      <c r="BG156">
        <v>97.425034268070604</v>
      </c>
      <c r="BH156">
        <v>97.490828112887641</v>
      </c>
      <c r="BI156">
        <v>97.765787019971768</v>
      </c>
      <c r="BJ156">
        <v>98.198627702313104</v>
      </c>
      <c r="BK156">
        <v>98.535968593050242</v>
      </c>
    </row>
    <row r="157" spans="1:63" x14ac:dyDescent="0.25">
      <c r="A157" t="s">
        <v>126</v>
      </c>
      <c r="B157" t="s">
        <v>749</v>
      </c>
      <c r="C157" s="5" t="str">
        <f>VLOOKUP(A157, 'Metadata - Countries'!$A$2:$C$264, 3, FALSE)</f>
        <v>Europe &amp; Central Asia</v>
      </c>
      <c r="D157" t="s">
        <v>385</v>
      </c>
      <c r="E157" t="s">
        <v>678</v>
      </c>
      <c r="AJ157">
        <v>100</v>
      </c>
      <c r="AK157">
        <v>100</v>
      </c>
      <c r="AL157">
        <v>100</v>
      </c>
      <c r="AM157">
        <v>100</v>
      </c>
      <c r="AN157">
        <v>100</v>
      </c>
      <c r="AO157">
        <v>100</v>
      </c>
      <c r="AP157">
        <v>100</v>
      </c>
      <c r="AQ157">
        <v>100</v>
      </c>
      <c r="AR157">
        <v>100</v>
      </c>
      <c r="AS157">
        <v>100</v>
      </c>
      <c r="AT157">
        <v>100</v>
      </c>
      <c r="AU157">
        <v>100</v>
      </c>
      <c r="AV157">
        <v>100</v>
      </c>
      <c r="AW157">
        <v>100</v>
      </c>
      <c r="AX157">
        <v>100</v>
      </c>
      <c r="AY157">
        <v>100</v>
      </c>
      <c r="AZ157">
        <v>98</v>
      </c>
      <c r="BA157">
        <v>100</v>
      </c>
      <c r="BB157">
        <v>100</v>
      </c>
      <c r="BC157">
        <v>100</v>
      </c>
      <c r="BD157">
        <v>100</v>
      </c>
      <c r="BE157">
        <v>99.794745484400707</v>
      </c>
      <c r="BF157">
        <v>100</v>
      </c>
      <c r="BG157">
        <v>100</v>
      </c>
      <c r="BH157">
        <v>100</v>
      </c>
      <c r="BI157">
        <v>100</v>
      </c>
      <c r="BJ157">
        <v>100</v>
      </c>
      <c r="BK157">
        <v>100</v>
      </c>
    </row>
    <row r="158" spans="1:63" x14ac:dyDescent="0.25">
      <c r="A158" t="s">
        <v>386</v>
      </c>
      <c r="B158" t="s">
        <v>702</v>
      </c>
      <c r="C158" s="3" t="str">
        <f>VLOOKUP(A158, 'Metadata - Countries'!$A$2:$C$264, 3, FALSE)</f>
        <v>Sub-Saharan Africa</v>
      </c>
      <c r="D158" t="s">
        <v>385</v>
      </c>
      <c r="E158" t="s">
        <v>678</v>
      </c>
      <c r="AP158">
        <v>21.5</v>
      </c>
      <c r="AQ158">
        <v>23.8885822296143</v>
      </c>
      <c r="AR158">
        <v>27.021629333496101</v>
      </c>
      <c r="AS158">
        <v>30.137525558471701</v>
      </c>
      <c r="AT158">
        <v>33.241828918457003</v>
      </c>
      <c r="AU158">
        <v>37</v>
      </c>
      <c r="AV158">
        <v>39.437881469726598</v>
      </c>
      <c r="AW158">
        <v>42.540740966796903</v>
      </c>
      <c r="AX158">
        <v>45.654121398925803</v>
      </c>
      <c r="AY158">
        <v>48.7807426452637</v>
      </c>
      <c r="AZ158">
        <v>47.4</v>
      </c>
      <c r="BA158">
        <v>55.073692321777301</v>
      </c>
      <c r="BB158">
        <v>58.239830017089801</v>
      </c>
      <c r="BC158">
        <v>57.861635220125798</v>
      </c>
      <c r="BD158">
        <v>72.785125732421903</v>
      </c>
      <c r="BE158">
        <v>74.945610046386705</v>
      </c>
      <c r="BF158">
        <v>76</v>
      </c>
      <c r="BG158">
        <v>78.362106323242202</v>
      </c>
      <c r="BH158">
        <v>80.005905151367202</v>
      </c>
      <c r="BI158">
        <v>83.1</v>
      </c>
      <c r="BJ158">
        <v>83.954833984375</v>
      </c>
      <c r="BK158">
        <v>87.191604614257798</v>
      </c>
    </row>
    <row r="159" spans="1:63" x14ac:dyDescent="0.25">
      <c r="A159" t="s">
        <v>452</v>
      </c>
      <c r="B159" t="s">
        <v>123</v>
      </c>
      <c r="C159" s="5" t="str">
        <f>VLOOKUP(A159, 'Metadata - Countries'!$A$2:$C$264, 3, FALSE)</f>
        <v>Middle East &amp; North Africa</v>
      </c>
      <c r="D159" t="s">
        <v>385</v>
      </c>
      <c r="E159" t="s">
        <v>678</v>
      </c>
      <c r="AJ159">
        <v>100</v>
      </c>
      <c r="AK159">
        <v>100</v>
      </c>
      <c r="AL159">
        <v>100</v>
      </c>
      <c r="AM159">
        <v>100</v>
      </c>
      <c r="AN159">
        <v>100</v>
      </c>
      <c r="AO159">
        <v>100</v>
      </c>
      <c r="AP159">
        <v>100</v>
      </c>
      <c r="AQ159">
        <v>100</v>
      </c>
      <c r="AR159">
        <v>100</v>
      </c>
      <c r="AS159">
        <v>100</v>
      </c>
      <c r="AT159">
        <v>100</v>
      </c>
      <c r="AU159">
        <v>100</v>
      </c>
      <c r="AV159">
        <v>100</v>
      </c>
      <c r="AW159">
        <v>100</v>
      </c>
      <c r="AX159">
        <v>100</v>
      </c>
      <c r="AY159">
        <v>100</v>
      </c>
      <c r="AZ159">
        <v>100</v>
      </c>
      <c r="BA159">
        <v>100</v>
      </c>
      <c r="BB159">
        <v>100</v>
      </c>
      <c r="BC159">
        <v>100</v>
      </c>
      <c r="BD159">
        <v>100</v>
      </c>
      <c r="BE159">
        <v>100</v>
      </c>
      <c r="BF159">
        <v>100</v>
      </c>
      <c r="BG159">
        <v>100</v>
      </c>
      <c r="BH159">
        <v>100</v>
      </c>
      <c r="BI159">
        <v>100</v>
      </c>
      <c r="BJ159">
        <v>100</v>
      </c>
      <c r="BK159">
        <v>100</v>
      </c>
    </row>
    <row r="160" spans="1:63" x14ac:dyDescent="0.25">
      <c r="A160" t="s">
        <v>483</v>
      </c>
      <c r="B160" t="s">
        <v>69</v>
      </c>
      <c r="C160" s="3" t="str">
        <f>VLOOKUP(A160, 'Metadata - Countries'!$A$2:$C$264, 3, FALSE)</f>
        <v>East Asia &amp; Pacific</v>
      </c>
      <c r="D160" t="s">
        <v>385</v>
      </c>
      <c r="E160" t="s">
        <v>678</v>
      </c>
      <c r="AV160">
        <v>83.378150939941406</v>
      </c>
      <c r="AW160">
        <v>83.848335266113295</v>
      </c>
      <c r="AX160">
        <v>84.329032897949205</v>
      </c>
      <c r="AY160">
        <v>84.822982788085895</v>
      </c>
      <c r="AZ160">
        <v>85.330192565917997</v>
      </c>
      <c r="BA160">
        <v>85.850578308105497</v>
      </c>
      <c r="BB160">
        <v>86.384033203125</v>
      </c>
      <c r="BC160">
        <v>86.930473327636705</v>
      </c>
      <c r="BD160">
        <v>89</v>
      </c>
      <c r="BE160">
        <v>88.379722595214801</v>
      </c>
      <c r="BF160">
        <v>89.038490295410199</v>
      </c>
      <c r="BG160">
        <v>89.323387145996094</v>
      </c>
      <c r="BH160">
        <v>85.5</v>
      </c>
      <c r="BI160">
        <v>90.8</v>
      </c>
      <c r="BJ160">
        <v>92.3</v>
      </c>
      <c r="BK160">
        <v>92.5545212995101</v>
      </c>
    </row>
    <row r="161" spans="1:63" x14ac:dyDescent="0.25">
      <c r="A161" t="s">
        <v>102</v>
      </c>
      <c r="B161" t="s">
        <v>624</v>
      </c>
      <c r="C161" s="5">
        <f>VLOOKUP(A161, 'Metadata - Countries'!$A$2:$C$264, 3, FALSE)</f>
        <v>0</v>
      </c>
      <c r="D161" t="s">
        <v>385</v>
      </c>
      <c r="E161" t="s">
        <v>678</v>
      </c>
      <c r="AT161">
        <v>99.031800529096685</v>
      </c>
      <c r="AU161">
        <v>98.148031247471479</v>
      </c>
      <c r="AV161">
        <v>98.234372624019869</v>
      </c>
      <c r="AW161">
        <v>98.308863294055982</v>
      </c>
      <c r="AX161">
        <v>98.311169298951086</v>
      </c>
      <c r="AY161">
        <v>98.294297504562493</v>
      </c>
      <c r="AZ161">
        <v>99.024440570346513</v>
      </c>
      <c r="BA161">
        <v>98.503804969508693</v>
      </c>
      <c r="BB161">
        <v>98.809448703719184</v>
      </c>
      <c r="BC161">
        <v>98.772698611728273</v>
      </c>
      <c r="BD161">
        <v>98.922499510983741</v>
      </c>
      <c r="BE161">
        <v>99.022853460018581</v>
      </c>
      <c r="BF161">
        <v>98.886290278633268</v>
      </c>
      <c r="BG161">
        <v>99.144590269766411</v>
      </c>
      <c r="BH161">
        <v>98.654302481709053</v>
      </c>
      <c r="BI161">
        <v>99.132615110589086</v>
      </c>
      <c r="BJ161">
        <v>99.138593588055585</v>
      </c>
      <c r="BK161">
        <v>99.131444461512359</v>
      </c>
    </row>
    <row r="162" spans="1:63" x14ac:dyDescent="0.25">
      <c r="A162" t="s">
        <v>458</v>
      </c>
      <c r="B162" t="s">
        <v>209</v>
      </c>
      <c r="C162" s="3" t="str">
        <f>VLOOKUP(A162, 'Metadata - Countries'!$A$2:$C$264, 3, FALSE)</f>
        <v>Europe &amp; Central Asia</v>
      </c>
      <c r="D162" t="s">
        <v>385</v>
      </c>
      <c r="E162" t="s">
        <v>678</v>
      </c>
      <c r="AJ162">
        <v>100</v>
      </c>
      <c r="AK162">
        <v>100</v>
      </c>
      <c r="AL162">
        <v>100</v>
      </c>
      <c r="AM162">
        <v>100</v>
      </c>
      <c r="AN162">
        <v>100</v>
      </c>
      <c r="AO162">
        <v>100</v>
      </c>
      <c r="AP162">
        <v>100</v>
      </c>
      <c r="AQ162">
        <v>100</v>
      </c>
      <c r="AR162">
        <v>100</v>
      </c>
      <c r="AS162">
        <v>100</v>
      </c>
      <c r="AT162">
        <v>100</v>
      </c>
      <c r="AU162">
        <v>100</v>
      </c>
      <c r="AV162">
        <v>100</v>
      </c>
      <c r="AW162">
        <v>100</v>
      </c>
      <c r="AX162">
        <v>100</v>
      </c>
      <c r="AY162">
        <v>100</v>
      </c>
      <c r="AZ162">
        <v>100</v>
      </c>
      <c r="BA162">
        <v>100</v>
      </c>
      <c r="BB162">
        <v>100</v>
      </c>
      <c r="BC162">
        <v>100</v>
      </c>
      <c r="BD162">
        <v>100</v>
      </c>
      <c r="BE162">
        <v>100</v>
      </c>
      <c r="BF162">
        <v>100</v>
      </c>
      <c r="BG162">
        <v>99.6</v>
      </c>
      <c r="BH162">
        <v>100</v>
      </c>
      <c r="BI162">
        <v>100</v>
      </c>
      <c r="BJ162">
        <v>100</v>
      </c>
      <c r="BK162">
        <v>100</v>
      </c>
    </row>
    <row r="163" spans="1:63" x14ac:dyDescent="0.25">
      <c r="A163" t="s">
        <v>449</v>
      </c>
      <c r="B163" t="s">
        <v>541</v>
      </c>
      <c r="C163" s="5" t="str">
        <f>VLOOKUP(A163, 'Metadata - Countries'!$A$2:$C$264, 3, FALSE)</f>
        <v>East Asia &amp; Pacific</v>
      </c>
      <c r="D163" t="s">
        <v>385</v>
      </c>
      <c r="E163" t="s">
        <v>678</v>
      </c>
      <c r="AT163">
        <v>99.182136535644503</v>
      </c>
      <c r="AU163">
        <v>98.897468566894503</v>
      </c>
      <c r="AV163">
        <v>98.612327575683594</v>
      </c>
      <c r="AW163">
        <v>99.5</v>
      </c>
      <c r="AX163">
        <v>98.062713623046903</v>
      </c>
      <c r="AY163">
        <v>97.9</v>
      </c>
      <c r="AZ163">
        <v>97.563369750976605</v>
      </c>
      <c r="BA163">
        <v>97.333503723144503</v>
      </c>
      <c r="BB163">
        <v>97.116714477539105</v>
      </c>
      <c r="BC163">
        <v>96.912895202636705</v>
      </c>
      <c r="BD163">
        <v>96.0794297352342</v>
      </c>
      <c r="BE163">
        <v>94.155391267959303</v>
      </c>
      <c r="BF163">
        <v>96.718544006347699</v>
      </c>
      <c r="BG163">
        <v>97.8</v>
      </c>
      <c r="BH163">
        <v>97.590705871582003</v>
      </c>
      <c r="BI163">
        <v>98.358169555664105</v>
      </c>
      <c r="BJ163">
        <v>99.108551025390597</v>
      </c>
      <c r="BK163">
        <v>99.815101623535199</v>
      </c>
    </row>
    <row r="164" spans="1:63" x14ac:dyDescent="0.25">
      <c r="A164" t="s">
        <v>189</v>
      </c>
      <c r="B164" t="s">
        <v>703</v>
      </c>
      <c r="C164" s="3" t="str">
        <f>VLOOKUP(A164, 'Metadata - Countries'!$A$2:$C$264, 3, FALSE)</f>
        <v>East Asia &amp; Pacific</v>
      </c>
      <c r="D164" t="s">
        <v>385</v>
      </c>
      <c r="E164" t="s">
        <v>678</v>
      </c>
      <c r="AO164">
        <v>100</v>
      </c>
      <c r="AP164">
        <v>100</v>
      </c>
      <c r="AQ164">
        <v>100</v>
      </c>
      <c r="AR164">
        <v>100</v>
      </c>
      <c r="AS164">
        <v>100</v>
      </c>
      <c r="AT164">
        <v>100</v>
      </c>
      <c r="AU164">
        <v>100</v>
      </c>
      <c r="AV164">
        <v>99.870994567871094</v>
      </c>
      <c r="AW164">
        <v>99.819450378417997</v>
      </c>
      <c r="AX164">
        <v>99.778427124023395</v>
      </c>
      <c r="AY164">
        <v>99.750640869140597</v>
      </c>
      <c r="AZ164">
        <v>99.736129760742202</v>
      </c>
      <c r="BA164">
        <v>100</v>
      </c>
      <c r="BB164">
        <v>100</v>
      </c>
      <c r="BC164">
        <v>100</v>
      </c>
      <c r="BD164">
        <v>100</v>
      </c>
      <c r="BE164">
        <v>100</v>
      </c>
      <c r="BF164">
        <v>100</v>
      </c>
      <c r="BG164">
        <v>100</v>
      </c>
      <c r="BH164">
        <v>100</v>
      </c>
      <c r="BI164">
        <v>100</v>
      </c>
      <c r="BJ164">
        <v>100</v>
      </c>
      <c r="BK164">
        <v>100</v>
      </c>
    </row>
    <row r="165" spans="1:63" x14ac:dyDescent="0.25">
      <c r="A165" t="s">
        <v>694</v>
      </c>
      <c r="B165" t="s">
        <v>148</v>
      </c>
      <c r="C165" s="5" t="str">
        <f>VLOOKUP(A165, 'Metadata - Countries'!$A$2:$C$264, 3, FALSE)</f>
        <v>Sub-Saharan Africa</v>
      </c>
      <c r="D165" t="s">
        <v>385</v>
      </c>
      <c r="E165" t="s">
        <v>678</v>
      </c>
      <c r="AQ165">
        <v>25.8</v>
      </c>
      <c r="AR165">
        <v>18.543886184692401</v>
      </c>
      <c r="AS165">
        <v>21.036989212036101</v>
      </c>
      <c r="AT165">
        <v>23.518499374389599</v>
      </c>
      <c r="AU165">
        <v>20.100000000000001</v>
      </c>
      <c r="AV165">
        <v>28.468967437744102</v>
      </c>
      <c r="AW165">
        <v>25</v>
      </c>
      <c r="AX165">
        <v>33.439620971679702</v>
      </c>
      <c r="AY165">
        <v>35.943450927734403</v>
      </c>
      <c r="AZ165">
        <v>38.460548400878899</v>
      </c>
      <c r="BA165">
        <v>40.990814208984403</v>
      </c>
      <c r="BB165">
        <v>38.8888888888889</v>
      </c>
      <c r="BC165">
        <v>43.1</v>
      </c>
      <c r="BD165">
        <v>51.871471405029297</v>
      </c>
      <c r="BE165">
        <v>54.5</v>
      </c>
      <c r="BF165">
        <v>58.394508361816399</v>
      </c>
      <c r="BG165">
        <v>61.149505615234403</v>
      </c>
      <c r="BH165">
        <v>64.026992797851605</v>
      </c>
      <c r="BI165">
        <v>68</v>
      </c>
      <c r="BJ165">
        <v>70.305152893066406</v>
      </c>
      <c r="BK165">
        <v>73.391860961914105</v>
      </c>
    </row>
    <row r="166" spans="1:63" x14ac:dyDescent="0.25">
      <c r="A166" t="s">
        <v>59</v>
      </c>
      <c r="B166" t="s">
        <v>466</v>
      </c>
      <c r="C166" s="3" t="str">
        <f>VLOOKUP(A166, 'Metadata - Countries'!$A$2:$C$264, 3, FALSE)</f>
        <v>Sub-Saharan Africa</v>
      </c>
      <c r="D166" t="s">
        <v>385</v>
      </c>
      <c r="E166" t="s">
        <v>678</v>
      </c>
      <c r="AU166">
        <v>49.7</v>
      </c>
      <c r="AV166">
        <v>49.0307006835938</v>
      </c>
      <c r="AW166">
        <v>51.189193725585902</v>
      </c>
      <c r="AX166">
        <v>53.358196258544901</v>
      </c>
      <c r="AY166">
        <v>41.6</v>
      </c>
      <c r="AZ166">
        <v>57.7359619140625</v>
      </c>
      <c r="BA166">
        <v>70.366332315743605</v>
      </c>
      <c r="BB166">
        <v>62.166416168212898</v>
      </c>
      <c r="BC166">
        <v>64.401161193847699</v>
      </c>
      <c r="BD166">
        <v>76.081611633300795</v>
      </c>
      <c r="BE166">
        <v>76.619255065917997</v>
      </c>
      <c r="BF166">
        <v>76.891593933105497</v>
      </c>
      <c r="BG166">
        <v>76.790061950683594</v>
      </c>
      <c r="BH166">
        <v>76.900000000000006</v>
      </c>
      <c r="BI166">
        <v>78.034400939941406</v>
      </c>
      <c r="BJ166">
        <v>80.326438903808594</v>
      </c>
      <c r="BK166">
        <v>82.618835449218807</v>
      </c>
    </row>
    <row r="167" spans="1:63" x14ac:dyDescent="0.25">
      <c r="A167" t="s">
        <v>53</v>
      </c>
      <c r="B167" t="s">
        <v>479</v>
      </c>
      <c r="C167" s="5" t="str">
        <f>VLOOKUP(A167, 'Metadata - Countries'!$A$2:$C$264, 3, FALSE)</f>
        <v>Sub-Saharan Africa</v>
      </c>
      <c r="D167" t="s">
        <v>385</v>
      </c>
      <c r="E167" t="s">
        <v>678</v>
      </c>
      <c r="AT167">
        <v>100</v>
      </c>
      <c r="AU167">
        <v>99.742462158203097</v>
      </c>
      <c r="AV167">
        <v>100</v>
      </c>
      <c r="AW167">
        <v>98.321434020996094</v>
      </c>
      <c r="AX167">
        <v>97.623970031738295</v>
      </c>
      <c r="AY167">
        <v>96.939758300781307</v>
      </c>
      <c r="AZ167">
        <v>96.268806457519503</v>
      </c>
      <c r="BA167">
        <v>95.611030578613295</v>
      </c>
      <c r="BB167">
        <v>94.966331481933594</v>
      </c>
      <c r="BC167">
        <v>94.334602355957003</v>
      </c>
      <c r="BD167">
        <v>93.715766906738295</v>
      </c>
      <c r="BE167">
        <v>93.109375</v>
      </c>
      <c r="BF167">
        <v>92.513633728027301</v>
      </c>
      <c r="BG167">
        <v>91.926422119140597</v>
      </c>
      <c r="BH167">
        <v>91.345611572265597</v>
      </c>
      <c r="BI167">
        <v>90.769050598144503</v>
      </c>
      <c r="BJ167">
        <v>90.194625854492202</v>
      </c>
      <c r="BK167">
        <v>89.620559692382798</v>
      </c>
    </row>
    <row r="168" spans="1:63" x14ac:dyDescent="0.25">
      <c r="A168" t="s">
        <v>611</v>
      </c>
      <c r="B168" t="s">
        <v>255</v>
      </c>
      <c r="C168" s="3" t="str">
        <f>VLOOKUP(A168, 'Metadata - Countries'!$A$2:$C$264, 3, FALSE)</f>
        <v>Sub-Saharan Africa</v>
      </c>
      <c r="D168" t="s">
        <v>385</v>
      </c>
      <c r="E168" t="s">
        <v>678</v>
      </c>
      <c r="AL168">
        <v>19.8</v>
      </c>
      <c r="AM168">
        <v>18.632778167724599</v>
      </c>
      <c r="AN168">
        <v>19.824201583862301</v>
      </c>
      <c r="AO168">
        <v>21.0042724609375</v>
      </c>
      <c r="AP168">
        <v>22.169206619262699</v>
      </c>
      <c r="AQ168">
        <v>23.3152179718018</v>
      </c>
      <c r="AR168">
        <v>24.440078735351602</v>
      </c>
      <c r="AS168">
        <v>25.5477905273438</v>
      </c>
      <c r="AT168">
        <v>28.7</v>
      </c>
      <c r="AU168">
        <v>27.733991622924801</v>
      </c>
      <c r="AV168">
        <v>28.823593139648398</v>
      </c>
      <c r="AW168">
        <v>37.146059999999999</v>
      </c>
      <c r="AX168">
        <v>30.2</v>
      </c>
      <c r="AY168">
        <v>32.141899108886697</v>
      </c>
      <c r="AZ168">
        <v>23.567921440261902</v>
      </c>
      <c r="BA168">
        <v>34.418483734130902</v>
      </c>
      <c r="BB168">
        <v>35.5764350891113</v>
      </c>
      <c r="BC168">
        <v>36.747364044189503</v>
      </c>
      <c r="BD168">
        <v>34.700000000000003</v>
      </c>
      <c r="BE168">
        <v>32.6</v>
      </c>
      <c r="BF168">
        <v>37.1</v>
      </c>
      <c r="BG168">
        <v>36.6</v>
      </c>
      <c r="BH168">
        <v>46.1</v>
      </c>
      <c r="BI168">
        <v>48.7</v>
      </c>
      <c r="BJ168">
        <v>42</v>
      </c>
      <c r="BK168">
        <v>57.5</v>
      </c>
    </row>
    <row r="169" spans="1:63" x14ac:dyDescent="0.25">
      <c r="A169" t="s">
        <v>507</v>
      </c>
      <c r="B169" t="s">
        <v>671</v>
      </c>
      <c r="C169" s="5" t="str">
        <f>VLOOKUP(A169, 'Metadata - Countries'!$A$2:$C$264, 3, FALSE)</f>
        <v>East Asia &amp; Pacific</v>
      </c>
      <c r="D169" t="s">
        <v>385</v>
      </c>
      <c r="E169" t="s">
        <v>678</v>
      </c>
      <c r="BC169">
        <v>99.9</v>
      </c>
      <c r="BD169">
        <v>99.741157531738295</v>
      </c>
      <c r="BE169">
        <v>99.894851684570298</v>
      </c>
      <c r="BF169">
        <v>99.9</v>
      </c>
      <c r="BG169">
        <v>99.998229980468807</v>
      </c>
      <c r="BH169">
        <v>100</v>
      </c>
      <c r="BI169">
        <v>100</v>
      </c>
      <c r="BJ169">
        <v>100</v>
      </c>
      <c r="BK169">
        <v>100</v>
      </c>
    </row>
    <row r="170" spans="1:63" x14ac:dyDescent="0.25">
      <c r="A170" t="s">
        <v>234</v>
      </c>
      <c r="B170" t="s">
        <v>759</v>
      </c>
      <c r="C170" s="3">
        <f>VLOOKUP(A170, 'Metadata - Countries'!$A$2:$C$264, 3, FALSE)</f>
        <v>0</v>
      </c>
      <c r="D170" t="s">
        <v>385</v>
      </c>
      <c r="E170" t="s">
        <v>678</v>
      </c>
      <c r="AJ170">
        <v>100</v>
      </c>
      <c r="AK170">
        <v>100</v>
      </c>
      <c r="AL170">
        <v>100</v>
      </c>
      <c r="AM170">
        <v>100</v>
      </c>
      <c r="AN170">
        <v>100</v>
      </c>
      <c r="AO170">
        <v>100</v>
      </c>
      <c r="AP170">
        <v>100</v>
      </c>
      <c r="AQ170">
        <v>100</v>
      </c>
      <c r="AR170">
        <v>100</v>
      </c>
      <c r="AS170">
        <v>100</v>
      </c>
      <c r="AT170">
        <v>100</v>
      </c>
      <c r="AU170">
        <v>100</v>
      </c>
      <c r="AV170">
        <v>100</v>
      </c>
      <c r="AW170">
        <v>100</v>
      </c>
      <c r="AX170">
        <v>100</v>
      </c>
      <c r="AY170">
        <v>100</v>
      </c>
      <c r="AZ170">
        <v>100</v>
      </c>
      <c r="BA170">
        <v>100</v>
      </c>
      <c r="BB170">
        <v>100</v>
      </c>
      <c r="BC170">
        <v>100</v>
      </c>
      <c r="BD170">
        <v>100</v>
      </c>
      <c r="BE170">
        <v>100</v>
      </c>
      <c r="BF170">
        <v>100</v>
      </c>
      <c r="BG170">
        <v>100</v>
      </c>
      <c r="BH170">
        <v>100</v>
      </c>
      <c r="BI170">
        <v>100</v>
      </c>
      <c r="BJ170">
        <v>100</v>
      </c>
      <c r="BK170">
        <v>100</v>
      </c>
    </row>
    <row r="171" spans="1:63" x14ac:dyDescent="0.25">
      <c r="A171" t="s">
        <v>163</v>
      </c>
      <c r="B171" t="s">
        <v>281</v>
      </c>
      <c r="C171" s="5" t="str">
        <f>VLOOKUP(A171, 'Metadata - Countries'!$A$2:$C$264, 3, FALSE)</f>
        <v>Sub-Saharan Africa</v>
      </c>
      <c r="D171" t="s">
        <v>385</v>
      </c>
      <c r="E171" t="s">
        <v>678</v>
      </c>
      <c r="AL171">
        <v>66</v>
      </c>
      <c r="AM171">
        <v>71</v>
      </c>
      <c r="AN171">
        <v>70.197860717773395</v>
      </c>
      <c r="AO171">
        <v>70.500831604003906</v>
      </c>
      <c r="AP171">
        <v>70.788665771484403</v>
      </c>
      <c r="AQ171">
        <v>71.057579040527301</v>
      </c>
      <c r="AR171">
        <v>71.305343627929702</v>
      </c>
      <c r="AS171">
        <v>71.535949707031307</v>
      </c>
      <c r="AT171">
        <v>73.2</v>
      </c>
      <c r="AU171">
        <v>71.967956542968807</v>
      </c>
      <c r="AV171">
        <v>72.180458068847699</v>
      </c>
      <c r="AW171">
        <v>72.398040771484403</v>
      </c>
      <c r="AX171">
        <v>72.626129150390597</v>
      </c>
      <c r="AY171">
        <v>72.867469787597699</v>
      </c>
      <c r="AZ171">
        <v>73.122077941894503</v>
      </c>
      <c r="BA171">
        <v>77.599999999999994</v>
      </c>
      <c r="BB171">
        <v>73.670707702636705</v>
      </c>
      <c r="BC171">
        <v>78.400000000000006</v>
      </c>
      <c r="BD171">
        <v>74.271255493164105</v>
      </c>
      <c r="BE171">
        <v>70.099999999999994</v>
      </c>
      <c r="BF171">
        <v>74.920234680175795</v>
      </c>
      <c r="BG171">
        <v>72.2</v>
      </c>
      <c r="BH171">
        <v>75.603317260742202</v>
      </c>
      <c r="BI171">
        <v>75.952316284179702</v>
      </c>
      <c r="BJ171">
        <v>76.303451538085895</v>
      </c>
      <c r="BK171">
        <v>76.654937744140597</v>
      </c>
    </row>
    <row r="172" spans="1:63" x14ac:dyDescent="0.25">
      <c r="A172" t="s">
        <v>823</v>
      </c>
      <c r="B172" t="s">
        <v>205</v>
      </c>
      <c r="C172" s="3" t="str">
        <f>VLOOKUP(A172, 'Metadata - Countries'!$A$2:$C$264, 3, FALSE)</f>
        <v>East Asia &amp; Pacific</v>
      </c>
      <c r="D172" t="s">
        <v>385</v>
      </c>
      <c r="E172" t="s">
        <v>678</v>
      </c>
      <c r="AO172">
        <v>100</v>
      </c>
      <c r="AP172">
        <v>100</v>
      </c>
      <c r="AQ172">
        <v>100</v>
      </c>
      <c r="AR172">
        <v>100</v>
      </c>
      <c r="AS172">
        <v>100</v>
      </c>
      <c r="AT172">
        <v>100</v>
      </c>
      <c r="AU172">
        <v>100</v>
      </c>
      <c r="AV172">
        <v>100</v>
      </c>
      <c r="AW172">
        <v>100</v>
      </c>
      <c r="AX172">
        <v>100</v>
      </c>
      <c r="AY172">
        <v>100</v>
      </c>
      <c r="AZ172">
        <v>100</v>
      </c>
      <c r="BA172">
        <v>100</v>
      </c>
      <c r="BB172">
        <v>100</v>
      </c>
      <c r="BC172">
        <v>100</v>
      </c>
      <c r="BD172">
        <v>100</v>
      </c>
      <c r="BE172">
        <v>100</v>
      </c>
      <c r="BF172">
        <v>100</v>
      </c>
      <c r="BG172">
        <v>100</v>
      </c>
      <c r="BH172">
        <v>100</v>
      </c>
      <c r="BI172">
        <v>100</v>
      </c>
      <c r="BJ172">
        <v>100</v>
      </c>
      <c r="BK172">
        <v>100</v>
      </c>
    </row>
    <row r="173" spans="1:63" x14ac:dyDescent="0.25">
      <c r="A173" t="s">
        <v>187</v>
      </c>
      <c r="B173" t="s">
        <v>149</v>
      </c>
      <c r="C173" s="5" t="str">
        <f>VLOOKUP(A173, 'Metadata - Countries'!$A$2:$C$264, 3, FALSE)</f>
        <v>Sub-Saharan Africa</v>
      </c>
      <c r="D173" t="s">
        <v>385</v>
      </c>
      <c r="E173" t="s">
        <v>678</v>
      </c>
      <c r="AL173">
        <v>26.7</v>
      </c>
      <c r="AM173">
        <v>28.9381809234619</v>
      </c>
      <c r="AN173">
        <v>30.560346603393601</v>
      </c>
      <c r="AO173">
        <v>32.171157836914098</v>
      </c>
      <c r="AP173">
        <v>33.766834259033203</v>
      </c>
      <c r="AQ173">
        <v>35.343585968017599</v>
      </c>
      <c r="AR173">
        <v>36.5</v>
      </c>
      <c r="AS173">
        <v>38.4376411437988</v>
      </c>
      <c r="AT173">
        <v>40.672782874617702</v>
      </c>
      <c r="AU173">
        <v>41.485324859619098</v>
      </c>
      <c r="AV173">
        <v>43.005668640136697</v>
      </c>
      <c r="AW173">
        <v>44.531085968017599</v>
      </c>
      <c r="AX173">
        <v>46.067020416259801</v>
      </c>
      <c r="AY173">
        <v>47.616199493408203</v>
      </c>
      <c r="AZ173">
        <v>47.2</v>
      </c>
      <c r="BA173">
        <v>50.754264831542997</v>
      </c>
      <c r="BB173">
        <v>52.3429565429688</v>
      </c>
      <c r="BC173">
        <v>53.944625854492202</v>
      </c>
      <c r="BD173">
        <v>59.798057556152301</v>
      </c>
      <c r="BE173">
        <v>59.9</v>
      </c>
      <c r="BF173">
        <v>61.8</v>
      </c>
      <c r="BG173">
        <v>60.676307678222699</v>
      </c>
      <c r="BH173">
        <v>62.122604370117202</v>
      </c>
      <c r="BI173">
        <v>60.2</v>
      </c>
      <c r="BJ173">
        <v>65.438415527343807</v>
      </c>
      <c r="BK173">
        <v>67.097740173339801</v>
      </c>
    </row>
    <row r="174" spans="1:63" x14ac:dyDescent="0.25">
      <c r="A174" t="s">
        <v>320</v>
      </c>
      <c r="B174" t="s">
        <v>782</v>
      </c>
      <c r="C174" s="3" t="str">
        <f>VLOOKUP(A174, 'Metadata - Countries'!$A$2:$C$264, 3, FALSE)</f>
        <v>Sub-Saharan Africa</v>
      </c>
      <c r="D174" t="s">
        <v>385</v>
      </c>
      <c r="E174" t="s">
        <v>678</v>
      </c>
      <c r="AJ174">
        <v>82.4</v>
      </c>
      <c r="AK174">
        <v>83.394836425781307</v>
      </c>
      <c r="AL174">
        <v>83.498626708984403</v>
      </c>
      <c r="AM174">
        <v>83.598640441894503</v>
      </c>
      <c r="AN174">
        <v>83.691078186035199</v>
      </c>
      <c r="AO174">
        <v>83.772163391113295</v>
      </c>
      <c r="AP174">
        <v>83.838111877441406</v>
      </c>
      <c r="AQ174">
        <v>83.8851318359375</v>
      </c>
      <c r="AR174">
        <v>83.9110107421875</v>
      </c>
      <c r="AS174">
        <v>84.3</v>
      </c>
      <c r="AT174">
        <v>83.9168701171875</v>
      </c>
      <c r="AU174">
        <v>83.907966613769503</v>
      </c>
      <c r="AV174">
        <v>83.898582458496094</v>
      </c>
      <c r="AW174">
        <v>84.9</v>
      </c>
      <c r="AX174">
        <v>83.900482177734403</v>
      </c>
      <c r="AY174">
        <v>83.919937133789105</v>
      </c>
      <c r="AZ174">
        <v>83.952659606933594</v>
      </c>
      <c r="BA174">
        <v>86.162882638653599</v>
      </c>
      <c r="BB174">
        <v>84.8</v>
      </c>
      <c r="BC174">
        <v>84.129455566406307</v>
      </c>
      <c r="BD174">
        <v>79.8</v>
      </c>
      <c r="BE174">
        <v>87.1</v>
      </c>
      <c r="BF174">
        <v>84.419494628906307</v>
      </c>
      <c r="BG174">
        <v>83.6</v>
      </c>
      <c r="BH174">
        <v>84.658805847167997</v>
      </c>
      <c r="BI174">
        <v>81.5</v>
      </c>
      <c r="BJ174">
        <v>86</v>
      </c>
      <c r="BK174">
        <v>86.8</v>
      </c>
    </row>
    <row r="175" spans="1:63" x14ac:dyDescent="0.25">
      <c r="A175" t="s">
        <v>691</v>
      </c>
      <c r="B175" t="s">
        <v>228</v>
      </c>
      <c r="C175" s="5" t="str">
        <f>VLOOKUP(A175, 'Metadata - Countries'!$A$2:$C$264, 3, FALSE)</f>
        <v>Latin America &amp; Caribbean</v>
      </c>
      <c r="D175" t="s">
        <v>385</v>
      </c>
      <c r="E175" t="s">
        <v>678</v>
      </c>
      <c r="AM175">
        <v>93.545317999999995</v>
      </c>
      <c r="AN175">
        <v>91.536003112792997</v>
      </c>
      <c r="AO175">
        <v>91.914970397949205</v>
      </c>
      <c r="AP175">
        <v>92.278793334960895</v>
      </c>
      <c r="AQ175">
        <v>92.623703002929702</v>
      </c>
      <c r="AR175">
        <v>90.707302999999996</v>
      </c>
      <c r="AS175">
        <v>93.254066467285199</v>
      </c>
      <c r="AT175">
        <v>93.549079895019503</v>
      </c>
      <c r="AU175">
        <v>91.886024000000006</v>
      </c>
      <c r="AV175">
        <v>94.126556396484403</v>
      </c>
      <c r="AW175">
        <v>94.420127868652301</v>
      </c>
      <c r="AX175">
        <v>94.724220275878906</v>
      </c>
      <c r="AY175">
        <v>95.431991999999994</v>
      </c>
      <c r="AZ175">
        <v>95.372154235839801</v>
      </c>
      <c r="BA175">
        <v>95.715927124023395</v>
      </c>
      <c r="BB175">
        <v>96.072769165039105</v>
      </c>
      <c r="BC175">
        <v>97.937147999999993</v>
      </c>
      <c r="BD175">
        <v>96.825309753417997</v>
      </c>
      <c r="BE175">
        <v>97.519981384277301</v>
      </c>
      <c r="BF175">
        <v>98.0150146484375</v>
      </c>
      <c r="BG175">
        <v>98.136192321777301</v>
      </c>
      <c r="BH175">
        <v>98.406807000000001</v>
      </c>
      <c r="BI175">
        <v>98.893638610839801</v>
      </c>
      <c r="BJ175">
        <v>99.390350341796903</v>
      </c>
      <c r="BK175">
        <v>99.843231201171903</v>
      </c>
    </row>
    <row r="176" spans="1:63" x14ac:dyDescent="0.25">
      <c r="A176" t="s">
        <v>18</v>
      </c>
      <c r="B176" t="s">
        <v>578</v>
      </c>
      <c r="C176" s="3" t="str">
        <f>VLOOKUP(A176, 'Metadata - Countries'!$A$2:$C$264, 3, FALSE)</f>
        <v>Europe &amp; Central Asia</v>
      </c>
      <c r="D176" t="s">
        <v>385</v>
      </c>
      <c r="E176" t="s">
        <v>678</v>
      </c>
      <c r="AJ176">
        <v>100</v>
      </c>
      <c r="AK176">
        <v>100</v>
      </c>
      <c r="AL176">
        <v>100</v>
      </c>
      <c r="AM176">
        <v>100</v>
      </c>
      <c r="AN176">
        <v>100</v>
      </c>
      <c r="AO176">
        <v>100</v>
      </c>
      <c r="AP176">
        <v>100</v>
      </c>
      <c r="AQ176">
        <v>100</v>
      </c>
      <c r="AR176">
        <v>100</v>
      </c>
      <c r="AS176">
        <v>100</v>
      </c>
      <c r="AT176">
        <v>100</v>
      </c>
      <c r="AU176">
        <v>100</v>
      </c>
      <c r="AV176">
        <v>100</v>
      </c>
      <c r="AW176">
        <v>100</v>
      </c>
      <c r="AX176">
        <v>100</v>
      </c>
      <c r="AY176">
        <v>100</v>
      </c>
      <c r="AZ176">
        <v>100</v>
      </c>
      <c r="BA176">
        <v>100</v>
      </c>
      <c r="BB176">
        <v>100</v>
      </c>
      <c r="BC176">
        <v>100</v>
      </c>
      <c r="BD176">
        <v>100</v>
      </c>
      <c r="BE176">
        <v>100</v>
      </c>
      <c r="BF176">
        <v>100</v>
      </c>
      <c r="BG176">
        <v>100</v>
      </c>
      <c r="BH176">
        <v>100</v>
      </c>
      <c r="BI176">
        <v>100</v>
      </c>
      <c r="BJ176">
        <v>100</v>
      </c>
      <c r="BK176">
        <v>100</v>
      </c>
    </row>
    <row r="177" spans="1:63" x14ac:dyDescent="0.25">
      <c r="A177" t="s">
        <v>774</v>
      </c>
      <c r="B177" t="s">
        <v>683</v>
      </c>
      <c r="C177" s="5" t="str">
        <f>VLOOKUP(A177, 'Metadata - Countries'!$A$2:$C$264, 3, FALSE)</f>
        <v>Europe &amp; Central Asia</v>
      </c>
      <c r="D177" t="s">
        <v>385</v>
      </c>
      <c r="E177" t="s">
        <v>678</v>
      </c>
      <c r="AJ177">
        <v>100</v>
      </c>
      <c r="AK177">
        <v>100</v>
      </c>
      <c r="AL177">
        <v>100</v>
      </c>
      <c r="AM177">
        <v>100</v>
      </c>
      <c r="AN177">
        <v>100</v>
      </c>
      <c r="AO177">
        <v>100</v>
      </c>
      <c r="AP177">
        <v>100</v>
      </c>
      <c r="AQ177">
        <v>100</v>
      </c>
      <c r="AR177">
        <v>100</v>
      </c>
      <c r="AS177">
        <v>100</v>
      </c>
      <c r="AT177">
        <v>100</v>
      </c>
      <c r="AU177">
        <v>100</v>
      </c>
      <c r="AV177">
        <v>100</v>
      </c>
      <c r="AW177">
        <v>100</v>
      </c>
      <c r="AX177">
        <v>100</v>
      </c>
      <c r="AY177">
        <v>100</v>
      </c>
      <c r="AZ177">
        <v>100</v>
      </c>
      <c r="BA177">
        <v>100</v>
      </c>
      <c r="BB177">
        <v>100</v>
      </c>
      <c r="BC177">
        <v>100</v>
      </c>
      <c r="BD177">
        <v>100</v>
      </c>
      <c r="BE177">
        <v>100</v>
      </c>
      <c r="BF177">
        <v>100</v>
      </c>
      <c r="BG177">
        <v>100</v>
      </c>
      <c r="BH177">
        <v>100</v>
      </c>
      <c r="BI177">
        <v>100</v>
      </c>
      <c r="BJ177">
        <v>100</v>
      </c>
      <c r="BK177">
        <v>100</v>
      </c>
    </row>
    <row r="178" spans="1:63" x14ac:dyDescent="0.25">
      <c r="A178" t="s">
        <v>222</v>
      </c>
      <c r="B178" t="s">
        <v>819</v>
      </c>
      <c r="C178" s="3" t="str">
        <f>VLOOKUP(A178, 'Metadata - Countries'!$A$2:$C$264, 3, FALSE)</f>
        <v>South Asia</v>
      </c>
      <c r="D178" t="s">
        <v>385</v>
      </c>
      <c r="E178" t="s">
        <v>678</v>
      </c>
      <c r="AP178">
        <v>78.400000000000006</v>
      </c>
      <c r="AQ178">
        <v>81.454780578613295</v>
      </c>
      <c r="AR178">
        <v>82.284355163574205</v>
      </c>
      <c r="AS178">
        <v>83.096778869628906</v>
      </c>
      <c r="AT178">
        <v>83.897613525390597</v>
      </c>
      <c r="AU178">
        <v>85.7</v>
      </c>
      <c r="AV178">
        <v>85.486724853515597</v>
      </c>
      <c r="AW178">
        <v>86.286117553710895</v>
      </c>
      <c r="AX178">
        <v>87.4</v>
      </c>
      <c r="AY178">
        <v>87.919174194335895</v>
      </c>
      <c r="AZ178">
        <v>90.1</v>
      </c>
      <c r="BA178">
        <v>89.605186462402301</v>
      </c>
      <c r="BB178">
        <v>90.467849731445298</v>
      </c>
      <c r="BC178">
        <v>91.343498229980497</v>
      </c>
      <c r="BD178">
        <v>94.340538024902301</v>
      </c>
      <c r="BE178">
        <v>94.11</v>
      </c>
      <c r="BF178">
        <v>95.298385620117202</v>
      </c>
      <c r="BG178">
        <v>95.270797729492202</v>
      </c>
      <c r="BH178">
        <v>97.7</v>
      </c>
      <c r="BI178">
        <v>96.822151184082003</v>
      </c>
      <c r="BJ178">
        <v>94.5</v>
      </c>
      <c r="BK178">
        <v>98.688392639160199</v>
      </c>
    </row>
    <row r="179" spans="1:63" x14ac:dyDescent="0.25">
      <c r="A179" t="s">
        <v>108</v>
      </c>
      <c r="B179" t="s">
        <v>282</v>
      </c>
      <c r="C179" s="5" t="str">
        <f>VLOOKUP(A179, 'Metadata - Countries'!$A$2:$C$264, 3, FALSE)</f>
        <v>East Asia &amp; Pacific</v>
      </c>
      <c r="D179" t="s">
        <v>385</v>
      </c>
      <c r="E179" t="s">
        <v>678</v>
      </c>
      <c r="BA179">
        <v>98.055397033691406</v>
      </c>
      <c r="BB179">
        <v>98.169258117675795</v>
      </c>
      <c r="BC179">
        <v>98.296096801757798</v>
      </c>
      <c r="BD179">
        <v>98.505241394042997</v>
      </c>
      <c r="BE179">
        <v>99</v>
      </c>
      <c r="BF179">
        <v>99.101043701171903</v>
      </c>
      <c r="BG179">
        <v>98.922157287597699</v>
      </c>
      <c r="BH179">
        <v>99.099899291992202</v>
      </c>
      <c r="BI179">
        <v>99</v>
      </c>
      <c r="BJ179">
        <v>99.466049194335895</v>
      </c>
      <c r="BK179">
        <v>99.650535583496094</v>
      </c>
    </row>
    <row r="180" spans="1:63" x14ac:dyDescent="0.25">
      <c r="A180" t="s">
        <v>635</v>
      </c>
      <c r="B180" t="s">
        <v>308</v>
      </c>
      <c r="C180" s="3" t="str">
        <f>VLOOKUP(A180, 'Metadata - Countries'!$A$2:$C$264, 3, FALSE)</f>
        <v>East Asia &amp; Pacific</v>
      </c>
      <c r="D180" t="s">
        <v>385</v>
      </c>
      <c r="E180" t="s">
        <v>678</v>
      </c>
      <c r="AJ180">
        <v>100</v>
      </c>
      <c r="AK180">
        <v>100</v>
      </c>
      <c r="AL180">
        <v>100</v>
      </c>
      <c r="AM180">
        <v>100</v>
      </c>
      <c r="AN180">
        <v>100</v>
      </c>
      <c r="AO180">
        <v>100</v>
      </c>
      <c r="AP180">
        <v>100</v>
      </c>
      <c r="AQ180">
        <v>100</v>
      </c>
      <c r="AR180">
        <v>100</v>
      </c>
      <c r="AS180">
        <v>100</v>
      </c>
      <c r="AT180">
        <v>100</v>
      </c>
      <c r="AU180">
        <v>100</v>
      </c>
      <c r="AV180">
        <v>100</v>
      </c>
      <c r="AW180">
        <v>100</v>
      </c>
      <c r="AX180">
        <v>100</v>
      </c>
      <c r="AY180">
        <v>100</v>
      </c>
      <c r="AZ180">
        <v>100</v>
      </c>
      <c r="BA180">
        <v>100</v>
      </c>
      <c r="BB180">
        <v>100</v>
      </c>
      <c r="BC180">
        <v>100</v>
      </c>
      <c r="BD180">
        <v>100</v>
      </c>
      <c r="BE180">
        <v>100</v>
      </c>
      <c r="BF180">
        <v>100</v>
      </c>
      <c r="BG180">
        <v>100</v>
      </c>
      <c r="BH180">
        <v>100</v>
      </c>
      <c r="BI180">
        <v>100</v>
      </c>
      <c r="BJ180">
        <v>100</v>
      </c>
      <c r="BK180">
        <v>100</v>
      </c>
    </row>
    <row r="181" spans="1:63" x14ac:dyDescent="0.25">
      <c r="A181" t="s">
        <v>371</v>
      </c>
      <c r="B181" t="s">
        <v>748</v>
      </c>
      <c r="C181" s="5">
        <f>VLOOKUP(A181, 'Metadata - Countries'!$A$2:$C$264, 3, FALSE)</f>
        <v>0</v>
      </c>
      <c r="D181" t="s">
        <v>385</v>
      </c>
      <c r="E181" t="s">
        <v>678</v>
      </c>
      <c r="AJ181">
        <v>99.980703018831008</v>
      </c>
      <c r="AK181">
        <v>99.986358788320771</v>
      </c>
      <c r="AL181">
        <v>99.865431590785533</v>
      </c>
      <c r="AM181">
        <v>99.912679178498408</v>
      </c>
      <c r="AN181">
        <v>99.925973554248131</v>
      </c>
      <c r="AO181">
        <v>99.928819841357566</v>
      </c>
      <c r="AP181">
        <v>99.912640651865061</v>
      </c>
      <c r="AQ181">
        <v>99.935772115995235</v>
      </c>
      <c r="AR181">
        <v>99.923107676628717</v>
      </c>
      <c r="AS181">
        <v>99.935000227228898</v>
      </c>
      <c r="AT181">
        <v>99.94604446716005</v>
      </c>
      <c r="AU181">
        <v>99.929479500572242</v>
      </c>
      <c r="AV181">
        <v>99.949339828755711</v>
      </c>
      <c r="AW181">
        <v>99.927814403806252</v>
      </c>
      <c r="AX181">
        <v>99.93584047804552</v>
      </c>
      <c r="AY181">
        <v>99.955162728071699</v>
      </c>
      <c r="AZ181">
        <v>99.969928564658431</v>
      </c>
      <c r="BA181">
        <v>99.926451224347659</v>
      </c>
      <c r="BB181">
        <v>99.966846326780527</v>
      </c>
      <c r="BC181">
        <v>99.940925574436832</v>
      </c>
      <c r="BD181">
        <v>99.967897056196563</v>
      </c>
      <c r="BE181">
        <v>99.979859686893477</v>
      </c>
      <c r="BF181">
        <v>99.967584728640034</v>
      </c>
      <c r="BG181">
        <v>99.973165159687312</v>
      </c>
      <c r="BH181">
        <v>99.966040731968562</v>
      </c>
      <c r="BI181">
        <v>99.932099498840316</v>
      </c>
      <c r="BJ181">
        <v>99.981008757036292</v>
      </c>
      <c r="BK181">
        <v>100</v>
      </c>
    </row>
    <row r="182" spans="1:63" x14ac:dyDescent="0.25">
      <c r="A182" t="s">
        <v>799</v>
      </c>
      <c r="B182" t="s">
        <v>642</v>
      </c>
      <c r="C182" s="3" t="str">
        <f>VLOOKUP(A182, 'Metadata - Countries'!$A$2:$C$264, 3, FALSE)</f>
        <v>Middle East &amp; North Africa</v>
      </c>
      <c r="D182" t="s">
        <v>385</v>
      </c>
      <c r="E182" t="s">
        <v>678</v>
      </c>
      <c r="BA182">
        <v>100</v>
      </c>
      <c r="BB182">
        <v>100</v>
      </c>
      <c r="BC182">
        <v>100</v>
      </c>
      <c r="BD182">
        <v>100</v>
      </c>
      <c r="BE182">
        <v>100</v>
      </c>
      <c r="BF182">
        <v>100</v>
      </c>
      <c r="BG182">
        <v>100</v>
      </c>
      <c r="BH182">
        <v>100</v>
      </c>
      <c r="BI182">
        <v>100</v>
      </c>
      <c r="BJ182">
        <v>100</v>
      </c>
      <c r="BK182">
        <v>100</v>
      </c>
    </row>
    <row r="183" spans="1:63" x14ac:dyDescent="0.25">
      <c r="A183" t="s">
        <v>796</v>
      </c>
      <c r="B183" t="s">
        <v>471</v>
      </c>
      <c r="C183" s="5">
        <f>VLOOKUP(A183, 'Metadata - Countries'!$A$2:$C$264, 3, FALSE)</f>
        <v>0</v>
      </c>
      <c r="D183" t="s">
        <v>385</v>
      </c>
      <c r="E183" t="s">
        <v>678</v>
      </c>
      <c r="AT183">
        <v>79.05122563055204</v>
      </c>
      <c r="AU183">
        <v>79.531005523677877</v>
      </c>
      <c r="AV183">
        <v>80.561125325469106</v>
      </c>
      <c r="AW183">
        <v>81.081310311468812</v>
      </c>
      <c r="AX183">
        <v>81.726026386450116</v>
      </c>
      <c r="AY183">
        <v>82.372702979171208</v>
      </c>
      <c r="AZ183">
        <v>81.265975982939977</v>
      </c>
      <c r="BA183">
        <v>81.880285162041332</v>
      </c>
      <c r="BB183">
        <v>82.31440288600831</v>
      </c>
      <c r="BC183">
        <v>83.422542180393037</v>
      </c>
      <c r="BD183">
        <v>84.531070845815648</v>
      </c>
      <c r="BE183">
        <v>85.629194389356968</v>
      </c>
      <c r="BF183">
        <v>86.06548117030043</v>
      </c>
      <c r="BG183">
        <v>85.766998613032555</v>
      </c>
      <c r="BH183">
        <v>87.078952602063126</v>
      </c>
      <c r="BI183">
        <v>87.833684954235039</v>
      </c>
      <c r="BJ183">
        <v>88.776365824917818</v>
      </c>
      <c r="BK183">
        <v>89.749634164517801</v>
      </c>
    </row>
    <row r="184" spans="1:63" x14ac:dyDescent="0.25">
      <c r="A184" t="s">
        <v>841</v>
      </c>
      <c r="B184" t="s">
        <v>140</v>
      </c>
      <c r="C184" s="3" t="str">
        <f>VLOOKUP(A184, 'Metadata - Countries'!$A$2:$C$264, 3, FALSE)</f>
        <v>South Asia</v>
      </c>
      <c r="D184" t="s">
        <v>385</v>
      </c>
      <c r="E184" t="s">
        <v>678</v>
      </c>
      <c r="AR184">
        <v>93.14</v>
      </c>
      <c r="AS184">
        <v>93.458793640136705</v>
      </c>
      <c r="AT184">
        <v>93.775009155273395</v>
      </c>
      <c r="AU184">
        <v>94.085189819335895</v>
      </c>
      <c r="AV184">
        <v>94.394882202148395</v>
      </c>
      <c r="AW184">
        <v>94.709655761718807</v>
      </c>
      <c r="AX184">
        <v>95.034950256347699</v>
      </c>
      <c r="AY184">
        <v>95.373481750488295</v>
      </c>
      <c r="AZ184">
        <v>95.725288391113295</v>
      </c>
      <c r="BA184">
        <v>96.090255737304702</v>
      </c>
      <c r="BB184">
        <v>96.468307495117202</v>
      </c>
      <c r="BC184">
        <v>96.859329223632798</v>
      </c>
      <c r="BD184">
        <v>97.263244628906307</v>
      </c>
      <c r="BE184">
        <v>97.679603576660199</v>
      </c>
      <c r="BF184">
        <v>98.106613159179702</v>
      </c>
      <c r="BG184">
        <v>98.542152404785199</v>
      </c>
      <c r="BH184">
        <v>98.984085083007798</v>
      </c>
      <c r="BI184">
        <v>99.430282592773395</v>
      </c>
      <c r="BJ184">
        <v>99.878608703613295</v>
      </c>
      <c r="BK184">
        <v>100</v>
      </c>
    </row>
    <row r="185" spans="1:63" x14ac:dyDescent="0.25">
      <c r="A185" t="s">
        <v>610</v>
      </c>
      <c r="B185" t="s">
        <v>522</v>
      </c>
      <c r="C185" s="5" t="str">
        <f>VLOOKUP(A185, 'Metadata - Countries'!$A$2:$C$264, 3, FALSE)</f>
        <v>Latin America &amp; Caribbean</v>
      </c>
      <c r="D185" t="s">
        <v>385</v>
      </c>
      <c r="E185" t="s">
        <v>678</v>
      </c>
      <c r="AJ185">
        <v>95.56</v>
      </c>
      <c r="AK185">
        <v>95.746269226074205</v>
      </c>
      <c r="AL185">
        <v>95.942924499511705</v>
      </c>
      <c r="AM185">
        <v>96.135795593261705</v>
      </c>
      <c r="AN185">
        <v>96.321098327636705</v>
      </c>
      <c r="AO185">
        <v>96.495048522949205</v>
      </c>
      <c r="AP185">
        <v>96.653861999511705</v>
      </c>
      <c r="AQ185">
        <v>96.793754577636705</v>
      </c>
      <c r="AR185">
        <v>96.912490844726605</v>
      </c>
      <c r="AS185">
        <v>97.014083862304702</v>
      </c>
      <c r="AT185">
        <v>97.19</v>
      </c>
      <c r="AU185">
        <v>97.188041687011705</v>
      </c>
      <c r="AV185">
        <v>97.271522521972699</v>
      </c>
      <c r="AW185">
        <v>97.360076904296903</v>
      </c>
      <c r="AX185">
        <v>97.459144592285199</v>
      </c>
      <c r="AY185">
        <v>97.571464538574205</v>
      </c>
      <c r="AZ185">
        <v>97.697044372558594</v>
      </c>
      <c r="BA185">
        <v>97.835800170898395</v>
      </c>
      <c r="BB185">
        <v>97.987632751464801</v>
      </c>
      <c r="BC185">
        <v>98.152442932128906</v>
      </c>
      <c r="BD185">
        <v>98.7</v>
      </c>
      <c r="BE185">
        <v>98.803306579589801</v>
      </c>
      <c r="BF185">
        <v>99.068733215332003</v>
      </c>
      <c r="BG185">
        <v>98.3</v>
      </c>
      <c r="BH185">
        <v>99.146102905273395</v>
      </c>
      <c r="BI185">
        <v>99.366081237792997</v>
      </c>
      <c r="BJ185">
        <v>99.588188171386705</v>
      </c>
      <c r="BK185">
        <v>100</v>
      </c>
    </row>
    <row r="186" spans="1:63" x14ac:dyDescent="0.25">
      <c r="A186" t="s">
        <v>555</v>
      </c>
      <c r="B186" t="s">
        <v>309</v>
      </c>
      <c r="C186" s="3" t="str">
        <f>VLOOKUP(A186, 'Metadata - Countries'!$A$2:$C$264, 3, FALSE)</f>
        <v>Latin America &amp; Caribbean</v>
      </c>
      <c r="D186" t="s">
        <v>385</v>
      </c>
      <c r="E186" t="s">
        <v>678</v>
      </c>
      <c r="AL186">
        <v>90.3</v>
      </c>
      <c r="AM186">
        <v>91.013542175292997</v>
      </c>
      <c r="AN186">
        <v>91.437095642089801</v>
      </c>
      <c r="AO186">
        <v>91.849304199218807</v>
      </c>
      <c r="AP186">
        <v>92</v>
      </c>
      <c r="AQ186">
        <v>91.792102999999997</v>
      </c>
      <c r="AR186">
        <v>93.421128999999993</v>
      </c>
      <c r="AS186">
        <v>95.064564000000004</v>
      </c>
      <c r="AT186">
        <v>95.160342</v>
      </c>
      <c r="AU186">
        <v>92.363804000000002</v>
      </c>
      <c r="AV186">
        <v>93.830748999999997</v>
      </c>
      <c r="AW186">
        <v>93.762530999999996</v>
      </c>
      <c r="AX186">
        <v>94.305688000000004</v>
      </c>
      <c r="AY186">
        <v>94.655640000000005</v>
      </c>
      <c r="AZ186">
        <v>96.160471000000001</v>
      </c>
      <c r="BA186">
        <v>95.809539000000001</v>
      </c>
      <c r="BB186">
        <v>97.041166000000004</v>
      </c>
      <c r="BC186">
        <v>97.476145000000002</v>
      </c>
      <c r="BD186">
        <v>98.142493000000002</v>
      </c>
      <c r="BE186">
        <v>98.376636000000005</v>
      </c>
      <c r="BF186">
        <v>98.629565999999997</v>
      </c>
      <c r="BG186">
        <v>98.779724999999999</v>
      </c>
      <c r="BH186">
        <v>98.880892000000003</v>
      </c>
      <c r="BI186">
        <v>98.874896000000007</v>
      </c>
      <c r="BJ186">
        <v>98.9</v>
      </c>
      <c r="BK186">
        <v>100</v>
      </c>
    </row>
    <row r="187" spans="1:63" x14ac:dyDescent="0.25">
      <c r="A187" t="s">
        <v>295</v>
      </c>
      <c r="B187" t="s">
        <v>662</v>
      </c>
      <c r="C187" s="5" t="str">
        <f>VLOOKUP(A187, 'Metadata - Countries'!$A$2:$C$264, 3, FALSE)</f>
        <v>East Asia &amp; Pacific</v>
      </c>
      <c r="D187" t="s">
        <v>385</v>
      </c>
      <c r="E187" t="s">
        <v>678</v>
      </c>
      <c r="AM187">
        <v>83.7</v>
      </c>
      <c r="AN187">
        <v>87.277786254882798</v>
      </c>
      <c r="AO187">
        <v>87.727912902832003</v>
      </c>
      <c r="AP187">
        <v>88.162910461425795</v>
      </c>
      <c r="AQ187">
        <v>88.578987121582003</v>
      </c>
      <c r="AR187">
        <v>91.1</v>
      </c>
      <c r="AS187">
        <v>90.138702877534101</v>
      </c>
      <c r="AT187">
        <v>89.717864990234403</v>
      </c>
      <c r="AU187">
        <v>90.0780029296875</v>
      </c>
      <c r="AV187">
        <v>90.437667846679702</v>
      </c>
      <c r="AW187">
        <v>92</v>
      </c>
      <c r="AX187">
        <v>91.177665710449205</v>
      </c>
      <c r="AY187">
        <v>91.566162109375</v>
      </c>
      <c r="AZ187">
        <v>91.967926025390597</v>
      </c>
      <c r="BA187">
        <v>92.382865905761705</v>
      </c>
      <c r="BB187">
        <v>93.7</v>
      </c>
      <c r="BC187">
        <v>93.251869201660199</v>
      </c>
      <c r="BD187">
        <v>93.705749511718807</v>
      </c>
      <c r="BE187">
        <v>94.172073364257798</v>
      </c>
      <c r="BF187">
        <v>94.6490478515625</v>
      </c>
      <c r="BG187">
        <v>94.1</v>
      </c>
      <c r="BH187">
        <v>95.626457214355497</v>
      </c>
      <c r="BI187">
        <v>95.91</v>
      </c>
      <c r="BJ187">
        <v>96.620903015136705</v>
      </c>
      <c r="BK187">
        <v>96.4</v>
      </c>
    </row>
    <row r="188" spans="1:63" x14ac:dyDescent="0.25">
      <c r="A188" t="s">
        <v>773</v>
      </c>
      <c r="B188" t="s">
        <v>424</v>
      </c>
      <c r="C188" s="3" t="str">
        <f>VLOOKUP(A188, 'Metadata - Countries'!$A$2:$C$264, 3, FALSE)</f>
        <v>East Asia &amp; Pacific</v>
      </c>
      <c r="D188" t="s">
        <v>385</v>
      </c>
      <c r="E188" t="s">
        <v>678</v>
      </c>
      <c r="AY188">
        <v>99.699298362846605</v>
      </c>
      <c r="AZ188">
        <v>99.1866455078125</v>
      </c>
      <c r="BA188">
        <v>99.200996398925795</v>
      </c>
      <c r="BB188">
        <v>99.228424072265597</v>
      </c>
      <c r="BC188">
        <v>99.268836975097699</v>
      </c>
      <c r="BD188">
        <v>99.322128295898395</v>
      </c>
      <c r="BE188">
        <v>99.387863159179702</v>
      </c>
      <c r="BF188">
        <v>98.490975116421296</v>
      </c>
      <c r="BG188">
        <v>99.549179077148395</v>
      </c>
      <c r="BH188">
        <v>100</v>
      </c>
      <c r="BI188">
        <v>99.736068725585895</v>
      </c>
      <c r="BJ188">
        <v>100</v>
      </c>
      <c r="BK188">
        <v>100</v>
      </c>
    </row>
    <row r="189" spans="1:63" x14ac:dyDescent="0.25">
      <c r="A189" t="s">
        <v>510</v>
      </c>
      <c r="B189" t="s">
        <v>274</v>
      </c>
      <c r="C189" s="5" t="str">
        <f>VLOOKUP(A189, 'Metadata - Countries'!$A$2:$C$264, 3, FALSE)</f>
        <v>East Asia &amp; Pacific</v>
      </c>
      <c r="D189" t="s">
        <v>385</v>
      </c>
      <c r="E189" t="s">
        <v>678</v>
      </c>
      <c r="AP189">
        <v>63.1</v>
      </c>
      <c r="AQ189">
        <v>60.728340148925803</v>
      </c>
      <c r="AR189">
        <v>61.535560607910199</v>
      </c>
      <c r="AS189">
        <v>62.325630187988303</v>
      </c>
      <c r="AT189">
        <v>63.1041069030762</v>
      </c>
      <c r="AU189">
        <v>63.876548767089801</v>
      </c>
      <c r="AV189">
        <v>64.648506164550795</v>
      </c>
      <c r="AW189">
        <v>65.425544738769503</v>
      </c>
      <c r="AX189">
        <v>66.213096618652301</v>
      </c>
      <c r="AY189">
        <v>67.013893127441406</v>
      </c>
      <c r="AZ189">
        <v>61.3</v>
      </c>
      <c r="BA189">
        <v>68.655197143554702</v>
      </c>
      <c r="BB189">
        <v>69.495506286621094</v>
      </c>
      <c r="BC189">
        <v>70.348793029785199</v>
      </c>
      <c r="BD189">
        <v>71.2</v>
      </c>
      <c r="BE189">
        <v>72.957664489746094</v>
      </c>
      <c r="BF189">
        <v>74.410552978515597</v>
      </c>
      <c r="BG189">
        <v>75.489570617675795</v>
      </c>
      <c r="BH189">
        <v>76.691078186035199</v>
      </c>
      <c r="BI189">
        <v>78.1627197265625</v>
      </c>
      <c r="BJ189">
        <v>79.3</v>
      </c>
      <c r="BK189">
        <v>81.028007507324205</v>
      </c>
    </row>
    <row r="190" spans="1:63" x14ac:dyDescent="0.25">
      <c r="A190" t="s">
        <v>75</v>
      </c>
      <c r="B190" t="s">
        <v>45</v>
      </c>
      <c r="C190" s="3" t="str">
        <f>VLOOKUP(A190, 'Metadata - Countries'!$A$2:$C$264, 3, FALSE)</f>
        <v>Europe &amp; Central Asia</v>
      </c>
      <c r="D190" t="s">
        <v>385</v>
      </c>
      <c r="E190" t="s">
        <v>678</v>
      </c>
      <c r="AJ190">
        <v>100</v>
      </c>
      <c r="AK190">
        <v>100</v>
      </c>
      <c r="AL190">
        <v>100</v>
      </c>
      <c r="AM190">
        <v>100</v>
      </c>
      <c r="AN190">
        <v>100</v>
      </c>
      <c r="AO190">
        <v>100</v>
      </c>
      <c r="AP190">
        <v>100</v>
      </c>
      <c r="AQ190">
        <v>100</v>
      </c>
      <c r="AR190">
        <v>100</v>
      </c>
      <c r="AS190">
        <v>100</v>
      </c>
      <c r="AT190">
        <v>100</v>
      </c>
      <c r="AU190">
        <v>100</v>
      </c>
      <c r="AV190">
        <v>100</v>
      </c>
      <c r="AW190">
        <v>100</v>
      </c>
      <c r="AX190">
        <v>100</v>
      </c>
      <c r="AY190">
        <v>100</v>
      </c>
      <c r="AZ190">
        <v>100</v>
      </c>
      <c r="BA190">
        <v>100</v>
      </c>
      <c r="BB190">
        <v>100</v>
      </c>
      <c r="BC190">
        <v>100</v>
      </c>
      <c r="BD190">
        <v>100</v>
      </c>
      <c r="BE190">
        <v>100</v>
      </c>
      <c r="BF190">
        <v>100</v>
      </c>
      <c r="BG190">
        <v>100</v>
      </c>
      <c r="BH190">
        <v>100</v>
      </c>
      <c r="BI190">
        <v>100</v>
      </c>
      <c r="BJ190">
        <v>100</v>
      </c>
      <c r="BK190">
        <v>100</v>
      </c>
    </row>
    <row r="191" spans="1:63" x14ac:dyDescent="0.25">
      <c r="A191" t="s">
        <v>245</v>
      </c>
      <c r="B191" t="s">
        <v>307</v>
      </c>
      <c r="C191" s="5">
        <f>VLOOKUP(A191, 'Metadata - Countries'!$A$2:$C$264, 3, FALSE)</f>
        <v>0</v>
      </c>
      <c r="D191" t="s">
        <v>385</v>
      </c>
      <c r="E191" t="s">
        <v>678</v>
      </c>
      <c r="AR191">
        <v>61.86039087508523</v>
      </c>
      <c r="AS191">
        <v>62.061606821785411</v>
      </c>
      <c r="AT191">
        <v>57.696189161937355</v>
      </c>
      <c r="AU191">
        <v>57.028763261742704</v>
      </c>
      <c r="AV191">
        <v>57.981217779832264</v>
      </c>
      <c r="AW191">
        <v>59.010847570824758</v>
      </c>
      <c r="AX191">
        <v>59.359362806437609</v>
      </c>
      <c r="AY191">
        <v>61.01873567771122</v>
      </c>
      <c r="AZ191">
        <v>64.569977771177676</v>
      </c>
      <c r="BA191">
        <v>67.233475663502261</v>
      </c>
      <c r="BB191">
        <v>66.306882901703034</v>
      </c>
      <c r="BC191">
        <v>66.426164228501349</v>
      </c>
      <c r="BD191">
        <v>67.503838562918261</v>
      </c>
      <c r="BE191">
        <v>71.001560369476366</v>
      </c>
      <c r="BF191">
        <v>70.709448139127588</v>
      </c>
      <c r="BG191">
        <v>71.169806426197624</v>
      </c>
      <c r="BH191">
        <v>71.135943357198286</v>
      </c>
      <c r="BI191">
        <v>73.237709843438054</v>
      </c>
      <c r="BJ191">
        <v>76.184527867224176</v>
      </c>
      <c r="BK191">
        <v>77.761323822467148</v>
      </c>
    </row>
    <row r="192" spans="1:63" x14ac:dyDescent="0.25">
      <c r="A192" t="s">
        <v>632</v>
      </c>
      <c r="B192" t="s">
        <v>783</v>
      </c>
      <c r="C192" s="3" t="str">
        <f>VLOOKUP(A192, 'Metadata - Countries'!$A$2:$C$264, 3, FALSE)</f>
        <v>Latin America &amp; Caribbean</v>
      </c>
      <c r="D192" t="s">
        <v>385</v>
      </c>
      <c r="E192" t="s">
        <v>678</v>
      </c>
      <c r="AV192">
        <v>100</v>
      </c>
      <c r="AW192">
        <v>100</v>
      </c>
      <c r="AX192">
        <v>100</v>
      </c>
      <c r="AY192">
        <v>100</v>
      </c>
      <c r="AZ192">
        <v>100</v>
      </c>
      <c r="BA192">
        <v>100</v>
      </c>
      <c r="BB192">
        <v>100</v>
      </c>
      <c r="BC192">
        <v>100</v>
      </c>
      <c r="BD192">
        <v>100</v>
      </c>
      <c r="BE192">
        <v>100</v>
      </c>
      <c r="BF192">
        <v>100</v>
      </c>
      <c r="BG192">
        <v>100</v>
      </c>
      <c r="BH192">
        <v>100</v>
      </c>
      <c r="BI192">
        <v>100</v>
      </c>
      <c r="BJ192">
        <v>100</v>
      </c>
      <c r="BK192">
        <v>100</v>
      </c>
    </row>
    <row r="193" spans="1:63" x14ac:dyDescent="0.25">
      <c r="A193" t="s">
        <v>331</v>
      </c>
      <c r="B193" t="s">
        <v>60</v>
      </c>
      <c r="C193" s="5" t="e">
        <f>VLOOKUP(A193, 'Metadata - Countries'!$A$2:$C$264, 3, FALSE)</f>
        <v>#N/A</v>
      </c>
      <c r="D193" t="s">
        <v>385</v>
      </c>
      <c r="E193" t="s">
        <v>678</v>
      </c>
      <c r="BC193">
        <v>26.3910102844238</v>
      </c>
      <c r="BD193">
        <v>27.735212326049801</v>
      </c>
      <c r="BE193">
        <v>29.130966186523398</v>
      </c>
      <c r="BF193">
        <v>30.600227355956999</v>
      </c>
      <c r="BG193">
        <v>32.134403228759801</v>
      </c>
      <c r="BH193">
        <v>33.7172660827637</v>
      </c>
      <c r="BI193">
        <v>35.332592010497997</v>
      </c>
      <c r="BJ193">
        <v>36.964141845703097</v>
      </c>
      <c r="BK193">
        <v>38.598396301269503</v>
      </c>
    </row>
    <row r="194" spans="1:63" x14ac:dyDescent="0.25">
      <c r="A194" t="s">
        <v>485</v>
      </c>
      <c r="B194" t="s">
        <v>198</v>
      </c>
      <c r="C194" s="3" t="str">
        <f>VLOOKUP(A194, 'Metadata - Countries'!$A$2:$C$264, 3, FALSE)</f>
        <v>Europe &amp; Central Asia</v>
      </c>
      <c r="D194" t="s">
        <v>385</v>
      </c>
      <c r="E194" t="s">
        <v>678</v>
      </c>
      <c r="AJ194">
        <v>100</v>
      </c>
      <c r="AK194">
        <v>100</v>
      </c>
      <c r="AL194">
        <v>100</v>
      </c>
      <c r="AM194">
        <v>100</v>
      </c>
      <c r="AN194">
        <v>100</v>
      </c>
      <c r="AO194">
        <v>100</v>
      </c>
      <c r="AP194">
        <v>100</v>
      </c>
      <c r="AQ194">
        <v>100</v>
      </c>
      <c r="AR194">
        <v>100</v>
      </c>
      <c r="AS194">
        <v>100</v>
      </c>
      <c r="AT194">
        <v>100</v>
      </c>
      <c r="AU194">
        <v>100</v>
      </c>
      <c r="AV194">
        <v>100</v>
      </c>
      <c r="AW194">
        <v>100</v>
      </c>
      <c r="AX194">
        <v>100</v>
      </c>
      <c r="AY194">
        <v>100</v>
      </c>
      <c r="AZ194">
        <v>100</v>
      </c>
      <c r="BA194">
        <v>100</v>
      </c>
      <c r="BB194">
        <v>100</v>
      </c>
      <c r="BC194">
        <v>100</v>
      </c>
      <c r="BD194">
        <v>100</v>
      </c>
      <c r="BE194">
        <v>100</v>
      </c>
      <c r="BF194">
        <v>100</v>
      </c>
      <c r="BG194">
        <v>100</v>
      </c>
      <c r="BH194">
        <v>100</v>
      </c>
      <c r="BI194">
        <v>100</v>
      </c>
      <c r="BJ194">
        <v>100</v>
      </c>
      <c r="BK194">
        <v>100</v>
      </c>
    </row>
    <row r="195" spans="1:63" x14ac:dyDescent="0.25">
      <c r="A195" t="s">
        <v>554</v>
      </c>
      <c r="B195" t="s">
        <v>72</v>
      </c>
      <c r="C195" s="5" t="str">
        <f>VLOOKUP(A195, 'Metadata - Countries'!$A$2:$C$264, 3, FALSE)</f>
        <v>Latin America &amp; Caribbean</v>
      </c>
      <c r="D195" t="s">
        <v>385</v>
      </c>
      <c r="E195" t="s">
        <v>678</v>
      </c>
      <c r="AO195">
        <v>96.450145000000006</v>
      </c>
      <c r="AP195">
        <v>97.178306579589801</v>
      </c>
      <c r="AQ195">
        <v>97.566108</v>
      </c>
      <c r="AR195">
        <v>97.452484130859403</v>
      </c>
      <c r="AS195">
        <v>97.515367999999995</v>
      </c>
      <c r="AT195">
        <v>97.659622192382798</v>
      </c>
      <c r="AU195">
        <v>97.925846000000007</v>
      </c>
      <c r="AV195">
        <v>97.754925999999998</v>
      </c>
      <c r="AW195">
        <v>97.804209999999998</v>
      </c>
      <c r="AX195">
        <v>97.533541999999997</v>
      </c>
      <c r="AY195">
        <v>98.394309000000007</v>
      </c>
      <c r="AZ195">
        <v>98.536399000000003</v>
      </c>
      <c r="BA195">
        <v>98.833534999999998</v>
      </c>
      <c r="BB195">
        <v>99.009049000000005</v>
      </c>
      <c r="BC195">
        <v>98.388942999999998</v>
      </c>
      <c r="BD195">
        <v>99.495932999999994</v>
      </c>
      <c r="BE195">
        <v>99.555902000000003</v>
      </c>
      <c r="BF195">
        <v>99.638661999999997</v>
      </c>
      <c r="BG195">
        <v>99.771428</v>
      </c>
      <c r="BH195">
        <v>99.831939000000006</v>
      </c>
      <c r="BI195">
        <v>99.815336000000002</v>
      </c>
      <c r="BJ195">
        <v>99.9</v>
      </c>
      <c r="BK195">
        <v>99.8</v>
      </c>
    </row>
    <row r="196" spans="1:63" x14ac:dyDescent="0.25">
      <c r="A196" t="s">
        <v>85</v>
      </c>
      <c r="B196" t="s">
        <v>206</v>
      </c>
      <c r="C196" s="3" t="str">
        <f>VLOOKUP(A196, 'Metadata - Countries'!$A$2:$C$264, 3, FALSE)</f>
        <v>Middle East &amp; North Africa</v>
      </c>
      <c r="D196" t="s">
        <v>385</v>
      </c>
      <c r="E196" t="s">
        <v>678</v>
      </c>
      <c r="AQ196">
        <v>99.910232543945298</v>
      </c>
      <c r="AR196">
        <v>99.904777526855497</v>
      </c>
      <c r="AS196">
        <v>99.891319274902301</v>
      </c>
      <c r="AT196">
        <v>99.9</v>
      </c>
      <c r="AU196">
        <v>99.807693481445298</v>
      </c>
      <c r="AV196">
        <v>99.762374877929702</v>
      </c>
      <c r="AW196">
        <v>99.7</v>
      </c>
      <c r="AX196">
        <v>99.78</v>
      </c>
      <c r="AY196">
        <v>99.675941467285199</v>
      </c>
      <c r="AZ196">
        <v>99.8</v>
      </c>
      <c r="BA196">
        <v>99.8</v>
      </c>
      <c r="BB196">
        <v>99.705726623535199</v>
      </c>
      <c r="BC196">
        <v>99.51</v>
      </c>
      <c r="BD196">
        <v>99.9</v>
      </c>
      <c r="BE196">
        <v>99.94</v>
      </c>
      <c r="BF196">
        <v>99.967590332031307</v>
      </c>
      <c r="BG196">
        <v>99.985443115234403</v>
      </c>
      <c r="BH196">
        <v>99.8</v>
      </c>
      <c r="BI196">
        <v>100</v>
      </c>
      <c r="BJ196">
        <v>100</v>
      </c>
      <c r="BK196">
        <v>100</v>
      </c>
    </row>
    <row r="197" spans="1:63" x14ac:dyDescent="0.25">
      <c r="A197" t="s">
        <v>135</v>
      </c>
      <c r="B197" t="s">
        <v>216</v>
      </c>
      <c r="C197" s="5">
        <f>VLOOKUP(A197, 'Metadata - Countries'!$A$2:$C$264, 3, FALSE)</f>
        <v>0</v>
      </c>
      <c r="D197" t="s">
        <v>385</v>
      </c>
      <c r="E197" t="s">
        <v>678</v>
      </c>
      <c r="AP197">
        <v>89.575614528417972</v>
      </c>
      <c r="AQ197">
        <v>89.995111597398235</v>
      </c>
      <c r="AR197">
        <v>90.395742489390017</v>
      </c>
      <c r="AS197">
        <v>86.832951281709683</v>
      </c>
      <c r="AT197">
        <v>86.805646383849123</v>
      </c>
      <c r="AU197">
        <v>87.149303930812295</v>
      </c>
      <c r="AV197">
        <v>87.384089905899216</v>
      </c>
      <c r="AW197">
        <v>87.39337712224993</v>
      </c>
      <c r="AX197">
        <v>88.128493116365661</v>
      </c>
      <c r="AY197">
        <v>88.971364555437646</v>
      </c>
      <c r="AZ197">
        <v>89.034227914834219</v>
      </c>
      <c r="BA197">
        <v>90.381711686345739</v>
      </c>
      <c r="BB197">
        <v>90.770339236079636</v>
      </c>
      <c r="BC197">
        <v>90.961960861676999</v>
      </c>
      <c r="BD197">
        <v>90.802975423314862</v>
      </c>
      <c r="BE197">
        <v>91.189838337267702</v>
      </c>
      <c r="BF197">
        <v>91.463855791076853</v>
      </c>
      <c r="BG197">
        <v>90.449354993767244</v>
      </c>
      <c r="BH197">
        <v>92.136087324161437</v>
      </c>
      <c r="BI197">
        <v>92.347929615918503</v>
      </c>
      <c r="BJ197">
        <v>93.23658740166465</v>
      </c>
      <c r="BK197">
        <v>94.084849322187125</v>
      </c>
    </row>
    <row r="198" spans="1:63" x14ac:dyDescent="0.25">
      <c r="A198" t="s">
        <v>676</v>
      </c>
      <c r="B198" t="s">
        <v>290</v>
      </c>
      <c r="C198" s="3">
        <f>VLOOKUP(A198, 'Metadata - Countries'!$A$2:$C$264, 3, FALSE)</f>
        <v>0</v>
      </c>
      <c r="D198" t="s">
        <v>385</v>
      </c>
      <c r="E198" t="s">
        <v>678</v>
      </c>
      <c r="AJ198">
        <v>100</v>
      </c>
      <c r="AK198">
        <v>100</v>
      </c>
      <c r="AL198">
        <v>100</v>
      </c>
      <c r="AM198">
        <v>100</v>
      </c>
      <c r="AN198">
        <v>100</v>
      </c>
      <c r="AO198">
        <v>100</v>
      </c>
      <c r="AP198">
        <v>100</v>
      </c>
      <c r="AQ198">
        <v>100</v>
      </c>
      <c r="AR198">
        <v>100</v>
      </c>
      <c r="AS198">
        <v>100</v>
      </c>
      <c r="AT198">
        <v>99.999839721098525</v>
      </c>
      <c r="AU198">
        <v>99.999371483672974</v>
      </c>
      <c r="AV198">
        <v>99.998359244488469</v>
      </c>
      <c r="AW198">
        <v>99.999960285168129</v>
      </c>
      <c r="AX198">
        <v>99.999991493398468</v>
      </c>
      <c r="AY198">
        <v>99.997835930645124</v>
      </c>
      <c r="AZ198">
        <v>99.999425269512088</v>
      </c>
      <c r="BA198">
        <v>99.996207322116177</v>
      </c>
      <c r="BB198">
        <v>100</v>
      </c>
      <c r="BC198">
        <v>99.999995927085465</v>
      </c>
      <c r="BD198">
        <v>99.999996334588346</v>
      </c>
      <c r="BE198">
        <v>99.999537558998227</v>
      </c>
      <c r="BF198">
        <v>99.996963023417706</v>
      </c>
      <c r="BG198">
        <v>100</v>
      </c>
      <c r="BH198">
        <v>100</v>
      </c>
      <c r="BI198">
        <v>100</v>
      </c>
      <c r="BJ198">
        <v>100</v>
      </c>
      <c r="BK198">
        <v>100</v>
      </c>
    </row>
    <row r="199" spans="1:63" x14ac:dyDescent="0.25">
      <c r="A199" t="s">
        <v>395</v>
      </c>
      <c r="B199" t="s">
        <v>655</v>
      </c>
      <c r="C199" s="5" t="str">
        <f>VLOOKUP(A199, 'Metadata - Countries'!$A$2:$C$264, 3, FALSE)</f>
        <v>East Asia &amp; Pacific</v>
      </c>
      <c r="D199" t="s">
        <v>385</v>
      </c>
      <c r="E199" t="s">
        <v>678</v>
      </c>
      <c r="AJ199">
        <v>100</v>
      </c>
      <c r="AK199">
        <v>100</v>
      </c>
      <c r="AL199">
        <v>100</v>
      </c>
      <c r="AM199">
        <v>100</v>
      </c>
      <c r="AN199">
        <v>100</v>
      </c>
      <c r="AO199">
        <v>100</v>
      </c>
      <c r="AP199">
        <v>100</v>
      </c>
      <c r="AQ199">
        <v>100</v>
      </c>
      <c r="AR199">
        <v>100</v>
      </c>
      <c r="AS199">
        <v>100</v>
      </c>
      <c r="AT199">
        <v>100</v>
      </c>
      <c r="AU199">
        <v>100</v>
      </c>
      <c r="AV199">
        <v>100</v>
      </c>
      <c r="AW199">
        <v>100</v>
      </c>
      <c r="AX199">
        <v>100</v>
      </c>
      <c r="AY199">
        <v>100</v>
      </c>
      <c r="AZ199">
        <v>100</v>
      </c>
      <c r="BA199">
        <v>100</v>
      </c>
      <c r="BB199">
        <v>100</v>
      </c>
      <c r="BC199">
        <v>100</v>
      </c>
      <c r="BD199">
        <v>100</v>
      </c>
      <c r="BE199">
        <v>100</v>
      </c>
      <c r="BF199">
        <v>100</v>
      </c>
      <c r="BG199">
        <v>100</v>
      </c>
      <c r="BH199">
        <v>100</v>
      </c>
      <c r="BI199">
        <v>100</v>
      </c>
      <c r="BJ199">
        <v>100</v>
      </c>
      <c r="BK199">
        <v>100</v>
      </c>
    </row>
    <row r="200" spans="1:63" x14ac:dyDescent="0.25">
      <c r="A200" t="s">
        <v>704</v>
      </c>
      <c r="B200" t="s">
        <v>28</v>
      </c>
      <c r="C200" s="3" t="str">
        <f>VLOOKUP(A200, 'Metadata - Countries'!$A$2:$C$264, 3, FALSE)</f>
        <v>Middle East &amp; North Africa</v>
      </c>
      <c r="D200" t="s">
        <v>385</v>
      </c>
      <c r="E200" t="s">
        <v>678</v>
      </c>
      <c r="AJ200">
        <v>100</v>
      </c>
      <c r="AK200">
        <v>100</v>
      </c>
      <c r="AL200">
        <v>100</v>
      </c>
      <c r="AM200">
        <v>100</v>
      </c>
      <c r="AN200">
        <v>100</v>
      </c>
      <c r="AO200">
        <v>100</v>
      </c>
      <c r="AP200">
        <v>100</v>
      </c>
      <c r="AQ200">
        <v>100</v>
      </c>
      <c r="AR200">
        <v>100</v>
      </c>
      <c r="AS200">
        <v>100</v>
      </c>
      <c r="AT200">
        <v>100</v>
      </c>
      <c r="AU200">
        <v>100</v>
      </c>
      <c r="AV200">
        <v>100</v>
      </c>
      <c r="AW200">
        <v>100</v>
      </c>
      <c r="AX200">
        <v>100</v>
      </c>
      <c r="AY200">
        <v>100</v>
      </c>
      <c r="AZ200">
        <v>100</v>
      </c>
      <c r="BA200">
        <v>100</v>
      </c>
      <c r="BB200">
        <v>100</v>
      </c>
      <c r="BC200">
        <v>100</v>
      </c>
      <c r="BD200">
        <v>100</v>
      </c>
      <c r="BE200">
        <v>100</v>
      </c>
      <c r="BF200">
        <v>100</v>
      </c>
      <c r="BG200">
        <v>100</v>
      </c>
      <c r="BH200">
        <v>100</v>
      </c>
      <c r="BI200">
        <v>100</v>
      </c>
      <c r="BJ200">
        <v>100</v>
      </c>
      <c r="BK200">
        <v>100</v>
      </c>
    </row>
    <row r="201" spans="1:63" x14ac:dyDescent="0.25">
      <c r="A201" t="s">
        <v>626</v>
      </c>
      <c r="B201" t="s">
        <v>358</v>
      </c>
      <c r="C201" s="5" t="str">
        <f>VLOOKUP(A201, 'Metadata - Countries'!$A$2:$C$264, 3, FALSE)</f>
        <v>Europe &amp; Central Asia</v>
      </c>
      <c r="D201" t="s">
        <v>385</v>
      </c>
      <c r="E201" t="s">
        <v>678</v>
      </c>
      <c r="AJ201">
        <v>100</v>
      </c>
      <c r="AK201">
        <v>100</v>
      </c>
      <c r="AL201">
        <v>100</v>
      </c>
      <c r="AM201">
        <v>100</v>
      </c>
      <c r="AN201">
        <v>100</v>
      </c>
      <c r="AO201">
        <v>100</v>
      </c>
      <c r="AP201">
        <v>100</v>
      </c>
      <c r="AQ201">
        <v>100</v>
      </c>
      <c r="AR201">
        <v>100</v>
      </c>
      <c r="AS201">
        <v>100</v>
      </c>
      <c r="AT201">
        <v>100</v>
      </c>
      <c r="AU201">
        <v>100</v>
      </c>
      <c r="AV201">
        <v>100</v>
      </c>
      <c r="AW201">
        <v>100</v>
      </c>
      <c r="AX201">
        <v>100</v>
      </c>
      <c r="AY201">
        <v>100</v>
      </c>
      <c r="AZ201">
        <v>100</v>
      </c>
      <c r="BA201">
        <v>100</v>
      </c>
      <c r="BB201">
        <v>100</v>
      </c>
      <c r="BC201">
        <v>100</v>
      </c>
      <c r="BD201">
        <v>100</v>
      </c>
      <c r="BE201">
        <v>100</v>
      </c>
      <c r="BF201">
        <v>100</v>
      </c>
      <c r="BG201">
        <v>100</v>
      </c>
      <c r="BH201">
        <v>100</v>
      </c>
      <c r="BI201">
        <v>100</v>
      </c>
      <c r="BJ201">
        <v>100</v>
      </c>
      <c r="BK201">
        <v>100</v>
      </c>
    </row>
    <row r="202" spans="1:63" x14ac:dyDescent="0.25">
      <c r="A202" t="s">
        <v>2</v>
      </c>
      <c r="B202" t="s">
        <v>383</v>
      </c>
      <c r="C202" s="3" t="str">
        <f>VLOOKUP(A202, 'Metadata - Countries'!$A$2:$C$264, 3, FALSE)</f>
        <v>Europe &amp; Central Asia</v>
      </c>
      <c r="D202" t="s">
        <v>385</v>
      </c>
      <c r="E202" t="s">
        <v>678</v>
      </c>
      <c r="AJ202">
        <v>100</v>
      </c>
      <c r="AK202">
        <v>100</v>
      </c>
      <c r="AL202">
        <v>100</v>
      </c>
      <c r="AM202">
        <v>100</v>
      </c>
      <c r="AN202">
        <v>100</v>
      </c>
      <c r="AO202">
        <v>100</v>
      </c>
      <c r="AP202">
        <v>100</v>
      </c>
      <c r="AQ202">
        <v>100</v>
      </c>
      <c r="AR202">
        <v>100</v>
      </c>
      <c r="AS202">
        <v>100</v>
      </c>
      <c r="AT202">
        <v>100</v>
      </c>
      <c r="AU202">
        <v>100</v>
      </c>
      <c r="AV202">
        <v>100</v>
      </c>
      <c r="AW202">
        <v>100</v>
      </c>
      <c r="AX202">
        <v>100</v>
      </c>
      <c r="AY202">
        <v>100</v>
      </c>
      <c r="AZ202">
        <v>100</v>
      </c>
      <c r="BA202">
        <v>100</v>
      </c>
      <c r="BB202">
        <v>100</v>
      </c>
      <c r="BC202">
        <v>100</v>
      </c>
      <c r="BD202">
        <v>100</v>
      </c>
      <c r="BE202">
        <v>100</v>
      </c>
      <c r="BF202">
        <v>100</v>
      </c>
      <c r="BG202">
        <v>100</v>
      </c>
      <c r="BH202">
        <v>100</v>
      </c>
      <c r="BI202">
        <v>100</v>
      </c>
      <c r="BJ202">
        <v>100</v>
      </c>
      <c r="BK202">
        <v>100</v>
      </c>
    </row>
    <row r="203" spans="1:63" x14ac:dyDescent="0.25">
      <c r="A203" t="s">
        <v>283</v>
      </c>
      <c r="B203" t="s">
        <v>96</v>
      </c>
      <c r="C203" s="5" t="str">
        <f>VLOOKUP(A203, 'Metadata - Countries'!$A$2:$C$264, 3, FALSE)</f>
        <v>Sub-Saharan Africa</v>
      </c>
      <c r="D203" t="s">
        <v>385</v>
      </c>
      <c r="E203" t="s">
        <v>678</v>
      </c>
      <c r="AL203">
        <v>31.1</v>
      </c>
      <c r="AM203">
        <v>18.0778484344482</v>
      </c>
      <c r="AN203">
        <v>20.395360946655298</v>
      </c>
      <c r="AO203">
        <v>22.701522827148398</v>
      </c>
      <c r="AP203">
        <v>24.9925441741943</v>
      </c>
      <c r="AQ203">
        <v>27.264646530151399</v>
      </c>
      <c r="AR203">
        <v>29.515596389770501</v>
      </c>
      <c r="AS203">
        <v>31.749397277831999</v>
      </c>
      <c r="AT203">
        <v>38.9</v>
      </c>
      <c r="AU203">
        <v>36.187778472900398</v>
      </c>
      <c r="AV203">
        <v>38.403469085693402</v>
      </c>
      <c r="AW203">
        <v>40.624237060546903</v>
      </c>
      <c r="AX203">
        <v>42.855518341064503</v>
      </c>
      <c r="AY203">
        <v>25.1</v>
      </c>
      <c r="AZ203">
        <v>47.357841491699197</v>
      </c>
      <c r="BA203">
        <v>49.628807067871101</v>
      </c>
      <c r="BB203">
        <v>28.1</v>
      </c>
      <c r="BC203">
        <v>54.209865570068402</v>
      </c>
      <c r="BD203">
        <v>44.5</v>
      </c>
      <c r="BE203">
        <v>58.2</v>
      </c>
      <c r="BF203">
        <v>67.599999999999994</v>
      </c>
      <c r="BG203">
        <v>61.5</v>
      </c>
      <c r="BH203">
        <v>71.8</v>
      </c>
      <c r="BI203">
        <v>72.900000000000006</v>
      </c>
      <c r="BJ203">
        <v>79.97</v>
      </c>
      <c r="BK203">
        <v>84.8</v>
      </c>
    </row>
    <row r="204" spans="1:63" x14ac:dyDescent="0.25">
      <c r="A204" t="s">
        <v>90</v>
      </c>
      <c r="B204" t="s">
        <v>130</v>
      </c>
      <c r="C204" s="3">
        <f>VLOOKUP(A204, 'Metadata - Countries'!$A$2:$C$264, 3, FALSE)</f>
        <v>0</v>
      </c>
      <c r="D204" t="s">
        <v>385</v>
      </c>
      <c r="E204" t="s">
        <v>678</v>
      </c>
      <c r="AM204">
        <v>81.579081325452208</v>
      </c>
      <c r="AN204">
        <v>84.339029135596562</v>
      </c>
      <c r="AO204">
        <v>84.537448211397674</v>
      </c>
      <c r="AP204">
        <v>85.126999164063932</v>
      </c>
      <c r="AQ204">
        <v>86.332152562410215</v>
      </c>
      <c r="AR204">
        <v>87.228338720980418</v>
      </c>
      <c r="AS204">
        <v>90.234430798964553</v>
      </c>
      <c r="AT204">
        <v>88.729536411981414</v>
      </c>
      <c r="AU204">
        <v>87.570751061124568</v>
      </c>
      <c r="AV204">
        <v>89.455436997982403</v>
      </c>
      <c r="AW204">
        <v>89.987164454659677</v>
      </c>
      <c r="AX204">
        <v>90.197609295556887</v>
      </c>
      <c r="AY204">
        <v>90.962293564229469</v>
      </c>
      <c r="AZ204">
        <v>91.911817872648299</v>
      </c>
      <c r="BA204">
        <v>92.028317239132761</v>
      </c>
      <c r="BB204">
        <v>92.907439214038405</v>
      </c>
      <c r="BC204">
        <v>95.139713544390418</v>
      </c>
      <c r="BD204">
        <v>93.923782558155793</v>
      </c>
      <c r="BE204">
        <v>93.208374619132215</v>
      </c>
      <c r="BF204">
        <v>95.847064463246923</v>
      </c>
      <c r="BG204">
        <v>95.922658872041183</v>
      </c>
      <c r="BH204">
        <v>96.844005070423307</v>
      </c>
      <c r="BI204">
        <v>97.328887080269112</v>
      </c>
      <c r="BJ204">
        <v>98.261040855433308</v>
      </c>
      <c r="BK204">
        <v>99.33973160722897</v>
      </c>
    </row>
    <row r="205" spans="1:63" x14ac:dyDescent="0.25">
      <c r="A205" t="s">
        <v>540</v>
      </c>
      <c r="B205" t="s">
        <v>257</v>
      </c>
      <c r="C205" s="5" t="str">
        <f>VLOOKUP(A205, 'Metadata - Countries'!$A$2:$C$264, 3, FALSE)</f>
        <v>Middle East &amp; North Africa</v>
      </c>
      <c r="D205" t="s">
        <v>385</v>
      </c>
      <c r="E205" t="s">
        <v>678</v>
      </c>
      <c r="AX205">
        <v>100</v>
      </c>
      <c r="AY205">
        <v>100</v>
      </c>
      <c r="AZ205">
        <v>100</v>
      </c>
      <c r="BA205">
        <v>100</v>
      </c>
      <c r="BB205">
        <v>100</v>
      </c>
      <c r="BC205">
        <v>100</v>
      </c>
      <c r="BD205">
        <v>100</v>
      </c>
      <c r="BE205">
        <v>100</v>
      </c>
      <c r="BF205">
        <v>100</v>
      </c>
      <c r="BG205">
        <v>100</v>
      </c>
      <c r="BH205">
        <v>100</v>
      </c>
      <c r="BI205">
        <v>100</v>
      </c>
      <c r="BJ205">
        <v>100</v>
      </c>
      <c r="BK205">
        <v>100</v>
      </c>
    </row>
    <row r="206" spans="1:63" x14ac:dyDescent="0.25">
      <c r="A206" t="s">
        <v>241</v>
      </c>
      <c r="B206" t="s">
        <v>523</v>
      </c>
      <c r="C206" s="3" t="str">
        <f>VLOOKUP(A206, 'Metadata - Countries'!$A$2:$C$264, 3, FALSE)</f>
        <v>Sub-Saharan Africa</v>
      </c>
      <c r="D206" t="s">
        <v>385</v>
      </c>
      <c r="E206" t="s">
        <v>678</v>
      </c>
      <c r="AJ206">
        <v>66.099999999999994</v>
      </c>
      <c r="AK206">
        <v>64.013046264648395</v>
      </c>
      <c r="AL206">
        <v>64.305221557617202</v>
      </c>
      <c r="AM206">
        <v>64.593612670898395</v>
      </c>
      <c r="AN206">
        <v>64.874443054199205</v>
      </c>
      <c r="AO206">
        <v>65.143913269042997</v>
      </c>
      <c r="AP206">
        <v>65.398246765136705</v>
      </c>
      <c r="AQ206">
        <v>65.633659362792997</v>
      </c>
      <c r="AR206">
        <v>65.847923278808594</v>
      </c>
      <c r="AS206">
        <v>66.045028686523395</v>
      </c>
      <c r="AT206">
        <v>66.230552673339801</v>
      </c>
      <c r="AU206">
        <v>66.4100341796875</v>
      </c>
      <c r="AV206">
        <v>66.589035034179702</v>
      </c>
      <c r="AW206">
        <v>66.773109436035199</v>
      </c>
      <c r="AX206">
        <v>66.967704772949205</v>
      </c>
      <c r="AY206">
        <v>67.175544738769503</v>
      </c>
      <c r="AZ206">
        <v>67.396652221679702</v>
      </c>
      <c r="BA206">
        <v>67.630928039550795</v>
      </c>
      <c r="BB206">
        <v>67.878280639648395</v>
      </c>
      <c r="BC206">
        <v>58</v>
      </c>
      <c r="BD206">
        <v>69.216255187988295</v>
      </c>
      <c r="BE206">
        <v>71.437446594238295</v>
      </c>
      <c r="BF206">
        <v>73.393341064453097</v>
      </c>
      <c r="BG206">
        <v>74.975364685058594</v>
      </c>
      <c r="BH206">
        <v>76.3</v>
      </c>
      <c r="BI206">
        <v>78.654518127441406</v>
      </c>
      <c r="BJ206">
        <v>80.612083435058594</v>
      </c>
      <c r="BK206">
        <v>82.525817871093807</v>
      </c>
    </row>
    <row r="207" spans="1:63" x14ac:dyDescent="0.25">
      <c r="A207" t="s">
        <v>37</v>
      </c>
      <c r="B207" t="s">
        <v>634</v>
      </c>
      <c r="C207" s="5" t="str">
        <f>VLOOKUP(A207, 'Metadata - Countries'!$A$2:$C$264, 3, FALSE)</f>
        <v>Sub-Saharan Africa</v>
      </c>
      <c r="D207" t="s">
        <v>385</v>
      </c>
      <c r="E207" t="s">
        <v>678</v>
      </c>
      <c r="AM207">
        <v>58.6</v>
      </c>
      <c r="AN207">
        <v>65.954490661621094</v>
      </c>
      <c r="AO207">
        <v>67.09375</v>
      </c>
      <c r="AP207">
        <v>68.217872619628906</v>
      </c>
      <c r="AQ207">
        <v>68.900000000000006</v>
      </c>
      <c r="AR207">
        <v>70.407135009765597</v>
      </c>
      <c r="AS207">
        <v>72.8</v>
      </c>
      <c r="AT207">
        <v>74.64</v>
      </c>
      <c r="AU207">
        <v>73.578620910644503</v>
      </c>
      <c r="AV207">
        <v>74.169160000000005</v>
      </c>
      <c r="AW207">
        <v>75.681282043457003</v>
      </c>
      <c r="AX207">
        <v>76.745666503906307</v>
      </c>
      <c r="AY207">
        <v>80.400000000000006</v>
      </c>
      <c r="AZ207">
        <v>83.6</v>
      </c>
      <c r="BA207">
        <v>80.018264770507798</v>
      </c>
      <c r="BB207">
        <v>81.135406494140597</v>
      </c>
      <c r="BC207">
        <v>83.4</v>
      </c>
      <c r="BD207">
        <v>85.797218322753906</v>
      </c>
      <c r="BE207">
        <v>87.8</v>
      </c>
      <c r="BF207">
        <v>87.062393188476605</v>
      </c>
      <c r="BG207">
        <v>87.8</v>
      </c>
      <c r="BH207">
        <v>85</v>
      </c>
      <c r="BI207">
        <v>86.9</v>
      </c>
      <c r="BJ207">
        <v>87.7</v>
      </c>
      <c r="BK207">
        <v>91.7</v>
      </c>
    </row>
    <row r="208" spans="1:63" x14ac:dyDescent="0.25">
      <c r="A208" t="s">
        <v>568</v>
      </c>
      <c r="B208" t="s">
        <v>82</v>
      </c>
      <c r="C208" s="3" t="str">
        <f>VLOOKUP(A208, 'Metadata - Countries'!$A$2:$C$264, 3, FALSE)</f>
        <v>East Asia &amp; Pacific</v>
      </c>
      <c r="D208" t="s">
        <v>385</v>
      </c>
      <c r="E208" t="s">
        <v>678</v>
      </c>
      <c r="AJ208">
        <v>100</v>
      </c>
      <c r="AK208">
        <v>100</v>
      </c>
      <c r="AL208">
        <v>100</v>
      </c>
      <c r="AM208">
        <v>100</v>
      </c>
      <c r="AN208">
        <v>100</v>
      </c>
      <c r="AO208">
        <v>100</v>
      </c>
      <c r="AP208">
        <v>100</v>
      </c>
      <c r="AQ208">
        <v>100</v>
      </c>
      <c r="AR208">
        <v>100</v>
      </c>
      <c r="AS208">
        <v>100</v>
      </c>
      <c r="AT208">
        <v>100</v>
      </c>
      <c r="AU208">
        <v>100</v>
      </c>
      <c r="AV208">
        <v>100</v>
      </c>
      <c r="AW208">
        <v>100</v>
      </c>
      <c r="AX208">
        <v>100</v>
      </c>
      <c r="AY208">
        <v>100</v>
      </c>
      <c r="AZ208">
        <v>100</v>
      </c>
      <c r="BA208">
        <v>100</v>
      </c>
      <c r="BB208">
        <v>100</v>
      </c>
      <c r="BC208">
        <v>100</v>
      </c>
      <c r="BD208">
        <v>100</v>
      </c>
      <c r="BE208">
        <v>100</v>
      </c>
      <c r="BF208">
        <v>100</v>
      </c>
      <c r="BG208">
        <v>100</v>
      </c>
      <c r="BH208">
        <v>100</v>
      </c>
      <c r="BI208">
        <v>100</v>
      </c>
      <c r="BJ208">
        <v>100</v>
      </c>
      <c r="BK208">
        <v>100</v>
      </c>
    </row>
    <row r="209" spans="1:63" x14ac:dyDescent="0.25">
      <c r="A209" t="s">
        <v>105</v>
      </c>
      <c r="B209" t="s">
        <v>339</v>
      </c>
      <c r="C209" s="5" t="str">
        <f>VLOOKUP(A209, 'Metadata - Countries'!$A$2:$C$264, 3, FALSE)</f>
        <v>East Asia &amp; Pacific</v>
      </c>
      <c r="D209" t="s">
        <v>385</v>
      </c>
      <c r="E209" t="s">
        <v>678</v>
      </c>
      <c r="AS209">
        <v>55.1</v>
      </c>
      <c r="AT209">
        <v>59.077327728271499</v>
      </c>
      <c r="AU209">
        <v>59.6585884094238</v>
      </c>
      <c r="AV209">
        <v>60.239372253417997</v>
      </c>
      <c r="AW209">
        <v>60.825229644775398</v>
      </c>
      <c r="AX209">
        <v>61.421604156494098</v>
      </c>
      <c r="AY209">
        <v>62.031223297119098</v>
      </c>
      <c r="AZ209">
        <v>61.2</v>
      </c>
      <c r="BA209">
        <v>68.599999999999994</v>
      </c>
      <c r="BB209">
        <v>63.939296722412102</v>
      </c>
      <c r="BC209">
        <v>71.37</v>
      </c>
      <c r="BD209">
        <v>65.276405334472699</v>
      </c>
      <c r="BE209">
        <v>65.963844299316406</v>
      </c>
      <c r="BF209">
        <v>66.661941528320298</v>
      </c>
      <c r="BG209">
        <v>60.4</v>
      </c>
      <c r="BH209">
        <v>68.081581115722699</v>
      </c>
      <c r="BI209">
        <v>67.599999999999994</v>
      </c>
      <c r="BJ209">
        <v>70.585350036621094</v>
      </c>
      <c r="BK209">
        <v>73.769836425781307</v>
      </c>
    </row>
    <row r="210" spans="1:63" x14ac:dyDescent="0.25">
      <c r="A210" t="s">
        <v>803</v>
      </c>
      <c r="B210" t="s">
        <v>733</v>
      </c>
      <c r="C210" s="3" t="str">
        <f>VLOOKUP(A210, 'Metadata - Countries'!$A$2:$C$264, 3, FALSE)</f>
        <v>Sub-Saharan Africa</v>
      </c>
      <c r="D210" t="s">
        <v>385</v>
      </c>
      <c r="E210" t="s">
        <v>678</v>
      </c>
      <c r="AX210">
        <v>30.078262329101602</v>
      </c>
      <c r="AY210">
        <v>35.851851851851897</v>
      </c>
      <c r="AZ210">
        <v>32.543724060058601</v>
      </c>
      <c r="BA210">
        <v>33.796260833740199</v>
      </c>
      <c r="BB210">
        <v>33.1</v>
      </c>
      <c r="BC210">
        <v>36.340461730957003</v>
      </c>
      <c r="BD210">
        <v>34.340354767184003</v>
      </c>
      <c r="BE210">
        <v>35.75</v>
      </c>
      <c r="BF210">
        <v>40.250431060791001</v>
      </c>
      <c r="BG210">
        <v>41.4</v>
      </c>
      <c r="BH210">
        <v>42.903030395507798</v>
      </c>
      <c r="BI210">
        <v>44.828815460205099</v>
      </c>
      <c r="BJ210">
        <v>46.9</v>
      </c>
      <c r="BK210">
        <v>48.7</v>
      </c>
    </row>
    <row r="211" spans="1:63" x14ac:dyDescent="0.25">
      <c r="A211" t="s">
        <v>649</v>
      </c>
      <c r="B211" t="s">
        <v>99</v>
      </c>
      <c r="C211" s="5" t="str">
        <f>VLOOKUP(A211, 'Metadata - Countries'!$A$2:$C$264, 3, FALSE)</f>
        <v>Latin America &amp; Caribbean</v>
      </c>
      <c r="D211" t="s">
        <v>385</v>
      </c>
      <c r="E211" t="s">
        <v>678</v>
      </c>
      <c r="AK211">
        <v>93.618226000000007</v>
      </c>
      <c r="AL211">
        <v>94.399612426757798</v>
      </c>
      <c r="AM211">
        <v>94.615432739257798</v>
      </c>
      <c r="AN211">
        <v>94.823692321777301</v>
      </c>
      <c r="AO211">
        <v>94.981486000000004</v>
      </c>
      <c r="AP211">
        <v>95.233394000000004</v>
      </c>
      <c r="AQ211">
        <v>95.365196228027301</v>
      </c>
      <c r="AR211">
        <v>95.731314999999995</v>
      </c>
      <c r="AS211">
        <v>93.057406</v>
      </c>
      <c r="AT211">
        <v>96.097903000000002</v>
      </c>
      <c r="AU211">
        <v>97.114157000000006</v>
      </c>
      <c r="AV211">
        <v>97.274799999999999</v>
      </c>
      <c r="AW211">
        <v>96.497029999999995</v>
      </c>
      <c r="AX211">
        <v>96.477373</v>
      </c>
      <c r="AY211">
        <v>96.455866999999998</v>
      </c>
      <c r="AZ211">
        <v>97.195509000000001</v>
      </c>
      <c r="BA211">
        <v>97.084367999999998</v>
      </c>
      <c r="BB211">
        <v>96.485462999999996</v>
      </c>
      <c r="BC211">
        <v>96.567594999999997</v>
      </c>
      <c r="BD211">
        <v>96.871589</v>
      </c>
      <c r="BE211">
        <v>97.229737</v>
      </c>
      <c r="BF211">
        <v>97.846010000000007</v>
      </c>
      <c r="BG211">
        <v>97.761193000000006</v>
      </c>
      <c r="BH211">
        <v>97.788212000000001</v>
      </c>
      <c r="BI211">
        <v>98</v>
      </c>
      <c r="BJ211">
        <v>98.4</v>
      </c>
      <c r="BK211">
        <v>98.841156005859403</v>
      </c>
    </row>
    <row r="212" spans="1:63" x14ac:dyDescent="0.25">
      <c r="A212" t="s">
        <v>512</v>
      </c>
      <c r="B212" t="s">
        <v>582</v>
      </c>
      <c r="C212" s="3" t="str">
        <f>VLOOKUP(A212, 'Metadata - Countries'!$A$2:$C$264, 3, FALSE)</f>
        <v>Europe &amp; Central Asia</v>
      </c>
      <c r="D212" t="s">
        <v>385</v>
      </c>
      <c r="E212" t="s">
        <v>678</v>
      </c>
      <c r="AJ212">
        <v>100</v>
      </c>
      <c r="AK212">
        <v>100</v>
      </c>
      <c r="AL212">
        <v>100</v>
      </c>
      <c r="AM212">
        <v>100</v>
      </c>
      <c r="AN212">
        <v>100</v>
      </c>
      <c r="AO212">
        <v>100</v>
      </c>
      <c r="AP212">
        <v>100</v>
      </c>
      <c r="AQ212">
        <v>100</v>
      </c>
      <c r="AR212">
        <v>100</v>
      </c>
      <c r="AS212">
        <v>100</v>
      </c>
      <c r="AT212">
        <v>100</v>
      </c>
      <c r="AU212">
        <v>100</v>
      </c>
      <c r="AV212">
        <v>100</v>
      </c>
      <c r="AW212">
        <v>100</v>
      </c>
      <c r="AX212">
        <v>100</v>
      </c>
      <c r="AY212">
        <v>100</v>
      </c>
      <c r="AZ212">
        <v>100</v>
      </c>
      <c r="BA212">
        <v>100</v>
      </c>
      <c r="BB212">
        <v>100</v>
      </c>
      <c r="BC212">
        <v>100</v>
      </c>
      <c r="BD212">
        <v>100</v>
      </c>
      <c r="BE212">
        <v>100</v>
      </c>
      <c r="BF212">
        <v>100</v>
      </c>
      <c r="BG212">
        <v>100</v>
      </c>
      <c r="BH212">
        <v>100</v>
      </c>
      <c r="BI212">
        <v>100</v>
      </c>
      <c r="BJ212">
        <v>100</v>
      </c>
      <c r="BK212">
        <v>100</v>
      </c>
    </row>
    <row r="213" spans="1:63" x14ac:dyDescent="0.25">
      <c r="A213" t="s">
        <v>607</v>
      </c>
      <c r="B213" t="s">
        <v>35</v>
      </c>
      <c r="C213" s="5" t="str">
        <f>VLOOKUP(A213, 'Metadata - Countries'!$A$2:$C$264, 3, FALSE)</f>
        <v>Sub-Saharan Africa</v>
      </c>
      <c r="D213" t="s">
        <v>385</v>
      </c>
      <c r="E213" t="s">
        <v>678</v>
      </c>
      <c r="AV213">
        <v>22.2</v>
      </c>
      <c r="AW213">
        <v>27.794435501098601</v>
      </c>
      <c r="AX213">
        <v>30.254329681396499</v>
      </c>
      <c r="AY213">
        <v>32.727470397949197</v>
      </c>
      <c r="AZ213">
        <v>38.115530303030297</v>
      </c>
      <c r="BA213">
        <v>37.713455200195298</v>
      </c>
      <c r="BB213">
        <v>40.226108551025398</v>
      </c>
      <c r="BC213">
        <v>42.751743316650398</v>
      </c>
      <c r="BD213">
        <v>45.290256500244098</v>
      </c>
      <c r="BE213">
        <v>47.841220855712898</v>
      </c>
      <c r="BF213">
        <v>50.402839660644503</v>
      </c>
      <c r="BG213">
        <v>52.972984313964801</v>
      </c>
      <c r="BH213">
        <v>55.549522399902301</v>
      </c>
      <c r="BI213">
        <v>58.130325317382798</v>
      </c>
      <c r="BJ213">
        <v>60.7132568359375</v>
      </c>
      <c r="BK213">
        <v>63.296543121337898</v>
      </c>
    </row>
    <row r="214" spans="1:63" x14ac:dyDescent="0.25">
      <c r="A214" t="s">
        <v>345</v>
      </c>
      <c r="B214" t="s">
        <v>500</v>
      </c>
      <c r="C214" s="3" t="str">
        <f>VLOOKUP(A214, 'Metadata - Countries'!$A$2:$C$264, 3, FALSE)</f>
        <v>Europe &amp; Central Asia</v>
      </c>
      <c r="D214" t="s">
        <v>385</v>
      </c>
      <c r="E214" t="s">
        <v>678</v>
      </c>
      <c r="AJ214">
        <v>100</v>
      </c>
      <c r="AK214">
        <v>100</v>
      </c>
      <c r="AL214">
        <v>100</v>
      </c>
      <c r="AM214">
        <v>100</v>
      </c>
      <c r="AN214">
        <v>100</v>
      </c>
      <c r="AO214">
        <v>100</v>
      </c>
      <c r="AP214">
        <v>100</v>
      </c>
      <c r="AQ214">
        <v>100</v>
      </c>
      <c r="AR214">
        <v>100</v>
      </c>
      <c r="AS214">
        <v>100</v>
      </c>
      <c r="AT214">
        <v>100</v>
      </c>
      <c r="AU214">
        <v>100</v>
      </c>
      <c r="AV214">
        <v>100</v>
      </c>
      <c r="AW214">
        <v>100</v>
      </c>
      <c r="AX214">
        <v>100</v>
      </c>
      <c r="AY214">
        <v>99.764567392583899</v>
      </c>
      <c r="AZ214">
        <v>100</v>
      </c>
      <c r="BA214">
        <v>100</v>
      </c>
      <c r="BB214">
        <v>100</v>
      </c>
      <c r="BC214">
        <v>100</v>
      </c>
      <c r="BD214">
        <v>99.866345896818999</v>
      </c>
      <c r="BE214">
        <v>100</v>
      </c>
      <c r="BF214">
        <v>100</v>
      </c>
      <c r="BG214">
        <v>100</v>
      </c>
      <c r="BH214">
        <v>99.816561844863699</v>
      </c>
      <c r="BI214">
        <v>100</v>
      </c>
      <c r="BJ214">
        <v>100</v>
      </c>
      <c r="BK214">
        <v>100</v>
      </c>
    </row>
    <row r="215" spans="1:63" x14ac:dyDescent="0.25">
      <c r="A215" t="s">
        <v>62</v>
      </c>
      <c r="B215" t="s">
        <v>516</v>
      </c>
      <c r="C215" s="5">
        <f>VLOOKUP(A215, 'Metadata - Countries'!$A$2:$C$264, 3, FALSE)</f>
        <v>0</v>
      </c>
      <c r="D215" t="s">
        <v>385</v>
      </c>
      <c r="E215" t="s">
        <v>678</v>
      </c>
      <c r="AP215">
        <v>68.481254205236226</v>
      </c>
      <c r="AQ215">
        <v>66.371206445107916</v>
      </c>
      <c r="AR215">
        <v>66.943707048659689</v>
      </c>
      <c r="AS215">
        <v>67.015718004687358</v>
      </c>
      <c r="AT215">
        <v>64.09248654367191</v>
      </c>
      <c r="AU215">
        <v>63.325619907197385</v>
      </c>
      <c r="AV215">
        <v>64.023821188692565</v>
      </c>
      <c r="AW215">
        <v>64.776635829572655</v>
      </c>
      <c r="AX215">
        <v>65.099886583440309</v>
      </c>
      <c r="AY215">
        <v>66.125086538371335</v>
      </c>
      <c r="AZ215">
        <v>66.285627159305506</v>
      </c>
      <c r="BA215">
        <v>68.632797249128345</v>
      </c>
      <c r="BB215">
        <v>67.7061983634852</v>
      </c>
      <c r="BC215">
        <v>68.193869187810122</v>
      </c>
      <c r="BD215">
        <v>68.92306140427354</v>
      </c>
      <c r="BE215">
        <v>72.282604160203789</v>
      </c>
      <c r="BF215">
        <v>71.990826687457812</v>
      </c>
      <c r="BG215">
        <v>72.540847593887293</v>
      </c>
      <c r="BH215">
        <v>72.762791521577228</v>
      </c>
      <c r="BI215">
        <v>74.312564927728644</v>
      </c>
      <c r="BJ215">
        <v>76.92230500598545</v>
      </c>
      <c r="BK215">
        <v>78.97048473402954</v>
      </c>
    </row>
    <row r="216" spans="1:63" x14ac:dyDescent="0.25">
      <c r="A216" t="s">
        <v>298</v>
      </c>
      <c r="B216" t="s">
        <v>64</v>
      </c>
      <c r="C216" s="3" t="str">
        <f>VLOOKUP(A216, 'Metadata - Countries'!$A$2:$C$264, 3, FALSE)</f>
        <v>Sub-Saharan Africa</v>
      </c>
      <c r="D216" t="s">
        <v>385</v>
      </c>
      <c r="E216" t="s">
        <v>678</v>
      </c>
      <c r="BC216">
        <v>16.600000000000001</v>
      </c>
      <c r="BD216">
        <v>4</v>
      </c>
      <c r="BE216">
        <v>13.7521829605103</v>
      </c>
      <c r="BF216">
        <v>15.7489967346191</v>
      </c>
      <c r="BG216">
        <v>20.778867721557599</v>
      </c>
      <c r="BH216">
        <v>25.931226730346701</v>
      </c>
      <c r="BI216">
        <v>31.353715896606399</v>
      </c>
      <c r="BJ216">
        <v>36.759132385253899</v>
      </c>
      <c r="BK216">
        <v>42.120712280273402</v>
      </c>
    </row>
    <row r="217" spans="1:63" x14ac:dyDescent="0.25">
      <c r="A217" t="s">
        <v>335</v>
      </c>
      <c r="B217" t="s">
        <v>193</v>
      </c>
      <c r="C217" s="5">
        <f>VLOOKUP(A217, 'Metadata - Countries'!$A$2:$C$264, 3, FALSE)</f>
        <v>0</v>
      </c>
      <c r="D217" t="s">
        <v>385</v>
      </c>
      <c r="E217" t="s">
        <v>678</v>
      </c>
      <c r="AP217">
        <v>68.490532813126208</v>
      </c>
      <c r="AQ217">
        <v>66.38045060524648</v>
      </c>
      <c r="AR217">
        <v>66.95254898629365</v>
      </c>
      <c r="AS217">
        <v>67.024286425702954</v>
      </c>
      <c r="AT217">
        <v>64.100239882144066</v>
      </c>
      <c r="AU217">
        <v>63.3329080130557</v>
      </c>
      <c r="AV217">
        <v>64.030824023608261</v>
      </c>
      <c r="AW217">
        <v>64.783180379515471</v>
      </c>
      <c r="AX217">
        <v>65.106069448357815</v>
      </c>
      <c r="AY217">
        <v>66.130848330271135</v>
      </c>
      <c r="AZ217">
        <v>66.291260230774128</v>
      </c>
      <c r="BA217">
        <v>68.637853020479753</v>
      </c>
      <c r="BB217">
        <v>67.711330518888076</v>
      </c>
      <c r="BC217">
        <v>68.198737169672725</v>
      </c>
      <c r="BD217">
        <v>68.927827269265265</v>
      </c>
      <c r="BE217">
        <v>72.286595789439247</v>
      </c>
      <c r="BF217">
        <v>71.994778518613984</v>
      </c>
      <c r="BG217">
        <v>72.544663870925078</v>
      </c>
      <c r="BH217">
        <v>72.766512183915026</v>
      </c>
      <c r="BI217">
        <v>74.316037097137112</v>
      </c>
      <c r="BJ217">
        <v>76.925364899874623</v>
      </c>
      <c r="BK217">
        <v>78.973217261100771</v>
      </c>
    </row>
    <row r="218" spans="1:63" x14ac:dyDescent="0.25">
      <c r="A218" t="s">
        <v>47</v>
      </c>
      <c r="B218" t="s">
        <v>204</v>
      </c>
      <c r="C218" s="3">
        <f>VLOOKUP(A218, 'Metadata - Countries'!$A$2:$C$264, 3, FALSE)</f>
        <v>0</v>
      </c>
      <c r="D218" t="s">
        <v>385</v>
      </c>
      <c r="E218" t="s">
        <v>678</v>
      </c>
      <c r="AT218">
        <v>83.510760481712126</v>
      </c>
      <c r="AU218">
        <v>83.555044460743687</v>
      </c>
      <c r="AV218">
        <v>84.283761492888004</v>
      </c>
      <c r="AW218">
        <v>84.765756256856108</v>
      </c>
      <c r="AX218">
        <v>85.289211440629828</v>
      </c>
      <c r="AY218">
        <v>85.739219445151221</v>
      </c>
      <c r="AZ218">
        <v>84.812954680251693</v>
      </c>
      <c r="BA218">
        <v>85.413758616804671</v>
      </c>
      <c r="BB218">
        <v>85.849190828962449</v>
      </c>
      <c r="BC218">
        <v>86.617688268737254</v>
      </c>
      <c r="BD218">
        <v>87.458827844088106</v>
      </c>
      <c r="BE218">
        <v>88.221224263546901</v>
      </c>
      <c r="BF218">
        <v>88.556526668200604</v>
      </c>
      <c r="BG218">
        <v>88.251482211782502</v>
      </c>
      <c r="BH218">
        <v>89.332246025830699</v>
      </c>
      <c r="BI218">
        <v>89.920565185318836</v>
      </c>
      <c r="BJ218">
        <v>90.701638132169307</v>
      </c>
      <c r="BK218">
        <v>91.502981224814405</v>
      </c>
    </row>
    <row r="219" spans="1:63" x14ac:dyDescent="0.25">
      <c r="A219" t="s">
        <v>265</v>
      </c>
      <c r="B219" t="s">
        <v>504</v>
      </c>
      <c r="C219" s="5" t="e">
        <f>VLOOKUP(A219, 'Metadata - Countries'!$A$2:$C$264, 3, FALSE)</f>
        <v>#N/A</v>
      </c>
      <c r="D219" t="s">
        <v>385</v>
      </c>
      <c r="E219" t="s">
        <v>678</v>
      </c>
      <c r="AT219">
        <v>64.093180000000004</v>
      </c>
      <c r="AU219">
        <v>64.333816528320298</v>
      </c>
      <c r="AV219">
        <v>64.845527648925795</v>
      </c>
      <c r="AW219">
        <v>65.362312316894503</v>
      </c>
      <c r="AX219">
        <v>65.889610290527301</v>
      </c>
      <c r="AY219">
        <v>66.430152893066406</v>
      </c>
      <c r="AZ219">
        <v>66.983963012695298</v>
      </c>
      <c r="BA219">
        <v>67.550941467285199</v>
      </c>
      <c r="BB219">
        <v>68.130996704101605</v>
      </c>
      <c r="BC219">
        <v>69.8</v>
      </c>
      <c r="BD219">
        <v>69.3299560546875</v>
      </c>
      <c r="BE219">
        <v>69.948326110839801</v>
      </c>
      <c r="BF219">
        <v>65.3</v>
      </c>
      <c r="BG219">
        <v>71.214897155761705</v>
      </c>
      <c r="BH219">
        <v>75.8</v>
      </c>
      <c r="BI219">
        <v>76.619674682617202</v>
      </c>
      <c r="BJ219">
        <v>79.880920410156307</v>
      </c>
      <c r="BK219">
        <v>83.098320007324205</v>
      </c>
    </row>
    <row r="220" spans="1:63" x14ac:dyDescent="0.25">
      <c r="A220" t="s">
        <v>573</v>
      </c>
      <c r="B220" t="s">
        <v>67</v>
      </c>
      <c r="C220" s="3" t="str">
        <f>VLOOKUP(A220, 'Metadata - Countries'!$A$2:$C$264, 3, FALSE)</f>
        <v>Latin America &amp; Caribbean</v>
      </c>
      <c r="D220" t="s">
        <v>385</v>
      </c>
      <c r="E220" t="s">
        <v>678</v>
      </c>
      <c r="AS220">
        <v>99.62406</v>
      </c>
      <c r="AT220">
        <v>98.371391296386705</v>
      </c>
      <c r="AU220">
        <v>98.171310424804702</v>
      </c>
      <c r="AV220">
        <v>97.970741271972699</v>
      </c>
      <c r="AW220">
        <v>97.775253295898395</v>
      </c>
      <c r="AX220">
        <v>97.590278625488295</v>
      </c>
      <c r="AY220">
        <v>97.418548583984403</v>
      </c>
      <c r="AZ220">
        <v>95.632642874968795</v>
      </c>
      <c r="BA220">
        <v>97.114791870117202</v>
      </c>
      <c r="BB220">
        <v>96.982574462890597</v>
      </c>
      <c r="BC220">
        <v>96.863342285156307</v>
      </c>
      <c r="BD220">
        <v>97.197732997481097</v>
      </c>
      <c r="BE220">
        <v>97.865692138671903</v>
      </c>
      <c r="BF220">
        <v>98.291664123535199</v>
      </c>
      <c r="BG220">
        <v>98.343765258789105</v>
      </c>
      <c r="BH220">
        <v>98.518363952636705</v>
      </c>
      <c r="BI220">
        <v>98.963081359863295</v>
      </c>
      <c r="BJ220">
        <v>99.390731811523395</v>
      </c>
      <c r="BK220">
        <v>99.774543762207003</v>
      </c>
    </row>
    <row r="221" spans="1:63" x14ac:dyDescent="0.25">
      <c r="A221" t="s">
        <v>426</v>
      </c>
      <c r="B221" t="s">
        <v>157</v>
      </c>
      <c r="C221" s="5" t="str">
        <f>VLOOKUP(A221, 'Metadata - Countries'!$A$2:$C$264, 3, FALSE)</f>
        <v>Europe &amp; Central Asia</v>
      </c>
      <c r="D221" t="s">
        <v>385</v>
      </c>
      <c r="E221" t="s">
        <v>678</v>
      </c>
      <c r="AJ221">
        <v>100</v>
      </c>
      <c r="AK221">
        <v>100</v>
      </c>
      <c r="AL221">
        <v>100</v>
      </c>
      <c r="AM221">
        <v>100</v>
      </c>
      <c r="AN221">
        <v>100</v>
      </c>
      <c r="AO221">
        <v>100</v>
      </c>
      <c r="AP221">
        <v>100</v>
      </c>
      <c r="AQ221">
        <v>100</v>
      </c>
      <c r="AR221">
        <v>100</v>
      </c>
      <c r="AS221">
        <v>100</v>
      </c>
      <c r="AT221">
        <v>100</v>
      </c>
      <c r="AU221">
        <v>100</v>
      </c>
      <c r="AV221">
        <v>100</v>
      </c>
      <c r="AW221">
        <v>100</v>
      </c>
      <c r="AX221">
        <v>100</v>
      </c>
      <c r="AY221">
        <v>100</v>
      </c>
      <c r="AZ221">
        <v>100</v>
      </c>
      <c r="BA221">
        <v>100</v>
      </c>
      <c r="BB221">
        <v>100</v>
      </c>
      <c r="BC221">
        <v>100</v>
      </c>
      <c r="BD221">
        <v>100</v>
      </c>
      <c r="BE221">
        <v>100</v>
      </c>
      <c r="BF221">
        <v>100</v>
      </c>
      <c r="BG221">
        <v>100</v>
      </c>
      <c r="BH221">
        <v>100</v>
      </c>
      <c r="BI221">
        <v>100</v>
      </c>
      <c r="BJ221">
        <v>100</v>
      </c>
      <c r="BK221">
        <v>100</v>
      </c>
    </row>
    <row r="222" spans="1:63" x14ac:dyDescent="0.25">
      <c r="A222" t="s">
        <v>418</v>
      </c>
      <c r="B222" t="s">
        <v>360</v>
      </c>
      <c r="C222" s="3" t="str">
        <f>VLOOKUP(A222, 'Metadata - Countries'!$A$2:$C$264, 3, FALSE)</f>
        <v>Europe &amp; Central Asia</v>
      </c>
      <c r="D222" t="s">
        <v>385</v>
      </c>
      <c r="E222" t="s">
        <v>678</v>
      </c>
      <c r="AJ222">
        <v>100</v>
      </c>
      <c r="AK222">
        <v>100</v>
      </c>
      <c r="AL222">
        <v>100</v>
      </c>
      <c r="AM222">
        <v>100</v>
      </c>
      <c r="AN222">
        <v>100</v>
      </c>
      <c r="AO222">
        <v>100</v>
      </c>
      <c r="AP222">
        <v>100</v>
      </c>
      <c r="AQ222">
        <v>100</v>
      </c>
      <c r="AR222">
        <v>100</v>
      </c>
      <c r="AS222">
        <v>100</v>
      </c>
      <c r="AT222">
        <v>100</v>
      </c>
      <c r="AU222">
        <v>100</v>
      </c>
      <c r="AV222">
        <v>100</v>
      </c>
      <c r="AW222">
        <v>100</v>
      </c>
      <c r="AX222">
        <v>100</v>
      </c>
      <c r="AY222">
        <v>100</v>
      </c>
      <c r="AZ222">
        <v>100</v>
      </c>
      <c r="BA222">
        <v>100</v>
      </c>
      <c r="BB222">
        <v>100</v>
      </c>
      <c r="BC222">
        <v>100</v>
      </c>
      <c r="BD222">
        <v>100</v>
      </c>
      <c r="BE222">
        <v>100</v>
      </c>
      <c r="BF222">
        <v>100</v>
      </c>
      <c r="BG222">
        <v>100</v>
      </c>
      <c r="BH222">
        <v>100</v>
      </c>
      <c r="BI222">
        <v>100</v>
      </c>
      <c r="BJ222">
        <v>100</v>
      </c>
      <c r="BK222">
        <v>100</v>
      </c>
    </row>
    <row r="223" spans="1:63" x14ac:dyDescent="0.25">
      <c r="A223" t="s">
        <v>73</v>
      </c>
      <c r="B223" t="s">
        <v>303</v>
      </c>
      <c r="C223" s="5" t="str">
        <f>VLOOKUP(A223, 'Metadata - Countries'!$A$2:$C$264, 3, FALSE)</f>
        <v>Europe &amp; Central Asia</v>
      </c>
      <c r="D223" t="s">
        <v>385</v>
      </c>
      <c r="E223" t="s">
        <v>678</v>
      </c>
      <c r="AJ223">
        <v>100</v>
      </c>
      <c r="AK223">
        <v>100</v>
      </c>
      <c r="AL223">
        <v>100</v>
      </c>
      <c r="AM223">
        <v>100</v>
      </c>
      <c r="AN223">
        <v>100</v>
      </c>
      <c r="AO223">
        <v>100</v>
      </c>
      <c r="AP223">
        <v>100</v>
      </c>
      <c r="AQ223">
        <v>100</v>
      </c>
      <c r="AR223">
        <v>100</v>
      </c>
      <c r="AS223">
        <v>100</v>
      </c>
      <c r="AT223">
        <v>100</v>
      </c>
      <c r="AU223">
        <v>100</v>
      </c>
      <c r="AV223">
        <v>100</v>
      </c>
      <c r="AW223">
        <v>100</v>
      </c>
      <c r="AX223">
        <v>100</v>
      </c>
      <c r="AY223">
        <v>100</v>
      </c>
      <c r="AZ223">
        <v>100</v>
      </c>
      <c r="BA223">
        <v>100</v>
      </c>
      <c r="BB223">
        <v>100</v>
      </c>
      <c r="BC223">
        <v>100</v>
      </c>
      <c r="BD223">
        <v>100</v>
      </c>
      <c r="BE223">
        <v>100</v>
      </c>
      <c r="BF223">
        <v>100</v>
      </c>
      <c r="BG223">
        <v>100</v>
      </c>
      <c r="BH223">
        <v>100</v>
      </c>
      <c r="BI223">
        <v>100</v>
      </c>
      <c r="BJ223">
        <v>100</v>
      </c>
      <c r="BK223">
        <v>100</v>
      </c>
    </row>
    <row r="224" spans="1:63" x14ac:dyDescent="0.25">
      <c r="A224" t="s">
        <v>751</v>
      </c>
      <c r="B224" t="s">
        <v>146</v>
      </c>
      <c r="C224" s="3" t="str">
        <f>VLOOKUP(A224, 'Metadata - Countries'!$A$2:$C$264, 3, FALSE)</f>
        <v>Sub-Saharan Africa</v>
      </c>
      <c r="D224" t="s">
        <v>385</v>
      </c>
      <c r="E224" t="s">
        <v>678</v>
      </c>
      <c r="AU224">
        <v>52.758174896240199</v>
      </c>
      <c r="AV224">
        <v>54.7079467773438</v>
      </c>
      <c r="AW224">
        <v>56.662796020507798</v>
      </c>
      <c r="AX224">
        <v>58.628162384033203</v>
      </c>
      <c r="AY224">
        <v>60.606773376464801</v>
      </c>
      <c r="AZ224">
        <v>63.4</v>
      </c>
      <c r="BA224">
        <v>64.603698730468807</v>
      </c>
      <c r="BB224">
        <v>66.621818542480497</v>
      </c>
      <c r="BC224">
        <v>68.652923583984403</v>
      </c>
      <c r="BD224">
        <v>65.4166666666667</v>
      </c>
      <c r="BE224">
        <v>72.753341674804702</v>
      </c>
      <c r="BF224">
        <v>74.859222412109403</v>
      </c>
      <c r="BG224">
        <v>78.314865112304702</v>
      </c>
      <c r="BH224">
        <v>84</v>
      </c>
      <c r="BI224">
        <v>85.741256713867202</v>
      </c>
      <c r="BJ224">
        <v>89.572448730468807</v>
      </c>
      <c r="BK224">
        <v>93.359802246093807</v>
      </c>
    </row>
    <row r="225" spans="1:63" x14ac:dyDescent="0.25">
      <c r="A225" t="s">
        <v>403</v>
      </c>
      <c r="B225" t="s">
        <v>464</v>
      </c>
      <c r="C225" s="5" t="str">
        <f>VLOOKUP(A225, 'Metadata - Countries'!$A$2:$C$264, 3, FALSE)</f>
        <v>Latin America &amp; Caribbean</v>
      </c>
      <c r="D225" t="s">
        <v>385</v>
      </c>
      <c r="E225" t="s">
        <v>678</v>
      </c>
      <c r="BD225">
        <v>100</v>
      </c>
      <c r="BE225">
        <v>100</v>
      </c>
      <c r="BF225">
        <v>100</v>
      </c>
      <c r="BG225">
        <v>100</v>
      </c>
      <c r="BH225">
        <v>100</v>
      </c>
      <c r="BI225">
        <v>100</v>
      </c>
      <c r="BJ225">
        <v>100</v>
      </c>
      <c r="BK225">
        <v>100</v>
      </c>
    </row>
    <row r="226" spans="1:63" x14ac:dyDescent="0.25">
      <c r="A226" t="s">
        <v>564</v>
      </c>
      <c r="B226" t="s">
        <v>161</v>
      </c>
      <c r="C226" s="3" t="str">
        <f>VLOOKUP(A226, 'Metadata - Countries'!$A$2:$C$264, 3, FALSE)</f>
        <v>Sub-Saharan Africa</v>
      </c>
      <c r="D226" t="s">
        <v>385</v>
      </c>
      <c r="E226" t="s">
        <v>678</v>
      </c>
      <c r="AN226">
        <v>100</v>
      </c>
      <c r="AO226">
        <v>100</v>
      </c>
      <c r="AP226">
        <v>100</v>
      </c>
      <c r="AQ226">
        <v>100</v>
      </c>
      <c r="AR226">
        <v>100</v>
      </c>
      <c r="AS226">
        <v>100</v>
      </c>
      <c r="AT226">
        <v>100</v>
      </c>
      <c r="AU226">
        <v>100</v>
      </c>
      <c r="AV226">
        <v>100</v>
      </c>
      <c r="AW226">
        <v>99.995162963867202</v>
      </c>
      <c r="AX226">
        <v>99.971382141113295</v>
      </c>
      <c r="AY226">
        <v>99.921005249023395</v>
      </c>
      <c r="AZ226">
        <v>99.851638793945298</v>
      </c>
      <c r="BA226">
        <v>99.793830871582003</v>
      </c>
      <c r="BB226">
        <v>99.749092102050795</v>
      </c>
      <c r="BC226">
        <v>99.717330932617202</v>
      </c>
      <c r="BD226">
        <v>100</v>
      </c>
      <c r="BE226">
        <v>100</v>
      </c>
      <c r="BF226">
        <v>100</v>
      </c>
      <c r="BG226">
        <v>99.995712280273395</v>
      </c>
      <c r="BH226">
        <v>100</v>
      </c>
      <c r="BI226">
        <v>100</v>
      </c>
      <c r="BJ226">
        <v>100</v>
      </c>
      <c r="BK226">
        <v>100</v>
      </c>
    </row>
    <row r="227" spans="1:63" x14ac:dyDescent="0.25">
      <c r="A227" t="s">
        <v>183</v>
      </c>
      <c r="B227" t="s">
        <v>230</v>
      </c>
      <c r="C227" s="5" t="str">
        <f>VLOOKUP(A227, 'Metadata - Countries'!$A$2:$C$264, 3, FALSE)</f>
        <v>Middle East &amp; North Africa</v>
      </c>
      <c r="D227" t="s">
        <v>385</v>
      </c>
      <c r="E227" t="s">
        <v>678</v>
      </c>
      <c r="AV227">
        <v>99.5</v>
      </c>
      <c r="AW227">
        <v>99.451568603515597</v>
      </c>
      <c r="AX227">
        <v>99.553550720214801</v>
      </c>
      <c r="AY227">
        <v>99.668785095214801</v>
      </c>
      <c r="AZ227">
        <v>99.757507927625397</v>
      </c>
      <c r="BA227">
        <v>99.905731201171903</v>
      </c>
      <c r="BB227">
        <v>99.972068786621094</v>
      </c>
      <c r="BC227">
        <v>99.996185302734403</v>
      </c>
      <c r="BD227">
        <v>100</v>
      </c>
      <c r="BE227">
        <v>100</v>
      </c>
      <c r="BF227">
        <v>100</v>
      </c>
      <c r="BG227">
        <v>100</v>
      </c>
      <c r="BH227">
        <v>100</v>
      </c>
      <c r="BI227">
        <v>100</v>
      </c>
      <c r="BJ227">
        <v>100</v>
      </c>
      <c r="BK227">
        <v>100</v>
      </c>
    </row>
    <row r="228" spans="1:63" x14ac:dyDescent="0.25">
      <c r="A228" t="s">
        <v>127</v>
      </c>
      <c r="B228" t="s">
        <v>242</v>
      </c>
      <c r="C228" s="3" t="str">
        <f>VLOOKUP(A228, 'Metadata - Countries'!$A$2:$C$264, 3, FALSE)</f>
        <v>Latin America &amp; Caribbean</v>
      </c>
      <c r="D228" t="s">
        <v>385</v>
      </c>
      <c r="E228" t="s">
        <v>678</v>
      </c>
      <c r="AJ228">
        <v>100</v>
      </c>
      <c r="AK228">
        <v>100</v>
      </c>
      <c r="AL228">
        <v>100</v>
      </c>
      <c r="AM228">
        <v>100</v>
      </c>
      <c r="AN228">
        <v>100</v>
      </c>
      <c r="AO228">
        <v>100</v>
      </c>
      <c r="AP228">
        <v>100</v>
      </c>
      <c r="AQ228">
        <v>100</v>
      </c>
      <c r="AR228">
        <v>100</v>
      </c>
      <c r="AS228">
        <v>100</v>
      </c>
      <c r="AT228">
        <v>100</v>
      </c>
      <c r="AU228">
        <v>100</v>
      </c>
      <c r="AV228">
        <v>99.996757507324205</v>
      </c>
      <c r="AW228">
        <v>99.980781555175795</v>
      </c>
      <c r="AX228">
        <v>99.947113037109403</v>
      </c>
      <c r="AY228">
        <v>99.899993896484403</v>
      </c>
      <c r="AZ228">
        <v>99.865142822265597</v>
      </c>
      <c r="BA228">
        <v>99.843460083007798</v>
      </c>
      <c r="BB228">
        <v>99.834854125976605</v>
      </c>
      <c r="BC228">
        <v>100</v>
      </c>
      <c r="BD228">
        <v>100</v>
      </c>
      <c r="BE228">
        <v>100</v>
      </c>
      <c r="BF228">
        <v>100</v>
      </c>
      <c r="BG228">
        <v>100</v>
      </c>
      <c r="BH228">
        <v>100</v>
      </c>
      <c r="BI228">
        <v>100</v>
      </c>
      <c r="BJ228">
        <v>100</v>
      </c>
      <c r="BK228">
        <v>100</v>
      </c>
    </row>
    <row r="229" spans="1:63" x14ac:dyDescent="0.25">
      <c r="A229" t="s">
        <v>698</v>
      </c>
      <c r="B229" t="s">
        <v>664</v>
      </c>
      <c r="C229" s="5" t="str">
        <f>VLOOKUP(A229, 'Metadata - Countries'!$A$2:$C$264, 3, FALSE)</f>
        <v>Sub-Saharan Africa</v>
      </c>
      <c r="D229" t="s">
        <v>385</v>
      </c>
      <c r="E229" t="s">
        <v>678</v>
      </c>
      <c r="AQ229">
        <v>9.4</v>
      </c>
      <c r="AR229">
        <v>9.2260961532592791</v>
      </c>
      <c r="AS229">
        <v>10.409416198730501</v>
      </c>
      <c r="AT229">
        <v>11.581143379211399</v>
      </c>
      <c r="AU229">
        <v>12.746833801269499</v>
      </c>
      <c r="AV229">
        <v>13.9120445251465</v>
      </c>
      <c r="AW229">
        <v>15.0823307037354</v>
      </c>
      <c r="AX229">
        <v>16.399999999999999</v>
      </c>
      <c r="AY229">
        <v>17.457178115844702</v>
      </c>
      <c r="AZ229">
        <v>18.664491653442401</v>
      </c>
      <c r="BA229">
        <v>19.8849773406982</v>
      </c>
      <c r="BB229">
        <v>21.118537902831999</v>
      </c>
      <c r="BC229">
        <v>22.365076065063501</v>
      </c>
      <c r="BD229">
        <v>18.3</v>
      </c>
      <c r="BE229">
        <v>24.896368026733398</v>
      </c>
      <c r="BF229">
        <v>26.1788940429688</v>
      </c>
      <c r="BG229">
        <v>27.469945907592798</v>
      </c>
      <c r="BH229">
        <v>30.115056991577099</v>
      </c>
      <c r="BI229">
        <v>32.4</v>
      </c>
      <c r="BJ229">
        <v>36.197189331054702</v>
      </c>
      <c r="BK229">
        <v>39.185882568359403</v>
      </c>
    </row>
    <row r="230" spans="1:63" x14ac:dyDescent="0.25">
      <c r="A230" t="s">
        <v>811</v>
      </c>
      <c r="B230" t="s">
        <v>419</v>
      </c>
      <c r="C230" s="3" t="e">
        <f>VLOOKUP(A230, 'Metadata - Countries'!$A$2:$C$264, 3, FALSE)</f>
        <v>#N/A</v>
      </c>
      <c r="D230" t="s">
        <v>385</v>
      </c>
      <c r="E230" t="s">
        <v>678</v>
      </c>
      <c r="AJ230">
        <v>99.064994812011705</v>
      </c>
      <c r="AK230">
        <v>97.365676395760588</v>
      </c>
      <c r="AL230">
        <v>98.225022434662947</v>
      </c>
      <c r="AM230">
        <v>97.334318392479972</v>
      </c>
      <c r="AN230">
        <v>97.920646479720759</v>
      </c>
      <c r="AO230">
        <v>97.903337143220327</v>
      </c>
      <c r="AP230">
        <v>97.999784645903617</v>
      </c>
      <c r="AQ230">
        <v>98.590431761196399</v>
      </c>
      <c r="AR230">
        <v>98.240680821704842</v>
      </c>
      <c r="AS230">
        <v>98.259891572770528</v>
      </c>
      <c r="AT230">
        <v>98.508524126132343</v>
      </c>
      <c r="AU230">
        <v>98.429855108472609</v>
      </c>
      <c r="AV230">
        <v>98.240279533048593</v>
      </c>
      <c r="AW230">
        <v>98.645339836105151</v>
      </c>
      <c r="AX230">
        <v>98.447362904526003</v>
      </c>
      <c r="AY230">
        <v>98.551447930350065</v>
      </c>
      <c r="AZ230">
        <v>98.691368753190872</v>
      </c>
      <c r="BA230">
        <v>98.920340272867435</v>
      </c>
      <c r="BB230">
        <v>99.053127487076708</v>
      </c>
      <c r="BC230">
        <v>99.169994447164456</v>
      </c>
      <c r="BD230">
        <v>99.299292349272761</v>
      </c>
      <c r="BE230">
        <v>99.38221880283524</v>
      </c>
      <c r="BF230">
        <v>99.396355482531391</v>
      </c>
      <c r="BG230">
        <v>99.457244663112064</v>
      </c>
      <c r="BH230">
        <v>99.489432522636022</v>
      </c>
      <c r="BI230">
        <v>99.605914410556665</v>
      </c>
      <c r="BJ230">
        <v>99.701284073881865</v>
      </c>
      <c r="BK230">
        <v>99.705086948567569</v>
      </c>
    </row>
    <row r="231" spans="1:63" x14ac:dyDescent="0.25">
      <c r="A231" t="s">
        <v>550</v>
      </c>
      <c r="B231" t="s">
        <v>574</v>
      </c>
      <c r="C231" s="5" t="e">
        <f>VLOOKUP(A231, 'Metadata - Countries'!$A$2:$C$264, 3, FALSE)</f>
        <v>#N/A</v>
      </c>
      <c r="D231" t="s">
        <v>385</v>
      </c>
      <c r="E231" t="s">
        <v>678</v>
      </c>
      <c r="AJ231">
        <v>100</v>
      </c>
      <c r="AK231">
        <v>100</v>
      </c>
      <c r="AL231">
        <v>100</v>
      </c>
      <c r="AM231">
        <v>100</v>
      </c>
      <c r="AN231">
        <v>100</v>
      </c>
      <c r="AO231">
        <v>99.995850060825077</v>
      </c>
      <c r="AP231">
        <v>99.988186132877757</v>
      </c>
      <c r="AQ231">
        <v>99.981801568651889</v>
      </c>
      <c r="AR231">
        <v>99.983608301801681</v>
      </c>
      <c r="AS231">
        <v>99.964261214980951</v>
      </c>
      <c r="AT231">
        <v>99.966155750453552</v>
      </c>
      <c r="AU231">
        <v>99.964900148939336</v>
      </c>
      <c r="AV231">
        <v>99.959482245145878</v>
      </c>
      <c r="AW231">
        <v>99.955764446642249</v>
      </c>
      <c r="AX231">
        <v>99.95392760271497</v>
      </c>
      <c r="AY231">
        <v>99.938260958653444</v>
      </c>
      <c r="AZ231">
        <v>99.946725306295434</v>
      </c>
      <c r="BA231">
        <v>99.94882992820348</v>
      </c>
      <c r="BB231">
        <v>99.966982821192644</v>
      </c>
      <c r="BC231">
        <v>99.981081438220585</v>
      </c>
      <c r="BD231">
        <v>99.982409689876334</v>
      </c>
      <c r="BE231">
        <v>99.98514680228827</v>
      </c>
      <c r="BF231">
        <v>99.986408528192712</v>
      </c>
      <c r="BG231">
        <v>99.995163151338303</v>
      </c>
      <c r="BH231">
        <v>99.993668259473282</v>
      </c>
      <c r="BI231">
        <v>99.997174901742383</v>
      </c>
      <c r="BJ231">
        <v>99.997548963761005</v>
      </c>
      <c r="BK231">
        <v>99.993642381442072</v>
      </c>
    </row>
    <row r="232" spans="1:63" x14ac:dyDescent="0.25">
      <c r="A232" t="s">
        <v>272</v>
      </c>
      <c r="B232" t="s">
        <v>428</v>
      </c>
      <c r="C232" s="3" t="str">
        <f>VLOOKUP(A232, 'Metadata - Countries'!$A$2:$C$264, 3, FALSE)</f>
        <v>Sub-Saharan Africa</v>
      </c>
      <c r="D232" t="s">
        <v>385</v>
      </c>
      <c r="E232" t="s">
        <v>678</v>
      </c>
      <c r="AR232">
        <v>41.2</v>
      </c>
      <c r="AS232">
        <v>42.014328002929702</v>
      </c>
      <c r="AT232">
        <v>38.508968609865498</v>
      </c>
      <c r="AU232">
        <v>47.195522308349602</v>
      </c>
      <c r="AV232">
        <v>49.782619476318402</v>
      </c>
      <c r="AW232">
        <v>52.374794006347699</v>
      </c>
      <c r="AX232">
        <v>54.977481842041001</v>
      </c>
      <c r="AY232">
        <v>57.593414306640597</v>
      </c>
      <c r="AZ232">
        <v>64.900000000000006</v>
      </c>
      <c r="BA232">
        <v>62.864990234375</v>
      </c>
      <c r="BB232">
        <v>65.520439147949205</v>
      </c>
      <c r="BC232">
        <v>68.188865661621094</v>
      </c>
      <c r="BD232">
        <v>66.503942921517094</v>
      </c>
      <c r="BE232">
        <v>77.900000000000006</v>
      </c>
      <c r="BF232">
        <v>76.677558898925795</v>
      </c>
      <c r="BG232">
        <v>78.996765136718807</v>
      </c>
      <c r="BH232">
        <v>83.2</v>
      </c>
      <c r="BI232">
        <v>84.424209594726605</v>
      </c>
      <c r="BJ232">
        <v>87.149940490722699</v>
      </c>
      <c r="BK232">
        <v>88.8</v>
      </c>
    </row>
    <row r="233" spans="1:63" x14ac:dyDescent="0.25">
      <c r="A233" t="s">
        <v>629</v>
      </c>
      <c r="B233" t="s">
        <v>505</v>
      </c>
      <c r="C233" s="5" t="str">
        <f>VLOOKUP(A233, 'Metadata - Countries'!$A$2:$C$264, 3, FALSE)</f>
        <v>East Asia &amp; Pacific</v>
      </c>
      <c r="D233" t="s">
        <v>385</v>
      </c>
      <c r="E233" t="s">
        <v>678</v>
      </c>
      <c r="AT233">
        <v>99.9</v>
      </c>
      <c r="AU233">
        <v>99.669570922851605</v>
      </c>
      <c r="AV233">
        <v>99.610244750976605</v>
      </c>
      <c r="AW233">
        <v>99.555999755859403</v>
      </c>
      <c r="AX233">
        <v>99.512260437011705</v>
      </c>
      <c r="AY233">
        <v>99.481773376464801</v>
      </c>
      <c r="AZ233">
        <v>99.626009848260594</v>
      </c>
      <c r="BA233">
        <v>99.460502624511705</v>
      </c>
      <c r="BB233">
        <v>99.469528198242202</v>
      </c>
      <c r="BC233">
        <v>99.01</v>
      </c>
      <c r="BD233">
        <v>100</v>
      </c>
      <c r="BE233">
        <v>99.904373168945298</v>
      </c>
      <c r="BF233">
        <v>99.449819768544899</v>
      </c>
      <c r="BG233">
        <v>99.698257446289105</v>
      </c>
      <c r="BH233">
        <v>99.771163940429702</v>
      </c>
      <c r="BI233">
        <v>99.7</v>
      </c>
      <c r="BJ233">
        <v>99.9251708984375</v>
      </c>
      <c r="BK233">
        <v>100</v>
      </c>
    </row>
    <row r="234" spans="1:63" x14ac:dyDescent="0.25">
      <c r="A234" t="s">
        <v>49</v>
      </c>
      <c r="B234" t="s">
        <v>51</v>
      </c>
      <c r="C234" s="3" t="str">
        <f>VLOOKUP(A234, 'Metadata - Countries'!$A$2:$C$264, 3, FALSE)</f>
        <v>Europe &amp; Central Asia</v>
      </c>
      <c r="D234" t="s">
        <v>385</v>
      </c>
      <c r="E234" t="s">
        <v>678</v>
      </c>
      <c r="AS234">
        <v>99.963935852050795</v>
      </c>
      <c r="AT234">
        <v>99.695121951219505</v>
      </c>
      <c r="AU234">
        <v>99.826461791992202</v>
      </c>
      <c r="AV234">
        <v>99.740478515625</v>
      </c>
      <c r="AW234">
        <v>99.9</v>
      </c>
      <c r="AX234">
        <v>99.589179992675795</v>
      </c>
      <c r="AY234">
        <v>99.7</v>
      </c>
      <c r="AZ234">
        <v>99.4881591796875</v>
      </c>
      <c r="BA234">
        <v>99.457450866699205</v>
      </c>
      <c r="BB234">
        <v>99.4398193359375</v>
      </c>
      <c r="BC234">
        <v>99.435165405273395</v>
      </c>
      <c r="BD234">
        <v>99.443389892578097</v>
      </c>
      <c r="BE234">
        <v>99.613151550292997</v>
      </c>
      <c r="BF234">
        <v>99.8</v>
      </c>
      <c r="BG234">
        <v>99.535263061523395</v>
      </c>
      <c r="BH234">
        <v>99.581512451171903</v>
      </c>
      <c r="BI234">
        <v>99.632026672363295</v>
      </c>
      <c r="BJ234">
        <v>99.684669494628906</v>
      </c>
      <c r="BK234">
        <v>99.2</v>
      </c>
    </row>
    <row r="235" spans="1:63" x14ac:dyDescent="0.25">
      <c r="A235" t="s">
        <v>586</v>
      </c>
      <c r="B235" t="s">
        <v>278</v>
      </c>
      <c r="C235" s="5" t="str">
        <f>VLOOKUP(A235, 'Metadata - Countries'!$A$2:$C$264, 3, FALSE)</f>
        <v>Europe &amp; Central Asia</v>
      </c>
      <c r="D235" t="s">
        <v>385</v>
      </c>
      <c r="E235" t="s">
        <v>678</v>
      </c>
      <c r="AT235">
        <v>99.7</v>
      </c>
      <c r="AU235">
        <v>99.675193786621094</v>
      </c>
      <c r="AV235">
        <v>99.652297973632798</v>
      </c>
      <c r="AW235">
        <v>99.634483337402301</v>
      </c>
      <c r="AX235">
        <v>99.627189636230497</v>
      </c>
      <c r="AY235">
        <v>99.633132934570298</v>
      </c>
      <c r="AZ235">
        <v>99.869109947644006</v>
      </c>
      <c r="BA235">
        <v>99.684730529785199</v>
      </c>
      <c r="BB235">
        <v>99.730194091796903</v>
      </c>
      <c r="BC235">
        <v>99.788635253906307</v>
      </c>
      <c r="BD235">
        <v>100</v>
      </c>
      <c r="BE235">
        <v>99.967002868652301</v>
      </c>
      <c r="BF235">
        <v>99.993400573730497</v>
      </c>
      <c r="BG235">
        <v>100</v>
      </c>
      <c r="BH235">
        <v>100</v>
      </c>
      <c r="BI235">
        <v>100</v>
      </c>
      <c r="BJ235">
        <v>100</v>
      </c>
      <c r="BK235">
        <v>100</v>
      </c>
    </row>
    <row r="236" spans="1:63" x14ac:dyDescent="0.25">
      <c r="A236" t="s">
        <v>154</v>
      </c>
      <c r="B236" t="s">
        <v>701</v>
      </c>
      <c r="C236" s="3" t="e">
        <f>VLOOKUP(A236, 'Metadata - Countries'!$A$2:$C$264, 3, FALSE)</f>
        <v>#N/A</v>
      </c>
      <c r="D236" t="s">
        <v>385</v>
      </c>
      <c r="E236" t="s">
        <v>678</v>
      </c>
      <c r="AL236">
        <v>97.434528570737726</v>
      </c>
      <c r="AM236">
        <v>97.830873333915619</v>
      </c>
      <c r="AN236">
        <v>98.08010402755518</v>
      </c>
      <c r="AO236">
        <v>97.857038385167499</v>
      </c>
      <c r="AP236">
        <v>98.030700465911806</v>
      </c>
      <c r="AQ236">
        <v>98.135743126534379</v>
      </c>
      <c r="AR236">
        <v>98.221291723389825</v>
      </c>
      <c r="AS236">
        <v>98.389469424388153</v>
      </c>
      <c r="AT236">
        <v>98.550403655241851</v>
      </c>
      <c r="AU236">
        <v>97.994861670714315</v>
      </c>
      <c r="AV236">
        <v>98.208924917251082</v>
      </c>
      <c r="AW236">
        <v>98.098073613266791</v>
      </c>
      <c r="AX236">
        <v>98.383424402383454</v>
      </c>
      <c r="AY236">
        <v>98.424291404162361</v>
      </c>
      <c r="AZ236">
        <v>98.643399989753803</v>
      </c>
      <c r="BA236">
        <v>98.729567107620412</v>
      </c>
      <c r="BB236">
        <v>98.962944326916542</v>
      </c>
      <c r="BC236">
        <v>98.941242099823654</v>
      </c>
      <c r="BD236">
        <v>99.189817006179823</v>
      </c>
      <c r="BE236">
        <v>99.325896411549948</v>
      </c>
      <c r="BF236">
        <v>99.353420040143732</v>
      </c>
      <c r="BG236">
        <v>99.398266804716869</v>
      </c>
      <c r="BH236">
        <v>99.382578798624749</v>
      </c>
      <c r="BI236">
        <v>99.366453575030491</v>
      </c>
      <c r="BJ236">
        <v>99.469682519919928</v>
      </c>
      <c r="BK236">
        <v>99.638458321535865</v>
      </c>
    </row>
    <row r="237" spans="1:63" x14ac:dyDescent="0.25">
      <c r="A237" t="s">
        <v>769</v>
      </c>
      <c r="B237" t="s">
        <v>301</v>
      </c>
      <c r="C237" s="5" t="str">
        <f>VLOOKUP(A237, 'Metadata - Countries'!$A$2:$C$264, 3, FALSE)</f>
        <v>East Asia &amp; Pacific</v>
      </c>
      <c r="D237" t="s">
        <v>385</v>
      </c>
      <c r="E237" t="s">
        <v>678</v>
      </c>
      <c r="AU237">
        <v>70.867622375488295</v>
      </c>
      <c r="AV237">
        <v>72.5076904296875</v>
      </c>
      <c r="AW237">
        <v>73.599999999999994</v>
      </c>
      <c r="AX237">
        <v>75.808494567871094</v>
      </c>
      <c r="AY237">
        <v>77.477394104003906</v>
      </c>
      <c r="AZ237">
        <v>79.159561157226605</v>
      </c>
      <c r="BA237">
        <v>82.3</v>
      </c>
      <c r="BB237">
        <v>82.563323974609403</v>
      </c>
      <c r="BC237">
        <v>84.284713745117202</v>
      </c>
      <c r="BD237">
        <v>83.4</v>
      </c>
      <c r="BE237">
        <v>87.765724182128906</v>
      </c>
      <c r="BF237">
        <v>89.523101806640597</v>
      </c>
      <c r="BG237">
        <v>91.289009094238295</v>
      </c>
      <c r="BH237">
        <v>93.092628479003906</v>
      </c>
      <c r="BI237">
        <v>95.531608581542997</v>
      </c>
      <c r="BJ237">
        <v>98.4</v>
      </c>
      <c r="BK237">
        <v>100</v>
      </c>
    </row>
    <row r="238" spans="1:63" x14ac:dyDescent="0.25">
      <c r="A238" t="s">
        <v>134</v>
      </c>
      <c r="B238" t="s">
        <v>527</v>
      </c>
      <c r="C238" s="3" t="e">
        <f>VLOOKUP(A238, 'Metadata - Countries'!$A$2:$C$264, 3, FALSE)</f>
        <v>#N/A</v>
      </c>
      <c r="D238" t="s">
        <v>385</v>
      </c>
      <c r="E238" t="s">
        <v>678</v>
      </c>
      <c r="AT238">
        <v>99.014611713664124</v>
      </c>
      <c r="AU238">
        <v>98.114951963353917</v>
      </c>
      <c r="AV238">
        <v>98.206008407731346</v>
      </c>
      <c r="AW238">
        <v>98.282868589844213</v>
      </c>
      <c r="AX238">
        <v>98.284392119293486</v>
      </c>
      <c r="AY238">
        <v>98.268989770451896</v>
      </c>
      <c r="AZ238">
        <v>99.011916165242994</v>
      </c>
      <c r="BA238">
        <v>98.482757030563278</v>
      </c>
      <c r="BB238">
        <v>98.796604260516247</v>
      </c>
      <c r="BC238">
        <v>98.762067216900604</v>
      </c>
      <c r="BD238">
        <v>98.9083321361407</v>
      </c>
      <c r="BE238">
        <v>99.009486809705166</v>
      </c>
      <c r="BF238">
        <v>98.87045414068254</v>
      </c>
      <c r="BG238">
        <v>99.13222390812507</v>
      </c>
      <c r="BH238">
        <v>98.637386374024672</v>
      </c>
      <c r="BI238">
        <v>99.119772220030583</v>
      </c>
      <c r="BJ238">
        <v>99.125798433422545</v>
      </c>
      <c r="BK238">
        <v>99.118527075187018</v>
      </c>
    </row>
    <row r="239" spans="1:63" x14ac:dyDescent="0.25">
      <c r="A239" t="s">
        <v>735</v>
      </c>
      <c r="B239" t="s">
        <v>714</v>
      </c>
      <c r="C239" s="5" t="str">
        <f>VLOOKUP(A239, 'Metadata - Countries'!$A$2:$C$264, 3, FALSE)</f>
        <v>East Asia &amp; Pacific</v>
      </c>
      <c r="D239" t="s">
        <v>385</v>
      </c>
      <c r="E239" t="s">
        <v>678</v>
      </c>
      <c r="AN239">
        <v>96.662132263183594</v>
      </c>
      <c r="AO239">
        <v>96.769172668457003</v>
      </c>
      <c r="AP239">
        <v>96.861068725585895</v>
      </c>
      <c r="AQ239">
        <v>96.934043884277301</v>
      </c>
      <c r="AR239">
        <v>96.985877990722699</v>
      </c>
      <c r="AS239">
        <v>97.020553588867202</v>
      </c>
      <c r="AT239">
        <v>97.043640136718807</v>
      </c>
      <c r="AU239">
        <v>97.060684204101605</v>
      </c>
      <c r="AV239">
        <v>97.077255249023395</v>
      </c>
      <c r="AW239">
        <v>97.098899841308594</v>
      </c>
      <c r="AX239">
        <v>97.131057739257798</v>
      </c>
      <c r="AY239">
        <v>97.176460266113295</v>
      </c>
      <c r="AZ239">
        <v>97.71</v>
      </c>
      <c r="BA239">
        <v>97.306968688964801</v>
      </c>
      <c r="BB239">
        <v>97.391891479492202</v>
      </c>
      <c r="BC239">
        <v>97.489784240722699</v>
      </c>
      <c r="BD239">
        <v>97.600563049316406</v>
      </c>
      <c r="BE239">
        <v>97.322909263207805</v>
      </c>
      <c r="BF239">
        <v>97.7</v>
      </c>
      <c r="BG239">
        <v>98.000083923339801</v>
      </c>
      <c r="BH239">
        <v>98.148887634277301</v>
      </c>
      <c r="BI239">
        <v>98.301948547363295</v>
      </c>
      <c r="BJ239">
        <v>98.63</v>
      </c>
      <c r="BK239">
        <v>98.914901733398395</v>
      </c>
    </row>
    <row r="240" spans="1:63" x14ac:dyDescent="0.25">
      <c r="A240" t="s">
        <v>10</v>
      </c>
      <c r="B240" t="s">
        <v>91</v>
      </c>
      <c r="C240" s="3">
        <f>VLOOKUP(A240, 'Metadata - Countries'!$A$2:$C$264, 3, FALSE)</f>
        <v>0</v>
      </c>
      <c r="D240" t="s">
        <v>385</v>
      </c>
      <c r="E240" t="s">
        <v>678</v>
      </c>
      <c r="AM240">
        <v>81.579081325452208</v>
      </c>
      <c r="AN240">
        <v>84.339029135596562</v>
      </c>
      <c r="AO240">
        <v>84.537448211397674</v>
      </c>
      <c r="AP240">
        <v>85.126999164063932</v>
      </c>
      <c r="AQ240">
        <v>86.332152562410215</v>
      </c>
      <c r="AR240">
        <v>87.228338720980418</v>
      </c>
      <c r="AS240">
        <v>90.234430798964553</v>
      </c>
      <c r="AT240">
        <v>88.729536411981414</v>
      </c>
      <c r="AU240">
        <v>87.570751061124568</v>
      </c>
      <c r="AV240">
        <v>89.455436997982403</v>
      </c>
      <c r="AW240">
        <v>89.987164454659677</v>
      </c>
      <c r="AX240">
        <v>90.197609295556887</v>
      </c>
      <c r="AY240">
        <v>90.962293564229483</v>
      </c>
      <c r="AZ240">
        <v>91.911817872648314</v>
      </c>
      <c r="BA240">
        <v>92.028317239132747</v>
      </c>
      <c r="BB240">
        <v>92.907439214038405</v>
      </c>
      <c r="BC240">
        <v>95.139713544390418</v>
      </c>
      <c r="BD240">
        <v>93.923782558155793</v>
      </c>
      <c r="BE240">
        <v>93.208374619132215</v>
      </c>
      <c r="BF240">
        <v>95.847064463246923</v>
      </c>
      <c r="BG240">
        <v>95.922658872041183</v>
      </c>
      <c r="BH240">
        <v>96.844005070423307</v>
      </c>
      <c r="BI240">
        <v>97.328887080269126</v>
      </c>
      <c r="BJ240">
        <v>98.261040855433308</v>
      </c>
      <c r="BK240">
        <v>99.33973160722897</v>
      </c>
    </row>
    <row r="241" spans="1:63" x14ac:dyDescent="0.25">
      <c r="A241" t="s">
        <v>248</v>
      </c>
      <c r="B241" t="s">
        <v>566</v>
      </c>
      <c r="C241" s="5" t="e">
        <f>VLOOKUP(A241, 'Metadata - Countries'!$A$2:$C$264, 3, FALSE)</f>
        <v>#N/A</v>
      </c>
      <c r="D241" t="s">
        <v>385</v>
      </c>
      <c r="E241" t="s">
        <v>678</v>
      </c>
      <c r="AP241">
        <v>68.490532813126208</v>
      </c>
      <c r="AQ241">
        <v>66.380450605246452</v>
      </c>
      <c r="AR241">
        <v>66.95254898629365</v>
      </c>
      <c r="AS241">
        <v>67.024286425702982</v>
      </c>
      <c r="AT241">
        <v>64.100239882144066</v>
      </c>
      <c r="AU241">
        <v>63.3329080130557</v>
      </c>
      <c r="AV241">
        <v>64.030824023608261</v>
      </c>
      <c r="AW241">
        <v>64.783180379515471</v>
      </c>
      <c r="AX241">
        <v>65.106069448357829</v>
      </c>
      <c r="AY241">
        <v>66.130848330271121</v>
      </c>
      <c r="AZ241">
        <v>66.291260230774128</v>
      </c>
      <c r="BA241">
        <v>68.637853020479767</v>
      </c>
      <c r="BB241">
        <v>67.71133051888809</v>
      </c>
      <c r="BC241">
        <v>68.198737169672711</v>
      </c>
      <c r="BD241">
        <v>68.927827269265265</v>
      </c>
      <c r="BE241">
        <v>72.286595789439247</v>
      </c>
      <c r="BF241">
        <v>71.994778518613984</v>
      </c>
      <c r="BG241">
        <v>72.544663870925078</v>
      </c>
      <c r="BH241">
        <v>72.766512183915026</v>
      </c>
      <c r="BI241">
        <v>74.316037097137126</v>
      </c>
      <c r="BJ241">
        <v>76.925364899874623</v>
      </c>
      <c r="BK241">
        <v>78.973217261100785</v>
      </c>
    </row>
    <row r="242" spans="1:63" x14ac:dyDescent="0.25">
      <c r="A242" t="s">
        <v>760</v>
      </c>
      <c r="B242" t="s">
        <v>181</v>
      </c>
      <c r="C242" s="3" t="str">
        <f>VLOOKUP(A242, 'Metadata - Countries'!$A$2:$C$264, 3, FALSE)</f>
        <v>Latin America &amp; Caribbean</v>
      </c>
      <c r="D242" t="s">
        <v>385</v>
      </c>
      <c r="E242" t="s">
        <v>678</v>
      </c>
      <c r="AT242">
        <v>100</v>
      </c>
      <c r="AU242">
        <v>100</v>
      </c>
      <c r="AV242">
        <v>99.996513366699205</v>
      </c>
      <c r="AW242">
        <v>99.979751586914105</v>
      </c>
      <c r="AX242">
        <v>99.945610046386705</v>
      </c>
      <c r="AY242">
        <v>99.899238586425795</v>
      </c>
      <c r="AZ242">
        <v>100</v>
      </c>
      <c r="BA242">
        <v>100</v>
      </c>
      <c r="BB242">
        <v>100</v>
      </c>
      <c r="BC242">
        <v>100</v>
      </c>
      <c r="BD242">
        <v>100</v>
      </c>
      <c r="BE242">
        <v>100</v>
      </c>
      <c r="BF242">
        <v>100</v>
      </c>
      <c r="BG242">
        <v>100</v>
      </c>
      <c r="BH242">
        <v>100</v>
      </c>
      <c r="BI242">
        <v>100</v>
      </c>
      <c r="BJ242">
        <v>100</v>
      </c>
      <c r="BK242">
        <v>100</v>
      </c>
    </row>
    <row r="243" spans="1:63" x14ac:dyDescent="0.25">
      <c r="A243" t="s">
        <v>220</v>
      </c>
      <c r="B243" t="s">
        <v>26</v>
      </c>
      <c r="C243" s="5" t="str">
        <f>VLOOKUP(A243, 'Metadata - Countries'!$A$2:$C$264, 3, FALSE)</f>
        <v>Middle East &amp; North Africa</v>
      </c>
      <c r="D243" t="s">
        <v>385</v>
      </c>
      <c r="E243" t="s">
        <v>678</v>
      </c>
      <c r="AN243">
        <v>99.030097961425795</v>
      </c>
      <c r="AO243">
        <v>99.138046264648395</v>
      </c>
      <c r="AP243">
        <v>99.230865478515597</v>
      </c>
      <c r="AQ243">
        <v>99.304756164550795</v>
      </c>
      <c r="AR243">
        <v>99.357498168945298</v>
      </c>
      <c r="AS243">
        <v>99.393089294433594</v>
      </c>
      <c r="AT243">
        <v>99.417091369628906</v>
      </c>
      <c r="AU243">
        <v>99.43505859375</v>
      </c>
      <c r="AV243">
        <v>99.452537536621094</v>
      </c>
      <c r="AW243">
        <v>99.47509765625</v>
      </c>
      <c r="AX243">
        <v>99.508171081542997</v>
      </c>
      <c r="AY243">
        <v>99.67</v>
      </c>
      <c r="AZ243">
        <v>99.614074707031307</v>
      </c>
      <c r="BA243">
        <v>100</v>
      </c>
      <c r="BB243">
        <v>99.772666931152301</v>
      </c>
      <c r="BC243">
        <v>99.871482849121094</v>
      </c>
      <c r="BD243">
        <v>99.93</v>
      </c>
      <c r="BE243">
        <v>99.791733418776005</v>
      </c>
      <c r="BF243">
        <v>99.998947143554702</v>
      </c>
      <c r="BG243">
        <v>100</v>
      </c>
      <c r="BH243">
        <v>100</v>
      </c>
      <c r="BI243">
        <v>100</v>
      </c>
      <c r="BJ243">
        <v>100</v>
      </c>
      <c r="BK243">
        <v>100</v>
      </c>
    </row>
    <row r="244" spans="1:63" x14ac:dyDescent="0.25">
      <c r="A244" t="s">
        <v>408</v>
      </c>
      <c r="B244" t="s">
        <v>482</v>
      </c>
      <c r="C244" s="3" t="str">
        <f>VLOOKUP(A244, 'Metadata - Countries'!$A$2:$C$264, 3, FALSE)</f>
        <v>Europe &amp; Central Asia</v>
      </c>
      <c r="D244" t="s">
        <v>385</v>
      </c>
      <c r="E244" t="s">
        <v>678</v>
      </c>
      <c r="BD244">
        <v>100</v>
      </c>
      <c r="BE244">
        <v>99.984344482421903</v>
      </c>
      <c r="BF244">
        <v>99.996871948242202</v>
      </c>
      <c r="BG244">
        <v>100</v>
      </c>
      <c r="BH244">
        <v>100</v>
      </c>
      <c r="BI244">
        <v>100</v>
      </c>
      <c r="BJ244">
        <v>100</v>
      </c>
      <c r="BK244">
        <v>100</v>
      </c>
    </row>
    <row r="245" spans="1:63" x14ac:dyDescent="0.25">
      <c r="A245" t="s">
        <v>497</v>
      </c>
      <c r="B245" t="s">
        <v>101</v>
      </c>
      <c r="C245" s="5" t="str">
        <f>VLOOKUP(A245, 'Metadata - Countries'!$A$2:$C$264, 3, FALSE)</f>
        <v>East Asia &amp; Pacific</v>
      </c>
      <c r="D245" t="s">
        <v>385</v>
      </c>
      <c r="E245" t="s">
        <v>678</v>
      </c>
      <c r="AV245">
        <v>95.4</v>
      </c>
      <c r="AW245">
        <v>96.305137634277301</v>
      </c>
      <c r="AX245">
        <v>96.567245483398395</v>
      </c>
      <c r="AY245">
        <v>96.842597961425795</v>
      </c>
      <c r="AZ245">
        <v>97.131217956542997</v>
      </c>
      <c r="BA245">
        <v>98.6</v>
      </c>
      <c r="BB245">
        <v>97.747879028320298</v>
      </c>
      <c r="BC245">
        <v>98.075721740722699</v>
      </c>
      <c r="BD245">
        <v>98.416450500488295</v>
      </c>
      <c r="BE245">
        <v>98.769630432128906</v>
      </c>
      <c r="BF245">
        <v>98.816568047337299</v>
      </c>
      <c r="BG245">
        <v>99.505813598632798</v>
      </c>
      <c r="BH245">
        <v>99.884567260742202</v>
      </c>
      <c r="BI245">
        <v>99.940261840820298</v>
      </c>
      <c r="BJ245">
        <v>99.992782592773395</v>
      </c>
      <c r="BK245">
        <v>100</v>
      </c>
    </row>
    <row r="246" spans="1:63" x14ac:dyDescent="0.25">
      <c r="A246" t="s">
        <v>644</v>
      </c>
      <c r="B246" t="s">
        <v>524</v>
      </c>
      <c r="C246" s="3" t="str">
        <f>VLOOKUP(A246, 'Metadata - Countries'!$A$2:$C$264, 3, FALSE)</f>
        <v>Sub-Saharan Africa</v>
      </c>
      <c r="D246" t="s">
        <v>385</v>
      </c>
      <c r="E246" t="s">
        <v>678</v>
      </c>
      <c r="AL246">
        <v>23.9</v>
      </c>
      <c r="AM246">
        <v>24.205823898315401</v>
      </c>
      <c r="AN246">
        <v>25.5836277008057</v>
      </c>
      <c r="AO246">
        <v>26.950078964233398</v>
      </c>
      <c r="AP246">
        <v>35.5</v>
      </c>
      <c r="AQ246">
        <v>29.633785247802699</v>
      </c>
      <c r="AR246">
        <v>30.945026397705099</v>
      </c>
      <c r="AS246">
        <v>27.3</v>
      </c>
      <c r="AT246">
        <v>33.521617889404297</v>
      </c>
      <c r="AU246">
        <v>34.798080444335902</v>
      </c>
      <c r="AV246">
        <v>36.074062347412102</v>
      </c>
      <c r="AW246">
        <v>36.5</v>
      </c>
      <c r="AX246">
        <v>38.9</v>
      </c>
      <c r="AY246">
        <v>39.951511383056598</v>
      </c>
      <c r="AZ246">
        <v>41.269596099853501</v>
      </c>
      <c r="BA246">
        <v>42.600852966308601</v>
      </c>
      <c r="BB246">
        <v>40.1</v>
      </c>
      <c r="BC246">
        <v>43.5</v>
      </c>
      <c r="BD246">
        <v>46.2</v>
      </c>
      <c r="BE246">
        <v>42.9</v>
      </c>
      <c r="BF246">
        <v>46.4</v>
      </c>
      <c r="BG246">
        <v>50.3</v>
      </c>
      <c r="BH246">
        <v>53.6</v>
      </c>
      <c r="BI246">
        <v>58.516895294189503</v>
      </c>
      <c r="BJ246">
        <v>65.3</v>
      </c>
      <c r="BK246">
        <v>65.338348388671903</v>
      </c>
    </row>
    <row r="247" spans="1:63" x14ac:dyDescent="0.25">
      <c r="A247" t="s">
        <v>795</v>
      </c>
      <c r="B247" t="s">
        <v>167</v>
      </c>
      <c r="C247" s="5" t="str">
        <f>VLOOKUP(A247, 'Metadata - Countries'!$A$2:$C$264, 3, FALSE)</f>
        <v>Sub-Saharan Africa</v>
      </c>
      <c r="D247" t="s">
        <v>385</v>
      </c>
      <c r="E247" t="s">
        <v>678</v>
      </c>
      <c r="AK247">
        <v>33.6</v>
      </c>
      <c r="AL247">
        <v>34.889827728271499</v>
      </c>
      <c r="AM247">
        <v>35.763580322265597</v>
      </c>
      <c r="AN247">
        <v>36.629764556884801</v>
      </c>
      <c r="AO247">
        <v>40.200000000000003</v>
      </c>
      <c r="AP247">
        <v>38.324287414550803</v>
      </c>
      <c r="AQ247">
        <v>39.145061492919901</v>
      </c>
      <c r="AR247">
        <v>39.9446830749512</v>
      </c>
      <c r="AS247">
        <v>40.7271537780762</v>
      </c>
      <c r="AT247">
        <v>41.498035430908203</v>
      </c>
      <c r="AU247">
        <v>43.9</v>
      </c>
      <c r="AV247">
        <v>39.299999999999997</v>
      </c>
      <c r="AW247">
        <v>43.796676635742202</v>
      </c>
      <c r="AX247">
        <v>44.576629638671903</v>
      </c>
      <c r="AY247">
        <v>49</v>
      </c>
      <c r="AZ247">
        <v>41.8</v>
      </c>
      <c r="BA247">
        <v>46.995929718017599</v>
      </c>
      <c r="BB247">
        <v>47.828639984130902</v>
      </c>
      <c r="BC247">
        <v>45</v>
      </c>
      <c r="BD247">
        <v>48</v>
      </c>
      <c r="BE247">
        <v>55.4</v>
      </c>
      <c r="BF247">
        <v>52.279575347900398</v>
      </c>
      <c r="BG247">
        <v>52.878627777099602</v>
      </c>
      <c r="BH247">
        <v>51.4</v>
      </c>
      <c r="BI247">
        <v>51.9</v>
      </c>
      <c r="BJ247">
        <v>57.5</v>
      </c>
      <c r="BK247">
        <v>57</v>
      </c>
    </row>
    <row r="248" spans="1:63" x14ac:dyDescent="0.25">
      <c r="A248" t="s">
        <v>495</v>
      </c>
      <c r="B248" t="s">
        <v>570</v>
      </c>
      <c r="C248" s="3" t="str">
        <f>VLOOKUP(A248, 'Metadata - Countries'!$A$2:$C$264, 3, FALSE)</f>
        <v>Europe &amp; Central Asia</v>
      </c>
      <c r="D248" t="s">
        <v>385</v>
      </c>
      <c r="E248" t="s">
        <v>678</v>
      </c>
      <c r="AJ248">
        <v>100</v>
      </c>
      <c r="AK248">
        <v>100</v>
      </c>
      <c r="AL248">
        <v>100</v>
      </c>
      <c r="AM248">
        <v>100</v>
      </c>
      <c r="AN248">
        <v>100</v>
      </c>
      <c r="AO248">
        <v>100</v>
      </c>
      <c r="AP248">
        <v>100</v>
      </c>
      <c r="AQ248">
        <v>100</v>
      </c>
      <c r="AR248">
        <v>100</v>
      </c>
      <c r="AS248">
        <v>100</v>
      </c>
      <c r="AT248">
        <v>100</v>
      </c>
      <c r="AU248">
        <v>100</v>
      </c>
      <c r="AV248">
        <v>100</v>
      </c>
      <c r="AW248">
        <v>100</v>
      </c>
      <c r="AX248">
        <v>100</v>
      </c>
      <c r="AY248">
        <v>99.944766639050002</v>
      </c>
      <c r="AZ248">
        <v>100</v>
      </c>
      <c r="BA248">
        <v>99.9</v>
      </c>
      <c r="BB248">
        <v>100</v>
      </c>
      <c r="BC248">
        <v>100</v>
      </c>
      <c r="BD248">
        <v>100</v>
      </c>
      <c r="BE248">
        <v>100</v>
      </c>
      <c r="BF248">
        <v>99.915895710681198</v>
      </c>
      <c r="BG248">
        <v>100</v>
      </c>
      <c r="BH248">
        <v>100</v>
      </c>
      <c r="BI248">
        <v>100</v>
      </c>
      <c r="BJ248">
        <v>100</v>
      </c>
      <c r="BK248">
        <v>100</v>
      </c>
    </row>
    <row r="249" spans="1:63" x14ac:dyDescent="0.25">
      <c r="A249" t="s">
        <v>170</v>
      </c>
      <c r="B249" t="s">
        <v>680</v>
      </c>
      <c r="C249" s="5">
        <f>VLOOKUP(A249, 'Metadata - Countries'!$A$2:$C$264, 3, FALSE)</f>
        <v>0</v>
      </c>
      <c r="D249" t="s">
        <v>385</v>
      </c>
      <c r="E249" t="s">
        <v>678</v>
      </c>
      <c r="AL249">
        <v>98.73765971793469</v>
      </c>
      <c r="AM249">
        <v>98.929595108791631</v>
      </c>
      <c r="AN249">
        <v>99.091812552728086</v>
      </c>
      <c r="AO249">
        <v>99.094948348387277</v>
      </c>
      <c r="AP249">
        <v>98.791213129538392</v>
      </c>
      <c r="AQ249">
        <v>98.868883961936533</v>
      </c>
      <c r="AR249">
        <v>98.904569411217793</v>
      </c>
      <c r="AS249">
        <v>99.009218030196678</v>
      </c>
      <c r="AT249">
        <v>99.200984845851934</v>
      </c>
      <c r="AU249">
        <v>98.909392409744655</v>
      </c>
      <c r="AV249">
        <v>99.024238567803309</v>
      </c>
      <c r="AW249">
        <v>99.038265589166443</v>
      </c>
      <c r="AX249">
        <v>99.067911666191179</v>
      </c>
      <c r="AY249">
        <v>99.134455310531493</v>
      </c>
      <c r="AZ249">
        <v>99.228339734171115</v>
      </c>
      <c r="BA249">
        <v>99.270235416779244</v>
      </c>
      <c r="BB249">
        <v>99.382219163001338</v>
      </c>
      <c r="BC249">
        <v>99.390545183976059</v>
      </c>
      <c r="BD249">
        <v>99.566901917633217</v>
      </c>
      <c r="BE249">
        <v>99.590455505836914</v>
      </c>
      <c r="BF249">
        <v>99.56329247503102</v>
      </c>
      <c r="BG249">
        <v>99.601445187072542</v>
      </c>
      <c r="BH249">
        <v>99.612397719037588</v>
      </c>
      <c r="BI249">
        <v>99.612638387843745</v>
      </c>
      <c r="BJ249">
        <v>99.651791995333198</v>
      </c>
      <c r="BK249">
        <v>99.707638786671012</v>
      </c>
    </row>
    <row r="250" spans="1:63" x14ac:dyDescent="0.25">
      <c r="A250" t="s">
        <v>599</v>
      </c>
      <c r="B250" t="s">
        <v>830</v>
      </c>
      <c r="C250" s="3" t="str">
        <f>VLOOKUP(A250, 'Metadata - Countries'!$A$2:$C$264, 3, FALSE)</f>
        <v>Latin America &amp; Caribbean</v>
      </c>
      <c r="D250" t="s">
        <v>385</v>
      </c>
      <c r="E250" t="s">
        <v>678</v>
      </c>
      <c r="AJ250">
        <v>98.662391662597699</v>
      </c>
      <c r="AK250">
        <v>98.759223937988295</v>
      </c>
      <c r="AL250">
        <v>98.379169000000005</v>
      </c>
      <c r="AM250">
        <v>98.947845458984403</v>
      </c>
      <c r="AN250">
        <v>99.032691955566406</v>
      </c>
      <c r="AO250">
        <v>99.097572</v>
      </c>
      <c r="AP250">
        <v>99.315544000000003</v>
      </c>
      <c r="AQ250">
        <v>99.310102999999998</v>
      </c>
      <c r="AR250">
        <v>99.337214000000003</v>
      </c>
      <c r="AS250">
        <v>99.223396301269503</v>
      </c>
      <c r="AT250">
        <v>99.337490000000003</v>
      </c>
      <c r="AU250">
        <v>99.196441650390597</v>
      </c>
      <c r="AV250">
        <v>99.179466247558594</v>
      </c>
      <c r="AW250">
        <v>99.167564392089801</v>
      </c>
      <c r="AX250">
        <v>99.166183471679702</v>
      </c>
      <c r="AY250">
        <v>99.178039550781307</v>
      </c>
      <c r="AZ250">
        <v>99.328070999999994</v>
      </c>
      <c r="BA250">
        <v>99.391608000000005</v>
      </c>
      <c r="BB250">
        <v>99.472838999999993</v>
      </c>
      <c r="BC250">
        <v>99.357200622558594</v>
      </c>
      <c r="BD250">
        <v>99.434432983398395</v>
      </c>
      <c r="BE250">
        <v>99.43</v>
      </c>
      <c r="BF250">
        <v>100</v>
      </c>
      <c r="BG250">
        <v>99.752604000000005</v>
      </c>
      <c r="BH250">
        <v>99.778071999999995</v>
      </c>
      <c r="BI250">
        <v>99.806205000000006</v>
      </c>
      <c r="BJ250">
        <v>99.8</v>
      </c>
      <c r="BK250">
        <v>100</v>
      </c>
    </row>
    <row r="251" spans="1:63" x14ac:dyDescent="0.25">
      <c r="A251" t="s">
        <v>453</v>
      </c>
      <c r="B251" t="s">
        <v>706</v>
      </c>
      <c r="C251" s="5" t="str">
        <f>VLOOKUP(A251, 'Metadata - Countries'!$A$2:$C$264, 3, FALSE)</f>
        <v>North America</v>
      </c>
      <c r="D251" t="s">
        <v>385</v>
      </c>
      <c r="E251" t="s">
        <v>678</v>
      </c>
      <c r="AJ251">
        <v>100</v>
      </c>
      <c r="AK251">
        <v>100</v>
      </c>
      <c r="AL251">
        <v>100</v>
      </c>
      <c r="AM251">
        <v>100</v>
      </c>
      <c r="AN251">
        <v>100</v>
      </c>
      <c r="AO251">
        <v>100</v>
      </c>
      <c r="AP251">
        <v>100</v>
      </c>
      <c r="AQ251">
        <v>100</v>
      </c>
      <c r="AR251">
        <v>100</v>
      </c>
      <c r="AS251">
        <v>100</v>
      </c>
      <c r="AT251">
        <v>100</v>
      </c>
      <c r="AU251">
        <v>100</v>
      </c>
      <c r="AV251">
        <v>100</v>
      </c>
      <c r="AW251">
        <v>100</v>
      </c>
      <c r="AX251">
        <v>100</v>
      </c>
      <c r="AY251">
        <v>100</v>
      </c>
      <c r="AZ251">
        <v>100</v>
      </c>
      <c r="BA251">
        <v>100</v>
      </c>
      <c r="BB251">
        <v>100</v>
      </c>
      <c r="BC251">
        <v>100</v>
      </c>
      <c r="BD251">
        <v>100</v>
      </c>
      <c r="BE251">
        <v>100</v>
      </c>
      <c r="BF251">
        <v>100</v>
      </c>
      <c r="BG251">
        <v>100</v>
      </c>
      <c r="BH251">
        <v>100</v>
      </c>
      <c r="BI251">
        <v>100</v>
      </c>
      <c r="BJ251">
        <v>100</v>
      </c>
      <c r="BK251">
        <v>100</v>
      </c>
    </row>
    <row r="252" spans="1:63" x14ac:dyDescent="0.25">
      <c r="A252" t="s">
        <v>337</v>
      </c>
      <c r="B252" t="s">
        <v>164</v>
      </c>
      <c r="C252" s="3" t="str">
        <f>VLOOKUP(A252, 'Metadata - Countries'!$A$2:$C$264, 3, FALSE)</f>
        <v>Europe &amp; Central Asia</v>
      </c>
      <c r="D252" t="s">
        <v>385</v>
      </c>
      <c r="E252" t="s">
        <v>678</v>
      </c>
      <c r="AP252">
        <v>100</v>
      </c>
      <c r="AQ252">
        <v>99.834007263183594</v>
      </c>
      <c r="AR252">
        <v>99.870361328125</v>
      </c>
      <c r="AS252">
        <v>99.889572143554702</v>
      </c>
      <c r="AT252">
        <v>99.897186279296903</v>
      </c>
      <c r="AU252">
        <v>99.898757934570298</v>
      </c>
      <c r="AV252">
        <v>99.9</v>
      </c>
      <c r="AW252">
        <v>99.911117553710895</v>
      </c>
      <c r="AX252">
        <v>99.929168701171903</v>
      </c>
      <c r="AY252">
        <v>99.956008911132798</v>
      </c>
      <c r="AZ252">
        <v>99.791829300025995</v>
      </c>
      <c r="BA252">
        <v>99.996002197265597</v>
      </c>
      <c r="BB252">
        <v>99.999740600585895</v>
      </c>
      <c r="BC252">
        <v>100</v>
      </c>
      <c r="BD252">
        <v>100</v>
      </c>
      <c r="BE252">
        <v>100</v>
      </c>
      <c r="BF252">
        <v>100</v>
      </c>
      <c r="BG252">
        <v>100</v>
      </c>
      <c r="BH252">
        <v>100</v>
      </c>
      <c r="BI252">
        <v>100</v>
      </c>
      <c r="BJ252">
        <v>100</v>
      </c>
      <c r="BK252">
        <v>100</v>
      </c>
    </row>
    <row r="253" spans="1:63" x14ac:dyDescent="0.25">
      <c r="A253" t="s">
        <v>56</v>
      </c>
      <c r="B253" t="s">
        <v>107</v>
      </c>
      <c r="C253" s="5" t="str">
        <f>VLOOKUP(A253, 'Metadata - Countries'!$A$2:$C$264, 3, FALSE)</f>
        <v>Latin America &amp; Caribbean</v>
      </c>
      <c r="D253" t="s">
        <v>385</v>
      </c>
      <c r="E253" t="s">
        <v>678</v>
      </c>
      <c r="AK253">
        <v>80.253410339355497</v>
      </c>
      <c r="AL253">
        <v>80.983100891113295</v>
      </c>
      <c r="AM253">
        <v>81.709014892578097</v>
      </c>
      <c r="AN253">
        <v>82.427352905273395</v>
      </c>
      <c r="AO253">
        <v>83.134338378906307</v>
      </c>
      <c r="AP253">
        <v>83.826187133789105</v>
      </c>
      <c r="AQ253">
        <v>84.499114990234403</v>
      </c>
      <c r="AR253">
        <v>85.150894165039105</v>
      </c>
      <c r="AS253">
        <v>85.7855224609375</v>
      </c>
      <c r="AT253">
        <v>86.408561706542997</v>
      </c>
      <c r="AU253">
        <v>86.67</v>
      </c>
      <c r="AV253">
        <v>87.642074584960895</v>
      </c>
      <c r="AW253">
        <v>88.263671875</v>
      </c>
      <c r="AX253">
        <v>88.895774841308594</v>
      </c>
      <c r="AY253">
        <v>89.541130065917997</v>
      </c>
      <c r="AZ253">
        <v>90.199752807617202</v>
      </c>
      <c r="BA253">
        <v>91.23</v>
      </c>
      <c r="BB253">
        <v>91.556411743164105</v>
      </c>
      <c r="BC253">
        <v>92.254257202148395</v>
      </c>
      <c r="BD253">
        <v>92.964988708496094</v>
      </c>
      <c r="BE253">
        <v>93.688163757324205</v>
      </c>
      <c r="BF253">
        <v>94.4219970703125</v>
      </c>
      <c r="BG253">
        <v>95.164360046386705</v>
      </c>
      <c r="BH253">
        <v>95.913108825683594</v>
      </c>
      <c r="BI253">
        <v>96.666130065917997</v>
      </c>
      <c r="BJ253">
        <v>97.421272277832003</v>
      </c>
      <c r="BK253">
        <v>98.176773071289105</v>
      </c>
    </row>
    <row r="254" spans="1:63" x14ac:dyDescent="0.25">
      <c r="A254" t="s">
        <v>80</v>
      </c>
      <c r="B254" t="s">
        <v>349</v>
      </c>
      <c r="C254" s="3" t="str">
        <f>VLOOKUP(A254, 'Metadata - Countries'!$A$2:$C$264, 3, FALSE)</f>
        <v>Latin America &amp; Caribbean</v>
      </c>
      <c r="D254" t="s">
        <v>385</v>
      </c>
      <c r="E254" t="s">
        <v>678</v>
      </c>
      <c r="AL254">
        <v>99.940828999999994</v>
      </c>
      <c r="AM254">
        <v>99.560585021972699</v>
      </c>
      <c r="AN254">
        <v>99.637680053710895</v>
      </c>
      <c r="AO254">
        <v>99.7</v>
      </c>
      <c r="AP254">
        <v>99.754020690917997</v>
      </c>
      <c r="AQ254">
        <v>99.7</v>
      </c>
      <c r="AR254">
        <v>99.3</v>
      </c>
      <c r="AS254">
        <v>99.5</v>
      </c>
      <c r="AT254">
        <v>99.9</v>
      </c>
      <c r="AU254">
        <v>100</v>
      </c>
      <c r="AV254">
        <v>99.8</v>
      </c>
      <c r="AW254">
        <v>99.702766418457003</v>
      </c>
      <c r="AX254">
        <v>99.693626403808594</v>
      </c>
      <c r="AY254">
        <v>99.697731018066406</v>
      </c>
      <c r="AZ254">
        <v>99.715103149414105</v>
      </c>
      <c r="BA254">
        <v>99.745651245117202</v>
      </c>
      <c r="BB254">
        <v>99.789268493652301</v>
      </c>
      <c r="BC254">
        <v>99.845870971679702</v>
      </c>
      <c r="BD254">
        <v>99.915878295898395</v>
      </c>
      <c r="BE254">
        <v>99.968185424804702</v>
      </c>
      <c r="BF254">
        <v>99.994033813476605</v>
      </c>
      <c r="BG254">
        <v>99.999832153320298</v>
      </c>
      <c r="BH254">
        <v>100</v>
      </c>
      <c r="BI254">
        <v>100</v>
      </c>
      <c r="BJ254">
        <v>100</v>
      </c>
      <c r="BK254">
        <v>100</v>
      </c>
    </row>
    <row r="255" spans="1:63" x14ac:dyDescent="0.25">
      <c r="A255" t="s">
        <v>356</v>
      </c>
      <c r="B255" t="s">
        <v>681</v>
      </c>
      <c r="C255" s="5" t="str">
        <f>VLOOKUP(A255, 'Metadata - Countries'!$A$2:$C$264, 3, FALSE)</f>
        <v>Latin America &amp; Caribbean</v>
      </c>
      <c r="D255" t="s">
        <v>385</v>
      </c>
      <c r="E255" t="s">
        <v>678</v>
      </c>
      <c r="BD255">
        <v>99.091278076171903</v>
      </c>
      <c r="BE255">
        <v>99.565528869628906</v>
      </c>
      <c r="BF255">
        <v>99.774475097656307</v>
      </c>
      <c r="BG255">
        <v>99.609550476074205</v>
      </c>
      <c r="BH255">
        <v>99.567123413085895</v>
      </c>
      <c r="BI255">
        <v>100</v>
      </c>
      <c r="BJ255">
        <v>100</v>
      </c>
      <c r="BK255">
        <v>100</v>
      </c>
    </row>
    <row r="256" spans="1:63" x14ac:dyDescent="0.25">
      <c r="A256" t="s">
        <v>491</v>
      </c>
      <c r="B256" t="s">
        <v>145</v>
      </c>
      <c r="C256" s="3" t="str">
        <f>VLOOKUP(A256, 'Metadata - Countries'!$A$2:$C$264, 3, FALSE)</f>
        <v>Latin America &amp; Caribbean</v>
      </c>
      <c r="D256" t="s">
        <v>385</v>
      </c>
      <c r="E256" t="s">
        <v>678</v>
      </c>
      <c r="AJ256">
        <v>100</v>
      </c>
      <c r="AK256">
        <v>100</v>
      </c>
      <c r="AL256">
        <v>100</v>
      </c>
      <c r="AM256">
        <v>100</v>
      </c>
      <c r="AN256">
        <v>100</v>
      </c>
      <c r="AO256">
        <v>100</v>
      </c>
      <c r="AP256">
        <v>100</v>
      </c>
      <c r="AQ256">
        <v>100</v>
      </c>
      <c r="AR256">
        <v>100</v>
      </c>
      <c r="AS256">
        <v>100</v>
      </c>
      <c r="AT256">
        <v>100</v>
      </c>
      <c r="AU256">
        <v>100</v>
      </c>
      <c r="AV256">
        <v>100</v>
      </c>
      <c r="AW256">
        <v>100</v>
      </c>
      <c r="AX256">
        <v>100</v>
      </c>
      <c r="AY256">
        <v>100</v>
      </c>
      <c r="AZ256">
        <v>100</v>
      </c>
      <c r="BA256">
        <v>100</v>
      </c>
      <c r="BB256">
        <v>100</v>
      </c>
      <c r="BC256">
        <v>100</v>
      </c>
      <c r="BD256">
        <v>100</v>
      </c>
      <c r="BE256">
        <v>100</v>
      </c>
      <c r="BF256">
        <v>100</v>
      </c>
      <c r="BG256">
        <v>100</v>
      </c>
      <c r="BH256">
        <v>100</v>
      </c>
      <c r="BI256">
        <v>100</v>
      </c>
      <c r="BJ256">
        <v>100</v>
      </c>
      <c r="BK256">
        <v>100</v>
      </c>
    </row>
    <row r="257" spans="1:63" x14ac:dyDescent="0.25">
      <c r="A257" t="s">
        <v>267</v>
      </c>
      <c r="B257" t="s">
        <v>725</v>
      </c>
      <c r="C257" s="5" t="str">
        <f>VLOOKUP(A257, 'Metadata - Countries'!$A$2:$C$264, 3, FALSE)</f>
        <v>East Asia &amp; Pacific</v>
      </c>
      <c r="D257" t="s">
        <v>385</v>
      </c>
      <c r="E257" t="s">
        <v>678</v>
      </c>
      <c r="AQ257">
        <v>98.6</v>
      </c>
      <c r="AR257">
        <v>98.923484802246094</v>
      </c>
      <c r="AS257">
        <v>98.9722900390625</v>
      </c>
      <c r="AT257">
        <v>99.009506225585895</v>
      </c>
      <c r="AU257">
        <v>99.040687561035199</v>
      </c>
      <c r="AV257">
        <v>99.4</v>
      </c>
      <c r="AW257">
        <v>99.107162475585895</v>
      </c>
      <c r="AX257">
        <v>99.153457641601605</v>
      </c>
      <c r="AY257">
        <v>99.6</v>
      </c>
      <c r="AZ257">
        <v>99.1</v>
      </c>
      <c r="BA257">
        <v>99.371772766113295</v>
      </c>
      <c r="BB257">
        <v>99.470817565917997</v>
      </c>
      <c r="BC257">
        <v>99.6</v>
      </c>
      <c r="BD257">
        <v>99.707763671875</v>
      </c>
      <c r="BE257">
        <v>100</v>
      </c>
      <c r="BF257">
        <v>99.993133544921903</v>
      </c>
      <c r="BG257">
        <v>100</v>
      </c>
      <c r="BH257">
        <v>99.9</v>
      </c>
      <c r="BI257">
        <v>100</v>
      </c>
      <c r="BJ257">
        <v>100</v>
      </c>
      <c r="BK257">
        <v>100</v>
      </c>
    </row>
    <row r="258" spans="1:63" x14ac:dyDescent="0.25">
      <c r="A258" t="s">
        <v>723</v>
      </c>
      <c r="B258" t="s">
        <v>129</v>
      </c>
      <c r="C258" s="3" t="str">
        <f>VLOOKUP(A258, 'Metadata - Countries'!$A$2:$C$264, 3, FALSE)</f>
        <v>East Asia &amp; Pacific</v>
      </c>
      <c r="D258" t="s">
        <v>385</v>
      </c>
      <c r="E258" t="s">
        <v>678</v>
      </c>
      <c r="AN258">
        <v>74.245849609375</v>
      </c>
      <c r="AO258">
        <v>74.983535766601605</v>
      </c>
      <c r="AP258">
        <v>75.706085205078097</v>
      </c>
      <c r="AQ258">
        <v>76.409706115722699</v>
      </c>
      <c r="AR258">
        <v>77.092178344726605</v>
      </c>
      <c r="AS258">
        <v>77.757507324218807</v>
      </c>
      <c r="AT258">
        <v>78.411239624023395</v>
      </c>
      <c r="AU258">
        <v>79.058929443359403</v>
      </c>
      <c r="AV258">
        <v>79.706146240234403</v>
      </c>
      <c r="AW258">
        <v>80.358436584472699</v>
      </c>
      <c r="AX258">
        <v>81.021240234375</v>
      </c>
      <c r="AY258">
        <v>81.697288513183594</v>
      </c>
      <c r="AZ258">
        <v>82.78</v>
      </c>
      <c r="BA258">
        <v>84.602917341977303</v>
      </c>
      <c r="BB258">
        <v>83.804664611816406</v>
      </c>
      <c r="BC258">
        <v>82.345338617956202</v>
      </c>
      <c r="BD258">
        <v>85.274627685546903</v>
      </c>
      <c r="BE258">
        <v>86.028503417968807</v>
      </c>
      <c r="BF258">
        <v>86.793037414550795</v>
      </c>
      <c r="BG258">
        <v>86.2</v>
      </c>
      <c r="BH258">
        <v>88.345535278320298</v>
      </c>
      <c r="BI258">
        <v>89.510658264160199</v>
      </c>
      <c r="BJ258">
        <v>91.4</v>
      </c>
      <c r="BK258">
        <v>92.670448303222699</v>
      </c>
    </row>
    <row r="259" spans="1:63" x14ac:dyDescent="0.25">
      <c r="A259" t="s">
        <v>675</v>
      </c>
      <c r="B259" t="s">
        <v>815</v>
      </c>
      <c r="C259" s="5">
        <f>VLOOKUP(A259, 'Metadata - Countries'!$A$2:$C$264, 3, FALSE)</f>
        <v>0</v>
      </c>
      <c r="D259" t="s">
        <v>385</v>
      </c>
      <c r="E259" t="s">
        <v>678</v>
      </c>
      <c r="AL259">
        <v>97.18751089044963</v>
      </c>
      <c r="AM259">
        <v>94.977534638817161</v>
      </c>
      <c r="AN259">
        <v>95.485365846804314</v>
      </c>
      <c r="AO259">
        <v>95.544765688444684</v>
      </c>
      <c r="AP259">
        <v>95.404903623175002</v>
      </c>
      <c r="AQ259">
        <v>95.491103803621783</v>
      </c>
      <c r="AR259">
        <v>95.357527836818178</v>
      </c>
      <c r="AS259">
        <v>95.766044658127882</v>
      </c>
      <c r="AT259">
        <v>95.217051634332307</v>
      </c>
      <c r="AU259">
        <v>94.727396220242298</v>
      </c>
      <c r="AV259">
        <v>94.972104960632393</v>
      </c>
      <c r="AW259">
        <v>95.13133360099873</v>
      </c>
      <c r="AX259">
        <v>95.131617014333116</v>
      </c>
      <c r="AY259">
        <v>95.262933856553701</v>
      </c>
      <c r="AZ259">
        <v>95.46799746978877</v>
      </c>
      <c r="BA259">
        <v>95.659640318071425</v>
      </c>
      <c r="BB259">
        <v>95.750954664670331</v>
      </c>
      <c r="BC259">
        <v>95.787838693696571</v>
      </c>
      <c r="BD259">
        <v>95.763061512147189</v>
      </c>
      <c r="BE259">
        <v>95.947906332577077</v>
      </c>
      <c r="BF259">
        <v>96.258645336878132</v>
      </c>
      <c r="BG259">
        <v>96.310106294911506</v>
      </c>
      <c r="BH259">
        <v>96.396755523685854</v>
      </c>
      <c r="BI259">
        <v>96.62750424267638</v>
      </c>
      <c r="BJ259">
        <v>97.017453163984612</v>
      </c>
      <c r="BK259">
        <v>97.364544860595444</v>
      </c>
    </row>
    <row r="260" spans="1:63" x14ac:dyDescent="0.25">
      <c r="A260" t="s">
        <v>190</v>
      </c>
      <c r="B260" t="s">
        <v>551</v>
      </c>
      <c r="C260" s="3" t="str">
        <f>VLOOKUP(A260, 'Metadata - Countries'!$A$2:$C$264, 3, FALSE)</f>
        <v>East Asia &amp; Pacific</v>
      </c>
      <c r="D260" t="s">
        <v>385</v>
      </c>
      <c r="E260" t="s">
        <v>678</v>
      </c>
      <c r="AK260">
        <v>97.900741577148395</v>
      </c>
      <c r="AL260">
        <v>98.019538879394503</v>
      </c>
      <c r="AM260">
        <v>98.134559631347699</v>
      </c>
      <c r="AN260">
        <v>98.242004394531307</v>
      </c>
      <c r="AO260">
        <v>98.338096618652301</v>
      </c>
      <c r="AP260">
        <v>98.419052124023395</v>
      </c>
      <c r="AQ260">
        <v>98.481086730957003</v>
      </c>
      <c r="AR260">
        <v>98.521965026855497</v>
      </c>
      <c r="AS260">
        <v>98.545700073242202</v>
      </c>
      <c r="AT260">
        <v>98.557838439941406</v>
      </c>
      <c r="AU260">
        <v>98.563941955566406</v>
      </c>
      <c r="AV260">
        <v>98.569564819335895</v>
      </c>
      <c r="AW260">
        <v>98.580268859863295</v>
      </c>
      <c r="AX260">
        <v>98.601478576660199</v>
      </c>
      <c r="AY260">
        <v>98.635940551757798</v>
      </c>
      <c r="AZ260">
        <v>98.572255450511307</v>
      </c>
      <c r="BA260">
        <v>98.744567871093807</v>
      </c>
      <c r="BB260">
        <v>98.818542480468807</v>
      </c>
      <c r="BC260">
        <v>99.7</v>
      </c>
      <c r="BD260">
        <v>99.005325317382798</v>
      </c>
      <c r="BE260">
        <v>98.682501391723903</v>
      </c>
      <c r="BF260">
        <v>99.240547180175795</v>
      </c>
      <c r="BG260">
        <v>99.372016906738295</v>
      </c>
      <c r="BH260">
        <v>99.4</v>
      </c>
      <c r="BI260">
        <v>99.651992797851605</v>
      </c>
      <c r="BJ260">
        <v>99.856628417968807</v>
      </c>
      <c r="BK260">
        <v>100</v>
      </c>
    </row>
    <row r="261" spans="1:63" x14ac:dyDescent="0.25">
      <c r="A261" t="s">
        <v>496</v>
      </c>
      <c r="B261" t="s">
        <v>224</v>
      </c>
      <c r="C261" s="5" t="str">
        <f>VLOOKUP(A261, 'Metadata - Countries'!$A$2:$C$264, 3, FALSE)</f>
        <v>Europe &amp; Central Asia</v>
      </c>
      <c r="D261" t="s">
        <v>385</v>
      </c>
      <c r="E261" t="s">
        <v>678</v>
      </c>
      <c r="AJ261">
        <v>100</v>
      </c>
      <c r="AK261">
        <v>100</v>
      </c>
      <c r="AL261">
        <v>100</v>
      </c>
      <c r="AM261">
        <v>100</v>
      </c>
      <c r="AN261">
        <v>100</v>
      </c>
      <c r="AO261">
        <v>100</v>
      </c>
      <c r="AP261">
        <v>100</v>
      </c>
      <c r="AQ261">
        <v>100</v>
      </c>
      <c r="AR261">
        <v>100</v>
      </c>
      <c r="AS261">
        <v>100</v>
      </c>
      <c r="AT261">
        <v>100</v>
      </c>
      <c r="AU261">
        <v>100</v>
      </c>
      <c r="AV261">
        <v>100</v>
      </c>
      <c r="AW261">
        <v>100</v>
      </c>
      <c r="AX261">
        <v>100</v>
      </c>
      <c r="AY261">
        <v>100</v>
      </c>
      <c r="AZ261">
        <v>100</v>
      </c>
      <c r="BA261">
        <v>100</v>
      </c>
      <c r="BB261">
        <v>100</v>
      </c>
      <c r="BC261">
        <v>100</v>
      </c>
      <c r="BD261">
        <v>100</v>
      </c>
      <c r="BE261">
        <v>100</v>
      </c>
      <c r="BF261">
        <v>100</v>
      </c>
      <c r="BG261">
        <v>100</v>
      </c>
      <c r="BH261">
        <v>100</v>
      </c>
      <c r="BI261">
        <v>100</v>
      </c>
      <c r="BJ261">
        <v>100</v>
      </c>
      <c r="BK261">
        <v>100</v>
      </c>
    </row>
    <row r="262" spans="1:63" x14ac:dyDescent="0.25">
      <c r="A262" t="s">
        <v>800</v>
      </c>
      <c r="B262" t="s">
        <v>19</v>
      </c>
      <c r="C262" s="3" t="str">
        <f>VLOOKUP(A262, 'Metadata - Countries'!$A$2:$C$264, 3, FALSE)</f>
        <v>Middle East &amp; North Africa</v>
      </c>
      <c r="D262" t="s">
        <v>385</v>
      </c>
      <c r="E262" t="s">
        <v>678</v>
      </c>
      <c r="AL262">
        <v>91.2</v>
      </c>
      <c r="AM262">
        <v>89.607688903808594</v>
      </c>
      <c r="AN262">
        <v>89.983245849609403</v>
      </c>
      <c r="AO262">
        <v>90.347450256347699</v>
      </c>
      <c r="AP262">
        <v>90.696517944335895</v>
      </c>
      <c r="AQ262">
        <v>89.8</v>
      </c>
      <c r="AR262">
        <v>91.335655212402301</v>
      </c>
      <c r="AS262">
        <v>91.627502441406307</v>
      </c>
      <c r="AT262">
        <v>91.907752990722699</v>
      </c>
      <c r="AU262">
        <v>92.181968688964801</v>
      </c>
      <c r="AV262">
        <v>92.455703735351605</v>
      </c>
      <c r="AW262">
        <v>92.734512329101605</v>
      </c>
      <c r="AX262">
        <v>91.59</v>
      </c>
      <c r="AY262">
        <v>91.05</v>
      </c>
      <c r="AZ262">
        <v>94.964664310954106</v>
      </c>
      <c r="BA262">
        <v>93.971252441406307</v>
      </c>
      <c r="BB262">
        <v>94.313339233398395</v>
      </c>
      <c r="BC262">
        <v>94.668403625488295</v>
      </c>
      <c r="BD262">
        <v>97.822052001953097</v>
      </c>
      <c r="BE262">
        <v>97.989814758300795</v>
      </c>
      <c r="BF262">
        <v>97.892280578613295</v>
      </c>
      <c r="BG262">
        <v>98.5</v>
      </c>
      <c r="BH262">
        <v>95.92</v>
      </c>
      <c r="BI262">
        <v>97.023574829101605</v>
      </c>
      <c r="BJ262">
        <v>97.435935974121094</v>
      </c>
      <c r="BK262">
        <v>97.848655700683594</v>
      </c>
    </row>
    <row r="263" spans="1:63" x14ac:dyDescent="0.25">
      <c r="A263" t="s">
        <v>553</v>
      </c>
      <c r="B263" t="s">
        <v>438</v>
      </c>
      <c r="C263" s="5" t="str">
        <f>VLOOKUP(A263, 'Metadata - Countries'!$A$2:$C$264, 3, FALSE)</f>
        <v>Sub-Saharan Africa</v>
      </c>
      <c r="D263" t="s">
        <v>385</v>
      </c>
      <c r="E263" t="s">
        <v>678</v>
      </c>
      <c r="AP263">
        <v>84.269569396972699</v>
      </c>
      <c r="AQ263">
        <v>84.697868347167997</v>
      </c>
      <c r="AR263">
        <v>84.2</v>
      </c>
      <c r="AS263">
        <v>85.495010375976605</v>
      </c>
      <c r="AT263">
        <v>85.8734130859375</v>
      </c>
      <c r="AU263">
        <v>86.245780944824205</v>
      </c>
      <c r="AV263">
        <v>86.617668151855497</v>
      </c>
      <c r="AW263">
        <v>87.7</v>
      </c>
      <c r="AX263">
        <v>87.382110595703097</v>
      </c>
      <c r="AY263">
        <v>87.782829284667997</v>
      </c>
      <c r="AZ263">
        <v>88.196823120117202</v>
      </c>
      <c r="BA263">
        <v>88.623985290527301</v>
      </c>
      <c r="BB263">
        <v>89.064224243164105</v>
      </c>
      <c r="BC263">
        <v>89.517440795898395</v>
      </c>
      <c r="BD263">
        <v>91.817802429199205</v>
      </c>
      <c r="BE263">
        <v>91.4</v>
      </c>
      <c r="BF263">
        <v>90.951286315917997</v>
      </c>
      <c r="BG263">
        <v>91.449012756347699</v>
      </c>
      <c r="BH263">
        <v>91.953140258789105</v>
      </c>
      <c r="BI263">
        <v>92.461517333984403</v>
      </c>
      <c r="BJ263">
        <v>92.972038269042997</v>
      </c>
      <c r="BK263">
        <v>93.48291015625</v>
      </c>
    </row>
    <row r="264" spans="1:63" x14ac:dyDescent="0.25">
      <c r="A264" t="s">
        <v>12</v>
      </c>
      <c r="B264" t="s">
        <v>492</v>
      </c>
      <c r="C264" s="3" t="str">
        <f>VLOOKUP(A264, 'Metadata - Countries'!$A$2:$C$264, 3, FALSE)</f>
        <v>Sub-Saharan Africa</v>
      </c>
      <c r="D264" t="s">
        <v>385</v>
      </c>
      <c r="E264" t="s">
        <v>678</v>
      </c>
      <c r="AJ264">
        <v>34.700000000000003</v>
      </c>
      <c r="AK264">
        <v>35.129016876220703</v>
      </c>
      <c r="AL264">
        <v>39.200000000000003</v>
      </c>
      <c r="AM264">
        <v>37.607105255127003</v>
      </c>
      <c r="AN264">
        <v>38.8366889953613</v>
      </c>
      <c r="AO264">
        <v>40.054920196533203</v>
      </c>
      <c r="AP264">
        <v>44.1</v>
      </c>
      <c r="AQ264">
        <v>42.442180633544901</v>
      </c>
      <c r="AR264">
        <v>48</v>
      </c>
      <c r="AS264">
        <v>44.751075744628899</v>
      </c>
      <c r="AT264">
        <v>44.1</v>
      </c>
      <c r="AU264">
        <v>47.013595581054702</v>
      </c>
      <c r="AV264">
        <v>45.1</v>
      </c>
      <c r="AW264">
        <v>48</v>
      </c>
      <c r="AX264">
        <v>47.6</v>
      </c>
      <c r="AY264">
        <v>51.574142456054702</v>
      </c>
      <c r="AZ264">
        <v>52.744007110595703</v>
      </c>
      <c r="BA264">
        <v>47.8</v>
      </c>
      <c r="BB264">
        <v>55.123153686523402</v>
      </c>
      <c r="BC264">
        <v>56.332244873046903</v>
      </c>
      <c r="BD264">
        <v>49.8</v>
      </c>
      <c r="BE264">
        <v>58.788639068603501</v>
      </c>
      <c r="BF264">
        <v>60.033714294433601</v>
      </c>
      <c r="BG264">
        <v>61.287315368652301</v>
      </c>
      <c r="BH264">
        <v>61.5</v>
      </c>
      <c r="BI264">
        <v>67.7</v>
      </c>
      <c r="BJ264">
        <v>70.528152465820298</v>
      </c>
      <c r="BK264">
        <v>75.2</v>
      </c>
    </row>
    <row r="265" spans="1:63" x14ac:dyDescent="0.25">
      <c r="A265" t="s">
        <v>843</v>
      </c>
      <c r="B265" t="s">
        <v>379</v>
      </c>
      <c r="C265" s="11" t="str">
        <f>VLOOKUP(A265, 'Metadata - Countries'!$A$2:$C$264, 3, FALSE)</f>
        <v>Sub-Saharan Africa</v>
      </c>
      <c r="D265" t="s">
        <v>385</v>
      </c>
      <c r="E265" t="s">
        <v>678</v>
      </c>
      <c r="AL265">
        <v>85.521820068359403</v>
      </c>
      <c r="AM265">
        <v>85.562591552734403</v>
      </c>
      <c r="AN265">
        <v>80.400000000000006</v>
      </c>
      <c r="AO265">
        <v>85.617645263671903</v>
      </c>
      <c r="AP265">
        <v>85.624359130859403</v>
      </c>
      <c r="AQ265">
        <v>85.612152099609403</v>
      </c>
      <c r="AR265">
        <v>85.578796386718807</v>
      </c>
      <c r="AS265">
        <v>87.4</v>
      </c>
      <c r="AT265">
        <v>85.4661865234375</v>
      </c>
      <c r="AU265">
        <v>85.398040771484403</v>
      </c>
      <c r="AV265">
        <v>85.329421997070298</v>
      </c>
      <c r="AW265">
        <v>85.265884399414105</v>
      </c>
      <c r="AX265">
        <v>85.212852478027301</v>
      </c>
      <c r="AY265">
        <v>85.173072814941406</v>
      </c>
      <c r="AZ265">
        <v>91.4</v>
      </c>
      <c r="BA265">
        <v>85.133216857910199</v>
      </c>
      <c r="BB265">
        <v>85.132942199707003</v>
      </c>
      <c r="BC265">
        <v>90.861941220054305</v>
      </c>
      <c r="BD265">
        <v>85.171249389648395</v>
      </c>
      <c r="BE265">
        <v>83.2</v>
      </c>
      <c r="BF265">
        <v>85.257987976074205</v>
      </c>
      <c r="BG265">
        <v>85.315208435058594</v>
      </c>
      <c r="BH265">
        <v>83.4</v>
      </c>
      <c r="BI265">
        <v>81.2</v>
      </c>
      <c r="BJ265">
        <v>85.516716003417997</v>
      </c>
      <c r="BK265">
        <v>85.587081909179702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M265"/>
  <sheetViews>
    <sheetView topLeftCell="A2" workbookViewId="0">
      <selection sqref="A1:BM65536"/>
    </sheetView>
  </sheetViews>
  <sheetFormatPr defaultRowHeight="15" x14ac:dyDescent="0.25"/>
  <cols>
    <col min="1" max="1" width="15.85546875" customWidth="1"/>
    <col min="2" max="2" width="15.140625" customWidth="1"/>
    <col min="3" max="3" width="21.7109375" customWidth="1"/>
    <col min="4" max="4" width="16.7109375" customWidth="1"/>
    <col min="5" max="5" width="16" customWidth="1"/>
  </cols>
  <sheetData>
    <row r="1" spans="1:65" x14ac:dyDescent="0.25">
      <c r="A1" t="s">
        <v>818</v>
      </c>
      <c r="B1" t="s">
        <v>547</v>
      </c>
      <c r="C1" s="10" t="s">
        <v>856</v>
      </c>
      <c r="D1" t="s">
        <v>240</v>
      </c>
      <c r="E1" t="s">
        <v>828</v>
      </c>
      <c r="F1" t="s">
        <v>753</v>
      </c>
      <c r="G1" t="s">
        <v>143</v>
      </c>
      <c r="H1" t="s">
        <v>199</v>
      </c>
      <c r="I1" t="s">
        <v>273</v>
      </c>
      <c r="J1" t="s">
        <v>347</v>
      </c>
      <c r="K1" t="s">
        <v>617</v>
      </c>
      <c r="L1" t="s">
        <v>690</v>
      </c>
      <c r="M1" t="s">
        <v>756</v>
      </c>
      <c r="N1" t="s">
        <v>810</v>
      </c>
      <c r="O1" t="s">
        <v>201</v>
      </c>
      <c r="P1" t="s">
        <v>827</v>
      </c>
      <c r="Q1" t="s">
        <v>39</v>
      </c>
      <c r="R1" t="s">
        <v>291</v>
      </c>
      <c r="S1" t="s">
        <v>363</v>
      </c>
      <c r="T1" t="s">
        <v>432</v>
      </c>
      <c r="U1" t="s">
        <v>502</v>
      </c>
      <c r="V1" t="s">
        <v>772</v>
      </c>
      <c r="W1" t="s">
        <v>834</v>
      </c>
      <c r="X1" t="s">
        <v>46</v>
      </c>
      <c r="Y1" t="s">
        <v>119</v>
      </c>
      <c r="Z1" t="s">
        <v>61</v>
      </c>
      <c r="AA1" t="s">
        <v>138</v>
      </c>
      <c r="AB1" t="s">
        <v>191</v>
      </c>
      <c r="AC1" t="s">
        <v>446</v>
      </c>
      <c r="AD1" t="s">
        <v>521</v>
      </c>
      <c r="AE1" t="s">
        <v>612</v>
      </c>
      <c r="AF1" t="s">
        <v>684</v>
      </c>
      <c r="AG1" t="s">
        <v>66</v>
      </c>
      <c r="AH1" t="s">
        <v>144</v>
      </c>
      <c r="AI1" t="s">
        <v>200</v>
      </c>
      <c r="AJ1" t="s">
        <v>155</v>
      </c>
      <c r="AK1" t="s">
        <v>211</v>
      </c>
      <c r="AL1" t="s">
        <v>285</v>
      </c>
      <c r="AM1" t="s">
        <v>359</v>
      </c>
      <c r="AN1" t="s">
        <v>630</v>
      </c>
      <c r="AO1" t="s">
        <v>699</v>
      </c>
      <c r="AP1" t="s">
        <v>771</v>
      </c>
      <c r="AQ1" t="s">
        <v>829</v>
      </c>
      <c r="AR1" t="s">
        <v>217</v>
      </c>
      <c r="AS1" t="s">
        <v>292</v>
      </c>
      <c r="AT1" t="s">
        <v>661</v>
      </c>
      <c r="AU1" t="s">
        <v>721</v>
      </c>
      <c r="AV1" t="s">
        <v>112</v>
      </c>
      <c r="AW1" t="s">
        <v>178</v>
      </c>
      <c r="AX1" t="s">
        <v>244</v>
      </c>
      <c r="AY1" t="s">
        <v>327</v>
      </c>
      <c r="AZ1" t="s">
        <v>585</v>
      </c>
      <c r="BA1" t="s">
        <v>665</v>
      </c>
      <c r="BB1" t="s">
        <v>727</v>
      </c>
      <c r="BC1" t="s">
        <v>114</v>
      </c>
      <c r="BD1" t="s">
        <v>738</v>
      </c>
      <c r="BE1" t="s">
        <v>801</v>
      </c>
      <c r="BF1" t="s">
        <v>22</v>
      </c>
      <c r="BG1" t="s">
        <v>260</v>
      </c>
      <c r="BH1" t="s">
        <v>343</v>
      </c>
      <c r="BI1" t="s">
        <v>405</v>
      </c>
      <c r="BJ1" t="s">
        <v>478</v>
      </c>
      <c r="BK1" t="s">
        <v>747</v>
      </c>
      <c r="BL1" t="s">
        <v>806</v>
      </c>
      <c r="BM1" t="s">
        <v>27</v>
      </c>
    </row>
    <row r="2" spans="1:65" x14ac:dyDescent="0.25">
      <c r="A2" t="s">
        <v>593</v>
      </c>
      <c r="B2" t="s">
        <v>15</v>
      </c>
      <c r="C2" s="3" t="str">
        <f>VLOOKUP(A2, 'Metadata - Countries'!$A$2:$C$264, 3, FALSE)</f>
        <v>Latin America &amp; Caribbean</v>
      </c>
      <c r="D2" t="s">
        <v>261</v>
      </c>
      <c r="E2" t="s">
        <v>669</v>
      </c>
      <c r="AJ2">
        <v>100</v>
      </c>
      <c r="AK2">
        <v>98.601659918685201</v>
      </c>
      <c r="AL2">
        <v>98.600631350275194</v>
      </c>
      <c r="AM2">
        <v>98.624901812065701</v>
      </c>
      <c r="AN2">
        <v>100</v>
      </c>
      <c r="AO2">
        <v>100</v>
      </c>
      <c r="AP2">
        <v>100</v>
      </c>
      <c r="AQ2">
        <v>100</v>
      </c>
      <c r="AR2">
        <v>100</v>
      </c>
      <c r="AS2">
        <v>100</v>
      </c>
      <c r="AT2">
        <v>100</v>
      </c>
      <c r="AU2">
        <v>100</v>
      </c>
      <c r="AV2">
        <v>100</v>
      </c>
      <c r="AW2">
        <v>100</v>
      </c>
      <c r="AX2">
        <v>100</v>
      </c>
      <c r="AY2">
        <v>100</v>
      </c>
      <c r="AZ2">
        <v>100</v>
      </c>
      <c r="BA2">
        <v>100</v>
      </c>
      <c r="BB2">
        <v>100</v>
      </c>
      <c r="BC2">
        <v>100</v>
      </c>
      <c r="BD2">
        <v>100</v>
      </c>
      <c r="BE2">
        <v>100</v>
      </c>
      <c r="BF2">
        <v>100</v>
      </c>
      <c r="BG2">
        <v>100</v>
      </c>
      <c r="BH2">
        <v>100</v>
      </c>
      <c r="BI2">
        <v>100</v>
      </c>
      <c r="BJ2">
        <v>100</v>
      </c>
      <c r="BK2">
        <v>100</v>
      </c>
    </row>
    <row r="3" spans="1:65" x14ac:dyDescent="0.25">
      <c r="A3" t="s">
        <v>362</v>
      </c>
      <c r="B3" t="s">
        <v>717</v>
      </c>
      <c r="C3" s="5" t="str">
        <f>VLOOKUP(A3, 'Metadata - Countries'!$A$2:$C$264, 3, FALSE)</f>
        <v>South Asia</v>
      </c>
      <c r="D3" t="s">
        <v>261</v>
      </c>
      <c r="E3" t="s">
        <v>669</v>
      </c>
      <c r="AY3">
        <v>8.0207261735979305</v>
      </c>
      <c r="AZ3">
        <v>11.1930788250914</v>
      </c>
      <c r="BA3">
        <v>18.384672793214602</v>
      </c>
      <c r="BB3">
        <v>27.954251520959101</v>
      </c>
      <c r="BC3">
        <v>32.904367826920698</v>
      </c>
      <c r="BD3">
        <v>30.2188001325129</v>
      </c>
      <c r="BE3">
        <v>29.5728813319651</v>
      </c>
      <c r="BF3">
        <v>60.849156195597097</v>
      </c>
      <c r="BG3">
        <v>62.875693357435303</v>
      </c>
      <c r="BH3">
        <v>86.500512034461394</v>
      </c>
      <c r="BI3">
        <v>64.573353557363404</v>
      </c>
      <c r="BJ3">
        <v>97.099359848356102</v>
      </c>
      <c r="BK3">
        <v>97.091973285174404</v>
      </c>
    </row>
    <row r="4" spans="1:65" x14ac:dyDescent="0.25">
      <c r="A4" t="s">
        <v>350</v>
      </c>
      <c r="B4" t="s">
        <v>21</v>
      </c>
      <c r="C4" s="3" t="str">
        <f>VLOOKUP(A4, 'Metadata - Countries'!$A$2:$C$264, 3, FALSE)</f>
        <v>Sub-Saharan Africa</v>
      </c>
      <c r="D4" t="s">
        <v>261</v>
      </c>
      <c r="E4" t="s">
        <v>669</v>
      </c>
      <c r="AU4">
        <v>9.4770754196904399</v>
      </c>
      <c r="AV4">
        <v>3.5120838630594</v>
      </c>
      <c r="AW4">
        <v>2.7009053612938798</v>
      </c>
      <c r="AX4">
        <v>1.6890572146644001</v>
      </c>
      <c r="AY4">
        <v>0.46012081686782902</v>
      </c>
      <c r="AZ4">
        <v>0</v>
      </c>
      <c r="BA4">
        <v>0</v>
      </c>
      <c r="BB4">
        <v>0</v>
      </c>
      <c r="BC4">
        <v>0</v>
      </c>
      <c r="BD4">
        <v>0</v>
      </c>
      <c r="BE4">
        <v>0</v>
      </c>
      <c r="BF4">
        <v>0</v>
      </c>
      <c r="BG4">
        <v>0</v>
      </c>
      <c r="BH4">
        <v>1.9289766916894598E-2</v>
      </c>
      <c r="BI4">
        <v>3.8150660516963901</v>
      </c>
      <c r="BJ4">
        <v>0</v>
      </c>
      <c r="BK4">
        <v>0</v>
      </c>
    </row>
    <row r="5" spans="1:65" x14ac:dyDescent="0.25">
      <c r="A5" t="s">
        <v>214</v>
      </c>
      <c r="B5" t="s">
        <v>518</v>
      </c>
      <c r="C5" s="5" t="str">
        <f>VLOOKUP(A5, 'Metadata - Countries'!$A$2:$C$264, 3, FALSE)</f>
        <v>Europe &amp; Central Asia</v>
      </c>
      <c r="D5" t="s">
        <v>261</v>
      </c>
      <c r="E5" t="s">
        <v>669</v>
      </c>
      <c r="AJ5">
        <v>100</v>
      </c>
      <c r="AK5">
        <v>100</v>
      </c>
      <c r="AL5">
        <v>100</v>
      </c>
      <c r="AM5">
        <v>100</v>
      </c>
      <c r="AN5">
        <v>100</v>
      </c>
      <c r="AO5">
        <v>100</v>
      </c>
      <c r="AP5">
        <v>100</v>
      </c>
      <c r="AQ5">
        <v>100</v>
      </c>
      <c r="AR5">
        <v>100</v>
      </c>
      <c r="AS5">
        <v>100</v>
      </c>
      <c r="AT5">
        <v>100</v>
      </c>
      <c r="AU5">
        <v>100</v>
      </c>
      <c r="AV5">
        <v>100</v>
      </c>
      <c r="AW5">
        <v>100</v>
      </c>
      <c r="AX5">
        <v>100</v>
      </c>
      <c r="AY5">
        <v>100</v>
      </c>
      <c r="AZ5">
        <v>100</v>
      </c>
      <c r="BA5">
        <v>100</v>
      </c>
      <c r="BB5">
        <v>100</v>
      </c>
      <c r="BC5">
        <v>100</v>
      </c>
      <c r="BD5">
        <v>100</v>
      </c>
      <c r="BE5">
        <v>100</v>
      </c>
      <c r="BF5">
        <v>100</v>
      </c>
      <c r="BG5">
        <v>100</v>
      </c>
      <c r="BH5">
        <v>100</v>
      </c>
      <c r="BI5">
        <v>100</v>
      </c>
      <c r="BJ5">
        <v>100</v>
      </c>
      <c r="BK5">
        <v>100</v>
      </c>
    </row>
    <row r="6" spans="1:65" x14ac:dyDescent="0.25">
      <c r="A6" t="s">
        <v>380</v>
      </c>
      <c r="B6" t="s">
        <v>839</v>
      </c>
      <c r="C6" s="3" t="str">
        <f>VLOOKUP(A6, 'Metadata - Countries'!$A$2:$C$264, 3, FALSE)</f>
        <v>Europe &amp; Central Asia</v>
      </c>
      <c r="D6" t="s">
        <v>261</v>
      </c>
      <c r="E6" t="s">
        <v>669</v>
      </c>
      <c r="AJ6">
        <v>100</v>
      </c>
      <c r="AK6">
        <v>100</v>
      </c>
      <c r="AL6">
        <v>100</v>
      </c>
      <c r="AM6">
        <v>100</v>
      </c>
      <c r="AN6">
        <v>100</v>
      </c>
      <c r="AO6">
        <v>100</v>
      </c>
      <c r="AP6">
        <v>100</v>
      </c>
      <c r="AQ6">
        <v>100</v>
      </c>
      <c r="AR6">
        <v>100</v>
      </c>
      <c r="AS6">
        <v>100</v>
      </c>
      <c r="AT6">
        <v>100</v>
      </c>
      <c r="AU6">
        <v>100</v>
      </c>
      <c r="AV6">
        <v>100</v>
      </c>
      <c r="AW6">
        <v>100</v>
      </c>
      <c r="AX6">
        <v>100</v>
      </c>
      <c r="AY6">
        <v>100</v>
      </c>
      <c r="AZ6">
        <v>100</v>
      </c>
      <c r="BA6">
        <v>100</v>
      </c>
      <c r="BB6">
        <v>100</v>
      </c>
      <c r="BC6">
        <v>100</v>
      </c>
      <c r="BD6">
        <v>100</v>
      </c>
      <c r="BE6">
        <v>100</v>
      </c>
      <c r="BF6">
        <v>100</v>
      </c>
      <c r="BG6">
        <v>100</v>
      </c>
      <c r="BH6">
        <v>100</v>
      </c>
      <c r="BI6">
        <v>100</v>
      </c>
      <c r="BJ6">
        <v>100</v>
      </c>
      <c r="BK6">
        <v>100</v>
      </c>
    </row>
    <row r="7" spans="1:65" x14ac:dyDescent="0.25">
      <c r="A7" t="s">
        <v>118</v>
      </c>
      <c r="B7" t="s">
        <v>707</v>
      </c>
      <c r="C7" s="5">
        <f>VLOOKUP(A7, 'Metadata - Countries'!$A$2:$C$264, 3, FALSE)</f>
        <v>0</v>
      </c>
      <c r="D7" t="s">
        <v>261</v>
      </c>
      <c r="E7" t="s">
        <v>669</v>
      </c>
      <c r="AN7">
        <v>54.558249068539872</v>
      </c>
      <c r="AO7">
        <v>54.944395254271363</v>
      </c>
      <c r="AP7">
        <v>56.932309065871976</v>
      </c>
      <c r="AQ7">
        <v>58.025289851379817</v>
      </c>
      <c r="AR7">
        <v>59.727155528964737</v>
      </c>
      <c r="AS7">
        <v>60.960635885425347</v>
      </c>
      <c r="AT7">
        <v>59.661362470064198</v>
      </c>
      <c r="AU7">
        <v>62.945506380551741</v>
      </c>
      <c r="AV7">
        <v>60.944261144367303</v>
      </c>
      <c r="AW7">
        <v>63.226752701467987</v>
      </c>
      <c r="AX7">
        <v>64.094673250677886</v>
      </c>
      <c r="AY7">
        <v>66.413864529517028</v>
      </c>
      <c r="AZ7">
        <v>71.817854043575934</v>
      </c>
      <c r="BA7">
        <v>69.06648293087531</v>
      </c>
      <c r="BB7">
        <v>72.2028859911957</v>
      </c>
      <c r="BC7">
        <v>71.818283827416963</v>
      </c>
      <c r="BD7">
        <v>73.466652899572267</v>
      </c>
      <c r="BE7">
        <v>73.942102873526693</v>
      </c>
      <c r="BF7">
        <v>75.244104071763246</v>
      </c>
      <c r="BG7">
        <v>77.162304586523518</v>
      </c>
      <c r="BH7">
        <v>75.538976323851941</v>
      </c>
      <c r="BI7">
        <v>78.741152408538568</v>
      </c>
      <c r="BJ7">
        <v>79.665635044938469</v>
      </c>
      <c r="BK7">
        <v>80.749292732517247</v>
      </c>
    </row>
    <row r="8" spans="1:65" x14ac:dyDescent="0.25">
      <c r="A8" t="s">
        <v>48</v>
      </c>
      <c r="B8" t="s">
        <v>223</v>
      </c>
      <c r="C8" s="3" t="str">
        <f>VLOOKUP(A8, 'Metadata - Countries'!$A$2:$C$264, 3, FALSE)</f>
        <v>Middle East &amp; North Africa</v>
      </c>
      <c r="D8" t="s">
        <v>261</v>
      </c>
      <c r="E8" t="s">
        <v>669</v>
      </c>
      <c r="AJ8">
        <v>100</v>
      </c>
      <c r="AK8">
        <v>100</v>
      </c>
      <c r="AL8">
        <v>100</v>
      </c>
      <c r="AM8">
        <v>100</v>
      </c>
      <c r="AN8">
        <v>100</v>
      </c>
      <c r="AO8">
        <v>100</v>
      </c>
      <c r="AP8">
        <v>100</v>
      </c>
      <c r="AQ8">
        <v>100</v>
      </c>
      <c r="AR8">
        <v>100</v>
      </c>
      <c r="AS8">
        <v>100</v>
      </c>
      <c r="AT8">
        <v>100</v>
      </c>
      <c r="AU8">
        <v>100</v>
      </c>
      <c r="AV8">
        <v>100</v>
      </c>
      <c r="AW8">
        <v>100</v>
      </c>
      <c r="AX8">
        <v>100</v>
      </c>
      <c r="AY8">
        <v>100</v>
      </c>
      <c r="AZ8">
        <v>100</v>
      </c>
      <c r="BA8">
        <v>100</v>
      </c>
      <c r="BB8">
        <v>100</v>
      </c>
      <c r="BC8">
        <v>100</v>
      </c>
      <c r="BD8">
        <v>100</v>
      </c>
      <c r="BE8">
        <v>100</v>
      </c>
      <c r="BF8">
        <v>100</v>
      </c>
      <c r="BG8">
        <v>100</v>
      </c>
      <c r="BH8">
        <v>100</v>
      </c>
      <c r="BI8">
        <v>100</v>
      </c>
      <c r="BJ8">
        <v>100</v>
      </c>
      <c r="BK8">
        <v>100</v>
      </c>
    </row>
    <row r="9" spans="1:65" x14ac:dyDescent="0.25">
      <c r="A9" t="s">
        <v>341</v>
      </c>
      <c r="B9" t="s">
        <v>560</v>
      </c>
      <c r="C9" s="5" t="str">
        <f>VLOOKUP(A9, 'Metadata - Countries'!$A$2:$C$264, 3, FALSE)</f>
        <v>Latin America &amp; Caribbean</v>
      </c>
      <c r="D9" t="s">
        <v>261</v>
      </c>
      <c r="E9" t="s">
        <v>669</v>
      </c>
      <c r="AU9">
        <v>92.448194647212006</v>
      </c>
      <c r="AV9">
        <v>95.671186277847298</v>
      </c>
      <c r="AW9">
        <v>95.632830352327801</v>
      </c>
      <c r="AX9">
        <v>95.343345709157802</v>
      </c>
      <c r="AY9">
        <v>94.973239300733098</v>
      </c>
      <c r="AZ9">
        <v>94.832498215969693</v>
      </c>
      <c r="BA9">
        <v>95.204933862345001</v>
      </c>
      <c r="BB9">
        <v>96.0634494281733</v>
      </c>
      <c r="BC9">
        <v>97.292671509534998</v>
      </c>
      <c r="BD9">
        <v>89.762445013023594</v>
      </c>
      <c r="BE9">
        <v>93.548365293278295</v>
      </c>
      <c r="BF9">
        <v>95.986484019947696</v>
      </c>
      <c r="BG9">
        <v>95.497619757891997</v>
      </c>
      <c r="BH9">
        <v>100</v>
      </c>
      <c r="BI9">
        <v>98.169617125270406</v>
      </c>
      <c r="BJ9">
        <v>99.7326924109949</v>
      </c>
      <c r="BK9">
        <v>100</v>
      </c>
    </row>
    <row r="10" spans="1:65" x14ac:dyDescent="0.25">
      <c r="A10" t="s">
        <v>88</v>
      </c>
      <c r="B10" t="s">
        <v>305</v>
      </c>
      <c r="C10" s="3" t="str">
        <f>VLOOKUP(A10, 'Metadata - Countries'!$A$2:$C$264, 3, FALSE)</f>
        <v>Europe &amp; Central Asia</v>
      </c>
      <c r="D10" t="s">
        <v>261</v>
      </c>
      <c r="E10" t="s">
        <v>669</v>
      </c>
      <c r="AT10">
        <v>98.533972827048999</v>
      </c>
      <c r="AU10">
        <v>100</v>
      </c>
      <c r="AV10">
        <v>95.648953337066899</v>
      </c>
      <c r="AW10">
        <v>99.098435951455897</v>
      </c>
      <c r="AX10">
        <v>99.201524184076007</v>
      </c>
      <c r="AY10">
        <v>99.622699892661302</v>
      </c>
      <c r="AZ10">
        <v>99.149517406574503</v>
      </c>
      <c r="BA10">
        <v>99.062527049019394</v>
      </c>
      <c r="BB10">
        <v>98.985437780951898</v>
      </c>
      <c r="BC10">
        <v>98.955684160880594</v>
      </c>
      <c r="BD10">
        <v>99.973522950344403</v>
      </c>
      <c r="BE10">
        <v>99.921260386067303</v>
      </c>
      <c r="BF10">
        <v>99.999641710721704</v>
      </c>
      <c r="BG10">
        <v>100</v>
      </c>
      <c r="BH10">
        <v>100</v>
      </c>
      <c r="BI10">
        <v>100</v>
      </c>
      <c r="BJ10">
        <v>100</v>
      </c>
      <c r="BK10">
        <v>100</v>
      </c>
    </row>
    <row r="11" spans="1:65" x14ac:dyDescent="0.25">
      <c r="A11" t="s">
        <v>116</v>
      </c>
      <c r="B11" t="s">
        <v>391</v>
      </c>
      <c r="C11" s="5" t="str">
        <f>VLOOKUP(A11, 'Metadata - Countries'!$A$2:$C$264, 3, FALSE)</f>
        <v>East Asia &amp; Pacific</v>
      </c>
      <c r="D11" t="s">
        <v>261</v>
      </c>
      <c r="E11" t="s">
        <v>669</v>
      </c>
    </row>
    <row r="12" spans="1:65" x14ac:dyDescent="0.25">
      <c r="A12" t="s">
        <v>463</v>
      </c>
      <c r="B12" t="s">
        <v>559</v>
      </c>
      <c r="C12" s="3" t="str">
        <f>VLOOKUP(A12, 'Metadata - Countries'!$A$2:$C$264, 3, FALSE)</f>
        <v>Latin America &amp; Caribbean</v>
      </c>
      <c r="D12" t="s">
        <v>261</v>
      </c>
      <c r="E12" t="s">
        <v>669</v>
      </c>
      <c r="AV12">
        <v>100</v>
      </c>
      <c r="AW12">
        <v>97.001069145642504</v>
      </c>
      <c r="AX12">
        <v>97.177228520293994</v>
      </c>
      <c r="AY12">
        <v>100</v>
      </c>
      <c r="AZ12">
        <v>100</v>
      </c>
      <c r="BA12">
        <v>100</v>
      </c>
      <c r="BB12">
        <v>100</v>
      </c>
      <c r="BC12">
        <v>97.802445689133904</v>
      </c>
      <c r="BD12">
        <v>97.990800571813196</v>
      </c>
      <c r="BE12">
        <v>92.705625861028096</v>
      </c>
      <c r="BF12">
        <v>100</v>
      </c>
      <c r="BG12">
        <v>100</v>
      </c>
      <c r="BH12">
        <v>100</v>
      </c>
      <c r="BI12">
        <v>100</v>
      </c>
      <c r="BJ12">
        <v>100</v>
      </c>
      <c r="BK12">
        <v>100</v>
      </c>
    </row>
    <row r="13" spans="1:65" x14ac:dyDescent="0.25">
      <c r="A13" t="s">
        <v>493</v>
      </c>
      <c r="B13" t="s">
        <v>328</v>
      </c>
      <c r="C13" s="5" t="str">
        <f>VLOOKUP(A13, 'Metadata - Countries'!$A$2:$C$264, 3, FALSE)</f>
        <v>East Asia &amp; Pacific</v>
      </c>
      <c r="D13" t="s">
        <v>261</v>
      </c>
      <c r="E13" t="s">
        <v>669</v>
      </c>
      <c r="AJ13">
        <v>100</v>
      </c>
      <c r="AK13">
        <v>100</v>
      </c>
      <c r="AL13">
        <v>100</v>
      </c>
      <c r="AM13">
        <v>100</v>
      </c>
      <c r="AN13">
        <v>100</v>
      </c>
      <c r="AO13">
        <v>100</v>
      </c>
      <c r="AP13">
        <v>100</v>
      </c>
      <c r="AQ13">
        <v>100</v>
      </c>
      <c r="AR13">
        <v>100</v>
      </c>
      <c r="AS13">
        <v>100</v>
      </c>
      <c r="AT13">
        <v>100</v>
      </c>
      <c r="AU13">
        <v>100</v>
      </c>
      <c r="AV13">
        <v>100</v>
      </c>
      <c r="AW13">
        <v>100</v>
      </c>
      <c r="AX13">
        <v>100</v>
      </c>
      <c r="AY13">
        <v>100</v>
      </c>
      <c r="AZ13">
        <v>100</v>
      </c>
      <c r="BA13">
        <v>100</v>
      </c>
      <c r="BB13">
        <v>100</v>
      </c>
      <c r="BC13">
        <v>100</v>
      </c>
      <c r="BD13">
        <v>100</v>
      </c>
      <c r="BE13">
        <v>100</v>
      </c>
      <c r="BF13">
        <v>100</v>
      </c>
      <c r="BG13">
        <v>100</v>
      </c>
      <c r="BH13">
        <v>100</v>
      </c>
      <c r="BI13">
        <v>100</v>
      </c>
      <c r="BJ13">
        <v>100</v>
      </c>
      <c r="BK13">
        <v>100</v>
      </c>
    </row>
    <row r="14" spans="1:65" x14ac:dyDescent="0.25">
      <c r="A14" t="s">
        <v>63</v>
      </c>
      <c r="B14" t="s">
        <v>392</v>
      </c>
      <c r="C14" s="3" t="str">
        <f>VLOOKUP(A14, 'Metadata - Countries'!$A$2:$C$264, 3, FALSE)</f>
        <v>Europe &amp; Central Asia</v>
      </c>
      <c r="D14" t="s">
        <v>261</v>
      </c>
      <c r="E14" t="s">
        <v>669</v>
      </c>
      <c r="AJ14">
        <v>100</v>
      </c>
      <c r="AK14">
        <v>100</v>
      </c>
      <c r="AL14">
        <v>100</v>
      </c>
      <c r="AM14">
        <v>100</v>
      </c>
      <c r="AN14">
        <v>100</v>
      </c>
      <c r="AO14">
        <v>100</v>
      </c>
      <c r="AP14">
        <v>100</v>
      </c>
      <c r="AQ14">
        <v>100</v>
      </c>
      <c r="AR14">
        <v>100</v>
      </c>
      <c r="AS14">
        <v>100</v>
      </c>
      <c r="AT14">
        <v>100</v>
      </c>
      <c r="AU14">
        <v>100</v>
      </c>
      <c r="AV14">
        <v>100</v>
      </c>
      <c r="AW14">
        <v>100</v>
      </c>
      <c r="AX14">
        <v>100</v>
      </c>
      <c r="AY14">
        <v>100</v>
      </c>
      <c r="AZ14">
        <v>100</v>
      </c>
      <c r="BA14">
        <v>100</v>
      </c>
      <c r="BB14">
        <v>100</v>
      </c>
      <c r="BC14">
        <v>100</v>
      </c>
      <c r="BD14">
        <v>100</v>
      </c>
      <c r="BE14">
        <v>100</v>
      </c>
      <c r="BF14">
        <v>100</v>
      </c>
      <c r="BG14">
        <v>100</v>
      </c>
      <c r="BH14">
        <v>100</v>
      </c>
      <c r="BI14">
        <v>100</v>
      </c>
      <c r="BJ14">
        <v>100</v>
      </c>
      <c r="BK14">
        <v>100</v>
      </c>
    </row>
    <row r="15" spans="1:65" x14ac:dyDescent="0.25">
      <c r="A15" t="s">
        <v>606</v>
      </c>
      <c r="B15" t="s">
        <v>592</v>
      </c>
      <c r="C15" s="5" t="str">
        <f>VLOOKUP(A15, 'Metadata - Countries'!$A$2:$C$264, 3, FALSE)</f>
        <v>Europe &amp; Central Asia</v>
      </c>
      <c r="D15" t="s">
        <v>261</v>
      </c>
      <c r="E15" t="s">
        <v>669</v>
      </c>
      <c r="AS15">
        <v>94.310440466095301</v>
      </c>
      <c r="AT15">
        <v>98.066088401997504</v>
      </c>
      <c r="AU15">
        <v>97.630713278712605</v>
      </c>
      <c r="AV15">
        <v>100</v>
      </c>
      <c r="AW15">
        <v>98.414195246311394</v>
      </c>
      <c r="AX15">
        <v>98.725994975694505</v>
      </c>
      <c r="AY15">
        <v>98.971128069583202</v>
      </c>
      <c r="AZ15">
        <v>99.167235451609798</v>
      </c>
      <c r="BA15">
        <v>99.3527483930595</v>
      </c>
      <c r="BB15">
        <v>99.545910112356694</v>
      </c>
      <c r="BC15">
        <v>99.779231068651399</v>
      </c>
      <c r="BD15">
        <v>99.921430702676304</v>
      </c>
      <c r="BE15">
        <v>99.9</v>
      </c>
      <c r="BF15">
        <v>100</v>
      </c>
      <c r="BG15">
        <v>100</v>
      </c>
      <c r="BH15">
        <v>100</v>
      </c>
      <c r="BI15">
        <v>100</v>
      </c>
      <c r="BJ15">
        <v>100</v>
      </c>
      <c r="BK15">
        <v>100</v>
      </c>
    </row>
    <row r="16" spans="1:65" x14ac:dyDescent="0.25">
      <c r="A16" t="s">
        <v>537</v>
      </c>
      <c r="B16" t="s">
        <v>619</v>
      </c>
      <c r="C16" s="3" t="str">
        <f>VLOOKUP(A16, 'Metadata - Countries'!$A$2:$C$264, 3, FALSE)</f>
        <v>Sub-Saharan Africa</v>
      </c>
      <c r="D16" t="s">
        <v>261</v>
      </c>
      <c r="E16" t="s">
        <v>669</v>
      </c>
      <c r="BB16">
        <v>0.88256980738068402</v>
      </c>
      <c r="BC16">
        <v>9.5831104953881696E-2</v>
      </c>
      <c r="BD16">
        <v>9.5591076433570593E-2</v>
      </c>
      <c r="BE16">
        <v>0.45604251169516902</v>
      </c>
      <c r="BF16">
        <v>0</v>
      </c>
      <c r="BG16">
        <v>0.86965085425621702</v>
      </c>
      <c r="BH16">
        <v>0.98012443776066505</v>
      </c>
      <c r="BI16">
        <v>1.68373859842806</v>
      </c>
      <c r="BJ16">
        <v>2.2131147489618801</v>
      </c>
      <c r="BK16">
        <v>1.65840932053429</v>
      </c>
    </row>
    <row r="17" spans="1:63" x14ac:dyDescent="0.25">
      <c r="A17" t="s">
        <v>732</v>
      </c>
      <c r="B17" t="s">
        <v>50</v>
      </c>
      <c r="C17" s="5" t="str">
        <f>VLOOKUP(A17, 'Metadata - Countries'!$A$2:$C$264, 3, FALSE)</f>
        <v>Europe &amp; Central Asia</v>
      </c>
      <c r="D17" t="s">
        <v>261</v>
      </c>
      <c r="E17" t="s">
        <v>669</v>
      </c>
      <c r="AJ17">
        <v>100</v>
      </c>
      <c r="AK17">
        <v>100</v>
      </c>
      <c r="AL17">
        <v>100</v>
      </c>
      <c r="AM17">
        <v>100</v>
      </c>
      <c r="AN17">
        <v>100</v>
      </c>
      <c r="AO17">
        <v>100</v>
      </c>
      <c r="AP17">
        <v>100</v>
      </c>
      <c r="AQ17">
        <v>100</v>
      </c>
      <c r="AR17">
        <v>100</v>
      </c>
      <c r="AS17">
        <v>100</v>
      </c>
      <c r="AT17">
        <v>100</v>
      </c>
      <c r="AU17">
        <v>100</v>
      </c>
      <c r="AV17">
        <v>100</v>
      </c>
      <c r="AW17">
        <v>100</v>
      </c>
      <c r="AX17">
        <v>100</v>
      </c>
      <c r="AY17">
        <v>100</v>
      </c>
      <c r="AZ17">
        <v>100</v>
      </c>
      <c r="BA17">
        <v>100</v>
      </c>
      <c r="BB17">
        <v>100</v>
      </c>
      <c r="BC17">
        <v>100</v>
      </c>
      <c r="BD17">
        <v>100</v>
      </c>
      <c r="BE17">
        <v>100</v>
      </c>
      <c r="BF17">
        <v>100</v>
      </c>
      <c r="BG17">
        <v>100</v>
      </c>
      <c r="BH17">
        <v>100</v>
      </c>
      <c r="BI17">
        <v>100</v>
      </c>
      <c r="BJ17">
        <v>100</v>
      </c>
      <c r="BK17">
        <v>100</v>
      </c>
    </row>
    <row r="18" spans="1:63" x14ac:dyDescent="0.25">
      <c r="A18" t="s">
        <v>718</v>
      </c>
      <c r="B18" t="s">
        <v>370</v>
      </c>
      <c r="C18" s="3" t="str">
        <f>VLOOKUP(A18, 'Metadata - Countries'!$A$2:$C$264, 3, FALSE)</f>
        <v>Sub-Saharan Africa</v>
      </c>
      <c r="D18" t="s">
        <v>261</v>
      </c>
      <c r="E18" t="s">
        <v>669</v>
      </c>
      <c r="AP18">
        <v>2.7770578317500401</v>
      </c>
      <c r="AQ18">
        <v>2.2068444628676498</v>
      </c>
      <c r="AR18">
        <v>3.1940026979314098</v>
      </c>
      <c r="AS18">
        <v>4.1856132968742203</v>
      </c>
      <c r="AT18">
        <v>5.1705248296085502</v>
      </c>
      <c r="AU18">
        <v>4.4492289205578697</v>
      </c>
      <c r="AV18">
        <v>7.0321687075195403</v>
      </c>
      <c r="AW18">
        <v>7.8025246814987304</v>
      </c>
      <c r="AX18">
        <v>8.51115117048165</v>
      </c>
      <c r="AY18">
        <v>9.1526024018571306</v>
      </c>
      <c r="AZ18">
        <v>7.9154956851258698</v>
      </c>
      <c r="BA18">
        <v>10.2993681503331</v>
      </c>
      <c r="BB18">
        <v>10.848352381337699</v>
      </c>
      <c r="BC18">
        <v>11.4134294562298</v>
      </c>
      <c r="BD18">
        <v>10.573701122937001</v>
      </c>
      <c r="BE18">
        <v>13.6236299175185</v>
      </c>
      <c r="BF18">
        <v>14.550781506384601</v>
      </c>
      <c r="BG18">
        <v>14.1372801191426</v>
      </c>
      <c r="BH18">
        <v>16.226015456467898</v>
      </c>
      <c r="BI18">
        <v>15.6818841574795</v>
      </c>
      <c r="BJ18">
        <v>16.449966666150299</v>
      </c>
      <c r="BK18">
        <v>17.1977447304814</v>
      </c>
    </row>
    <row r="19" spans="1:63" x14ac:dyDescent="0.25">
      <c r="A19" t="s">
        <v>124</v>
      </c>
      <c r="B19" t="s">
        <v>519</v>
      </c>
      <c r="C19" s="5" t="str">
        <f>VLOOKUP(A19, 'Metadata - Countries'!$A$2:$C$264, 3, FALSE)</f>
        <v>Sub-Saharan Africa</v>
      </c>
      <c r="D19" t="s">
        <v>261</v>
      </c>
      <c r="E19" t="s">
        <v>669</v>
      </c>
      <c r="AL19">
        <v>0</v>
      </c>
      <c r="AM19">
        <v>2.1188632004258601</v>
      </c>
      <c r="AN19">
        <v>0.26141680625684599</v>
      </c>
      <c r="AO19">
        <v>0.69481674306110097</v>
      </c>
      <c r="AP19">
        <v>1.1279673129284999</v>
      </c>
      <c r="AQ19">
        <v>1.48257665375421</v>
      </c>
      <c r="AR19">
        <v>1.7631711644219299</v>
      </c>
      <c r="AS19">
        <v>0.10273509928885501</v>
      </c>
      <c r="AT19">
        <v>2.2577641055664799</v>
      </c>
      <c r="AU19">
        <v>2.4568173531590598</v>
      </c>
      <c r="AV19">
        <v>2.6107103767770101</v>
      </c>
      <c r="AW19">
        <v>1.1525624486194099</v>
      </c>
      <c r="AX19">
        <v>2.7457203314259799</v>
      </c>
      <c r="AY19">
        <v>2.7110662666690302</v>
      </c>
      <c r="AZ19">
        <v>2.6153076580087302</v>
      </c>
      <c r="BA19">
        <v>2.5743396009624901</v>
      </c>
      <c r="BB19">
        <v>2.5978150507544102</v>
      </c>
      <c r="BC19">
        <v>2.6288520546496099</v>
      </c>
      <c r="BD19">
        <v>1.52984106021979</v>
      </c>
      <c r="BE19">
        <v>2.7754761463418798</v>
      </c>
      <c r="BF19">
        <v>3.2828339175448602</v>
      </c>
      <c r="BG19">
        <v>4.5570247339221499</v>
      </c>
      <c r="BH19">
        <v>4.8973258922421898</v>
      </c>
      <c r="BI19">
        <v>7.1859887956521504</v>
      </c>
      <c r="BJ19">
        <v>8.4121873097531203</v>
      </c>
      <c r="BK19">
        <v>9.5732180137326406</v>
      </c>
    </row>
    <row r="20" spans="1:63" x14ac:dyDescent="0.25">
      <c r="A20" t="s">
        <v>40</v>
      </c>
      <c r="B20" t="s">
        <v>158</v>
      </c>
      <c r="C20" s="3" t="str">
        <f>VLOOKUP(A20, 'Metadata - Countries'!$A$2:$C$264, 3, FALSE)</f>
        <v>South Asia</v>
      </c>
      <c r="D20" t="s">
        <v>261</v>
      </c>
      <c r="E20" t="s">
        <v>669</v>
      </c>
      <c r="AK20">
        <v>3.17101836527912</v>
      </c>
      <c r="AL20">
        <v>0</v>
      </c>
      <c r="AM20">
        <v>0.193821298948539</v>
      </c>
      <c r="AN20">
        <v>2.2388447488539001</v>
      </c>
      <c r="AO20">
        <v>5.4679075363288696</v>
      </c>
      <c r="AP20">
        <v>8.1318332820443597</v>
      </c>
      <c r="AQ20">
        <v>5.8814755592034897</v>
      </c>
      <c r="AR20">
        <v>13.5293388746126</v>
      </c>
      <c r="AS20">
        <v>16.258138566108101</v>
      </c>
      <c r="AT20">
        <v>16.734163940594101</v>
      </c>
      <c r="AU20">
        <v>21.614422256498699</v>
      </c>
      <c r="AV20">
        <v>24.159256916621199</v>
      </c>
      <c r="AW20">
        <v>26.666017824455999</v>
      </c>
      <c r="AX20">
        <v>27.985235986538498</v>
      </c>
      <c r="AY20">
        <v>30.1657256989524</v>
      </c>
      <c r="AZ20">
        <v>40.311397968608397</v>
      </c>
      <c r="BA20">
        <v>32.367045152830201</v>
      </c>
      <c r="BB20">
        <v>39.2099435089442</v>
      </c>
      <c r="BC20">
        <v>41.8180272276662</v>
      </c>
      <c r="BD20">
        <v>39.922974534150903</v>
      </c>
      <c r="BE20">
        <v>45.643667494339603</v>
      </c>
      <c r="BF20">
        <v>49.757948782747199</v>
      </c>
      <c r="BG20">
        <v>48.563828698113198</v>
      </c>
      <c r="BH20">
        <v>48.097919033962299</v>
      </c>
      <c r="BI20">
        <v>62.3609116064722</v>
      </c>
      <c r="BJ20">
        <v>66.008404983396204</v>
      </c>
      <c r="BK20">
        <v>81.280507806603794</v>
      </c>
    </row>
    <row r="21" spans="1:63" x14ac:dyDescent="0.25">
      <c r="A21" t="s">
        <v>696</v>
      </c>
      <c r="B21" t="s">
        <v>160</v>
      </c>
      <c r="C21" s="5" t="str">
        <f>VLOOKUP(A21, 'Metadata - Countries'!$A$2:$C$264, 3, FALSE)</f>
        <v>Europe &amp; Central Asia</v>
      </c>
      <c r="D21" t="s">
        <v>261</v>
      </c>
      <c r="E21" t="s">
        <v>669</v>
      </c>
      <c r="AJ21">
        <v>100</v>
      </c>
      <c r="AK21">
        <v>100</v>
      </c>
      <c r="AL21">
        <v>100</v>
      </c>
      <c r="AM21">
        <v>100</v>
      </c>
      <c r="AN21">
        <v>100</v>
      </c>
      <c r="AO21">
        <v>100</v>
      </c>
      <c r="AP21">
        <v>100</v>
      </c>
      <c r="AQ21">
        <v>100</v>
      </c>
      <c r="AR21">
        <v>100</v>
      </c>
      <c r="AS21">
        <v>100</v>
      </c>
      <c r="AT21">
        <v>100</v>
      </c>
      <c r="AU21">
        <v>100</v>
      </c>
      <c r="AV21">
        <v>100</v>
      </c>
      <c r="AW21">
        <v>100</v>
      </c>
      <c r="AX21">
        <v>100</v>
      </c>
      <c r="AY21">
        <v>100</v>
      </c>
      <c r="AZ21">
        <v>100</v>
      </c>
      <c r="BA21">
        <v>100</v>
      </c>
      <c r="BB21">
        <v>100</v>
      </c>
      <c r="BC21">
        <v>100</v>
      </c>
      <c r="BD21">
        <v>100</v>
      </c>
      <c r="BE21">
        <v>100</v>
      </c>
      <c r="BF21">
        <v>100</v>
      </c>
      <c r="BG21">
        <v>100</v>
      </c>
      <c r="BH21">
        <v>100</v>
      </c>
      <c r="BI21">
        <v>100</v>
      </c>
      <c r="BJ21">
        <v>100</v>
      </c>
      <c r="BK21">
        <v>100</v>
      </c>
    </row>
    <row r="22" spans="1:63" x14ac:dyDescent="0.25">
      <c r="A22" t="s">
        <v>407</v>
      </c>
      <c r="B22" t="s">
        <v>71</v>
      </c>
      <c r="C22" s="3" t="str">
        <f>VLOOKUP(A22, 'Metadata - Countries'!$A$2:$C$264, 3, FALSE)</f>
        <v>Middle East &amp; North Africa</v>
      </c>
      <c r="D22" t="s">
        <v>261</v>
      </c>
      <c r="E22" t="s">
        <v>669</v>
      </c>
      <c r="AU22">
        <v>100</v>
      </c>
      <c r="AV22">
        <v>100</v>
      </c>
      <c r="AW22">
        <v>100</v>
      </c>
      <c r="AX22">
        <v>100</v>
      </c>
      <c r="AY22">
        <v>100</v>
      </c>
      <c r="AZ22">
        <v>100</v>
      </c>
      <c r="BA22">
        <v>100</v>
      </c>
      <c r="BB22">
        <v>100</v>
      </c>
      <c r="BC22">
        <v>100</v>
      </c>
      <c r="BD22">
        <v>100</v>
      </c>
      <c r="BE22">
        <v>100</v>
      </c>
      <c r="BF22">
        <v>100</v>
      </c>
      <c r="BG22">
        <v>100</v>
      </c>
      <c r="BH22">
        <v>100</v>
      </c>
      <c r="BI22">
        <v>100</v>
      </c>
      <c r="BJ22">
        <v>100</v>
      </c>
      <c r="BK22">
        <v>100</v>
      </c>
    </row>
    <row r="23" spans="1:63" x14ac:dyDescent="0.25">
      <c r="A23" t="s">
        <v>173</v>
      </c>
      <c r="B23" t="s">
        <v>318</v>
      </c>
      <c r="C23" s="5" t="str">
        <f>VLOOKUP(A23, 'Metadata - Countries'!$A$2:$C$264, 3, FALSE)</f>
        <v>Latin America &amp; Caribbean</v>
      </c>
      <c r="D23" t="s">
        <v>261</v>
      </c>
      <c r="E23" t="s">
        <v>669</v>
      </c>
      <c r="AJ23">
        <v>100</v>
      </c>
      <c r="AK23">
        <v>100</v>
      </c>
      <c r="AL23">
        <v>100</v>
      </c>
      <c r="AM23">
        <v>100</v>
      </c>
      <c r="AN23">
        <v>100</v>
      </c>
      <c r="AO23">
        <v>100</v>
      </c>
      <c r="AP23">
        <v>100</v>
      </c>
      <c r="AQ23">
        <v>100</v>
      </c>
      <c r="AR23">
        <v>100</v>
      </c>
      <c r="AS23">
        <v>100</v>
      </c>
      <c r="AT23">
        <v>100</v>
      </c>
      <c r="AU23">
        <v>96.065546999999995</v>
      </c>
      <c r="AV23">
        <v>100</v>
      </c>
      <c r="AW23">
        <v>100</v>
      </c>
      <c r="AX23">
        <v>100</v>
      </c>
      <c r="AY23">
        <v>100</v>
      </c>
      <c r="AZ23">
        <v>100</v>
      </c>
      <c r="BA23">
        <v>100</v>
      </c>
      <c r="BB23">
        <v>100</v>
      </c>
      <c r="BC23">
        <v>100</v>
      </c>
      <c r="BD23">
        <v>100</v>
      </c>
      <c r="BE23">
        <v>100</v>
      </c>
      <c r="BF23">
        <v>100</v>
      </c>
      <c r="BG23">
        <v>100</v>
      </c>
      <c r="BH23">
        <v>100</v>
      </c>
      <c r="BI23">
        <v>100</v>
      </c>
      <c r="BJ23">
        <v>100</v>
      </c>
      <c r="BK23">
        <v>100</v>
      </c>
    </row>
    <row r="24" spans="1:63" x14ac:dyDescent="0.25">
      <c r="A24" t="s">
        <v>439</v>
      </c>
      <c r="B24" t="s">
        <v>628</v>
      </c>
      <c r="C24" s="3" t="str">
        <f>VLOOKUP(A24, 'Metadata - Countries'!$A$2:$C$264, 3, FALSE)</f>
        <v>Europe &amp; Central Asia</v>
      </c>
      <c r="D24" t="s">
        <v>261</v>
      </c>
      <c r="E24" t="s">
        <v>669</v>
      </c>
      <c r="AJ24">
        <v>100</v>
      </c>
      <c r="AK24">
        <v>100</v>
      </c>
      <c r="AL24">
        <v>100</v>
      </c>
      <c r="AM24">
        <v>100</v>
      </c>
      <c r="AN24">
        <v>100</v>
      </c>
      <c r="AO24">
        <v>100</v>
      </c>
      <c r="AP24">
        <v>100</v>
      </c>
      <c r="AQ24">
        <v>100</v>
      </c>
      <c r="AR24">
        <v>100</v>
      </c>
      <c r="AS24">
        <v>100</v>
      </c>
      <c r="AT24">
        <v>100</v>
      </c>
      <c r="AU24">
        <v>100</v>
      </c>
      <c r="AV24">
        <v>97.8961461759434</v>
      </c>
      <c r="AW24">
        <v>100</v>
      </c>
      <c r="AX24">
        <v>100</v>
      </c>
      <c r="AY24">
        <v>100</v>
      </c>
      <c r="AZ24">
        <v>99.127062179000205</v>
      </c>
      <c r="BA24">
        <v>100</v>
      </c>
      <c r="BB24">
        <v>100</v>
      </c>
      <c r="BC24">
        <v>100</v>
      </c>
      <c r="BD24">
        <v>100</v>
      </c>
      <c r="BE24">
        <v>100</v>
      </c>
      <c r="BF24">
        <v>100</v>
      </c>
      <c r="BG24">
        <v>100</v>
      </c>
      <c r="BH24">
        <v>100</v>
      </c>
      <c r="BI24">
        <v>100</v>
      </c>
      <c r="BJ24">
        <v>100</v>
      </c>
      <c r="BK24">
        <v>100</v>
      </c>
    </row>
    <row r="25" spans="1:63" x14ac:dyDescent="0.25">
      <c r="A25" t="s">
        <v>674</v>
      </c>
      <c r="B25" t="s">
        <v>233</v>
      </c>
      <c r="C25" s="5" t="str">
        <f>VLOOKUP(A25, 'Metadata - Countries'!$A$2:$C$264, 3, FALSE)</f>
        <v>Europe &amp; Central Asia</v>
      </c>
      <c r="D25" t="s">
        <v>261</v>
      </c>
      <c r="E25" t="s">
        <v>669</v>
      </c>
      <c r="AJ25">
        <v>100</v>
      </c>
      <c r="AK25">
        <v>100</v>
      </c>
      <c r="AL25">
        <v>100</v>
      </c>
      <c r="AM25">
        <v>100</v>
      </c>
      <c r="AN25">
        <v>100</v>
      </c>
      <c r="AO25">
        <v>100</v>
      </c>
      <c r="AP25">
        <v>100</v>
      </c>
      <c r="AQ25">
        <v>100</v>
      </c>
      <c r="AR25">
        <v>100</v>
      </c>
      <c r="AS25">
        <v>100</v>
      </c>
      <c r="AT25">
        <v>100</v>
      </c>
      <c r="AU25">
        <v>100</v>
      </c>
      <c r="AV25">
        <v>100</v>
      </c>
      <c r="AW25">
        <v>100</v>
      </c>
      <c r="AX25">
        <v>100</v>
      </c>
      <c r="AY25">
        <v>100</v>
      </c>
      <c r="AZ25">
        <v>100</v>
      </c>
      <c r="BA25">
        <v>100</v>
      </c>
      <c r="BB25">
        <v>100</v>
      </c>
      <c r="BC25">
        <v>100</v>
      </c>
      <c r="BD25">
        <v>100</v>
      </c>
      <c r="BE25">
        <v>100</v>
      </c>
      <c r="BF25">
        <v>100</v>
      </c>
      <c r="BG25">
        <v>100</v>
      </c>
      <c r="BH25">
        <v>100</v>
      </c>
      <c r="BI25">
        <v>100</v>
      </c>
      <c r="BJ25">
        <v>100</v>
      </c>
      <c r="BK25">
        <v>100</v>
      </c>
    </row>
    <row r="26" spans="1:63" x14ac:dyDescent="0.25">
      <c r="A26" t="s">
        <v>346</v>
      </c>
      <c r="B26" t="s">
        <v>315</v>
      </c>
      <c r="C26" s="3" t="str">
        <f>VLOOKUP(A26, 'Metadata - Countries'!$A$2:$C$264, 3, FALSE)</f>
        <v>Latin America &amp; Caribbean</v>
      </c>
      <c r="D26" t="s">
        <v>261</v>
      </c>
      <c r="E26" t="s">
        <v>669</v>
      </c>
      <c r="AK26">
        <v>42.794867978447897</v>
      </c>
      <c r="AL26">
        <v>48.869161920083101</v>
      </c>
      <c r="AM26">
        <v>50.962276370524698</v>
      </c>
      <c r="AN26">
        <v>53.049950692655003</v>
      </c>
      <c r="AO26">
        <v>55.138391096561001</v>
      </c>
      <c r="AP26">
        <v>57.230993760788898</v>
      </c>
      <c r="AQ26">
        <v>59.332760594384297</v>
      </c>
      <c r="AR26">
        <v>61.444509480036402</v>
      </c>
      <c r="AS26">
        <v>63.556811055478498</v>
      </c>
      <c r="AT26">
        <v>65.697057886980801</v>
      </c>
      <c r="AU26">
        <v>67.612998502677499</v>
      </c>
      <c r="AV26">
        <v>69.5586248329966</v>
      </c>
      <c r="AW26">
        <v>71.463810553582405</v>
      </c>
      <c r="AX26">
        <v>73.314924249185395</v>
      </c>
      <c r="AY26">
        <v>75.106508882628901</v>
      </c>
      <c r="AZ26">
        <v>85.127281104982998</v>
      </c>
      <c r="BA26">
        <v>78.593451452486207</v>
      </c>
      <c r="BB26">
        <v>80.338772316853706</v>
      </c>
      <c r="BC26">
        <v>82.118327147177297</v>
      </c>
      <c r="BD26">
        <v>84.068905064747199</v>
      </c>
      <c r="BE26">
        <v>87.857165350092004</v>
      </c>
      <c r="BF26">
        <v>87.850433664333195</v>
      </c>
      <c r="BG26">
        <v>89.886482722389701</v>
      </c>
      <c r="BH26">
        <v>91.965791086713196</v>
      </c>
      <c r="BI26">
        <v>87.558328829977</v>
      </c>
      <c r="BJ26">
        <v>96.204596590382593</v>
      </c>
      <c r="BK26">
        <v>98.341982171781893</v>
      </c>
    </row>
    <row r="27" spans="1:63" x14ac:dyDescent="0.25">
      <c r="A27" t="s">
        <v>420</v>
      </c>
      <c r="B27" t="s">
        <v>730</v>
      </c>
      <c r="C27" s="5" t="str">
        <f>VLOOKUP(A27, 'Metadata - Countries'!$A$2:$C$264, 3, FALSE)</f>
        <v>North America</v>
      </c>
      <c r="D27" t="s">
        <v>261</v>
      </c>
      <c r="E27" t="s">
        <v>669</v>
      </c>
      <c r="AJ27">
        <v>100</v>
      </c>
      <c r="AK27">
        <v>100</v>
      </c>
      <c r="AL27">
        <v>100</v>
      </c>
      <c r="AM27">
        <v>100</v>
      </c>
      <c r="AN27">
        <v>100</v>
      </c>
      <c r="AO27">
        <v>100</v>
      </c>
      <c r="AP27">
        <v>100</v>
      </c>
      <c r="AQ27">
        <v>100</v>
      </c>
      <c r="AR27">
        <v>100</v>
      </c>
      <c r="AS27">
        <v>100</v>
      </c>
      <c r="AT27">
        <v>100</v>
      </c>
      <c r="AU27">
        <v>100</v>
      </c>
      <c r="AV27">
        <v>100</v>
      </c>
      <c r="AW27">
        <v>100</v>
      </c>
      <c r="AX27">
        <v>100</v>
      </c>
      <c r="AY27">
        <v>100</v>
      </c>
      <c r="AZ27">
        <v>100</v>
      </c>
      <c r="BA27">
        <v>100</v>
      </c>
      <c r="BB27">
        <v>100</v>
      </c>
      <c r="BC27">
        <v>100</v>
      </c>
      <c r="BD27">
        <v>100</v>
      </c>
      <c r="BE27">
        <v>100</v>
      </c>
      <c r="BF27">
        <v>100</v>
      </c>
      <c r="BG27">
        <v>100</v>
      </c>
      <c r="BH27">
        <v>100</v>
      </c>
      <c r="BI27">
        <v>100</v>
      </c>
      <c r="BJ27">
        <v>100</v>
      </c>
      <c r="BK27">
        <v>100</v>
      </c>
    </row>
    <row r="28" spans="1:63" x14ac:dyDescent="0.25">
      <c r="A28" t="s">
        <v>57</v>
      </c>
      <c r="B28" t="s">
        <v>579</v>
      </c>
      <c r="C28" s="3" t="str">
        <f>VLOOKUP(A28, 'Metadata - Countries'!$A$2:$C$264, 3, FALSE)</f>
        <v>Latin America &amp; Caribbean</v>
      </c>
      <c r="D28" t="s">
        <v>261</v>
      </c>
      <c r="E28" t="s">
        <v>669</v>
      </c>
      <c r="AJ28">
        <v>12.433689740417</v>
      </c>
      <c r="AK28">
        <v>13.3098624805498</v>
      </c>
      <c r="AL28">
        <v>12.9298805173262</v>
      </c>
      <c r="AM28">
        <v>13.0718984772257</v>
      </c>
      <c r="AN28">
        <v>23.1679437748022</v>
      </c>
      <c r="AO28">
        <v>19.915943841412101</v>
      </c>
      <c r="AP28">
        <v>32.956765554058997</v>
      </c>
      <c r="AQ28">
        <v>24.224037334745599</v>
      </c>
      <c r="AR28">
        <v>32.678292186946699</v>
      </c>
      <c r="AS28">
        <v>28.373846733144202</v>
      </c>
      <c r="AT28">
        <v>28.167426951391001</v>
      </c>
      <c r="AU28">
        <v>28.0133539766897</v>
      </c>
      <c r="AV28">
        <v>22.5277936904486</v>
      </c>
      <c r="AW28">
        <v>34.9556023058636</v>
      </c>
      <c r="AX28">
        <v>40.896339240047901</v>
      </c>
      <c r="AY28">
        <v>29.5450110004303</v>
      </c>
      <c r="AZ28">
        <v>41.570563139040999</v>
      </c>
      <c r="BA28">
        <v>46.535059120836699</v>
      </c>
      <c r="BB28">
        <v>57.002635838351097</v>
      </c>
      <c r="BC28">
        <v>63.277586901546499</v>
      </c>
      <c r="BD28">
        <v>66.460166011542796</v>
      </c>
      <c r="BE28">
        <v>66.647578869047393</v>
      </c>
      <c r="BF28">
        <v>72.169883091268304</v>
      </c>
      <c r="BG28">
        <v>68.516729915649506</v>
      </c>
      <c r="BH28">
        <v>70.2928673456057</v>
      </c>
      <c r="BI28">
        <v>74.338501768580599</v>
      </c>
      <c r="BJ28">
        <v>74.869460509964</v>
      </c>
      <c r="BK28">
        <v>74.820441858797693</v>
      </c>
    </row>
    <row r="29" spans="1:63" x14ac:dyDescent="0.25">
      <c r="A29" t="s">
        <v>677</v>
      </c>
      <c r="B29" t="s">
        <v>367</v>
      </c>
      <c r="C29" s="5" t="str">
        <f>VLOOKUP(A29, 'Metadata - Countries'!$A$2:$C$264, 3, FALSE)</f>
        <v>Latin America &amp; Caribbean</v>
      </c>
      <c r="D29" t="s">
        <v>261</v>
      </c>
      <c r="E29" t="s">
        <v>669</v>
      </c>
      <c r="AJ29">
        <v>58.948432145014301</v>
      </c>
      <c r="AK29">
        <v>66.552220361365499</v>
      </c>
      <c r="AL29">
        <v>62.013301665582702</v>
      </c>
      <c r="AM29">
        <v>64.304398199283796</v>
      </c>
      <c r="AN29">
        <v>68.158766819202299</v>
      </c>
      <c r="AO29">
        <v>67.946113683854193</v>
      </c>
      <c r="AP29">
        <v>71.041763859682405</v>
      </c>
      <c r="AQ29">
        <v>71.838584260695697</v>
      </c>
      <c r="AR29">
        <v>74.688705217423902</v>
      </c>
      <c r="AS29">
        <v>76.507355528502103</v>
      </c>
      <c r="AT29">
        <v>74.379939188810297</v>
      </c>
      <c r="AU29">
        <v>81.875762956971897</v>
      </c>
      <c r="AV29">
        <v>84.117954262462106</v>
      </c>
      <c r="AW29">
        <v>85.321535213849202</v>
      </c>
      <c r="AX29">
        <v>83.450544970208099</v>
      </c>
      <c r="AY29">
        <v>84.830534192998797</v>
      </c>
      <c r="AZ29">
        <v>87.1654186370003</v>
      </c>
      <c r="BA29">
        <v>89.776210976147794</v>
      </c>
      <c r="BB29">
        <v>91.852255891051499</v>
      </c>
      <c r="BC29">
        <v>93.617398200709303</v>
      </c>
      <c r="BD29">
        <v>94.114372968058504</v>
      </c>
      <c r="BE29">
        <v>96.190587387083696</v>
      </c>
      <c r="BF29">
        <v>97.221813400349504</v>
      </c>
      <c r="BG29">
        <v>97.502033505005798</v>
      </c>
      <c r="BH29">
        <v>97.910076998721493</v>
      </c>
      <c r="BI29">
        <v>98.232409229546505</v>
      </c>
      <c r="BJ29">
        <v>98.467129966419293</v>
      </c>
      <c r="BK29">
        <v>100</v>
      </c>
    </row>
    <row r="30" spans="1:63" x14ac:dyDescent="0.25">
      <c r="A30" t="s">
        <v>637</v>
      </c>
      <c r="B30" t="s">
        <v>436</v>
      </c>
      <c r="C30" s="3" t="str">
        <f>VLOOKUP(A30, 'Metadata - Countries'!$A$2:$C$264, 3, FALSE)</f>
        <v>Latin America &amp; Caribbean</v>
      </c>
      <c r="D30" t="s">
        <v>261</v>
      </c>
      <c r="E30" t="s">
        <v>669</v>
      </c>
      <c r="AT30">
        <v>100</v>
      </c>
      <c r="AU30">
        <v>100</v>
      </c>
      <c r="AV30">
        <v>100</v>
      </c>
      <c r="AW30">
        <v>100</v>
      </c>
      <c r="AX30">
        <v>100</v>
      </c>
      <c r="AY30">
        <v>100</v>
      </c>
      <c r="AZ30">
        <v>100</v>
      </c>
      <c r="BA30">
        <v>100</v>
      </c>
      <c r="BB30">
        <v>100</v>
      </c>
      <c r="BC30">
        <v>100</v>
      </c>
      <c r="BD30">
        <v>100</v>
      </c>
      <c r="BE30">
        <v>100</v>
      </c>
      <c r="BF30">
        <v>100</v>
      </c>
      <c r="BG30">
        <v>100</v>
      </c>
      <c r="BH30">
        <v>100</v>
      </c>
      <c r="BI30">
        <v>100</v>
      </c>
      <c r="BJ30">
        <v>100</v>
      </c>
      <c r="BK30">
        <v>100</v>
      </c>
    </row>
    <row r="31" spans="1:63" x14ac:dyDescent="0.25">
      <c r="A31" t="s">
        <v>489</v>
      </c>
      <c r="B31" t="s">
        <v>133</v>
      </c>
      <c r="C31" s="5" t="str">
        <f>VLOOKUP(A31, 'Metadata - Countries'!$A$2:$C$264, 3, FALSE)</f>
        <v>East Asia &amp; Pacific</v>
      </c>
      <c r="D31" t="s">
        <v>261</v>
      </c>
      <c r="E31" t="s">
        <v>669</v>
      </c>
      <c r="AJ31">
        <v>100</v>
      </c>
      <c r="AK31">
        <v>100</v>
      </c>
      <c r="AL31">
        <v>100</v>
      </c>
      <c r="AM31">
        <v>100</v>
      </c>
      <c r="AN31">
        <v>100</v>
      </c>
      <c r="AO31">
        <v>100</v>
      </c>
      <c r="AP31">
        <v>100</v>
      </c>
      <c r="AQ31">
        <v>100</v>
      </c>
      <c r="AR31">
        <v>100</v>
      </c>
      <c r="AS31">
        <v>100</v>
      </c>
      <c r="AT31">
        <v>100</v>
      </c>
      <c r="AU31">
        <v>100</v>
      </c>
      <c r="AV31">
        <v>100</v>
      </c>
      <c r="AW31">
        <v>100</v>
      </c>
      <c r="AX31">
        <v>100</v>
      </c>
      <c r="AY31">
        <v>100</v>
      </c>
      <c r="AZ31">
        <v>100</v>
      </c>
      <c r="BA31">
        <v>100</v>
      </c>
      <c r="BB31">
        <v>100</v>
      </c>
      <c r="BC31">
        <v>100</v>
      </c>
      <c r="BD31">
        <v>100</v>
      </c>
      <c r="BE31">
        <v>100</v>
      </c>
      <c r="BF31">
        <v>100</v>
      </c>
      <c r="BG31">
        <v>100</v>
      </c>
      <c r="BH31">
        <v>100</v>
      </c>
      <c r="BI31">
        <v>100</v>
      </c>
      <c r="BJ31">
        <v>100</v>
      </c>
      <c r="BK31">
        <v>100</v>
      </c>
    </row>
    <row r="32" spans="1:63" x14ac:dyDescent="0.25">
      <c r="A32" t="s">
        <v>648</v>
      </c>
      <c r="B32" t="s">
        <v>125</v>
      </c>
      <c r="C32" s="3" t="str">
        <f>VLOOKUP(A32, 'Metadata - Countries'!$A$2:$C$264, 3, FALSE)</f>
        <v>South Asia</v>
      </c>
      <c r="D32" t="s">
        <v>261</v>
      </c>
      <c r="E32" t="s">
        <v>669</v>
      </c>
      <c r="AT32">
        <v>8.7965034781897007</v>
      </c>
      <c r="AU32">
        <v>19.5641124471559</v>
      </c>
      <c r="AV32">
        <v>23.822295148914701</v>
      </c>
      <c r="AW32">
        <v>18.4511103663433</v>
      </c>
      <c r="AX32">
        <v>32.548401926548202</v>
      </c>
      <c r="AY32">
        <v>43.226372771969203</v>
      </c>
      <c r="AZ32">
        <v>42.000696297813498</v>
      </c>
      <c r="BA32">
        <v>58.852051820396198</v>
      </c>
      <c r="BB32">
        <v>52.176838854947903</v>
      </c>
      <c r="BC32">
        <v>57.464774984667102</v>
      </c>
      <c r="BD32">
        <v>59.397819608349899</v>
      </c>
      <c r="BE32">
        <v>71.926583275625006</v>
      </c>
      <c r="BF32">
        <v>86.8699456277851</v>
      </c>
      <c r="BG32">
        <v>80.434304013678201</v>
      </c>
      <c r="BH32">
        <v>86.688490210017605</v>
      </c>
      <c r="BI32">
        <v>93.093178529305703</v>
      </c>
      <c r="BJ32">
        <v>99.712046412464105</v>
      </c>
      <c r="BK32">
        <v>96.760152685025503</v>
      </c>
    </row>
    <row r="33" spans="1:63" x14ac:dyDescent="0.25">
      <c r="A33" t="s">
        <v>52</v>
      </c>
      <c r="B33" t="s">
        <v>443</v>
      </c>
      <c r="C33" s="5" t="str">
        <f>VLOOKUP(A33, 'Metadata - Countries'!$A$2:$C$264, 3, FALSE)</f>
        <v>Sub-Saharan Africa</v>
      </c>
      <c r="D33" t="s">
        <v>261</v>
      </c>
      <c r="E33" t="s">
        <v>669</v>
      </c>
      <c r="AK33">
        <v>3.9736384690316302</v>
      </c>
      <c r="AL33">
        <v>3.3259969419917499</v>
      </c>
      <c r="AM33">
        <v>4.7761687462401197</v>
      </c>
      <c r="AN33">
        <v>6.2014176342385898</v>
      </c>
      <c r="AO33">
        <v>7.6071250531825596</v>
      </c>
      <c r="AP33">
        <v>8.9983842935284706</v>
      </c>
      <c r="AQ33">
        <v>10.3821593293366</v>
      </c>
      <c r="AR33">
        <v>11.7600443740373</v>
      </c>
      <c r="AS33">
        <v>13.121050562016199</v>
      </c>
      <c r="AT33">
        <v>14.447926945057601</v>
      </c>
      <c r="AU33">
        <v>10.4424646047667</v>
      </c>
      <c r="AV33">
        <v>17.122186106967</v>
      </c>
      <c r="AW33">
        <v>18.478293351141001</v>
      </c>
      <c r="AX33">
        <v>19.745676192237799</v>
      </c>
      <c r="AY33">
        <v>20.915581793608599</v>
      </c>
      <c r="AZ33">
        <v>22.006685708613901</v>
      </c>
      <c r="BA33">
        <v>22.2242951015225</v>
      </c>
      <c r="BB33">
        <v>22.5798254793112</v>
      </c>
      <c r="BC33">
        <v>22.2452224308613</v>
      </c>
      <c r="BD33">
        <v>26.945605591094601</v>
      </c>
      <c r="BE33">
        <v>25.1559929362659</v>
      </c>
      <c r="BF33">
        <v>23.0558318141215</v>
      </c>
      <c r="BG33">
        <v>22.736178766308399</v>
      </c>
      <c r="BH33">
        <v>23.202661170086301</v>
      </c>
      <c r="BI33">
        <v>23.628144378083402</v>
      </c>
      <c r="BJ33">
        <v>23.988269240341602</v>
      </c>
      <c r="BK33">
        <v>24.264212331170999</v>
      </c>
    </row>
    <row r="34" spans="1:63" x14ac:dyDescent="0.25">
      <c r="A34" t="s">
        <v>194</v>
      </c>
      <c r="B34" t="s">
        <v>552</v>
      </c>
      <c r="C34" s="3" t="str">
        <f>VLOOKUP(A34, 'Metadata - Countries'!$A$2:$C$264, 3, FALSE)</f>
        <v>Sub-Saharan Africa</v>
      </c>
      <c r="D34" t="s">
        <v>261</v>
      </c>
      <c r="E34" t="s">
        <v>669</v>
      </c>
      <c r="AO34">
        <v>3.4283235241848599E-2</v>
      </c>
      <c r="AP34">
        <v>0</v>
      </c>
      <c r="AQ34">
        <v>0</v>
      </c>
      <c r="AR34">
        <v>0</v>
      </c>
      <c r="AS34">
        <v>8.3498008309383406E-2</v>
      </c>
      <c r="AT34">
        <v>0.20576440428467699</v>
      </c>
      <c r="AU34">
        <v>0.43769574211795298</v>
      </c>
      <c r="AV34">
        <v>0.58240892489338403</v>
      </c>
      <c r="AW34">
        <v>0.69039195807206899</v>
      </c>
      <c r="AX34">
        <v>0.75021897346209598</v>
      </c>
      <c r="AY34">
        <v>0.75042360495439497</v>
      </c>
      <c r="AZ34">
        <v>0.10656916365991601</v>
      </c>
      <c r="BA34">
        <v>0.63813885027771899</v>
      </c>
      <c r="BB34">
        <v>0.56658412318884199</v>
      </c>
      <c r="BC34">
        <v>0.51240577899335205</v>
      </c>
      <c r="BD34">
        <v>0.18479920496594801</v>
      </c>
      <c r="BE34">
        <v>2.7165298790388501</v>
      </c>
      <c r="BF34">
        <v>4.86543016597619</v>
      </c>
      <c r="BG34">
        <v>6.7595674622492803</v>
      </c>
      <c r="BH34">
        <v>8.5709625741360806</v>
      </c>
      <c r="BI34">
        <v>10.613305265932</v>
      </c>
      <c r="BJ34">
        <v>12.642362358106499</v>
      </c>
      <c r="BK34">
        <v>14.594809646874999</v>
      </c>
    </row>
    <row r="35" spans="1:63" x14ac:dyDescent="0.25">
      <c r="A35" t="s">
        <v>210</v>
      </c>
      <c r="B35" t="s">
        <v>638</v>
      </c>
      <c r="C35" s="5" t="str">
        <f>VLOOKUP(A35, 'Metadata - Countries'!$A$2:$C$264, 3, FALSE)</f>
        <v>North America</v>
      </c>
      <c r="D35" t="s">
        <v>261</v>
      </c>
      <c r="E35" t="s">
        <v>669</v>
      </c>
      <c r="AJ35">
        <v>100</v>
      </c>
      <c r="AK35">
        <v>100</v>
      </c>
      <c r="AL35">
        <v>100</v>
      </c>
      <c r="AM35">
        <v>100</v>
      </c>
      <c r="AN35">
        <v>100</v>
      </c>
      <c r="AO35">
        <v>100</v>
      </c>
      <c r="AP35">
        <v>100</v>
      </c>
      <c r="AQ35">
        <v>100</v>
      </c>
      <c r="AR35">
        <v>100</v>
      </c>
      <c r="AS35">
        <v>100</v>
      </c>
      <c r="AT35">
        <v>100</v>
      </c>
      <c r="AU35">
        <v>100</v>
      </c>
      <c r="AV35">
        <v>100</v>
      </c>
      <c r="AW35">
        <v>100</v>
      </c>
      <c r="AX35">
        <v>100</v>
      </c>
      <c r="AY35">
        <v>100</v>
      </c>
      <c r="AZ35">
        <v>100</v>
      </c>
      <c r="BA35">
        <v>100</v>
      </c>
      <c r="BB35">
        <v>100</v>
      </c>
      <c r="BC35">
        <v>100</v>
      </c>
      <c r="BD35">
        <v>100</v>
      </c>
      <c r="BE35">
        <v>100</v>
      </c>
      <c r="BF35">
        <v>100</v>
      </c>
      <c r="BG35">
        <v>100</v>
      </c>
      <c r="BH35">
        <v>100</v>
      </c>
      <c r="BI35">
        <v>100</v>
      </c>
      <c r="BJ35">
        <v>100</v>
      </c>
      <c r="BK35">
        <v>100</v>
      </c>
    </row>
    <row r="36" spans="1:63" x14ac:dyDescent="0.25">
      <c r="A36" t="s">
        <v>499</v>
      </c>
      <c r="B36" t="s">
        <v>247</v>
      </c>
      <c r="C36" s="3">
        <f>VLOOKUP(A36, 'Metadata - Countries'!$A$2:$C$264, 3, FALSE)</f>
        <v>0</v>
      </c>
      <c r="D36" t="s">
        <v>261</v>
      </c>
      <c r="E36" t="s">
        <v>669</v>
      </c>
      <c r="AJ36">
        <v>100</v>
      </c>
      <c r="AK36">
        <v>100</v>
      </c>
      <c r="AL36">
        <v>100</v>
      </c>
      <c r="AM36">
        <v>100</v>
      </c>
      <c r="AN36">
        <v>100</v>
      </c>
      <c r="AO36">
        <v>100</v>
      </c>
      <c r="AP36">
        <v>100</v>
      </c>
      <c r="AQ36">
        <v>100</v>
      </c>
      <c r="AR36">
        <v>100</v>
      </c>
      <c r="AS36">
        <v>100</v>
      </c>
      <c r="AT36">
        <v>100</v>
      </c>
      <c r="AU36">
        <v>100</v>
      </c>
      <c r="AV36">
        <v>100</v>
      </c>
      <c r="AW36">
        <v>100</v>
      </c>
      <c r="AX36">
        <v>100</v>
      </c>
      <c r="AY36">
        <v>100</v>
      </c>
      <c r="AZ36">
        <v>100</v>
      </c>
      <c r="BA36">
        <v>100</v>
      </c>
      <c r="BB36">
        <v>100</v>
      </c>
      <c r="BC36">
        <v>100</v>
      </c>
      <c r="BD36">
        <v>100</v>
      </c>
      <c r="BE36">
        <v>100</v>
      </c>
      <c r="BF36">
        <v>100</v>
      </c>
      <c r="BG36">
        <v>100</v>
      </c>
      <c r="BH36">
        <v>100</v>
      </c>
      <c r="BI36">
        <v>100</v>
      </c>
      <c r="BJ36">
        <v>100</v>
      </c>
      <c r="BK36">
        <v>100</v>
      </c>
    </row>
    <row r="37" spans="1:63" x14ac:dyDescent="0.25">
      <c r="A37" t="s">
        <v>197</v>
      </c>
      <c r="B37" t="s">
        <v>742</v>
      </c>
      <c r="C37" s="5" t="str">
        <f>VLOOKUP(A37, 'Metadata - Countries'!$A$2:$C$264, 3, FALSE)</f>
        <v>Europe &amp; Central Asia</v>
      </c>
      <c r="D37" t="s">
        <v>261</v>
      </c>
      <c r="E37" t="s">
        <v>669</v>
      </c>
      <c r="AJ37">
        <v>100</v>
      </c>
      <c r="AK37">
        <v>100</v>
      </c>
      <c r="AL37">
        <v>100</v>
      </c>
      <c r="AM37">
        <v>100</v>
      </c>
      <c r="AN37">
        <v>100</v>
      </c>
      <c r="AO37">
        <v>100</v>
      </c>
      <c r="AP37">
        <v>100</v>
      </c>
      <c r="AQ37">
        <v>100</v>
      </c>
      <c r="AR37">
        <v>100</v>
      </c>
      <c r="AS37">
        <v>100</v>
      </c>
      <c r="AT37">
        <v>100</v>
      </c>
      <c r="AU37">
        <v>100</v>
      </c>
      <c r="AV37">
        <v>100</v>
      </c>
      <c r="AW37">
        <v>100</v>
      </c>
      <c r="AX37">
        <v>100</v>
      </c>
      <c r="AY37">
        <v>100</v>
      </c>
      <c r="AZ37">
        <v>100</v>
      </c>
      <c r="BA37">
        <v>100</v>
      </c>
      <c r="BB37">
        <v>100</v>
      </c>
      <c r="BC37">
        <v>100</v>
      </c>
      <c r="BD37">
        <v>100</v>
      </c>
      <c r="BE37">
        <v>100</v>
      </c>
      <c r="BF37">
        <v>100</v>
      </c>
      <c r="BG37">
        <v>100</v>
      </c>
      <c r="BH37">
        <v>100</v>
      </c>
      <c r="BI37">
        <v>100</v>
      </c>
      <c r="BJ37">
        <v>100</v>
      </c>
      <c r="BK37">
        <v>100</v>
      </c>
    </row>
    <row r="38" spans="1:63" x14ac:dyDescent="0.25">
      <c r="A38" t="s">
        <v>437</v>
      </c>
      <c r="B38" t="s">
        <v>344</v>
      </c>
      <c r="C38" s="3" t="str">
        <f>VLOOKUP(A38, 'Metadata - Countries'!$A$2:$C$264, 3, FALSE)</f>
        <v>Europe &amp; Central Asia</v>
      </c>
      <c r="D38" t="s">
        <v>261</v>
      </c>
      <c r="E38" t="s">
        <v>669</v>
      </c>
    </row>
    <row r="39" spans="1:63" x14ac:dyDescent="0.25">
      <c r="A39" t="s">
        <v>171</v>
      </c>
      <c r="B39" t="s">
        <v>750</v>
      </c>
      <c r="C39" s="5" t="str">
        <f>VLOOKUP(A39, 'Metadata - Countries'!$A$2:$C$264, 3, FALSE)</f>
        <v>Latin America &amp; Caribbean</v>
      </c>
      <c r="D39" t="s">
        <v>261</v>
      </c>
      <c r="E39" t="s">
        <v>669</v>
      </c>
      <c r="AJ39">
        <v>59.458299987532101</v>
      </c>
      <c r="AK39">
        <v>71.704652325524805</v>
      </c>
      <c r="AL39">
        <v>71.439750066099293</v>
      </c>
      <c r="AM39">
        <v>73.038169952737306</v>
      </c>
      <c r="AN39">
        <v>73.670178464651599</v>
      </c>
      <c r="AO39">
        <v>74.413670799789998</v>
      </c>
      <c r="AP39">
        <v>74.179473740601793</v>
      </c>
      <c r="AQ39">
        <v>76.378657180511993</v>
      </c>
      <c r="AR39">
        <v>82.962458401397001</v>
      </c>
      <c r="AS39">
        <v>79.112490692534607</v>
      </c>
      <c r="AT39">
        <v>86.545767894609</v>
      </c>
      <c r="AU39">
        <v>82.280906349178096</v>
      </c>
      <c r="AV39">
        <v>83.909379617883104</v>
      </c>
      <c r="AW39">
        <v>92.7695094943914</v>
      </c>
      <c r="AX39">
        <v>87.081168381632693</v>
      </c>
      <c r="AY39">
        <v>88.280545441612702</v>
      </c>
      <c r="AZ39">
        <v>96.418984201828493</v>
      </c>
      <c r="BA39">
        <v>90.195972892331298</v>
      </c>
      <c r="BB39">
        <v>91.116787226579405</v>
      </c>
      <c r="BC39">
        <v>97.748000358572199</v>
      </c>
      <c r="BD39">
        <v>96.521422706810895</v>
      </c>
      <c r="BE39">
        <v>97.768645555375898</v>
      </c>
      <c r="BF39">
        <v>100</v>
      </c>
      <c r="BG39">
        <v>100</v>
      </c>
      <c r="BH39">
        <v>100</v>
      </c>
      <c r="BI39">
        <v>100</v>
      </c>
      <c r="BJ39">
        <v>100</v>
      </c>
      <c r="BK39">
        <v>100</v>
      </c>
    </row>
    <row r="40" spans="1:63" x14ac:dyDescent="0.25">
      <c r="A40" t="s">
        <v>565</v>
      </c>
      <c r="B40" t="s">
        <v>195</v>
      </c>
      <c r="C40" s="3" t="str">
        <f>VLOOKUP(A40, 'Metadata - Countries'!$A$2:$C$264, 3, FALSE)</f>
        <v>East Asia &amp; Pacific</v>
      </c>
      <c r="D40" t="s">
        <v>261</v>
      </c>
      <c r="E40" t="s">
        <v>669</v>
      </c>
      <c r="AJ40">
        <v>91.154717619233807</v>
      </c>
      <c r="AK40">
        <v>91.522905168624206</v>
      </c>
      <c r="AL40">
        <v>91.8411503523307</v>
      </c>
      <c r="AM40">
        <v>92.172622491218206</v>
      </c>
      <c r="AN40">
        <v>92.457224143874697</v>
      </c>
      <c r="AO40">
        <v>92.788624424789901</v>
      </c>
      <c r="AP40">
        <v>93.173044305876502</v>
      </c>
      <c r="AQ40">
        <v>93.523864082356297</v>
      </c>
      <c r="AR40">
        <v>94.026389895478204</v>
      </c>
      <c r="AS40">
        <v>94.423896212064307</v>
      </c>
      <c r="AT40">
        <v>94.716129284673599</v>
      </c>
      <c r="AU40">
        <v>95.326556731109605</v>
      </c>
      <c r="AV40">
        <v>95.791759310798795</v>
      </c>
      <c r="AW40">
        <v>96.141372308925995</v>
      </c>
      <c r="AX40">
        <v>96.504849419726597</v>
      </c>
      <c r="AY40">
        <v>96.912513623419798</v>
      </c>
      <c r="AZ40">
        <v>97.171833718633906</v>
      </c>
      <c r="BA40">
        <v>97.530331994705406</v>
      </c>
      <c r="BB40">
        <v>97.889193570365507</v>
      </c>
      <c r="BC40">
        <v>98.292664125629699</v>
      </c>
      <c r="BD40">
        <v>99.439355228276895</v>
      </c>
      <c r="BE40">
        <v>99.776167473369398</v>
      </c>
      <c r="BF40">
        <v>99.872563066161902</v>
      </c>
      <c r="BG40">
        <v>99.967420219435695</v>
      </c>
      <c r="BH40">
        <v>100</v>
      </c>
      <c r="BI40">
        <v>100</v>
      </c>
      <c r="BJ40">
        <v>100</v>
      </c>
      <c r="BK40">
        <v>99.9726343053173</v>
      </c>
    </row>
    <row r="41" spans="1:63" x14ac:dyDescent="0.25">
      <c r="A41" t="s">
        <v>786</v>
      </c>
      <c r="B41" t="s">
        <v>365</v>
      </c>
      <c r="C41" s="5" t="e">
        <f>VLOOKUP(A41, 'Metadata - Countries'!$A$2:$C$264, 3, FALSE)</f>
        <v>#N/A</v>
      </c>
      <c r="D41" t="s">
        <v>261</v>
      </c>
      <c r="E41" t="s">
        <v>669</v>
      </c>
      <c r="AJ41">
        <v>13.5728197097778</v>
      </c>
      <c r="AK41">
        <v>14.5718545913696</v>
      </c>
      <c r="AL41">
        <v>15.570355415344199</v>
      </c>
      <c r="AM41">
        <v>16.565650939941399</v>
      </c>
      <c r="AN41">
        <v>13.7</v>
      </c>
      <c r="AO41">
        <v>18.533809661865199</v>
      </c>
      <c r="AP41">
        <v>19.5002632141113</v>
      </c>
      <c r="AQ41">
        <v>20.4506931304932</v>
      </c>
      <c r="AR41">
        <v>21.381893157958999</v>
      </c>
      <c r="AS41">
        <v>22.5</v>
      </c>
      <c r="AT41">
        <v>23.186149597168001</v>
      </c>
      <c r="AU41">
        <v>24.069795608520501</v>
      </c>
      <c r="AV41">
        <v>24.949205398559599</v>
      </c>
      <c r="AW41">
        <v>25.830450057983398</v>
      </c>
      <c r="AX41">
        <v>26.7195949554443</v>
      </c>
      <c r="AY41">
        <v>37</v>
      </c>
      <c r="AZ41">
        <v>28.5458469390869</v>
      </c>
      <c r="BA41">
        <v>29.493457794189499</v>
      </c>
      <c r="BB41">
        <v>30.4634399414063</v>
      </c>
      <c r="BC41">
        <v>31.452062606811499</v>
      </c>
      <c r="BD41">
        <v>32.455600738525398</v>
      </c>
      <c r="BE41">
        <v>33.470325469970703</v>
      </c>
      <c r="BF41">
        <v>29</v>
      </c>
      <c r="BG41">
        <v>35.5184135437012</v>
      </c>
      <c r="BH41">
        <v>36.544944763183601</v>
      </c>
      <c r="BI41">
        <v>34.629304308237501</v>
      </c>
      <c r="BJ41">
        <v>36.731540595872801</v>
      </c>
      <c r="BK41">
        <v>36.591968236324398</v>
      </c>
    </row>
    <row r="42" spans="1:63" x14ac:dyDescent="0.25">
      <c r="A42" t="s">
        <v>844</v>
      </c>
      <c r="B42" t="s">
        <v>78</v>
      </c>
      <c r="C42" s="3" t="str">
        <f>VLOOKUP(A42, 'Metadata - Countries'!$A$2:$C$264, 3, FALSE)</f>
        <v>Sub-Saharan Africa</v>
      </c>
      <c r="D42" t="s">
        <v>261</v>
      </c>
      <c r="E42" t="s">
        <v>669</v>
      </c>
      <c r="AK42">
        <v>6.1105186599233203</v>
      </c>
      <c r="AL42">
        <v>7.3895550452875396</v>
      </c>
      <c r="AM42">
        <v>8.0099561640751702</v>
      </c>
      <c r="AN42">
        <v>8.6271645856931496</v>
      </c>
      <c r="AO42">
        <v>9.2478152791359101</v>
      </c>
      <c r="AP42">
        <v>9.8756939800390402</v>
      </c>
      <c r="AQ42">
        <v>10.5193852584519</v>
      </c>
      <c r="AR42">
        <v>10.179470933877299</v>
      </c>
      <c r="AS42">
        <v>11.845202931369499</v>
      </c>
      <c r="AT42">
        <v>9.2214521157743601</v>
      </c>
      <c r="AU42">
        <v>13.861893410292099</v>
      </c>
      <c r="AV42">
        <v>13.7584945087499</v>
      </c>
      <c r="AW42">
        <v>14.319593539871301</v>
      </c>
      <c r="AX42">
        <v>19.474186449996399</v>
      </c>
      <c r="AY42">
        <v>15.2384513220586</v>
      </c>
      <c r="AZ42">
        <v>25.8088549276187</v>
      </c>
      <c r="BA42">
        <v>6.4265868736585903</v>
      </c>
      <c r="BB42">
        <v>16.272680696126301</v>
      </c>
      <c r="BC42">
        <v>16.625669053627</v>
      </c>
      <c r="BD42">
        <v>16.5752179696292</v>
      </c>
      <c r="BE42">
        <v>16.841918026813101</v>
      </c>
      <c r="BF42">
        <v>17.852241101622901</v>
      </c>
      <c r="BG42">
        <v>18.646282177249901</v>
      </c>
      <c r="BH42">
        <v>18.801943942632899</v>
      </c>
      <c r="BI42">
        <v>19.947927537384899</v>
      </c>
      <c r="BJ42">
        <v>20.6200254676328</v>
      </c>
      <c r="BK42">
        <v>21.2903517214713</v>
      </c>
    </row>
    <row r="43" spans="1:63" x14ac:dyDescent="0.25">
      <c r="A43" t="s">
        <v>558</v>
      </c>
      <c r="B43" t="s">
        <v>239</v>
      </c>
      <c r="C43" s="5" t="str">
        <f>VLOOKUP(A43, 'Metadata - Countries'!$A$2:$C$264, 3, FALSE)</f>
        <v>Sub-Saharan Africa</v>
      </c>
      <c r="D43" t="s">
        <v>261</v>
      </c>
      <c r="E43" t="s">
        <v>669</v>
      </c>
      <c r="AT43">
        <v>0</v>
      </c>
      <c r="AU43">
        <v>0</v>
      </c>
      <c r="AV43">
        <v>0</v>
      </c>
      <c r="AW43">
        <v>0</v>
      </c>
      <c r="AX43">
        <v>0</v>
      </c>
      <c r="AY43">
        <v>0</v>
      </c>
      <c r="AZ43">
        <v>0</v>
      </c>
      <c r="BA43">
        <v>1.8202178780595299</v>
      </c>
      <c r="BB43">
        <v>0</v>
      </c>
      <c r="BC43">
        <v>0</v>
      </c>
      <c r="BD43">
        <v>0</v>
      </c>
      <c r="BE43">
        <v>0</v>
      </c>
      <c r="BF43">
        <v>0</v>
      </c>
      <c r="BG43">
        <v>0</v>
      </c>
      <c r="BH43">
        <v>0</v>
      </c>
      <c r="BI43">
        <v>0</v>
      </c>
      <c r="BJ43">
        <v>0</v>
      </c>
      <c r="BK43">
        <v>0</v>
      </c>
    </row>
    <row r="44" spans="1:63" x14ac:dyDescent="0.25">
      <c r="A44" t="s">
        <v>435</v>
      </c>
      <c r="B44" t="s">
        <v>457</v>
      </c>
      <c r="C44" s="3" t="str">
        <f>VLOOKUP(A44, 'Metadata - Countries'!$A$2:$C$264, 3, FALSE)</f>
        <v>Sub-Saharan Africa</v>
      </c>
      <c r="D44" t="s">
        <v>261</v>
      </c>
      <c r="E44" t="s">
        <v>669</v>
      </c>
      <c r="AY44">
        <v>7.2236657403583804</v>
      </c>
      <c r="AZ44">
        <v>7.0338017509292001</v>
      </c>
      <c r="BA44">
        <v>8.2701775628083904</v>
      </c>
      <c r="BB44">
        <v>9.4881597144352803</v>
      </c>
      <c r="BC44">
        <v>9.2451651024626997</v>
      </c>
      <c r="BD44">
        <v>12.01091073546</v>
      </c>
      <c r="BE44">
        <v>13.383471078102801</v>
      </c>
      <c r="BF44">
        <v>10.617777650616199</v>
      </c>
      <c r="BG44">
        <v>16.336351771172801</v>
      </c>
      <c r="BH44">
        <v>17.923632891203098</v>
      </c>
      <c r="BI44">
        <v>24.068578847997198</v>
      </c>
      <c r="BJ44">
        <v>22.194337434637902</v>
      </c>
      <c r="BK44">
        <v>24.180856490540702</v>
      </c>
    </row>
    <row r="45" spans="1:63" x14ac:dyDescent="0.25">
      <c r="A45" t="s">
        <v>631</v>
      </c>
      <c r="B45" t="s">
        <v>322</v>
      </c>
      <c r="C45" s="5" t="str">
        <f>VLOOKUP(A45, 'Metadata - Countries'!$A$2:$C$264, 3, FALSE)</f>
        <v>Latin America &amp; Caribbean</v>
      </c>
      <c r="D45" t="s">
        <v>261</v>
      </c>
      <c r="E45" t="s">
        <v>669</v>
      </c>
      <c r="AJ45">
        <v>71.686821519027106</v>
      </c>
      <c r="AK45">
        <v>73.151872684793801</v>
      </c>
      <c r="AL45">
        <v>73.565901941564604</v>
      </c>
      <c r="AM45">
        <v>74.0078121134204</v>
      </c>
      <c r="AN45">
        <v>74.489874701914104</v>
      </c>
      <c r="AO45">
        <v>70.854324034571405</v>
      </c>
      <c r="AP45">
        <v>75.633385104205999</v>
      </c>
      <c r="AQ45">
        <v>76.329953890225397</v>
      </c>
      <c r="AR45">
        <v>77.123979836431204</v>
      </c>
      <c r="AS45">
        <v>77.995798301098304</v>
      </c>
      <c r="AT45">
        <v>83.272826045533506</v>
      </c>
      <c r="AU45">
        <v>79.851115077488203</v>
      </c>
      <c r="AV45">
        <v>80.765455704906103</v>
      </c>
      <c r="AW45">
        <v>81.620608970126199</v>
      </c>
      <c r="AX45">
        <v>82.376503376250497</v>
      </c>
      <c r="AY45">
        <v>88.872906633581806</v>
      </c>
      <c r="AZ45">
        <v>83.560246578674906</v>
      </c>
      <c r="BA45">
        <v>84.079289037329204</v>
      </c>
      <c r="BB45">
        <v>86.963158208503998</v>
      </c>
      <c r="BC45">
        <v>83.768834119299697</v>
      </c>
      <c r="BD45">
        <v>86.236891877486997</v>
      </c>
      <c r="BE45">
        <v>85.503236645778898</v>
      </c>
      <c r="BF45">
        <v>87.077967828481704</v>
      </c>
      <c r="BG45">
        <v>90.073770443742305</v>
      </c>
      <c r="BH45">
        <v>89.892149001987207</v>
      </c>
      <c r="BI45">
        <v>91.790247646314896</v>
      </c>
      <c r="BJ45">
        <v>92.761994693607406</v>
      </c>
      <c r="BK45">
        <v>97.930028213502695</v>
      </c>
    </row>
    <row r="46" spans="1:63" x14ac:dyDescent="0.25">
      <c r="A46" t="s">
        <v>393</v>
      </c>
      <c r="B46" t="s">
        <v>388</v>
      </c>
      <c r="C46" s="3" t="str">
        <f>VLOOKUP(A46, 'Metadata - Countries'!$A$2:$C$264, 3, FALSE)</f>
        <v>Sub-Saharan Africa</v>
      </c>
      <c r="D46" t="s">
        <v>261</v>
      </c>
      <c r="E46" t="s">
        <v>669</v>
      </c>
      <c r="AP46">
        <v>19.880539771106498</v>
      </c>
      <c r="AQ46">
        <v>22.260233738270799</v>
      </c>
      <c r="AR46">
        <v>24.8819028462602</v>
      </c>
      <c r="AS46">
        <v>27.5095246411056</v>
      </c>
      <c r="AT46">
        <v>30.134383202291001</v>
      </c>
      <c r="AU46">
        <v>32.747549187642697</v>
      </c>
      <c r="AV46">
        <v>33.215665130343602</v>
      </c>
      <c r="AW46">
        <v>37.9032741438523</v>
      </c>
      <c r="AX46">
        <v>40.427486511345698</v>
      </c>
      <c r="AY46">
        <v>42.903038677887899</v>
      </c>
      <c r="AZ46">
        <v>45.3448747731343</v>
      </c>
      <c r="BA46">
        <v>47.772393533525303</v>
      </c>
      <c r="BB46">
        <v>50.205166441486703</v>
      </c>
      <c r="BC46">
        <v>52.662120525462498</v>
      </c>
      <c r="BD46">
        <v>64.203148704379103</v>
      </c>
      <c r="BE46">
        <v>63.5555396172103</v>
      </c>
      <c r="BF46">
        <v>63.118019777241798</v>
      </c>
      <c r="BG46">
        <v>62.982636768174402</v>
      </c>
      <c r="BH46">
        <v>65.665490150188802</v>
      </c>
      <c r="BI46">
        <v>68.368189106348296</v>
      </c>
      <c r="BJ46">
        <v>71.080032940302203</v>
      </c>
      <c r="BK46">
        <v>73.792469385491898</v>
      </c>
    </row>
    <row r="47" spans="1:63" x14ac:dyDescent="0.25">
      <c r="A47" t="s">
        <v>556</v>
      </c>
      <c r="B47" t="s">
        <v>643</v>
      </c>
      <c r="C47" s="5" t="str">
        <f>VLOOKUP(A47, 'Metadata - Countries'!$A$2:$C$264, 3, FALSE)</f>
        <v>Sub-Saharan Africa</v>
      </c>
      <c r="D47" t="s">
        <v>261</v>
      </c>
      <c r="E47" t="s">
        <v>669</v>
      </c>
      <c r="AV47">
        <v>30.722262210189999</v>
      </c>
      <c r="AW47">
        <v>37.287452240110099</v>
      </c>
      <c r="AX47">
        <v>40.195924480146502</v>
      </c>
      <c r="AY47">
        <v>42.457862286721699</v>
      </c>
      <c r="AZ47">
        <v>46.076732154140998</v>
      </c>
      <c r="BA47">
        <v>49.108200272087998</v>
      </c>
      <c r="BB47">
        <v>52.246781068972901</v>
      </c>
      <c r="BC47">
        <v>55.538207169837698</v>
      </c>
      <c r="BD47">
        <v>65.683662145042305</v>
      </c>
      <c r="BE47">
        <v>62.480343032520501</v>
      </c>
      <c r="BF47">
        <v>67.084782182365601</v>
      </c>
      <c r="BG47">
        <v>71.375553222077201</v>
      </c>
      <c r="BH47">
        <v>75.823716058605797</v>
      </c>
      <c r="BI47">
        <v>80.413753514694605</v>
      </c>
      <c r="BJ47">
        <v>85.130480616884398</v>
      </c>
      <c r="BK47">
        <v>89.959639663901299</v>
      </c>
    </row>
    <row r="48" spans="1:63" x14ac:dyDescent="0.25">
      <c r="A48" t="s">
        <v>374</v>
      </c>
      <c r="B48" t="s">
        <v>14</v>
      </c>
      <c r="C48" s="3" t="str">
        <f>VLOOKUP(A48, 'Metadata - Countries'!$A$2:$C$264, 3, FALSE)</f>
        <v>Latin America &amp; Caribbean</v>
      </c>
      <c r="D48" t="s">
        <v>261</v>
      </c>
      <c r="E48" t="s">
        <v>669</v>
      </c>
      <c r="AU48">
        <v>95.771232685752395</v>
      </c>
      <c r="AV48">
        <v>96.3225962693394</v>
      </c>
      <c r="AW48">
        <v>96.668444492417194</v>
      </c>
      <c r="AX48">
        <v>97.341486466192507</v>
      </c>
      <c r="AY48">
        <v>97.443077134918497</v>
      </c>
      <c r="AZ48">
        <v>97.562667015476904</v>
      </c>
      <c r="BA48">
        <v>97.720346036280006</v>
      </c>
      <c r="BB48">
        <v>97.767420076213696</v>
      </c>
      <c r="BC48">
        <v>98.162308508214394</v>
      </c>
      <c r="BD48">
        <v>97.090397640845396</v>
      </c>
      <c r="BE48">
        <v>97.266062325554898</v>
      </c>
      <c r="BF48">
        <v>98.140766259409403</v>
      </c>
      <c r="BG48">
        <v>98.436025490534902</v>
      </c>
      <c r="BH48">
        <v>98.268696968461299</v>
      </c>
      <c r="BI48">
        <v>97.682017209751294</v>
      </c>
      <c r="BJ48">
        <v>98.4525936871228</v>
      </c>
      <c r="BK48">
        <v>98.867164291208297</v>
      </c>
    </row>
    <row r="49" spans="1:63" x14ac:dyDescent="0.25">
      <c r="A49" t="s">
        <v>375</v>
      </c>
      <c r="B49" t="s">
        <v>316</v>
      </c>
      <c r="C49" s="5">
        <f>VLOOKUP(A49, 'Metadata - Countries'!$A$2:$C$264, 3, FALSE)</f>
        <v>0</v>
      </c>
      <c r="D49" t="s">
        <v>261</v>
      </c>
      <c r="E49" t="s">
        <v>669</v>
      </c>
      <c r="AS49">
        <v>78.372966234586471</v>
      </c>
      <c r="AT49">
        <v>78.483075209382648</v>
      </c>
      <c r="AU49">
        <v>83.342071841243893</v>
      </c>
      <c r="AV49">
        <v>83.303213360596487</v>
      </c>
      <c r="AW49">
        <v>83.189295713404661</v>
      </c>
      <c r="AX49">
        <v>83.851238133095222</v>
      </c>
      <c r="AY49">
        <v>84.9074114280278</v>
      </c>
      <c r="AZ49">
        <v>85.468440880223085</v>
      </c>
      <c r="BA49">
        <v>86.395636957700106</v>
      </c>
      <c r="BB49">
        <v>87.165446250704804</v>
      </c>
      <c r="BC49">
        <v>86.735659210973509</v>
      </c>
      <c r="BD49">
        <v>88.258090449973182</v>
      </c>
      <c r="BE49">
        <v>87.382543470645658</v>
      </c>
      <c r="BF49">
        <v>89.559897022595408</v>
      </c>
      <c r="BG49">
        <v>91.922307571550249</v>
      </c>
      <c r="BH49">
        <v>93.135859459061564</v>
      </c>
      <c r="BI49">
        <v>94.099062612960367</v>
      </c>
      <c r="BJ49">
        <v>95.783855518521307</v>
      </c>
      <c r="BK49">
        <v>97.105433925433204</v>
      </c>
    </row>
    <row r="50" spans="1:63" x14ac:dyDescent="0.25">
      <c r="A50" t="s">
        <v>103</v>
      </c>
      <c r="B50" t="s">
        <v>268</v>
      </c>
      <c r="C50" s="3" t="str">
        <f>VLOOKUP(A50, 'Metadata - Countries'!$A$2:$C$264, 3, FALSE)</f>
        <v>Latin America &amp; Caribbean</v>
      </c>
      <c r="D50" t="s">
        <v>261</v>
      </c>
      <c r="E50" t="s">
        <v>669</v>
      </c>
      <c r="AT50">
        <v>87.842930121995096</v>
      </c>
      <c r="AU50">
        <v>84.751975449743099</v>
      </c>
      <c r="AV50">
        <v>81.480563131356604</v>
      </c>
      <c r="AW50">
        <v>85.998109781043794</v>
      </c>
      <c r="AX50">
        <v>86.628989760456804</v>
      </c>
      <c r="AY50">
        <v>87.167331119956799</v>
      </c>
      <c r="AZ50">
        <v>87.644698367671296</v>
      </c>
      <c r="BA50">
        <v>88.117700936247999</v>
      </c>
      <c r="BB50">
        <v>88.643793013793001</v>
      </c>
      <c r="BC50">
        <v>89.281798482100697</v>
      </c>
      <c r="BD50">
        <v>90.090556806611701</v>
      </c>
      <c r="BE50">
        <v>91.1143468753707</v>
      </c>
      <c r="BF50">
        <v>92.334131240599305</v>
      </c>
      <c r="BG50">
        <v>93.727025323934697</v>
      </c>
      <c r="BH50">
        <v>95.241083707527594</v>
      </c>
      <c r="BI50">
        <v>96.835009575465307</v>
      </c>
      <c r="BJ50">
        <v>98.471640769074995</v>
      </c>
      <c r="BK50">
        <v>100</v>
      </c>
    </row>
    <row r="51" spans="1:63" x14ac:dyDescent="0.25">
      <c r="A51" t="s">
        <v>411</v>
      </c>
      <c r="B51" t="s">
        <v>104</v>
      </c>
      <c r="C51" s="5" t="e">
        <f>VLOOKUP(A51, 'Metadata - Countries'!$A$2:$C$264, 3, FALSE)</f>
        <v>#N/A</v>
      </c>
      <c r="D51" t="s">
        <v>261</v>
      </c>
      <c r="E51" t="s">
        <v>669</v>
      </c>
      <c r="AJ51">
        <v>100</v>
      </c>
      <c r="AK51">
        <v>100</v>
      </c>
      <c r="AL51">
        <v>100</v>
      </c>
      <c r="AM51">
        <v>100</v>
      </c>
      <c r="AN51">
        <v>100</v>
      </c>
      <c r="AO51">
        <v>100</v>
      </c>
      <c r="AP51">
        <v>100</v>
      </c>
      <c r="AQ51">
        <v>100</v>
      </c>
      <c r="AR51">
        <v>100</v>
      </c>
      <c r="AS51">
        <v>100</v>
      </c>
      <c r="AT51">
        <v>100</v>
      </c>
      <c r="AU51">
        <v>100</v>
      </c>
      <c r="AV51">
        <v>100</v>
      </c>
      <c r="AW51">
        <v>100</v>
      </c>
      <c r="AX51">
        <v>100</v>
      </c>
      <c r="AY51">
        <v>100</v>
      </c>
      <c r="AZ51">
        <v>100</v>
      </c>
      <c r="BA51">
        <v>100</v>
      </c>
      <c r="BB51">
        <v>100</v>
      </c>
      <c r="BC51">
        <v>100</v>
      </c>
      <c r="BD51">
        <v>100</v>
      </c>
      <c r="BE51">
        <v>100</v>
      </c>
      <c r="BF51">
        <v>100</v>
      </c>
      <c r="BG51">
        <v>100</v>
      </c>
      <c r="BH51">
        <v>100</v>
      </c>
      <c r="BI51">
        <v>100</v>
      </c>
      <c r="BJ51">
        <v>100</v>
      </c>
      <c r="BK51">
        <v>100</v>
      </c>
    </row>
    <row r="52" spans="1:63" x14ac:dyDescent="0.25">
      <c r="A52" t="s">
        <v>542</v>
      </c>
      <c r="B52" t="s">
        <v>746</v>
      </c>
      <c r="C52" s="3" t="str">
        <f>VLOOKUP(A52, 'Metadata - Countries'!$A$2:$C$264, 3, FALSE)</f>
        <v>Latin America &amp; Caribbean</v>
      </c>
      <c r="D52" t="s">
        <v>261</v>
      </c>
      <c r="E52" t="s">
        <v>669</v>
      </c>
      <c r="AM52">
        <v>100</v>
      </c>
      <c r="AN52">
        <v>100</v>
      </c>
      <c r="AO52">
        <v>100</v>
      </c>
      <c r="AP52">
        <v>100</v>
      </c>
      <c r="AQ52">
        <v>100</v>
      </c>
      <c r="AR52">
        <v>100</v>
      </c>
      <c r="AS52">
        <v>100</v>
      </c>
      <c r="AT52">
        <v>100</v>
      </c>
      <c r="AU52">
        <v>100</v>
      </c>
      <c r="AV52">
        <v>100</v>
      </c>
      <c r="AW52">
        <v>100</v>
      </c>
      <c r="AX52">
        <v>100</v>
      </c>
      <c r="AY52">
        <v>100</v>
      </c>
      <c r="AZ52">
        <v>100</v>
      </c>
      <c r="BA52">
        <v>100</v>
      </c>
      <c r="BB52">
        <v>100</v>
      </c>
      <c r="BC52">
        <v>100</v>
      </c>
      <c r="BD52">
        <v>100</v>
      </c>
      <c r="BE52">
        <v>100</v>
      </c>
      <c r="BF52">
        <v>100</v>
      </c>
      <c r="BG52">
        <v>100</v>
      </c>
      <c r="BH52">
        <v>100</v>
      </c>
      <c r="BI52">
        <v>100</v>
      </c>
      <c r="BJ52">
        <v>100</v>
      </c>
      <c r="BK52">
        <v>100</v>
      </c>
    </row>
    <row r="53" spans="1:63" x14ac:dyDescent="0.25">
      <c r="A53" t="s">
        <v>503</v>
      </c>
      <c r="B53" t="s">
        <v>269</v>
      </c>
      <c r="C53" s="5" t="str">
        <f>VLOOKUP(A53, 'Metadata - Countries'!$A$2:$C$264, 3, FALSE)</f>
        <v>Europe &amp; Central Asia</v>
      </c>
      <c r="D53" t="s">
        <v>261</v>
      </c>
      <c r="E53" t="s">
        <v>669</v>
      </c>
      <c r="AJ53">
        <v>100</v>
      </c>
      <c r="AK53">
        <v>100</v>
      </c>
      <c r="AL53">
        <v>100</v>
      </c>
      <c r="AM53">
        <v>100</v>
      </c>
      <c r="AN53">
        <v>100</v>
      </c>
      <c r="AO53">
        <v>100</v>
      </c>
      <c r="AP53">
        <v>100</v>
      </c>
      <c r="AQ53">
        <v>100</v>
      </c>
      <c r="AR53">
        <v>100</v>
      </c>
      <c r="AS53">
        <v>100</v>
      </c>
      <c r="AT53">
        <v>100</v>
      </c>
      <c r="AU53">
        <v>100</v>
      </c>
      <c r="AV53">
        <v>100</v>
      </c>
      <c r="AW53">
        <v>100</v>
      </c>
      <c r="AX53">
        <v>100</v>
      </c>
      <c r="AY53">
        <v>100</v>
      </c>
      <c r="AZ53">
        <v>100</v>
      </c>
      <c r="BA53">
        <v>100</v>
      </c>
      <c r="BB53">
        <v>100</v>
      </c>
      <c r="BC53">
        <v>100</v>
      </c>
      <c r="BD53">
        <v>100</v>
      </c>
      <c r="BE53">
        <v>100</v>
      </c>
      <c r="BF53">
        <v>100</v>
      </c>
      <c r="BG53">
        <v>100</v>
      </c>
      <c r="BH53">
        <v>100</v>
      </c>
      <c r="BI53">
        <v>100</v>
      </c>
      <c r="BJ53">
        <v>100</v>
      </c>
      <c r="BK53">
        <v>100</v>
      </c>
    </row>
    <row r="54" spans="1:63" x14ac:dyDescent="0.25">
      <c r="A54" t="s">
        <v>185</v>
      </c>
      <c r="B54" t="s">
        <v>763</v>
      </c>
      <c r="C54" s="3" t="str">
        <f>VLOOKUP(A54, 'Metadata - Countries'!$A$2:$C$264, 3, FALSE)</f>
        <v>Europe &amp; Central Asia</v>
      </c>
      <c r="D54" t="s">
        <v>261</v>
      </c>
      <c r="E54" t="s">
        <v>669</v>
      </c>
      <c r="AJ54">
        <v>100</v>
      </c>
      <c r="AK54">
        <v>100</v>
      </c>
      <c r="AL54">
        <v>100</v>
      </c>
      <c r="AM54">
        <v>100</v>
      </c>
      <c r="AN54">
        <v>100</v>
      </c>
      <c r="AO54">
        <v>100</v>
      </c>
      <c r="AP54">
        <v>100</v>
      </c>
      <c r="AQ54">
        <v>100</v>
      </c>
      <c r="AR54">
        <v>100</v>
      </c>
      <c r="AS54">
        <v>100</v>
      </c>
      <c r="AT54">
        <v>100</v>
      </c>
      <c r="AU54">
        <v>100</v>
      </c>
      <c r="AV54">
        <v>100</v>
      </c>
      <c r="AW54">
        <v>100</v>
      </c>
      <c r="AX54">
        <v>100</v>
      </c>
      <c r="AY54">
        <v>100</v>
      </c>
      <c r="AZ54">
        <v>100</v>
      </c>
      <c r="BA54">
        <v>100</v>
      </c>
      <c r="BB54">
        <v>100</v>
      </c>
      <c r="BC54">
        <v>100</v>
      </c>
      <c r="BD54">
        <v>100</v>
      </c>
      <c r="BE54">
        <v>100</v>
      </c>
      <c r="BF54">
        <v>100</v>
      </c>
      <c r="BG54">
        <v>100</v>
      </c>
      <c r="BH54">
        <v>100</v>
      </c>
      <c r="BI54">
        <v>100</v>
      </c>
      <c r="BJ54">
        <v>100</v>
      </c>
      <c r="BK54">
        <v>100</v>
      </c>
    </row>
    <row r="55" spans="1:63" x14ac:dyDescent="0.25">
      <c r="A55" t="s">
        <v>545</v>
      </c>
      <c r="B55" t="s">
        <v>548</v>
      </c>
      <c r="C55" s="5" t="str">
        <f>VLOOKUP(A55, 'Metadata - Countries'!$A$2:$C$264, 3, FALSE)</f>
        <v>Europe &amp; Central Asia</v>
      </c>
      <c r="D55" t="s">
        <v>261</v>
      </c>
      <c r="E55" t="s">
        <v>669</v>
      </c>
      <c r="AJ55">
        <v>100</v>
      </c>
      <c r="AK55">
        <v>100</v>
      </c>
      <c r="AL55">
        <v>100</v>
      </c>
      <c r="AM55">
        <v>100</v>
      </c>
      <c r="AN55">
        <v>100</v>
      </c>
      <c r="AO55">
        <v>100</v>
      </c>
      <c r="AP55">
        <v>100</v>
      </c>
      <c r="AQ55">
        <v>100</v>
      </c>
      <c r="AR55">
        <v>100</v>
      </c>
      <c r="AS55">
        <v>100</v>
      </c>
      <c r="AT55">
        <v>100</v>
      </c>
      <c r="AU55">
        <v>100</v>
      </c>
      <c r="AV55">
        <v>100</v>
      </c>
      <c r="AW55">
        <v>100</v>
      </c>
      <c r="AX55">
        <v>100</v>
      </c>
      <c r="AY55">
        <v>100</v>
      </c>
      <c r="AZ55">
        <v>100</v>
      </c>
      <c r="BA55">
        <v>100</v>
      </c>
      <c r="BB55">
        <v>100</v>
      </c>
      <c r="BC55">
        <v>100</v>
      </c>
      <c r="BD55">
        <v>100</v>
      </c>
      <c r="BE55">
        <v>100</v>
      </c>
      <c r="BF55">
        <v>100</v>
      </c>
      <c r="BG55">
        <v>100</v>
      </c>
      <c r="BH55">
        <v>100</v>
      </c>
      <c r="BI55">
        <v>100</v>
      </c>
      <c r="BJ55">
        <v>100</v>
      </c>
      <c r="BK55">
        <v>100</v>
      </c>
    </row>
    <row r="56" spans="1:63" x14ac:dyDescent="0.25">
      <c r="A56" t="s">
        <v>25</v>
      </c>
      <c r="B56" t="s">
        <v>258</v>
      </c>
      <c r="C56" s="3" t="str">
        <f>VLOOKUP(A56, 'Metadata - Countries'!$A$2:$C$264, 3, FALSE)</f>
        <v>Middle East &amp; North Africa</v>
      </c>
      <c r="D56" t="s">
        <v>261</v>
      </c>
      <c r="E56" t="s">
        <v>669</v>
      </c>
      <c r="AP56">
        <v>89.131804109620305</v>
      </c>
      <c r="AQ56">
        <v>62.741232452543201</v>
      </c>
      <c r="AR56">
        <v>60.4946031274565</v>
      </c>
      <c r="AS56">
        <v>58.294302720817598</v>
      </c>
      <c r="AT56">
        <v>56.1015086983233</v>
      </c>
      <c r="AU56">
        <v>53.877048089880802</v>
      </c>
      <c r="AV56">
        <v>26.099245572900301</v>
      </c>
      <c r="AW56">
        <v>49.175378166673099</v>
      </c>
      <c r="AX56">
        <v>46.61856150629</v>
      </c>
      <c r="AY56">
        <v>43.893919471981299</v>
      </c>
      <c r="AZ56">
        <v>32.649721387377198</v>
      </c>
      <c r="BA56">
        <v>38.128503841545303</v>
      </c>
      <c r="BB56">
        <v>35.204977911310003</v>
      </c>
      <c r="BC56">
        <v>32.334089187297998</v>
      </c>
      <c r="BD56">
        <v>29.559425729682602</v>
      </c>
      <c r="BE56">
        <v>26.9213995258579</v>
      </c>
      <c r="BF56">
        <v>22.0670414932573</v>
      </c>
      <c r="BG56">
        <v>21.967039088777799</v>
      </c>
      <c r="BH56">
        <v>20.191400046688099</v>
      </c>
      <c r="BI56">
        <v>22.022898201495298</v>
      </c>
      <c r="BJ56">
        <v>23.863322925785099</v>
      </c>
      <c r="BK56">
        <v>26.294944952198399</v>
      </c>
    </row>
    <row r="57" spans="1:63" x14ac:dyDescent="0.25">
      <c r="A57" t="s">
        <v>790</v>
      </c>
      <c r="B57" t="s">
        <v>277</v>
      </c>
      <c r="C57" s="5" t="str">
        <f>VLOOKUP(A57, 'Metadata - Countries'!$A$2:$C$264, 3, FALSE)</f>
        <v>Latin America &amp; Caribbean</v>
      </c>
      <c r="D57" t="s">
        <v>261</v>
      </c>
      <c r="E57" t="s">
        <v>669</v>
      </c>
      <c r="AR57">
        <v>68.584762700103397</v>
      </c>
      <c r="AS57">
        <v>79.258589806197605</v>
      </c>
      <c r="AT57">
        <v>80.901198746911604</v>
      </c>
      <c r="AU57">
        <v>82.467012906630103</v>
      </c>
      <c r="AV57">
        <v>95.576804433428507</v>
      </c>
      <c r="AW57">
        <v>85.280321588210597</v>
      </c>
      <c r="AX57">
        <v>86.5661866252142</v>
      </c>
      <c r="AY57">
        <v>87.817236253024504</v>
      </c>
      <c r="AZ57">
        <v>89.109970680401204</v>
      </c>
      <c r="BA57">
        <v>90.516139364277393</v>
      </c>
      <c r="BB57">
        <v>90.005100141309399</v>
      </c>
      <c r="BC57">
        <v>93.661809860059194</v>
      </c>
      <c r="BD57">
        <v>95.367615908209103</v>
      </c>
      <c r="BE57">
        <v>97.125141330066299</v>
      </c>
      <c r="BF57">
        <v>98.870223101865307</v>
      </c>
      <c r="BG57">
        <v>100</v>
      </c>
      <c r="BH57">
        <v>100</v>
      </c>
      <c r="BI57">
        <v>100</v>
      </c>
      <c r="BJ57">
        <v>100</v>
      </c>
      <c r="BK57">
        <v>100</v>
      </c>
    </row>
    <row r="58" spans="1:63" x14ac:dyDescent="0.25">
      <c r="A58" t="s">
        <v>334</v>
      </c>
      <c r="B58" t="s">
        <v>596</v>
      </c>
      <c r="C58" s="3" t="str">
        <f>VLOOKUP(A58, 'Metadata - Countries'!$A$2:$C$264, 3, FALSE)</f>
        <v>Europe &amp; Central Asia</v>
      </c>
      <c r="D58" t="s">
        <v>261</v>
      </c>
      <c r="E58" t="s">
        <v>669</v>
      </c>
      <c r="AJ58">
        <v>100</v>
      </c>
      <c r="AK58">
        <v>100</v>
      </c>
      <c r="AL58">
        <v>100</v>
      </c>
      <c r="AM58">
        <v>100</v>
      </c>
      <c r="AN58">
        <v>100</v>
      </c>
      <c r="AO58">
        <v>100</v>
      </c>
      <c r="AP58">
        <v>100</v>
      </c>
      <c r="AQ58">
        <v>100</v>
      </c>
      <c r="AR58">
        <v>100</v>
      </c>
      <c r="AS58">
        <v>100</v>
      </c>
      <c r="AT58">
        <v>100</v>
      </c>
      <c r="AU58">
        <v>100</v>
      </c>
      <c r="AV58">
        <v>100</v>
      </c>
      <c r="AW58">
        <v>100</v>
      </c>
      <c r="AX58">
        <v>100</v>
      </c>
      <c r="AY58">
        <v>100</v>
      </c>
      <c r="AZ58">
        <v>100</v>
      </c>
      <c r="BA58">
        <v>100</v>
      </c>
      <c r="BB58">
        <v>100</v>
      </c>
      <c r="BC58">
        <v>100</v>
      </c>
      <c r="BD58">
        <v>100</v>
      </c>
      <c r="BE58">
        <v>100</v>
      </c>
      <c r="BF58">
        <v>100</v>
      </c>
      <c r="BG58">
        <v>100</v>
      </c>
      <c r="BH58">
        <v>100</v>
      </c>
      <c r="BI58">
        <v>100</v>
      </c>
      <c r="BJ58">
        <v>100</v>
      </c>
      <c r="BK58">
        <v>100</v>
      </c>
    </row>
    <row r="59" spans="1:63" x14ac:dyDescent="0.25">
      <c r="A59" t="s">
        <v>472</v>
      </c>
      <c r="B59" t="s">
        <v>812</v>
      </c>
      <c r="C59" s="5" t="str">
        <f>VLOOKUP(A59, 'Metadata - Countries'!$A$2:$C$264, 3, FALSE)</f>
        <v>Latin America &amp; Caribbean</v>
      </c>
      <c r="D59" t="s">
        <v>261</v>
      </c>
      <c r="E59" t="s">
        <v>669</v>
      </c>
      <c r="AK59">
        <v>55.3791822514617</v>
      </c>
      <c r="AL59">
        <v>64.917543177368302</v>
      </c>
      <c r="AM59">
        <v>66.258341788412295</v>
      </c>
      <c r="AN59">
        <v>67.337347710546396</v>
      </c>
      <c r="AO59">
        <v>68.381294820921795</v>
      </c>
      <c r="AP59">
        <v>69.490346820004007</v>
      </c>
      <c r="AQ59">
        <v>70.6801205063705</v>
      </c>
      <c r="AR59">
        <v>71.957070536289805</v>
      </c>
      <c r="AS59">
        <v>78.678328400143201</v>
      </c>
      <c r="AT59">
        <v>76.158373362696096</v>
      </c>
      <c r="AU59">
        <v>77.827997380113302</v>
      </c>
      <c r="AV59">
        <v>77.769274820111605</v>
      </c>
      <c r="AW59">
        <v>78.470572884732803</v>
      </c>
      <c r="AX59">
        <v>80.205299207820602</v>
      </c>
      <c r="AY59">
        <v>79.727606968507203</v>
      </c>
      <c r="AZ59">
        <v>80.739085259987107</v>
      </c>
      <c r="BA59">
        <v>90.498953938046</v>
      </c>
      <c r="BB59">
        <v>92.617194445229501</v>
      </c>
      <c r="BC59">
        <v>92.904006387809105</v>
      </c>
      <c r="BD59">
        <v>93.588370750633601</v>
      </c>
      <c r="BE59">
        <v>92.486820729567995</v>
      </c>
      <c r="BF59">
        <v>92.276494902335699</v>
      </c>
      <c r="BG59">
        <v>93.441987129997699</v>
      </c>
      <c r="BH59">
        <v>93.639894658313594</v>
      </c>
      <c r="BI59">
        <v>93.916609107980193</v>
      </c>
      <c r="BJ59">
        <v>95.037132006921198</v>
      </c>
      <c r="BK59">
        <v>100</v>
      </c>
    </row>
    <row r="60" spans="1:63" x14ac:dyDescent="0.25">
      <c r="A60" t="s">
        <v>788</v>
      </c>
      <c r="B60" t="s">
        <v>33</v>
      </c>
      <c r="C60" s="3" t="str">
        <f>VLOOKUP(A60, 'Metadata - Countries'!$A$2:$C$264, 3, FALSE)</f>
        <v>Middle East &amp; North Africa</v>
      </c>
      <c r="D60" t="s">
        <v>261</v>
      </c>
      <c r="E60" t="s">
        <v>669</v>
      </c>
      <c r="BB60">
        <v>97.935285926827902</v>
      </c>
      <c r="BC60">
        <v>97.2168896370721</v>
      </c>
      <c r="BD60">
        <v>97.425908821034994</v>
      </c>
      <c r="BE60">
        <v>97.767993222501005</v>
      </c>
      <c r="BF60">
        <v>97.673732590074707</v>
      </c>
      <c r="BG60">
        <v>98.859464268611902</v>
      </c>
      <c r="BH60">
        <v>99.668540604212396</v>
      </c>
      <c r="BI60">
        <v>99.817894511935805</v>
      </c>
      <c r="BJ60">
        <v>99.973081530105006</v>
      </c>
      <c r="BK60">
        <v>100</v>
      </c>
    </row>
    <row r="61" spans="1:63" x14ac:dyDescent="0.25">
      <c r="A61" t="s">
        <v>219</v>
      </c>
      <c r="B61" t="s">
        <v>249</v>
      </c>
      <c r="C61" s="5">
        <f>VLOOKUP(A61, 'Metadata - Countries'!$A$2:$C$264, 3, FALSE)</f>
        <v>0</v>
      </c>
      <c r="D61" t="s">
        <v>261</v>
      </c>
      <c r="E61" t="s">
        <v>669</v>
      </c>
      <c r="AJ61">
        <v>91.154717619233807</v>
      </c>
      <c r="AK61">
        <v>83.594984204865753</v>
      </c>
      <c r="AL61">
        <v>86.732855500715672</v>
      </c>
      <c r="AM61">
        <v>83.32792492426951</v>
      </c>
      <c r="AN61">
        <v>84.750776278579806</v>
      </c>
      <c r="AO61">
        <v>85.780900483316941</v>
      </c>
      <c r="AP61">
        <v>86.770969344563994</v>
      </c>
      <c r="AQ61">
        <v>87.412763437671089</v>
      </c>
      <c r="AR61">
        <v>87.656318961333909</v>
      </c>
      <c r="AS61">
        <v>88.375792558372012</v>
      </c>
      <c r="AT61">
        <v>88.664826725346956</v>
      </c>
      <c r="AU61">
        <v>89.428017994842278</v>
      </c>
      <c r="AV61">
        <v>88.387277651204414</v>
      </c>
      <c r="AW61">
        <v>88.314626685946152</v>
      </c>
      <c r="AX61">
        <v>89.898665158758689</v>
      </c>
      <c r="AY61">
        <v>89.236790721390634</v>
      </c>
      <c r="AZ61">
        <v>90.819365759979149</v>
      </c>
      <c r="BA61">
        <v>90.687756714164934</v>
      </c>
      <c r="BB61">
        <v>91.277393290748407</v>
      </c>
      <c r="BC61">
        <v>91.561874556433963</v>
      </c>
      <c r="BD61">
        <v>92.320615709017233</v>
      </c>
      <c r="BE61">
        <v>93.298759656409132</v>
      </c>
      <c r="BF61">
        <v>93.77430186903635</v>
      </c>
      <c r="BG61">
        <v>93.991149328175126</v>
      </c>
      <c r="BH61">
        <v>94.031546238510813</v>
      </c>
      <c r="BI61">
        <v>94.657873842951034</v>
      </c>
      <c r="BJ61">
        <v>94.847395522981387</v>
      </c>
      <c r="BK61">
        <v>96.016531119754973</v>
      </c>
    </row>
    <row r="62" spans="1:63" x14ac:dyDescent="0.25">
      <c r="A62" t="s">
        <v>793</v>
      </c>
      <c r="B62" t="s">
        <v>394</v>
      </c>
      <c r="C62" s="3">
        <f>VLOOKUP(A62, 'Metadata - Countries'!$A$2:$C$264, 3, FALSE)</f>
        <v>0</v>
      </c>
      <c r="D62" t="s">
        <v>261</v>
      </c>
      <c r="E62" t="s">
        <v>669</v>
      </c>
      <c r="AM62">
        <v>37.993137884803424</v>
      </c>
      <c r="AN62">
        <v>37.806000521345283</v>
      </c>
      <c r="AO62">
        <v>40.126381074044495</v>
      </c>
      <c r="AP62">
        <v>42.316809330420028</v>
      </c>
      <c r="AQ62">
        <v>44.690008051329343</v>
      </c>
      <c r="AR62">
        <v>47.284223969859006</v>
      </c>
      <c r="AS62">
        <v>50.448957155926735</v>
      </c>
      <c r="AT62">
        <v>49.894933768142408</v>
      </c>
      <c r="AU62">
        <v>48.347493247536839</v>
      </c>
      <c r="AV62">
        <v>53.095383451960842</v>
      </c>
      <c r="AW62">
        <v>54.350136483875062</v>
      </c>
      <c r="AX62">
        <v>55.579913855390039</v>
      </c>
      <c r="AY62">
        <v>56.092387668003447</v>
      </c>
      <c r="AZ62">
        <v>58.701237024951951</v>
      </c>
      <c r="BA62">
        <v>62.410586479098704</v>
      </c>
      <c r="BB62">
        <v>61.889508199019573</v>
      </c>
      <c r="BC62">
        <v>64.275672068742708</v>
      </c>
      <c r="BD62">
        <v>66.090911577195115</v>
      </c>
      <c r="BE62">
        <v>60.15015730263633</v>
      </c>
      <c r="BF62">
        <v>69.797757400399178</v>
      </c>
      <c r="BG62">
        <v>70.591798317114609</v>
      </c>
      <c r="BH62">
        <v>71.909366637290205</v>
      </c>
      <c r="BI62">
        <v>76.558247948105915</v>
      </c>
      <c r="BJ62">
        <v>78.737386489189035</v>
      </c>
      <c r="BK62">
        <v>82.314660432384201</v>
      </c>
    </row>
    <row r="63" spans="1:63" x14ac:dyDescent="0.25">
      <c r="A63" t="s">
        <v>549</v>
      </c>
      <c r="B63" t="s">
        <v>668</v>
      </c>
      <c r="C63" s="5">
        <f>VLOOKUP(A63, 'Metadata - Countries'!$A$2:$C$264, 3, FALSE)</f>
        <v>0</v>
      </c>
      <c r="D63" t="s">
        <v>261</v>
      </c>
      <c r="E63" t="s">
        <v>669</v>
      </c>
      <c r="AJ63">
        <v>91.473187146532609</v>
      </c>
      <c r="AK63">
        <v>84.109081499447342</v>
      </c>
      <c r="AL63">
        <v>87.147882037691772</v>
      </c>
      <c r="AM63">
        <v>83.829304966468158</v>
      </c>
      <c r="AN63">
        <v>85.209304219912227</v>
      </c>
      <c r="AO63">
        <v>86.340362059024514</v>
      </c>
      <c r="AP63">
        <v>87.288625559863803</v>
      </c>
      <c r="AQ63">
        <v>87.879378238305023</v>
      </c>
      <c r="AR63">
        <v>88.110677175120628</v>
      </c>
      <c r="AS63">
        <v>88.804478995875002</v>
      </c>
      <c r="AT63">
        <v>89.067775016283065</v>
      </c>
      <c r="AU63">
        <v>89.791561008764333</v>
      </c>
      <c r="AV63">
        <v>88.757444882309542</v>
      </c>
      <c r="AW63">
        <v>88.670737793272949</v>
      </c>
      <c r="AX63">
        <v>90.192855893325358</v>
      </c>
      <c r="AY63">
        <v>89.536603100748835</v>
      </c>
      <c r="AZ63">
        <v>91.066158338102824</v>
      </c>
      <c r="BA63">
        <v>90.930218955599415</v>
      </c>
      <c r="BB63">
        <v>91.49817736303703</v>
      </c>
      <c r="BC63">
        <v>91.766224402433878</v>
      </c>
      <c r="BD63">
        <v>92.501829615225816</v>
      </c>
      <c r="BE63">
        <v>93.457335998249334</v>
      </c>
      <c r="BF63">
        <v>93.923452720281659</v>
      </c>
      <c r="BG63">
        <v>94.136938144575765</v>
      </c>
      <c r="BH63">
        <v>94.178334252153249</v>
      </c>
      <c r="BI63">
        <v>94.791084984391503</v>
      </c>
      <c r="BJ63">
        <v>94.97770385836607</v>
      </c>
      <c r="BK63">
        <v>96.118672160822854</v>
      </c>
    </row>
    <row r="64" spans="1:63" x14ac:dyDescent="0.25">
      <c r="A64" t="s">
        <v>289</v>
      </c>
      <c r="B64" t="s">
        <v>352</v>
      </c>
      <c r="C64" s="3">
        <f>VLOOKUP(A64, 'Metadata - Countries'!$A$2:$C$264, 3, FALSE)</f>
        <v>0</v>
      </c>
      <c r="D64" t="s">
        <v>261</v>
      </c>
      <c r="E64" t="s">
        <v>669</v>
      </c>
      <c r="AP64">
        <v>99.730826522471773</v>
      </c>
      <c r="AQ64">
        <v>99.712130771136572</v>
      </c>
      <c r="AR64">
        <v>99.731972416351525</v>
      </c>
      <c r="AS64">
        <v>99.191268425272739</v>
      </c>
      <c r="AT64">
        <v>99.651428888499751</v>
      </c>
      <c r="AU64">
        <v>99.683266634504193</v>
      </c>
      <c r="AV64">
        <v>99.737361729169194</v>
      </c>
      <c r="AW64">
        <v>99.792994738502216</v>
      </c>
      <c r="AX64">
        <v>99.743727862627566</v>
      </c>
      <c r="AY64">
        <v>99.741379913854175</v>
      </c>
      <c r="AZ64">
        <v>99.733149972125716</v>
      </c>
      <c r="BA64">
        <v>99.704158807644262</v>
      </c>
      <c r="BB64">
        <v>99.689969048166986</v>
      </c>
      <c r="BC64">
        <v>99.771924677868526</v>
      </c>
      <c r="BD64">
        <v>99.75445352235333</v>
      </c>
      <c r="BE64">
        <v>99.806508672310386</v>
      </c>
      <c r="BF64">
        <v>99.888597342143683</v>
      </c>
      <c r="BG64">
        <v>99.925029932401586</v>
      </c>
      <c r="BH64">
        <v>99.958061656748811</v>
      </c>
      <c r="BI64">
        <v>99.982874161267219</v>
      </c>
      <c r="BJ64">
        <v>99.998027103227912</v>
      </c>
      <c r="BK64">
        <v>99.968740432492837</v>
      </c>
    </row>
    <row r="65" spans="1:63" x14ac:dyDescent="0.25">
      <c r="A65" t="s">
        <v>441</v>
      </c>
      <c r="B65" t="s">
        <v>666</v>
      </c>
      <c r="C65" s="5">
        <f>VLOOKUP(A65, 'Metadata - Countries'!$A$2:$C$264, 3, FALSE)</f>
        <v>0</v>
      </c>
      <c r="D65" t="s">
        <v>261</v>
      </c>
      <c r="E65" t="s">
        <v>669</v>
      </c>
      <c r="AJ65">
        <v>100</v>
      </c>
      <c r="AK65">
        <v>100</v>
      </c>
      <c r="AL65">
        <v>100</v>
      </c>
      <c r="AM65">
        <v>100</v>
      </c>
      <c r="AN65">
        <v>100</v>
      </c>
      <c r="AO65">
        <v>99.996841368745379</v>
      </c>
      <c r="AP65">
        <v>99.880466599928013</v>
      </c>
      <c r="AQ65">
        <v>99.870166599344927</v>
      </c>
      <c r="AR65">
        <v>99.879123753284802</v>
      </c>
      <c r="AS65">
        <v>99.620092644679673</v>
      </c>
      <c r="AT65">
        <v>99.833481024095818</v>
      </c>
      <c r="AU65">
        <v>99.848731275936615</v>
      </c>
      <c r="AV65">
        <v>99.87354676510175</v>
      </c>
      <c r="AW65">
        <v>99.900371701616166</v>
      </c>
      <c r="AX65">
        <v>99.876693537968791</v>
      </c>
      <c r="AY65">
        <v>99.875583592145446</v>
      </c>
      <c r="AZ65">
        <v>99.871595533235805</v>
      </c>
      <c r="BA65">
        <v>99.857650520574097</v>
      </c>
      <c r="BB65">
        <v>99.850746640975217</v>
      </c>
      <c r="BC65">
        <v>99.889952828836854</v>
      </c>
      <c r="BD65">
        <v>99.870811393675055</v>
      </c>
      <c r="BE65">
        <v>99.8977557571869</v>
      </c>
      <c r="BF65">
        <v>99.940953731297697</v>
      </c>
      <c r="BG65">
        <v>99.960150250522943</v>
      </c>
      <c r="BH65">
        <v>99.977648463098717</v>
      </c>
      <c r="BI65">
        <v>99.990845713326166</v>
      </c>
      <c r="BJ65">
        <v>99.998942428010949</v>
      </c>
      <c r="BK65">
        <v>99.983190656283838</v>
      </c>
    </row>
    <row r="66" spans="1:63" x14ac:dyDescent="0.25">
      <c r="A66" t="s">
        <v>259</v>
      </c>
      <c r="B66" t="s">
        <v>115</v>
      </c>
      <c r="C66" s="3" t="str">
        <f>VLOOKUP(A66, 'Metadata - Countries'!$A$2:$C$264, 3, FALSE)</f>
        <v>Latin America &amp; Caribbean</v>
      </c>
      <c r="D66" t="s">
        <v>261</v>
      </c>
      <c r="E66" t="s">
        <v>669</v>
      </c>
      <c r="AO66">
        <v>78.781210411611895</v>
      </c>
      <c r="AP66">
        <v>81.754862497660099</v>
      </c>
      <c r="AQ66">
        <v>82.452607183536301</v>
      </c>
      <c r="AR66">
        <v>82.677900566902196</v>
      </c>
      <c r="AS66">
        <v>83.822920901256595</v>
      </c>
      <c r="AT66">
        <v>84.8400062221301</v>
      </c>
      <c r="AU66">
        <v>85.676898300614695</v>
      </c>
      <c r="AV66">
        <v>86.558256116865394</v>
      </c>
      <c r="AW66">
        <v>88.128674278744995</v>
      </c>
      <c r="AX66">
        <v>88.237440731652995</v>
      </c>
      <c r="AY66">
        <v>89.649941727987596</v>
      </c>
      <c r="AZ66">
        <v>91.097494709273604</v>
      </c>
      <c r="BA66">
        <v>92.189682841408498</v>
      </c>
      <c r="BB66">
        <v>93.273395368858004</v>
      </c>
      <c r="BC66">
        <v>92.282555955433097</v>
      </c>
      <c r="BD66">
        <v>93.676702886612205</v>
      </c>
      <c r="BE66">
        <v>91.948733377869601</v>
      </c>
      <c r="BF66">
        <v>93.052804541278306</v>
      </c>
      <c r="BG66">
        <v>95.445138099645504</v>
      </c>
      <c r="BH66">
        <v>97.502853025613703</v>
      </c>
      <c r="BI66">
        <v>97.018402795336499</v>
      </c>
      <c r="BJ66">
        <v>96.7834915235686</v>
      </c>
      <c r="BK66">
        <v>100</v>
      </c>
    </row>
    <row r="67" spans="1:63" x14ac:dyDescent="0.25">
      <c r="A67" t="s">
        <v>275</v>
      </c>
      <c r="B67" t="s">
        <v>767</v>
      </c>
      <c r="C67" s="5" t="str">
        <f>VLOOKUP(A67, 'Metadata - Countries'!$A$2:$C$264, 3, FALSE)</f>
        <v>Middle East &amp; North Africa</v>
      </c>
      <c r="D67" t="s">
        <v>261</v>
      </c>
      <c r="E67" t="s">
        <v>669</v>
      </c>
      <c r="AL67">
        <v>89.595322908117794</v>
      </c>
      <c r="AM67">
        <v>91.988766730155206</v>
      </c>
      <c r="AN67">
        <v>92.449810188878502</v>
      </c>
      <c r="AO67">
        <v>92.879620923528606</v>
      </c>
      <c r="AP67">
        <v>93.410853977086205</v>
      </c>
      <c r="AQ67">
        <v>93.909098377868602</v>
      </c>
      <c r="AR67">
        <v>94.424599614305905</v>
      </c>
      <c r="AS67">
        <v>94.954558777506193</v>
      </c>
      <c r="AT67">
        <v>96.353311864398805</v>
      </c>
      <c r="AU67">
        <v>96.006952277729397</v>
      </c>
      <c r="AV67">
        <v>96.503874170115793</v>
      </c>
      <c r="AW67">
        <v>98.122851127113606</v>
      </c>
      <c r="AX67">
        <v>97.060436073949205</v>
      </c>
      <c r="AY67">
        <v>99.097913049263099</v>
      </c>
      <c r="AZ67">
        <v>98.716054256811603</v>
      </c>
      <c r="BA67">
        <v>98.3564915955792</v>
      </c>
      <c r="BB67">
        <v>99.7243827055173</v>
      </c>
      <c r="BC67">
        <v>99.026640618395007</v>
      </c>
      <c r="BD67">
        <v>99.522462455228194</v>
      </c>
      <c r="BE67">
        <v>99.762468572889603</v>
      </c>
      <c r="BF67">
        <v>99.825839399291397</v>
      </c>
      <c r="BG67">
        <v>99.995192521401407</v>
      </c>
      <c r="BH67">
        <v>99.725055545360306</v>
      </c>
      <c r="BI67">
        <v>100</v>
      </c>
      <c r="BJ67">
        <v>100</v>
      </c>
      <c r="BK67">
        <v>100</v>
      </c>
    </row>
    <row r="68" spans="1:63" x14ac:dyDescent="0.25">
      <c r="A68" t="s">
        <v>151</v>
      </c>
      <c r="B68" t="s">
        <v>455</v>
      </c>
      <c r="C68" s="3">
        <f>VLOOKUP(A68, 'Metadata - Countries'!$A$2:$C$264, 3, FALSE)</f>
        <v>0</v>
      </c>
      <c r="D68" t="s">
        <v>261</v>
      </c>
      <c r="E68" t="s">
        <v>669</v>
      </c>
      <c r="AJ68">
        <v>100</v>
      </c>
      <c r="AK68">
        <v>100</v>
      </c>
      <c r="AL68">
        <v>100</v>
      </c>
      <c r="AM68">
        <v>100</v>
      </c>
      <c r="AN68">
        <v>100</v>
      </c>
      <c r="AO68">
        <v>100</v>
      </c>
      <c r="AP68">
        <v>100</v>
      </c>
      <c r="AQ68">
        <v>100</v>
      </c>
      <c r="AR68">
        <v>100</v>
      </c>
      <c r="AS68">
        <v>100</v>
      </c>
      <c r="AT68">
        <v>100</v>
      </c>
      <c r="AU68">
        <v>100</v>
      </c>
      <c r="AV68">
        <v>100</v>
      </c>
      <c r="AW68">
        <v>100</v>
      </c>
      <c r="AX68">
        <v>100</v>
      </c>
      <c r="AY68">
        <v>100</v>
      </c>
      <c r="AZ68">
        <v>100</v>
      </c>
      <c r="BA68">
        <v>100</v>
      </c>
      <c r="BB68">
        <v>100</v>
      </c>
      <c r="BC68">
        <v>100</v>
      </c>
      <c r="BD68">
        <v>100</v>
      </c>
      <c r="BE68">
        <v>100</v>
      </c>
      <c r="BF68">
        <v>100</v>
      </c>
      <c r="BG68">
        <v>100</v>
      </c>
      <c r="BH68">
        <v>100</v>
      </c>
      <c r="BI68">
        <v>100</v>
      </c>
      <c r="BJ68">
        <v>100</v>
      </c>
      <c r="BK68">
        <v>100</v>
      </c>
    </row>
    <row r="69" spans="1:63" x14ac:dyDescent="0.25">
      <c r="A69" t="s">
        <v>825</v>
      </c>
      <c r="B69" t="s">
        <v>176</v>
      </c>
      <c r="C69" s="5" t="str">
        <f>VLOOKUP(A69, 'Metadata - Countries'!$A$2:$C$264, 3, FALSE)</f>
        <v>Sub-Saharan Africa</v>
      </c>
      <c r="D69" t="s">
        <v>261</v>
      </c>
      <c r="E69" t="s">
        <v>669</v>
      </c>
      <c r="AO69">
        <v>6.1349476976045798</v>
      </c>
      <c r="AP69">
        <v>7.92000414145389</v>
      </c>
      <c r="AQ69">
        <v>8.7048016061383997</v>
      </c>
      <c r="AR69">
        <v>9.5042284296762105</v>
      </c>
      <c r="AS69">
        <v>10.3163282536684</v>
      </c>
      <c r="AT69">
        <v>11.1313162582784</v>
      </c>
      <c r="AU69">
        <v>11.9453939182863</v>
      </c>
      <c r="AV69">
        <v>13.967532528200399</v>
      </c>
      <c r="AW69">
        <v>13.532692660868999</v>
      </c>
      <c r="AX69">
        <v>14.2883818790162</v>
      </c>
      <c r="AY69">
        <v>15.012659473366099</v>
      </c>
      <c r="AZ69">
        <v>15.717858344502</v>
      </c>
      <c r="BA69">
        <v>16.426328125851001</v>
      </c>
      <c r="BB69">
        <v>17.156111152650201</v>
      </c>
      <c r="BC69">
        <v>18.306271058790799</v>
      </c>
      <c r="BD69">
        <v>19.528303677555002</v>
      </c>
      <c r="BE69">
        <v>20.838857094994498</v>
      </c>
      <c r="BF69">
        <v>22.2353334617424</v>
      </c>
      <c r="BG69">
        <v>23.710955264961399</v>
      </c>
      <c r="BH69">
        <v>25.255077823515499</v>
      </c>
      <c r="BI69">
        <v>26.856703697080299</v>
      </c>
      <c r="BJ69">
        <v>28.5044971750971</v>
      </c>
      <c r="BK69">
        <v>30.1889287691791</v>
      </c>
    </row>
    <row r="70" spans="1:63" x14ac:dyDescent="0.25">
      <c r="A70" t="s">
        <v>81</v>
      </c>
      <c r="B70" t="s">
        <v>266</v>
      </c>
      <c r="C70" s="3" t="str">
        <f>VLOOKUP(A70, 'Metadata - Countries'!$A$2:$C$264, 3, FALSE)</f>
        <v>Europe &amp; Central Asia</v>
      </c>
      <c r="D70" t="s">
        <v>261</v>
      </c>
      <c r="E70" t="s">
        <v>669</v>
      </c>
      <c r="AJ70">
        <v>100</v>
      </c>
      <c r="AK70">
        <v>100</v>
      </c>
      <c r="AL70">
        <v>100</v>
      </c>
      <c r="AM70">
        <v>100</v>
      </c>
      <c r="AN70">
        <v>100</v>
      </c>
      <c r="AO70">
        <v>100</v>
      </c>
      <c r="AP70">
        <v>100</v>
      </c>
      <c r="AQ70">
        <v>100</v>
      </c>
      <c r="AR70">
        <v>100</v>
      </c>
      <c r="AS70">
        <v>100</v>
      </c>
      <c r="AT70">
        <v>100</v>
      </c>
      <c r="AU70">
        <v>100</v>
      </c>
      <c r="AV70">
        <v>100</v>
      </c>
      <c r="AW70">
        <v>100</v>
      </c>
      <c r="AX70">
        <v>100</v>
      </c>
      <c r="AY70">
        <v>100</v>
      </c>
      <c r="AZ70">
        <v>100</v>
      </c>
      <c r="BA70">
        <v>100</v>
      </c>
      <c r="BB70">
        <v>100</v>
      </c>
      <c r="BC70">
        <v>100</v>
      </c>
      <c r="BD70">
        <v>100</v>
      </c>
      <c r="BE70">
        <v>100</v>
      </c>
      <c r="BF70">
        <v>100</v>
      </c>
      <c r="BG70">
        <v>100</v>
      </c>
      <c r="BH70">
        <v>100</v>
      </c>
      <c r="BI70">
        <v>100</v>
      </c>
      <c r="BJ70">
        <v>100</v>
      </c>
      <c r="BK70">
        <v>100</v>
      </c>
    </row>
    <row r="71" spans="1:63" x14ac:dyDescent="0.25">
      <c r="A71" t="s">
        <v>577</v>
      </c>
      <c r="B71" t="s">
        <v>752</v>
      </c>
      <c r="C71" s="5" t="str">
        <f>VLOOKUP(A71, 'Metadata - Countries'!$A$2:$C$264, 3, FALSE)</f>
        <v>Europe &amp; Central Asia</v>
      </c>
      <c r="D71" t="s">
        <v>261</v>
      </c>
      <c r="E71" t="s">
        <v>669</v>
      </c>
      <c r="AJ71">
        <v>100</v>
      </c>
      <c r="AK71">
        <v>100</v>
      </c>
      <c r="AL71">
        <v>100</v>
      </c>
      <c r="AM71">
        <v>100</v>
      </c>
      <c r="AN71">
        <v>100</v>
      </c>
      <c r="AO71">
        <v>100</v>
      </c>
      <c r="AP71">
        <v>100</v>
      </c>
      <c r="AQ71">
        <v>100</v>
      </c>
      <c r="AR71">
        <v>100</v>
      </c>
      <c r="AS71">
        <v>100</v>
      </c>
      <c r="AT71">
        <v>100</v>
      </c>
      <c r="AU71">
        <v>100</v>
      </c>
      <c r="AV71">
        <v>100</v>
      </c>
      <c r="AW71">
        <v>100</v>
      </c>
      <c r="AX71">
        <v>100</v>
      </c>
      <c r="AY71">
        <v>100</v>
      </c>
      <c r="AZ71">
        <v>100</v>
      </c>
      <c r="BA71">
        <v>100</v>
      </c>
      <c r="BB71">
        <v>100</v>
      </c>
      <c r="BC71">
        <v>100</v>
      </c>
      <c r="BD71">
        <v>100</v>
      </c>
      <c r="BE71">
        <v>100</v>
      </c>
      <c r="BF71">
        <v>100</v>
      </c>
      <c r="BG71">
        <v>100</v>
      </c>
      <c r="BH71">
        <v>100</v>
      </c>
      <c r="BI71">
        <v>100</v>
      </c>
      <c r="BJ71">
        <v>100</v>
      </c>
      <c r="BK71">
        <v>100</v>
      </c>
    </row>
    <row r="72" spans="1:63" x14ac:dyDescent="0.25">
      <c r="A72" t="s">
        <v>165</v>
      </c>
      <c r="B72" t="s">
        <v>106</v>
      </c>
      <c r="C72" s="3" t="str">
        <f>VLOOKUP(A72, 'Metadata - Countries'!$A$2:$C$264, 3, FALSE)</f>
        <v>Sub-Saharan Africa</v>
      </c>
      <c r="D72" t="s">
        <v>261</v>
      </c>
      <c r="E72" t="s">
        <v>669</v>
      </c>
      <c r="AT72">
        <v>1.72193237203605</v>
      </c>
      <c r="AU72">
        <v>16.182027272273501</v>
      </c>
      <c r="AV72">
        <v>16.9733804691353</v>
      </c>
      <c r="AW72">
        <v>17.741046542350301</v>
      </c>
      <c r="AX72">
        <v>18.477268209885999</v>
      </c>
      <c r="AY72">
        <v>0.64661925784587104</v>
      </c>
      <c r="AZ72">
        <v>19.857808956189601</v>
      </c>
      <c r="BA72">
        <v>79.290677752587399</v>
      </c>
      <c r="BB72">
        <v>21.056689522057901</v>
      </c>
      <c r="BC72">
        <v>21.6166243499624</v>
      </c>
      <c r="BD72">
        <v>22.212262255681701</v>
      </c>
      <c r="BE72">
        <v>9.5906888084668296</v>
      </c>
      <c r="BF72">
        <v>23.5456030145791</v>
      </c>
      <c r="BG72">
        <v>24.281638551896499</v>
      </c>
      <c r="BH72">
        <v>12.0060752850471</v>
      </c>
      <c r="BI72">
        <v>15.4969467016778</v>
      </c>
      <c r="BJ72">
        <v>32.363835522000002</v>
      </c>
      <c r="BK72">
        <v>30.970686141327899</v>
      </c>
    </row>
    <row r="73" spans="1:63" x14ac:dyDescent="0.25">
      <c r="A73" t="s">
        <v>44</v>
      </c>
      <c r="B73" t="s">
        <v>804</v>
      </c>
      <c r="C73" s="5">
        <f>VLOOKUP(A73, 'Metadata - Countries'!$A$2:$C$264, 3, FALSE)</f>
        <v>0</v>
      </c>
      <c r="D73" t="s">
        <v>261</v>
      </c>
      <c r="E73" t="s">
        <v>669</v>
      </c>
      <c r="AJ73">
        <v>100</v>
      </c>
      <c r="AK73">
        <v>100</v>
      </c>
      <c r="AL73">
        <v>100</v>
      </c>
      <c r="AM73">
        <v>100</v>
      </c>
      <c r="AN73">
        <v>100</v>
      </c>
      <c r="AO73">
        <v>100</v>
      </c>
      <c r="AP73">
        <v>100</v>
      </c>
      <c r="AQ73">
        <v>100</v>
      </c>
      <c r="AR73">
        <v>100</v>
      </c>
      <c r="AS73">
        <v>100</v>
      </c>
      <c r="AT73">
        <v>100</v>
      </c>
      <c r="AU73">
        <v>100</v>
      </c>
      <c r="AV73">
        <v>100</v>
      </c>
      <c r="AW73">
        <v>100</v>
      </c>
      <c r="AX73">
        <v>100</v>
      </c>
      <c r="AY73">
        <v>100</v>
      </c>
      <c r="AZ73">
        <v>100</v>
      </c>
      <c r="BA73">
        <v>100</v>
      </c>
      <c r="BB73">
        <v>100</v>
      </c>
      <c r="BC73">
        <v>100</v>
      </c>
      <c r="BD73">
        <v>100</v>
      </c>
      <c r="BE73">
        <v>100</v>
      </c>
      <c r="BF73">
        <v>100</v>
      </c>
      <c r="BG73">
        <v>100</v>
      </c>
      <c r="BH73">
        <v>100</v>
      </c>
      <c r="BI73">
        <v>100</v>
      </c>
      <c r="BJ73">
        <v>100</v>
      </c>
      <c r="BK73">
        <v>100</v>
      </c>
    </row>
    <row r="74" spans="1:63" x14ac:dyDescent="0.25">
      <c r="A74" t="s">
        <v>229</v>
      </c>
      <c r="B74" t="s">
        <v>390</v>
      </c>
      <c r="C74" s="3">
        <f>VLOOKUP(A74, 'Metadata - Countries'!$A$2:$C$264, 3, FALSE)</f>
        <v>0</v>
      </c>
      <c r="D74" t="s">
        <v>261</v>
      </c>
      <c r="E74" t="s">
        <v>669</v>
      </c>
      <c r="AV74">
        <v>17.923717546326628</v>
      </c>
      <c r="AW74">
        <v>18.577576151072787</v>
      </c>
      <c r="AX74">
        <v>18.467928152374569</v>
      </c>
      <c r="AY74">
        <v>18.914651140446576</v>
      </c>
      <c r="AZ74">
        <v>21.725873851879857</v>
      </c>
      <c r="BA74">
        <v>23.030637794290286</v>
      </c>
      <c r="BB74">
        <v>23.290784893357255</v>
      </c>
      <c r="BC74">
        <v>23.255122356059122</v>
      </c>
      <c r="BD74">
        <v>22.658091534035844</v>
      </c>
      <c r="BE74">
        <v>24.038778116567791</v>
      </c>
      <c r="BF74">
        <v>27.712495157363517</v>
      </c>
      <c r="BG74">
        <v>29.164468680914343</v>
      </c>
      <c r="BH74">
        <v>30.303126849989294</v>
      </c>
      <c r="BI74">
        <v>31.014124213244219</v>
      </c>
      <c r="BJ74">
        <v>34.244390236575271</v>
      </c>
      <c r="BK74">
        <v>37.754069611567076</v>
      </c>
    </row>
    <row r="75" spans="1:63" x14ac:dyDescent="0.25">
      <c r="A75" t="s">
        <v>55</v>
      </c>
      <c r="B75" t="s">
        <v>30</v>
      </c>
      <c r="C75" s="5" t="str">
        <f>VLOOKUP(A75, 'Metadata - Countries'!$A$2:$C$264, 3, FALSE)</f>
        <v>Europe &amp; Central Asia</v>
      </c>
      <c r="D75" t="s">
        <v>261</v>
      </c>
      <c r="E75" t="s">
        <v>669</v>
      </c>
      <c r="AJ75">
        <v>100</v>
      </c>
      <c r="AK75">
        <v>100</v>
      </c>
      <c r="AL75">
        <v>100</v>
      </c>
      <c r="AM75">
        <v>100</v>
      </c>
      <c r="AN75">
        <v>100</v>
      </c>
      <c r="AO75">
        <v>100</v>
      </c>
      <c r="AP75">
        <v>100</v>
      </c>
      <c r="AQ75">
        <v>100</v>
      </c>
      <c r="AR75">
        <v>100</v>
      </c>
      <c r="AS75">
        <v>100</v>
      </c>
      <c r="AT75">
        <v>100</v>
      </c>
      <c r="AU75">
        <v>100</v>
      </c>
      <c r="AV75">
        <v>100</v>
      </c>
      <c r="AW75">
        <v>100</v>
      </c>
      <c r="AX75">
        <v>100</v>
      </c>
      <c r="AY75">
        <v>100</v>
      </c>
      <c r="AZ75">
        <v>100</v>
      </c>
      <c r="BA75">
        <v>100</v>
      </c>
      <c r="BB75">
        <v>100</v>
      </c>
      <c r="BC75">
        <v>100</v>
      </c>
      <c r="BD75">
        <v>100</v>
      </c>
      <c r="BE75">
        <v>100</v>
      </c>
      <c r="BF75">
        <v>100</v>
      </c>
      <c r="BG75">
        <v>100</v>
      </c>
      <c r="BH75">
        <v>100</v>
      </c>
      <c r="BI75">
        <v>100</v>
      </c>
      <c r="BJ75">
        <v>100</v>
      </c>
      <c r="BK75">
        <v>100</v>
      </c>
    </row>
    <row r="76" spans="1:63" x14ac:dyDescent="0.25">
      <c r="A76" t="s">
        <v>156</v>
      </c>
      <c r="B76" t="s">
        <v>433</v>
      </c>
      <c r="C76" s="3" t="str">
        <f>VLOOKUP(A76, 'Metadata - Countries'!$A$2:$C$264, 3, FALSE)</f>
        <v>East Asia &amp; Pacific</v>
      </c>
      <c r="D76" t="s">
        <v>261</v>
      </c>
      <c r="E76" t="s">
        <v>669</v>
      </c>
      <c r="AP76">
        <v>47.364284414760597</v>
      </c>
      <c r="AQ76">
        <v>55.791143514694603</v>
      </c>
      <c r="AR76">
        <v>57.6187671827754</v>
      </c>
      <c r="AS76">
        <v>59.482567467728899</v>
      </c>
      <c r="AT76">
        <v>61.369408243568202</v>
      </c>
      <c r="AU76">
        <v>63.266499169290803</v>
      </c>
      <c r="AV76">
        <v>67.843263753987301</v>
      </c>
      <c r="AW76">
        <v>68.431298793129201</v>
      </c>
      <c r="AX76">
        <v>68.865738892497504</v>
      </c>
      <c r="AY76">
        <v>70.659038659622993</v>
      </c>
      <c r="AZ76">
        <v>72.428417113252095</v>
      </c>
      <c r="BA76">
        <v>83.127570528356699</v>
      </c>
      <c r="BB76">
        <v>75.366286695549803</v>
      </c>
      <c r="BC76">
        <v>77.789196444039106</v>
      </c>
      <c r="BD76">
        <v>80.414687692344501</v>
      </c>
      <c r="BE76">
        <v>82.254949663493804</v>
      </c>
      <c r="BF76">
        <v>84.0115642679622</v>
      </c>
      <c r="BG76">
        <v>85.357801991381294</v>
      </c>
      <c r="BH76">
        <v>88.482837610435197</v>
      </c>
      <c r="BI76">
        <v>90.895601928646101</v>
      </c>
      <c r="BJ76">
        <v>93.367481173567796</v>
      </c>
      <c r="BK76">
        <v>91.061057591132695</v>
      </c>
    </row>
    <row r="77" spans="1:63" x14ac:dyDescent="0.25">
      <c r="A77" t="s">
        <v>421</v>
      </c>
      <c r="B77" t="s">
        <v>716</v>
      </c>
      <c r="C77" s="5" t="str">
        <f>VLOOKUP(A77, 'Metadata - Countries'!$A$2:$C$264, 3, FALSE)</f>
        <v>Europe &amp; Central Asia</v>
      </c>
      <c r="D77" t="s">
        <v>261</v>
      </c>
      <c r="E77" t="s">
        <v>669</v>
      </c>
      <c r="AJ77">
        <v>100</v>
      </c>
      <c r="AK77">
        <v>100</v>
      </c>
      <c r="AL77">
        <v>100</v>
      </c>
      <c r="AM77">
        <v>100</v>
      </c>
      <c r="AN77">
        <v>100</v>
      </c>
      <c r="AO77">
        <v>100</v>
      </c>
      <c r="AP77">
        <v>100</v>
      </c>
      <c r="AQ77">
        <v>100</v>
      </c>
      <c r="AR77">
        <v>100</v>
      </c>
      <c r="AS77">
        <v>100</v>
      </c>
      <c r="AT77">
        <v>100</v>
      </c>
      <c r="AU77">
        <v>100</v>
      </c>
      <c r="AV77">
        <v>100</v>
      </c>
      <c r="AW77">
        <v>100</v>
      </c>
      <c r="AX77">
        <v>100</v>
      </c>
      <c r="AY77">
        <v>100</v>
      </c>
      <c r="AZ77">
        <v>100</v>
      </c>
      <c r="BA77">
        <v>100</v>
      </c>
      <c r="BB77">
        <v>100</v>
      </c>
      <c r="BC77">
        <v>100</v>
      </c>
      <c r="BD77">
        <v>100</v>
      </c>
      <c r="BE77">
        <v>100</v>
      </c>
      <c r="BF77">
        <v>100</v>
      </c>
      <c r="BG77">
        <v>100</v>
      </c>
      <c r="BH77">
        <v>100</v>
      </c>
      <c r="BI77">
        <v>100</v>
      </c>
      <c r="BJ77">
        <v>100</v>
      </c>
      <c r="BK77">
        <v>100</v>
      </c>
    </row>
    <row r="78" spans="1:63" x14ac:dyDescent="0.25">
      <c r="A78" t="s">
        <v>372</v>
      </c>
      <c r="B78" t="s">
        <v>533</v>
      </c>
      <c r="C78" s="3" t="str">
        <f>VLOOKUP(A78, 'Metadata - Countries'!$A$2:$C$264, 3, FALSE)</f>
        <v>Europe &amp; Central Asia</v>
      </c>
      <c r="D78" t="s">
        <v>261</v>
      </c>
      <c r="E78" t="s">
        <v>669</v>
      </c>
      <c r="AJ78">
        <v>100</v>
      </c>
      <c r="AK78">
        <v>100</v>
      </c>
      <c r="AL78">
        <v>100</v>
      </c>
      <c r="AM78">
        <v>100</v>
      </c>
      <c r="AN78">
        <v>100</v>
      </c>
      <c r="AO78">
        <v>100</v>
      </c>
      <c r="AP78">
        <v>100</v>
      </c>
      <c r="AQ78">
        <v>100</v>
      </c>
      <c r="AR78">
        <v>100</v>
      </c>
      <c r="AS78">
        <v>100</v>
      </c>
      <c r="AT78">
        <v>100</v>
      </c>
      <c r="AU78">
        <v>100</v>
      </c>
      <c r="AV78">
        <v>100</v>
      </c>
      <c r="AW78">
        <v>100</v>
      </c>
      <c r="AX78">
        <v>100</v>
      </c>
      <c r="AY78">
        <v>100</v>
      </c>
      <c r="AZ78">
        <v>100</v>
      </c>
      <c r="BA78">
        <v>100</v>
      </c>
      <c r="BB78">
        <v>100</v>
      </c>
      <c r="BC78">
        <v>100</v>
      </c>
      <c r="BD78">
        <v>100</v>
      </c>
      <c r="BE78">
        <v>100</v>
      </c>
      <c r="BF78">
        <v>100</v>
      </c>
      <c r="BG78">
        <v>100</v>
      </c>
      <c r="BH78">
        <v>100</v>
      </c>
      <c r="BI78">
        <v>100</v>
      </c>
      <c r="BJ78">
        <v>100</v>
      </c>
      <c r="BK78">
        <v>100</v>
      </c>
    </row>
    <row r="79" spans="1:63" x14ac:dyDescent="0.25">
      <c r="A79" t="s">
        <v>430</v>
      </c>
      <c r="B79" t="s">
        <v>296</v>
      </c>
      <c r="C79" s="5" t="str">
        <f>VLOOKUP(A79, 'Metadata - Countries'!$A$2:$C$264, 3, FALSE)</f>
        <v>East Asia &amp; Pacific</v>
      </c>
      <c r="D79" t="s">
        <v>261</v>
      </c>
      <c r="E79" t="s">
        <v>669</v>
      </c>
      <c r="AT79">
        <v>39.0998777594017</v>
      </c>
      <c r="AU79">
        <v>41.684770801915597</v>
      </c>
      <c r="AV79">
        <v>43.630409600184002</v>
      </c>
      <c r="AW79">
        <v>45.5496255863507</v>
      </c>
      <c r="AX79">
        <v>47.434722293932197</v>
      </c>
      <c r="AY79">
        <v>49.282669021319002</v>
      </c>
      <c r="AZ79">
        <v>51.109101023220198</v>
      </c>
      <c r="BA79">
        <v>52.929545542771699</v>
      </c>
      <c r="BB79">
        <v>54.760625172056201</v>
      </c>
      <c r="BC79">
        <v>56.620468457775999</v>
      </c>
      <c r="BD79">
        <v>58.7751035374271</v>
      </c>
      <c r="BE79">
        <v>61.899806099434798</v>
      </c>
      <c r="BF79">
        <v>64.585305761421793</v>
      </c>
      <c r="BG79">
        <v>66.981157250671401</v>
      </c>
      <c r="BH79">
        <v>69.234538023214597</v>
      </c>
      <c r="BI79">
        <v>71.825869434823304</v>
      </c>
      <c r="BJ79">
        <v>74.421861134507495</v>
      </c>
      <c r="BK79">
        <v>76.962323713341704</v>
      </c>
    </row>
    <row r="80" spans="1:63" x14ac:dyDescent="0.25">
      <c r="A80" t="s">
        <v>561</v>
      </c>
      <c r="B80" t="s">
        <v>409</v>
      </c>
      <c r="C80" s="3" t="str">
        <f>VLOOKUP(A80, 'Metadata - Countries'!$A$2:$C$264, 3, FALSE)</f>
        <v>Sub-Saharan Africa</v>
      </c>
      <c r="D80" t="s">
        <v>261</v>
      </c>
      <c r="E80" t="s">
        <v>669</v>
      </c>
      <c r="AT80">
        <v>11.6051525814825</v>
      </c>
      <c r="AU80">
        <v>17.3994637755059</v>
      </c>
      <c r="AV80">
        <v>18.301665171550599</v>
      </c>
      <c r="AW80">
        <v>19.204220622869201</v>
      </c>
      <c r="AX80">
        <v>20.053252310942501</v>
      </c>
      <c r="AY80">
        <v>27.095721323526401</v>
      </c>
      <c r="AZ80">
        <v>21.545057911045799</v>
      </c>
      <c r="BA80">
        <v>22.308725184363599</v>
      </c>
      <c r="BB80">
        <v>23.1905498524481</v>
      </c>
      <c r="BC80">
        <v>24.306420676088301</v>
      </c>
      <c r="BD80">
        <v>47.394527877734902</v>
      </c>
      <c r="BE80">
        <v>40.4368197217863</v>
      </c>
      <c r="BF80">
        <v>32.261259880076302</v>
      </c>
      <c r="BG80">
        <v>32.792605715265097</v>
      </c>
      <c r="BH80">
        <v>36.248093674605599</v>
      </c>
      <c r="BI80">
        <v>40.096035822162897</v>
      </c>
      <c r="BJ80">
        <v>44.403137098639903</v>
      </c>
      <c r="BK80">
        <v>49.136206752255397</v>
      </c>
    </row>
    <row r="81" spans="1:63" x14ac:dyDescent="0.25">
      <c r="A81" t="s">
        <v>764</v>
      </c>
      <c r="B81" t="s">
        <v>670</v>
      </c>
      <c r="C81" s="5" t="str">
        <f>VLOOKUP(A81, 'Metadata - Countries'!$A$2:$C$264, 3, FALSE)</f>
        <v>Europe &amp; Central Asia</v>
      </c>
      <c r="D81" t="s">
        <v>261</v>
      </c>
      <c r="E81" t="s">
        <v>669</v>
      </c>
      <c r="AJ81">
        <v>100</v>
      </c>
      <c r="AK81">
        <v>100</v>
      </c>
      <c r="AL81">
        <v>100</v>
      </c>
      <c r="AM81">
        <v>100</v>
      </c>
      <c r="AN81">
        <v>100</v>
      </c>
      <c r="AO81">
        <v>100</v>
      </c>
      <c r="AP81">
        <v>100</v>
      </c>
      <c r="AQ81">
        <v>100</v>
      </c>
      <c r="AR81">
        <v>100</v>
      </c>
      <c r="AS81">
        <v>100</v>
      </c>
      <c r="AT81">
        <v>100</v>
      </c>
      <c r="AU81">
        <v>100</v>
      </c>
      <c r="AV81">
        <v>100</v>
      </c>
      <c r="AW81">
        <v>100</v>
      </c>
      <c r="AX81">
        <v>100</v>
      </c>
      <c r="AY81">
        <v>100</v>
      </c>
      <c r="AZ81">
        <v>100</v>
      </c>
      <c r="BA81">
        <v>100</v>
      </c>
      <c r="BB81">
        <v>100</v>
      </c>
      <c r="BC81">
        <v>100</v>
      </c>
      <c r="BD81">
        <v>100</v>
      </c>
      <c r="BE81">
        <v>100</v>
      </c>
      <c r="BF81">
        <v>100</v>
      </c>
      <c r="BG81">
        <v>100</v>
      </c>
      <c r="BH81">
        <v>100</v>
      </c>
      <c r="BI81">
        <v>100</v>
      </c>
      <c r="BJ81">
        <v>100</v>
      </c>
      <c r="BK81">
        <v>100</v>
      </c>
    </row>
    <row r="82" spans="1:63" x14ac:dyDescent="0.25">
      <c r="A82" t="s">
        <v>708</v>
      </c>
      <c r="B82" t="s">
        <v>525</v>
      </c>
      <c r="C82" s="3" t="str">
        <f>VLOOKUP(A82, 'Metadata - Countries'!$A$2:$C$264, 3, FALSE)</f>
        <v>Europe &amp; Central Asia</v>
      </c>
      <c r="D82" t="s">
        <v>261</v>
      </c>
      <c r="E82" t="s">
        <v>669</v>
      </c>
      <c r="AV82">
        <v>99.789734893197704</v>
      </c>
      <c r="AW82">
        <v>98.689501208000905</v>
      </c>
      <c r="AX82">
        <v>98.813085598143999</v>
      </c>
      <c r="AY82">
        <v>97.491223961838202</v>
      </c>
      <c r="AZ82">
        <v>98.872267068715701</v>
      </c>
      <c r="BA82">
        <v>98.856809459630398</v>
      </c>
      <c r="BB82">
        <v>98.850016118777901</v>
      </c>
      <c r="BC82">
        <v>98.882146003918805</v>
      </c>
      <c r="BD82">
        <v>98.984483729745605</v>
      </c>
      <c r="BE82">
        <v>99.365229512554507</v>
      </c>
      <c r="BF82">
        <v>100</v>
      </c>
      <c r="BG82">
        <v>99.888518900185304</v>
      </c>
      <c r="BH82">
        <v>100</v>
      </c>
      <c r="BI82">
        <v>99.991115785921806</v>
      </c>
      <c r="BJ82">
        <v>100</v>
      </c>
      <c r="BK82">
        <v>100</v>
      </c>
    </row>
    <row r="83" spans="1:63" x14ac:dyDescent="0.25">
      <c r="A83" t="s">
        <v>174</v>
      </c>
      <c r="B83" t="s">
        <v>622</v>
      </c>
      <c r="C83" s="5" t="str">
        <f>VLOOKUP(A83, 'Metadata - Countries'!$A$2:$C$264, 3, FALSE)</f>
        <v>Sub-Saharan Africa</v>
      </c>
      <c r="D83" t="s">
        <v>261</v>
      </c>
      <c r="E83" t="s">
        <v>669</v>
      </c>
      <c r="AM83">
        <v>2.88737339690765</v>
      </c>
      <c r="AN83">
        <v>3.8255981988454799</v>
      </c>
      <c r="AO83">
        <v>5.9757713177030798</v>
      </c>
      <c r="AP83">
        <v>8.1751584322308108</v>
      </c>
      <c r="AQ83">
        <v>10.4356092356812</v>
      </c>
      <c r="AR83">
        <v>13.2811783117946</v>
      </c>
      <c r="AS83">
        <v>15.1390823881298</v>
      </c>
      <c r="AT83">
        <v>14.868923623192901</v>
      </c>
      <c r="AU83">
        <v>20.171206430829301</v>
      </c>
      <c r="AV83">
        <v>22.7697795431245</v>
      </c>
      <c r="AW83">
        <v>23.9850514795524</v>
      </c>
      <c r="AX83">
        <v>27.983760180739701</v>
      </c>
      <c r="AY83">
        <v>30.582339198117701</v>
      </c>
      <c r="AZ83">
        <v>31.448941786987</v>
      </c>
      <c r="BA83">
        <v>35.837226719022297</v>
      </c>
      <c r="BB83">
        <v>36.8227440670451</v>
      </c>
      <c r="BC83">
        <v>41.358611033594798</v>
      </c>
      <c r="BD83">
        <v>55.351180259775397</v>
      </c>
      <c r="BE83">
        <v>41.975453251338301</v>
      </c>
      <c r="BF83">
        <v>51.529802299647201</v>
      </c>
      <c r="BG83">
        <v>50.829638285595998</v>
      </c>
      <c r="BH83">
        <v>63.965023359736598</v>
      </c>
      <c r="BI83">
        <v>60.629630448124701</v>
      </c>
      <c r="BJ83">
        <v>66.596092018177004</v>
      </c>
      <c r="BK83">
        <v>65.332450936320299</v>
      </c>
    </row>
    <row r="84" spans="1:63" x14ac:dyDescent="0.25">
      <c r="A84" t="s">
        <v>136</v>
      </c>
      <c r="B84" t="s">
        <v>779</v>
      </c>
      <c r="C84" s="3" t="str">
        <f>VLOOKUP(A84, 'Metadata - Countries'!$A$2:$C$264, 3, FALSE)</f>
        <v>Europe &amp; Central Asia</v>
      </c>
      <c r="D84" t="s">
        <v>261</v>
      </c>
      <c r="E84" t="s">
        <v>669</v>
      </c>
      <c r="AJ84">
        <v>100</v>
      </c>
      <c r="AK84">
        <v>100</v>
      </c>
      <c r="AL84">
        <v>100</v>
      </c>
      <c r="AM84">
        <v>100</v>
      </c>
      <c r="AN84">
        <v>100</v>
      </c>
      <c r="AO84">
        <v>100</v>
      </c>
      <c r="AP84">
        <v>100</v>
      </c>
      <c r="AQ84">
        <v>100</v>
      </c>
      <c r="AR84">
        <v>100</v>
      </c>
      <c r="AS84">
        <v>100</v>
      </c>
      <c r="AT84">
        <v>100</v>
      </c>
      <c r="AU84">
        <v>100</v>
      </c>
      <c r="AV84">
        <v>100</v>
      </c>
      <c r="AW84">
        <v>100</v>
      </c>
      <c r="AX84">
        <v>100</v>
      </c>
      <c r="AY84">
        <v>100</v>
      </c>
      <c r="AZ84">
        <v>100</v>
      </c>
      <c r="BA84">
        <v>100</v>
      </c>
      <c r="BB84">
        <v>100</v>
      </c>
      <c r="BC84">
        <v>100</v>
      </c>
      <c r="BD84">
        <v>100</v>
      </c>
      <c r="BE84">
        <v>100</v>
      </c>
      <c r="BF84">
        <v>100</v>
      </c>
      <c r="BG84">
        <v>100</v>
      </c>
      <c r="BH84">
        <v>100</v>
      </c>
      <c r="BI84">
        <v>100</v>
      </c>
      <c r="BJ84">
        <v>100</v>
      </c>
      <c r="BK84">
        <v>100</v>
      </c>
    </row>
    <row r="85" spans="1:63" x14ac:dyDescent="0.25">
      <c r="A85" t="s">
        <v>652</v>
      </c>
      <c r="B85" t="s">
        <v>647</v>
      </c>
      <c r="C85" s="5" t="str">
        <f>VLOOKUP(A85, 'Metadata - Countries'!$A$2:$C$264, 3, FALSE)</f>
        <v>Sub-Saharan Africa</v>
      </c>
      <c r="D85" t="s">
        <v>261</v>
      </c>
      <c r="E85" t="s">
        <v>669</v>
      </c>
      <c r="AS85">
        <v>0</v>
      </c>
      <c r="AT85">
        <v>0</v>
      </c>
      <c r="AU85">
        <v>0</v>
      </c>
      <c r="AV85">
        <v>0</v>
      </c>
      <c r="AW85">
        <v>0.30974079880267602</v>
      </c>
      <c r="AX85">
        <v>0.70213469491491098</v>
      </c>
      <c r="AY85">
        <v>0</v>
      </c>
      <c r="AZ85">
        <v>1.33626192239567</v>
      </c>
      <c r="BA85">
        <v>1.61209191276134</v>
      </c>
      <c r="BB85">
        <v>1.88710150724682</v>
      </c>
      <c r="BC85">
        <v>2.1814498027755498</v>
      </c>
      <c r="BD85">
        <v>2.5146423558478399</v>
      </c>
      <c r="BE85">
        <v>2.90311360801795</v>
      </c>
      <c r="BF85">
        <v>1.1906477037487599</v>
      </c>
      <c r="BG85">
        <v>3.8155880050787601</v>
      </c>
      <c r="BH85">
        <v>4.3159332130366099</v>
      </c>
      <c r="BI85">
        <v>5.6250852108099698</v>
      </c>
      <c r="BJ85">
        <v>6.7429158225868004</v>
      </c>
      <c r="BK85">
        <v>8.8052014297170604</v>
      </c>
    </row>
    <row r="86" spans="1:63" x14ac:dyDescent="0.25">
      <c r="A86" t="s">
        <v>29</v>
      </c>
      <c r="B86" t="s">
        <v>84</v>
      </c>
      <c r="C86" s="3" t="str">
        <f>VLOOKUP(A86, 'Metadata - Countries'!$A$2:$C$264, 3, FALSE)</f>
        <v>Sub-Saharan Africa</v>
      </c>
      <c r="D86" t="s">
        <v>261</v>
      </c>
      <c r="E86" t="s">
        <v>669</v>
      </c>
      <c r="AM86">
        <v>2.8773420257020699</v>
      </c>
      <c r="AN86">
        <v>2.9037128442615301</v>
      </c>
      <c r="AO86">
        <v>3.8897984198059699</v>
      </c>
      <c r="AP86">
        <v>4.8712091986761603</v>
      </c>
      <c r="AQ86">
        <v>5.8564807252653504</v>
      </c>
      <c r="AR86">
        <v>6.8456518569131299</v>
      </c>
      <c r="AS86">
        <v>7.8310744735748701</v>
      </c>
      <c r="AT86">
        <v>18.819023739265202</v>
      </c>
      <c r="AU86">
        <v>9.7335797896209701</v>
      </c>
      <c r="AV86">
        <v>10.6202213116064</v>
      </c>
      <c r="AW86">
        <v>1.1630765139892201</v>
      </c>
      <c r="AX86">
        <v>12.361523301012101</v>
      </c>
      <c r="AY86">
        <v>4.4564613439076304</v>
      </c>
      <c r="AZ86">
        <v>13.8997587368235</v>
      </c>
      <c r="BA86">
        <v>14.5908282836174</v>
      </c>
      <c r="BB86">
        <v>15.2645452100847</v>
      </c>
      <c r="BC86">
        <v>15.9537959010236</v>
      </c>
      <c r="BD86">
        <v>27.982381582057101</v>
      </c>
      <c r="BE86">
        <v>28.308376581510402</v>
      </c>
      <c r="BF86">
        <v>28.128920583127101</v>
      </c>
      <c r="BG86">
        <v>30.252732820495201</v>
      </c>
      <c r="BH86">
        <v>26.2235469943294</v>
      </c>
      <c r="BI86">
        <v>25.477603425140501</v>
      </c>
      <c r="BJ86">
        <v>23.273593102459099</v>
      </c>
      <c r="BK86">
        <v>20.518260123603699</v>
      </c>
    </row>
    <row r="87" spans="1:63" x14ac:dyDescent="0.25">
      <c r="A87" t="s">
        <v>663</v>
      </c>
      <c r="B87" t="s">
        <v>168</v>
      </c>
      <c r="C87" s="5" t="str">
        <f>VLOOKUP(A87, 'Metadata - Countries'!$A$2:$C$264, 3, FALSE)</f>
        <v>Sub-Saharan Africa</v>
      </c>
      <c r="D87" t="s">
        <v>261</v>
      </c>
      <c r="E87" t="s">
        <v>669</v>
      </c>
      <c r="AZ87">
        <v>2.07724106337864</v>
      </c>
      <c r="BA87">
        <v>0</v>
      </c>
      <c r="BB87">
        <v>0</v>
      </c>
      <c r="BC87">
        <v>0</v>
      </c>
      <c r="BD87">
        <v>2.1154171330573801</v>
      </c>
      <c r="BE87">
        <v>0.74402735825406396</v>
      </c>
      <c r="BF87">
        <v>1.5614866342971301</v>
      </c>
      <c r="BG87">
        <v>5.5070618884072102</v>
      </c>
      <c r="BH87">
        <v>5.8202568971516602</v>
      </c>
      <c r="BI87">
        <v>7.3866220378662302</v>
      </c>
      <c r="BJ87">
        <v>8.3815470075434106</v>
      </c>
      <c r="BK87">
        <v>9.27338385927602</v>
      </c>
    </row>
    <row r="88" spans="1:63" x14ac:dyDescent="0.25">
      <c r="A88" t="s">
        <v>734</v>
      </c>
      <c r="B88" t="s">
        <v>243</v>
      </c>
      <c r="C88" s="3" t="str">
        <f>VLOOKUP(A88, 'Metadata - Countries'!$A$2:$C$264, 3, FALSE)</f>
        <v>Sub-Saharan Africa</v>
      </c>
      <c r="D88" t="s">
        <v>261</v>
      </c>
      <c r="E88" t="s">
        <v>669</v>
      </c>
      <c r="BE88">
        <v>10.053851960007901</v>
      </c>
      <c r="BF88">
        <v>6.7964397370989298</v>
      </c>
      <c r="BG88">
        <v>6.4994088147295699</v>
      </c>
      <c r="BH88">
        <v>6.2851761958009797</v>
      </c>
      <c r="BI88">
        <v>6.1362939850455396</v>
      </c>
      <c r="BJ88">
        <v>6.0461523779234998</v>
      </c>
      <c r="BK88">
        <v>6.0058066321812404</v>
      </c>
    </row>
    <row r="89" spans="1:63" x14ac:dyDescent="0.25">
      <c r="A89" t="s">
        <v>792</v>
      </c>
      <c r="B89" t="s">
        <v>613</v>
      </c>
      <c r="C89" s="5" t="str">
        <f>VLOOKUP(A89, 'Metadata - Countries'!$A$2:$C$264, 3, FALSE)</f>
        <v>Europe &amp; Central Asia</v>
      </c>
      <c r="D89" t="s">
        <v>261</v>
      </c>
      <c r="E89" t="s">
        <v>669</v>
      </c>
      <c r="AJ89">
        <v>100</v>
      </c>
      <c r="AK89">
        <v>100</v>
      </c>
      <c r="AL89">
        <v>100</v>
      </c>
      <c r="AM89">
        <v>100</v>
      </c>
      <c r="AN89">
        <v>100</v>
      </c>
      <c r="AO89">
        <v>100</v>
      </c>
      <c r="AP89">
        <v>100</v>
      </c>
      <c r="AQ89">
        <v>100</v>
      </c>
      <c r="AR89">
        <v>100</v>
      </c>
      <c r="AS89">
        <v>100</v>
      </c>
      <c r="AT89">
        <v>100</v>
      </c>
      <c r="AU89">
        <v>100</v>
      </c>
      <c r="AV89">
        <v>100</v>
      </c>
      <c r="AW89">
        <v>100</v>
      </c>
      <c r="AX89">
        <v>100</v>
      </c>
      <c r="AY89">
        <v>100</v>
      </c>
      <c r="AZ89">
        <v>100</v>
      </c>
      <c r="BA89">
        <v>100</v>
      </c>
      <c r="BB89">
        <v>100</v>
      </c>
      <c r="BC89">
        <v>100</v>
      </c>
      <c r="BD89">
        <v>100</v>
      </c>
      <c r="BE89">
        <v>100</v>
      </c>
      <c r="BF89">
        <v>100</v>
      </c>
      <c r="BG89">
        <v>100</v>
      </c>
      <c r="BH89">
        <v>100</v>
      </c>
      <c r="BI89">
        <v>100</v>
      </c>
      <c r="BJ89">
        <v>100</v>
      </c>
      <c r="BK89">
        <v>100</v>
      </c>
    </row>
    <row r="90" spans="1:63" x14ac:dyDescent="0.25">
      <c r="A90" t="s">
        <v>77</v>
      </c>
      <c r="B90" t="s">
        <v>687</v>
      </c>
      <c r="C90" s="3" t="str">
        <f>VLOOKUP(A90, 'Metadata - Countries'!$A$2:$C$264, 3, FALSE)</f>
        <v>Latin America &amp; Caribbean</v>
      </c>
      <c r="D90" t="s">
        <v>261</v>
      </c>
      <c r="E90" t="s">
        <v>669</v>
      </c>
      <c r="AR90">
        <v>84.942949772830701</v>
      </c>
      <c r="AS90">
        <v>85.578075820867596</v>
      </c>
      <c r="AT90">
        <v>86.046820260731806</v>
      </c>
      <c r="AU90">
        <v>86.486433565439398</v>
      </c>
      <c r="AV90">
        <v>86.881775881072201</v>
      </c>
      <c r="AW90">
        <v>87.234551642314102</v>
      </c>
      <c r="AX90">
        <v>87.549614633242598</v>
      </c>
      <c r="AY90">
        <v>87.836580656860704</v>
      </c>
      <c r="AZ90">
        <v>88.1243120304119</v>
      </c>
      <c r="BA90">
        <v>88.441628221315597</v>
      </c>
      <c r="BB90">
        <v>90.643664798152997</v>
      </c>
      <c r="BC90">
        <v>89.197784736377301</v>
      </c>
      <c r="BD90">
        <v>89.645827823865304</v>
      </c>
      <c r="BE90">
        <v>88.2861892026188</v>
      </c>
      <c r="BF90">
        <v>90.662881562074205</v>
      </c>
      <c r="BG90">
        <v>91.203223724198907</v>
      </c>
      <c r="BH90">
        <v>91.757323752046403</v>
      </c>
      <c r="BI90">
        <v>93.097667561634694</v>
      </c>
      <c r="BJ90">
        <v>94.4661635919948</v>
      </c>
      <c r="BK90">
        <v>95.7690306008421</v>
      </c>
    </row>
    <row r="91" spans="1:63" x14ac:dyDescent="0.25">
      <c r="A91" t="s">
        <v>589</v>
      </c>
      <c r="B91" t="s">
        <v>758</v>
      </c>
      <c r="C91" s="5" t="str">
        <f>VLOOKUP(A91, 'Metadata - Countries'!$A$2:$C$264, 3, FALSE)</f>
        <v>Europe &amp; Central Asia</v>
      </c>
      <c r="D91" t="s">
        <v>261</v>
      </c>
      <c r="E91" t="s">
        <v>669</v>
      </c>
      <c r="AJ91">
        <v>100</v>
      </c>
      <c r="AK91">
        <v>100</v>
      </c>
      <c r="AL91">
        <v>100</v>
      </c>
      <c r="AM91">
        <v>100</v>
      </c>
      <c r="AN91">
        <v>100</v>
      </c>
      <c r="AO91">
        <v>100</v>
      </c>
      <c r="AP91">
        <v>100</v>
      </c>
      <c r="AQ91">
        <v>100</v>
      </c>
      <c r="AR91">
        <v>100</v>
      </c>
      <c r="AS91">
        <v>100</v>
      </c>
      <c r="AT91">
        <v>100</v>
      </c>
      <c r="AU91">
        <v>100</v>
      </c>
      <c r="AV91">
        <v>100</v>
      </c>
      <c r="AW91">
        <v>100</v>
      </c>
      <c r="AX91">
        <v>100</v>
      </c>
      <c r="AY91">
        <v>100</v>
      </c>
      <c r="AZ91">
        <v>100</v>
      </c>
      <c r="BA91">
        <v>100</v>
      </c>
      <c r="BB91">
        <v>100</v>
      </c>
      <c r="BC91">
        <v>100</v>
      </c>
      <c r="BD91">
        <v>100</v>
      </c>
      <c r="BE91">
        <v>100</v>
      </c>
      <c r="BF91">
        <v>100</v>
      </c>
      <c r="BG91">
        <v>100</v>
      </c>
      <c r="BH91">
        <v>100</v>
      </c>
      <c r="BI91">
        <v>100</v>
      </c>
      <c r="BJ91">
        <v>100</v>
      </c>
      <c r="BK91">
        <v>100</v>
      </c>
    </row>
    <row r="92" spans="1:63" x14ac:dyDescent="0.25">
      <c r="A92" t="s">
        <v>279</v>
      </c>
      <c r="B92" t="s">
        <v>147</v>
      </c>
      <c r="C92" s="3" t="str">
        <f>VLOOKUP(A92, 'Metadata - Countries'!$A$2:$C$264, 3, FALSE)</f>
        <v>Latin America &amp; Caribbean</v>
      </c>
      <c r="D92" t="s">
        <v>261</v>
      </c>
      <c r="E92" t="s">
        <v>669</v>
      </c>
      <c r="AO92">
        <v>39.029554865521497</v>
      </c>
      <c r="AP92">
        <v>48.356162974233399</v>
      </c>
      <c r="AQ92">
        <v>50.100784766898698</v>
      </c>
      <c r="AR92">
        <v>51.8874595399489</v>
      </c>
      <c r="AS92">
        <v>54.212462443308702</v>
      </c>
      <c r="AT92">
        <v>55.009250193784901</v>
      </c>
      <c r="AU92">
        <v>57.401822358090399</v>
      </c>
      <c r="AV92">
        <v>64.146688687251597</v>
      </c>
      <c r="AW92">
        <v>63.396696537161198</v>
      </c>
      <c r="AX92">
        <v>62.9035897796401</v>
      </c>
      <c r="AY92">
        <v>64.676892395361605</v>
      </c>
      <c r="AZ92">
        <v>74.183774452989596</v>
      </c>
      <c r="BA92">
        <v>68.178052434880101</v>
      </c>
      <c r="BB92">
        <v>69.9566877322506</v>
      </c>
      <c r="BC92">
        <v>71.790596799159701</v>
      </c>
      <c r="BD92">
        <v>73.705046609414595</v>
      </c>
      <c r="BE92">
        <v>73.985206636386494</v>
      </c>
      <c r="BF92">
        <v>77.834733661184998</v>
      </c>
      <c r="BG92">
        <v>80.0256502552743</v>
      </c>
      <c r="BH92">
        <v>76.655954191118994</v>
      </c>
      <c r="BI92">
        <v>84.591688488551398</v>
      </c>
      <c r="BJ92">
        <v>86.941486766614204</v>
      </c>
      <c r="BK92">
        <v>89.320689369774399</v>
      </c>
    </row>
    <row r="93" spans="1:63" x14ac:dyDescent="0.25">
      <c r="A93" t="s">
        <v>836</v>
      </c>
      <c r="B93" t="s">
        <v>43</v>
      </c>
      <c r="C93" s="5" t="str">
        <f>VLOOKUP(A93, 'Metadata - Countries'!$A$2:$C$264, 3, FALSE)</f>
        <v>East Asia &amp; Pacific</v>
      </c>
      <c r="D93" t="s">
        <v>261</v>
      </c>
      <c r="E93" t="s">
        <v>669</v>
      </c>
      <c r="AO93">
        <v>100</v>
      </c>
      <c r="AP93">
        <v>100</v>
      </c>
      <c r="AQ93">
        <v>100</v>
      </c>
      <c r="AR93">
        <v>100</v>
      </c>
      <c r="AS93">
        <v>100</v>
      </c>
      <c r="AT93">
        <v>100</v>
      </c>
      <c r="AU93">
        <v>100</v>
      </c>
      <c r="AV93">
        <v>100</v>
      </c>
      <c r="AW93">
        <v>100</v>
      </c>
      <c r="AX93">
        <v>100</v>
      </c>
      <c r="AY93">
        <v>100</v>
      </c>
      <c r="AZ93">
        <v>100</v>
      </c>
      <c r="BA93">
        <v>100</v>
      </c>
      <c r="BB93">
        <v>100</v>
      </c>
      <c r="BC93">
        <v>100</v>
      </c>
      <c r="BD93">
        <v>100</v>
      </c>
      <c r="BE93">
        <v>100</v>
      </c>
      <c r="BF93">
        <v>100</v>
      </c>
      <c r="BG93">
        <v>100</v>
      </c>
      <c r="BH93">
        <v>100</v>
      </c>
      <c r="BI93">
        <v>100</v>
      </c>
      <c r="BJ93">
        <v>100</v>
      </c>
      <c r="BK93">
        <v>100</v>
      </c>
    </row>
    <row r="94" spans="1:63" x14ac:dyDescent="0.25">
      <c r="A94" t="s">
        <v>397</v>
      </c>
      <c r="B94" t="s">
        <v>597</v>
      </c>
      <c r="C94" s="3" t="str">
        <f>VLOOKUP(A94, 'Metadata - Countries'!$A$2:$C$264, 3, FALSE)</f>
        <v>Latin America &amp; Caribbean</v>
      </c>
      <c r="D94" t="s">
        <v>261</v>
      </c>
      <c r="E94" t="s">
        <v>669</v>
      </c>
      <c r="AM94">
        <v>64.903357204205804</v>
      </c>
      <c r="AN94">
        <v>64.364428233214895</v>
      </c>
      <c r="AO94">
        <v>65.183515437073893</v>
      </c>
      <c r="AP94">
        <v>66.012368202329398</v>
      </c>
      <c r="AQ94">
        <v>66.853686284481796</v>
      </c>
      <c r="AR94">
        <v>67.707937067117797</v>
      </c>
      <c r="AS94">
        <v>68.568329809099794</v>
      </c>
      <c r="AT94">
        <v>69.425134682217305</v>
      </c>
      <c r="AU94">
        <v>70.269444909257302</v>
      </c>
      <c r="AV94">
        <v>71.092163255173006</v>
      </c>
      <c r="AW94">
        <v>71.911184468761604</v>
      </c>
      <c r="AX94">
        <v>72.695079515650804</v>
      </c>
      <c r="AY94">
        <v>75.919600825064904</v>
      </c>
      <c r="AZ94">
        <v>69.940855517841896</v>
      </c>
      <c r="BA94">
        <v>74.836670820504693</v>
      </c>
      <c r="BB94">
        <v>75.540146395938805</v>
      </c>
      <c r="BC94">
        <v>72.713466450774106</v>
      </c>
      <c r="BD94">
        <v>78.658721191976397</v>
      </c>
      <c r="BE94">
        <v>80.367711751649594</v>
      </c>
      <c r="BF94">
        <v>81.868310439290596</v>
      </c>
      <c r="BG94">
        <v>83.113627960342995</v>
      </c>
      <c r="BH94">
        <v>84.207837116154906</v>
      </c>
      <c r="BI94">
        <v>85.8144139785867</v>
      </c>
      <c r="BJ94">
        <v>87.307710188514505</v>
      </c>
      <c r="BK94">
        <v>88.757961802475606</v>
      </c>
    </row>
    <row r="95" spans="1:63" x14ac:dyDescent="0.25">
      <c r="A95" t="s">
        <v>381</v>
      </c>
      <c r="B95" t="s">
        <v>598</v>
      </c>
      <c r="C95" s="5">
        <f>VLOOKUP(A95, 'Metadata - Countries'!$A$2:$C$264, 3, FALSE)</f>
        <v>0</v>
      </c>
      <c r="D95" t="s">
        <v>261</v>
      </c>
      <c r="E95" t="s">
        <v>669</v>
      </c>
      <c r="AJ95">
        <v>99.305190121397729</v>
      </c>
      <c r="AK95">
        <v>99.435742962931059</v>
      </c>
      <c r="AL95">
        <v>99.440456840366167</v>
      </c>
      <c r="AM95">
        <v>99.454614888065521</v>
      </c>
      <c r="AN95">
        <v>99.462501741062724</v>
      </c>
      <c r="AO95">
        <v>99.497047429442929</v>
      </c>
      <c r="AP95">
        <v>99.498640883670291</v>
      </c>
      <c r="AQ95">
        <v>99.525731328190673</v>
      </c>
      <c r="AR95">
        <v>99.593070660849534</v>
      </c>
      <c r="AS95">
        <v>99.568132404338158</v>
      </c>
      <c r="AT95">
        <v>99.603207325335916</v>
      </c>
      <c r="AU95">
        <v>99.591994210205442</v>
      </c>
      <c r="AV95">
        <v>99.616347597545925</v>
      </c>
      <c r="AW95">
        <v>99.759056054309028</v>
      </c>
      <c r="AX95">
        <v>99.663008092597593</v>
      </c>
      <c r="AY95">
        <v>99.680608952577174</v>
      </c>
      <c r="AZ95">
        <v>99.772055741385614</v>
      </c>
      <c r="BA95">
        <v>99.721615064569505</v>
      </c>
      <c r="BB95">
        <v>99.737097509237628</v>
      </c>
      <c r="BC95">
        <v>99.809264967163429</v>
      </c>
      <c r="BD95">
        <v>99.759462594004617</v>
      </c>
      <c r="BE95">
        <v>99.829398049901343</v>
      </c>
      <c r="BF95">
        <v>99.869124795146689</v>
      </c>
      <c r="BG95">
        <v>99.831874087909313</v>
      </c>
      <c r="BH95">
        <v>99.900475159653553</v>
      </c>
      <c r="BI95">
        <v>99.91711752189552</v>
      </c>
      <c r="BJ95">
        <v>99.947295276992733</v>
      </c>
      <c r="BK95">
        <v>100</v>
      </c>
    </row>
    <row r="96" spans="1:63" x14ac:dyDescent="0.25">
      <c r="A96" t="s">
        <v>284</v>
      </c>
      <c r="B96" t="s">
        <v>368</v>
      </c>
      <c r="C96" s="3" t="str">
        <f>VLOOKUP(A96, 'Metadata - Countries'!$A$2:$C$264, 3, FALSE)</f>
        <v>East Asia &amp; Pacific</v>
      </c>
      <c r="D96" t="s">
        <v>261</v>
      </c>
      <c r="E96" t="s">
        <v>669</v>
      </c>
      <c r="AJ96">
        <v>100</v>
      </c>
      <c r="AK96">
        <v>100</v>
      </c>
      <c r="AL96">
        <v>100</v>
      </c>
      <c r="AM96">
        <v>100</v>
      </c>
      <c r="AN96">
        <v>100</v>
      </c>
      <c r="AO96">
        <v>100</v>
      </c>
      <c r="AP96">
        <v>100</v>
      </c>
      <c r="AQ96">
        <v>100</v>
      </c>
      <c r="AR96">
        <v>100</v>
      </c>
      <c r="AS96">
        <v>100</v>
      </c>
      <c r="AT96">
        <v>100</v>
      </c>
      <c r="AU96">
        <v>100</v>
      </c>
      <c r="AV96">
        <v>100</v>
      </c>
      <c r="AW96">
        <v>100</v>
      </c>
      <c r="AX96">
        <v>100</v>
      </c>
      <c r="AY96">
        <v>100</v>
      </c>
      <c r="AZ96">
        <v>100</v>
      </c>
      <c r="BA96">
        <v>100</v>
      </c>
      <c r="BB96">
        <v>100</v>
      </c>
      <c r="BC96">
        <v>100</v>
      </c>
      <c r="BD96">
        <v>100</v>
      </c>
      <c r="BE96">
        <v>100</v>
      </c>
      <c r="BF96">
        <v>100</v>
      </c>
      <c r="BG96">
        <v>100</v>
      </c>
      <c r="BH96">
        <v>100</v>
      </c>
      <c r="BI96">
        <v>100</v>
      </c>
      <c r="BJ96">
        <v>100</v>
      </c>
      <c r="BK96">
        <v>100</v>
      </c>
    </row>
    <row r="97" spans="1:63" x14ac:dyDescent="0.25">
      <c r="A97" t="s">
        <v>623</v>
      </c>
      <c r="B97" t="s">
        <v>65</v>
      </c>
      <c r="C97" s="5" t="str">
        <f>VLOOKUP(A97, 'Metadata - Countries'!$A$2:$C$264, 3, FALSE)</f>
        <v>Latin America &amp; Caribbean</v>
      </c>
      <c r="D97" t="s">
        <v>261</v>
      </c>
      <c r="E97" t="s">
        <v>669</v>
      </c>
      <c r="AK97">
        <v>31.25708629839</v>
      </c>
      <c r="AL97">
        <v>37.012500872939</v>
      </c>
      <c r="AM97">
        <v>38.717094805844802</v>
      </c>
      <c r="AN97">
        <v>44.522855029230001</v>
      </c>
      <c r="AO97">
        <v>45.695535677693499</v>
      </c>
      <c r="AP97">
        <v>36.951014652412098</v>
      </c>
      <c r="AQ97">
        <v>41.059219635801199</v>
      </c>
      <c r="AR97">
        <v>43.510344987683801</v>
      </c>
      <c r="AS97">
        <v>44.592201583519497</v>
      </c>
      <c r="AT97">
        <v>44.8297179812282</v>
      </c>
      <c r="AU97">
        <v>38.232903825807803</v>
      </c>
      <c r="AV97">
        <v>36.951267307511003</v>
      </c>
      <c r="AW97">
        <v>38.759663258569802</v>
      </c>
      <c r="AX97">
        <v>40.631317518881303</v>
      </c>
      <c r="AY97">
        <v>43.257842657730599</v>
      </c>
      <c r="AZ97">
        <v>46.438060357822998</v>
      </c>
      <c r="BA97">
        <v>49.647995925167599</v>
      </c>
      <c r="BB97">
        <v>54.339358700855897</v>
      </c>
      <c r="BC97">
        <v>57.631177320265898</v>
      </c>
      <c r="BD97">
        <v>61.817158737836699</v>
      </c>
      <c r="BE97">
        <v>63.395905438060097</v>
      </c>
      <c r="BF97">
        <v>66.692694043750095</v>
      </c>
      <c r="BG97">
        <v>73.406055047340701</v>
      </c>
      <c r="BH97">
        <v>76.538862907824395</v>
      </c>
      <c r="BI97">
        <v>79.011528433103194</v>
      </c>
      <c r="BJ97">
        <v>82.126683989358</v>
      </c>
      <c r="BK97">
        <v>71.848640776265896</v>
      </c>
    </row>
    <row r="98" spans="1:63" x14ac:dyDescent="0.25">
      <c r="A98" t="s">
        <v>781</v>
      </c>
      <c r="B98" t="s">
        <v>166</v>
      </c>
      <c r="C98" s="3">
        <f>VLOOKUP(A98, 'Metadata - Countries'!$A$2:$C$264, 3, FALSE)</f>
        <v>0</v>
      </c>
      <c r="D98" t="s">
        <v>261</v>
      </c>
      <c r="E98" t="s">
        <v>669</v>
      </c>
      <c r="AT98">
        <v>4.5809379647970969</v>
      </c>
      <c r="AU98">
        <v>8.7735078834391729</v>
      </c>
      <c r="AV98">
        <v>8.6587004707781823</v>
      </c>
      <c r="AW98">
        <v>9.6929056149551478</v>
      </c>
      <c r="AX98">
        <v>9.8320305097772316</v>
      </c>
      <c r="AY98">
        <v>6.7686497258006311</v>
      </c>
      <c r="AZ98">
        <v>10.645043365888347</v>
      </c>
      <c r="BA98">
        <v>21.684578790773138</v>
      </c>
      <c r="BB98">
        <v>11.94683597113506</v>
      </c>
      <c r="BC98">
        <v>12.22879716906251</v>
      </c>
      <c r="BD98">
        <v>13.047240405221302</v>
      </c>
      <c r="BE98">
        <v>10.726624972399998</v>
      </c>
      <c r="BF98">
        <v>15.401988468373363</v>
      </c>
      <c r="BG98">
        <v>16.011342870667566</v>
      </c>
      <c r="BH98">
        <v>17.378232640972584</v>
      </c>
      <c r="BI98">
        <v>17.066882076893801</v>
      </c>
      <c r="BJ98">
        <v>23.908479719098224</v>
      </c>
      <c r="BK98">
        <v>23.5626128155948</v>
      </c>
    </row>
    <row r="99" spans="1:63" x14ac:dyDescent="0.25">
      <c r="A99" t="s">
        <v>581</v>
      </c>
      <c r="B99" t="s">
        <v>715</v>
      </c>
      <c r="C99" s="5" t="str">
        <f>VLOOKUP(A99, 'Metadata - Countries'!$A$2:$C$264, 3, FALSE)</f>
        <v>Europe &amp; Central Asia</v>
      </c>
      <c r="D99" t="s">
        <v>261</v>
      </c>
      <c r="E99" t="s">
        <v>669</v>
      </c>
      <c r="AJ99">
        <v>100</v>
      </c>
      <c r="AK99">
        <v>100</v>
      </c>
      <c r="AL99">
        <v>100</v>
      </c>
      <c r="AM99">
        <v>100</v>
      </c>
      <c r="AN99">
        <v>100</v>
      </c>
      <c r="AO99">
        <v>100</v>
      </c>
      <c r="AP99">
        <v>100</v>
      </c>
      <c r="AQ99">
        <v>100</v>
      </c>
      <c r="AR99">
        <v>100</v>
      </c>
      <c r="AS99">
        <v>100</v>
      </c>
      <c r="AT99">
        <v>100</v>
      </c>
      <c r="AU99">
        <v>100</v>
      </c>
      <c r="AV99">
        <v>100</v>
      </c>
      <c r="AW99">
        <v>100</v>
      </c>
      <c r="AX99">
        <v>100</v>
      </c>
      <c r="AY99">
        <v>100</v>
      </c>
      <c r="AZ99">
        <v>100</v>
      </c>
      <c r="BA99">
        <v>100</v>
      </c>
      <c r="BB99">
        <v>100</v>
      </c>
      <c r="BC99">
        <v>100</v>
      </c>
      <c r="BD99">
        <v>100</v>
      </c>
      <c r="BE99">
        <v>100</v>
      </c>
      <c r="BF99">
        <v>100</v>
      </c>
      <c r="BG99">
        <v>100</v>
      </c>
      <c r="BH99">
        <v>100</v>
      </c>
      <c r="BI99">
        <v>100</v>
      </c>
      <c r="BJ99">
        <v>100</v>
      </c>
      <c r="BK99">
        <v>100</v>
      </c>
    </row>
    <row r="100" spans="1:63" x14ac:dyDescent="0.25">
      <c r="A100" t="s">
        <v>6</v>
      </c>
      <c r="B100" t="s">
        <v>95</v>
      </c>
      <c r="C100" s="3" t="str">
        <f>VLOOKUP(A100, 'Metadata - Countries'!$A$2:$C$264, 3, FALSE)</f>
        <v>Latin America &amp; Caribbean</v>
      </c>
      <c r="D100" t="s">
        <v>261</v>
      </c>
      <c r="E100" t="s">
        <v>669</v>
      </c>
      <c r="AO100">
        <v>9.4476310252571896</v>
      </c>
      <c r="AP100">
        <v>10.834511239378701</v>
      </c>
      <c r="AQ100">
        <v>11.0334815075603</v>
      </c>
      <c r="AR100">
        <v>11.2468252623593</v>
      </c>
      <c r="AS100">
        <v>11.4664401815487</v>
      </c>
      <c r="AT100">
        <v>7.0552822219215203</v>
      </c>
      <c r="AU100">
        <v>13.1856895156006</v>
      </c>
      <c r="AV100">
        <v>10.084818321834</v>
      </c>
      <c r="AW100">
        <v>18.734679650573799</v>
      </c>
      <c r="AX100">
        <v>8.7570334350267292</v>
      </c>
      <c r="AY100">
        <v>8.4027017048489707</v>
      </c>
      <c r="AZ100">
        <v>6.8388565881794898</v>
      </c>
      <c r="BA100">
        <v>7.5331867231479599</v>
      </c>
      <c r="BB100">
        <v>7.0604929078965002</v>
      </c>
      <c r="BC100">
        <v>6.6005549492448798</v>
      </c>
      <c r="BD100">
        <v>6.1743606314445101</v>
      </c>
      <c r="BE100">
        <v>5.4203670516062497</v>
      </c>
      <c r="BF100">
        <v>3.9184151409140302</v>
      </c>
      <c r="BG100">
        <v>3.0380167212632601</v>
      </c>
      <c r="BH100">
        <v>2.43813822868972</v>
      </c>
      <c r="BI100">
        <v>2.5589908979256801</v>
      </c>
      <c r="BJ100">
        <v>0</v>
      </c>
      <c r="BK100">
        <v>2.7505150777860701</v>
      </c>
    </row>
    <row r="101" spans="1:63" x14ac:dyDescent="0.25">
      <c r="A101" t="s">
        <v>54</v>
      </c>
      <c r="B101" t="s">
        <v>726</v>
      </c>
      <c r="C101" s="5" t="str">
        <f>VLOOKUP(A101, 'Metadata - Countries'!$A$2:$C$264, 3, FALSE)</f>
        <v>Europe &amp; Central Asia</v>
      </c>
      <c r="D101" t="s">
        <v>261</v>
      </c>
      <c r="E101" t="s">
        <v>669</v>
      </c>
      <c r="AJ101">
        <v>100</v>
      </c>
      <c r="AK101">
        <v>100</v>
      </c>
      <c r="AL101">
        <v>100</v>
      </c>
      <c r="AM101">
        <v>100</v>
      </c>
      <c r="AN101">
        <v>100</v>
      </c>
      <c r="AO101">
        <v>100</v>
      </c>
      <c r="AP101">
        <v>100</v>
      </c>
      <c r="AQ101">
        <v>100</v>
      </c>
      <c r="AR101">
        <v>100</v>
      </c>
      <c r="AS101">
        <v>100</v>
      </c>
      <c r="AT101">
        <v>100</v>
      </c>
      <c r="AU101">
        <v>100</v>
      </c>
      <c r="AV101">
        <v>100</v>
      </c>
      <c r="AW101">
        <v>100</v>
      </c>
      <c r="AX101">
        <v>100</v>
      </c>
      <c r="AY101">
        <v>100</v>
      </c>
      <c r="AZ101">
        <v>100</v>
      </c>
      <c r="BA101">
        <v>100</v>
      </c>
      <c r="BB101">
        <v>100</v>
      </c>
      <c r="BC101">
        <v>100</v>
      </c>
      <c r="BD101">
        <v>100</v>
      </c>
      <c r="BE101">
        <v>100</v>
      </c>
      <c r="BF101">
        <v>100</v>
      </c>
      <c r="BG101">
        <v>100</v>
      </c>
      <c r="BH101">
        <v>100</v>
      </c>
      <c r="BI101">
        <v>100</v>
      </c>
      <c r="BJ101">
        <v>100</v>
      </c>
      <c r="BK101">
        <v>100</v>
      </c>
    </row>
    <row r="102" spans="1:63" x14ac:dyDescent="0.25">
      <c r="A102" t="s">
        <v>813</v>
      </c>
      <c r="B102" t="s">
        <v>152</v>
      </c>
      <c r="C102" s="3">
        <f>VLOOKUP(A102, 'Metadata - Countries'!$A$2:$C$264, 3, FALSE)</f>
        <v>0</v>
      </c>
      <c r="D102" t="s">
        <v>261</v>
      </c>
      <c r="E102" t="s">
        <v>669</v>
      </c>
      <c r="AM102">
        <v>67.54196333996525</v>
      </c>
      <c r="AN102">
        <v>67.37477534080486</v>
      </c>
      <c r="AO102">
        <v>68.409424647444226</v>
      </c>
      <c r="AP102">
        <v>69.376161797033447</v>
      </c>
      <c r="AQ102">
        <v>70.952784765747055</v>
      </c>
      <c r="AR102">
        <v>71.977950515162206</v>
      </c>
      <c r="AS102">
        <v>73.85190939891983</v>
      </c>
      <c r="AT102">
        <v>74.440712286269815</v>
      </c>
      <c r="AU102">
        <v>72.844452626140168</v>
      </c>
      <c r="AV102">
        <v>76.235124365015295</v>
      </c>
      <c r="AW102">
        <v>76.860762683919504</v>
      </c>
      <c r="AX102">
        <v>77.57702209234526</v>
      </c>
      <c r="AY102">
        <v>78.456476831128256</v>
      </c>
      <c r="AZ102">
        <v>79.529066760114986</v>
      </c>
      <c r="BA102">
        <v>80.312107425453817</v>
      </c>
      <c r="BB102">
        <v>81.422931294409878</v>
      </c>
      <c r="BC102">
        <v>83.081369509590672</v>
      </c>
      <c r="BD102">
        <v>84.770103450654915</v>
      </c>
      <c r="BE102">
        <v>80.205355725806982</v>
      </c>
      <c r="BF102">
        <v>86.775462385228892</v>
      </c>
      <c r="BG102">
        <v>87.316672114023106</v>
      </c>
      <c r="BH102">
        <v>88.727096122679669</v>
      </c>
      <c r="BI102">
        <v>91.349378624523069</v>
      </c>
      <c r="BJ102">
        <v>92.189109546566641</v>
      </c>
      <c r="BK102">
        <v>94.011792868077919</v>
      </c>
    </row>
    <row r="103" spans="1:63" x14ac:dyDescent="0.25">
      <c r="A103" t="s">
        <v>79</v>
      </c>
      <c r="B103" t="s">
        <v>288</v>
      </c>
      <c r="C103" s="5">
        <f>VLOOKUP(A103, 'Metadata - Countries'!$A$2:$C$264, 3, FALSE)</f>
        <v>0</v>
      </c>
      <c r="D103" t="s">
        <v>261</v>
      </c>
      <c r="E103" t="s">
        <v>669</v>
      </c>
      <c r="AM103">
        <v>58.894331248921475</v>
      </c>
      <c r="AN103">
        <v>58.744840780668838</v>
      </c>
      <c r="AO103">
        <v>59.168106457600167</v>
      </c>
      <c r="AP103">
        <v>59.539687529097236</v>
      </c>
      <c r="AQ103">
        <v>60.50347437174274</v>
      </c>
      <c r="AR103">
        <v>61.340657871890457</v>
      </c>
      <c r="AS103">
        <v>62.898375124314185</v>
      </c>
      <c r="AT103">
        <v>61.436500087575155</v>
      </c>
      <c r="AU103">
        <v>60.76883822781997</v>
      </c>
      <c r="AV103">
        <v>62.934019004406572</v>
      </c>
      <c r="AW103">
        <v>63.699631694280633</v>
      </c>
      <c r="AX103">
        <v>63.830693439142017</v>
      </c>
      <c r="AY103">
        <v>63.757966760283054</v>
      </c>
      <c r="AZ103">
        <v>65.279613111879556</v>
      </c>
      <c r="BA103">
        <v>66.829080744884365</v>
      </c>
      <c r="BB103">
        <v>66.345573911200916</v>
      </c>
      <c r="BC103">
        <v>67.302114225522374</v>
      </c>
      <c r="BD103">
        <v>68.235455708420062</v>
      </c>
      <c r="BE103">
        <v>65.307417266867958</v>
      </c>
      <c r="BF103">
        <v>70.578083834466895</v>
      </c>
      <c r="BG103">
        <v>71.007131815265666</v>
      </c>
      <c r="BH103">
        <v>71.68887588952839</v>
      </c>
      <c r="BI103">
        <v>73.889227016705647</v>
      </c>
      <c r="BJ103">
        <v>76.001555934012288</v>
      </c>
      <c r="BK103">
        <v>77.387948313717615</v>
      </c>
    </row>
    <row r="104" spans="1:63" x14ac:dyDescent="0.25">
      <c r="A104" t="s">
        <v>838</v>
      </c>
      <c r="B104" t="s">
        <v>618</v>
      </c>
      <c r="C104" s="3">
        <f>VLOOKUP(A104, 'Metadata - Countries'!$A$2:$C$264, 3, FALSE)</f>
        <v>0</v>
      </c>
      <c r="D104" t="s">
        <v>261</v>
      </c>
      <c r="E104" t="s">
        <v>669</v>
      </c>
      <c r="AR104">
        <v>21.904661217313443</v>
      </c>
      <c r="AS104">
        <v>23.583411719921596</v>
      </c>
      <c r="AT104">
        <v>20.258297849794264</v>
      </c>
      <c r="AU104">
        <v>22.810288904634803</v>
      </c>
      <c r="AV104">
        <v>24.506526468454375</v>
      </c>
      <c r="AW104">
        <v>26.357413847267509</v>
      </c>
      <c r="AX104">
        <v>25.693413775906823</v>
      </c>
      <c r="AY104">
        <v>24.761990611009985</v>
      </c>
      <c r="AZ104">
        <v>28.070116470596076</v>
      </c>
      <c r="BA104">
        <v>32.363857297283715</v>
      </c>
      <c r="BB104">
        <v>28.62278266294992</v>
      </c>
      <c r="BC104">
        <v>28.726612288524141</v>
      </c>
      <c r="BD104">
        <v>28.192953064214525</v>
      </c>
      <c r="BE104">
        <v>29.897313930237488</v>
      </c>
      <c r="BF104">
        <v>32.708837047036617</v>
      </c>
      <c r="BG104">
        <v>33.582952833088953</v>
      </c>
      <c r="BH104">
        <v>33.324387368021917</v>
      </c>
      <c r="BI104">
        <v>35.306668178820026</v>
      </c>
      <c r="BJ104">
        <v>40.903786039113015</v>
      </c>
      <c r="BK104">
        <v>42.028600284801904</v>
      </c>
    </row>
    <row r="105" spans="1:63" x14ac:dyDescent="0.25">
      <c r="A105" t="s">
        <v>563</v>
      </c>
      <c r="B105" t="s">
        <v>1</v>
      </c>
      <c r="C105" s="5">
        <f>VLOOKUP(A105, 'Metadata - Countries'!$A$2:$C$264, 3, FALSE)</f>
        <v>0</v>
      </c>
      <c r="D105" t="s">
        <v>261</v>
      </c>
      <c r="E105" t="s">
        <v>669</v>
      </c>
      <c r="AR105">
        <v>38.043452386010372</v>
      </c>
      <c r="AS105">
        <v>39.745224687808836</v>
      </c>
      <c r="AT105">
        <v>38.399685195559982</v>
      </c>
      <c r="AU105">
        <v>39.016120908819261</v>
      </c>
      <c r="AV105">
        <v>39.403589280322819</v>
      </c>
      <c r="AW105">
        <v>42.510609781213532</v>
      </c>
      <c r="AX105">
        <v>40.396541256971162</v>
      </c>
      <c r="AY105">
        <v>40.396907720218401</v>
      </c>
      <c r="AZ105">
        <v>40.886261147734267</v>
      </c>
      <c r="BA105">
        <v>40.931504679615969</v>
      </c>
      <c r="BB105">
        <v>41.49913777940484</v>
      </c>
      <c r="BC105">
        <v>40.129489975473369</v>
      </c>
      <c r="BD105">
        <v>38.790576597532286</v>
      </c>
      <c r="BE105">
        <v>43.846685312724262</v>
      </c>
      <c r="BF105">
        <v>43.459120840072067</v>
      </c>
      <c r="BG105">
        <v>44.858098291079578</v>
      </c>
      <c r="BH105">
        <v>43.057422803250766</v>
      </c>
      <c r="BI105">
        <v>42.732648445142061</v>
      </c>
      <c r="BJ105">
        <v>49.373449281816683</v>
      </c>
      <c r="BK105">
        <v>45.247367062170206</v>
      </c>
    </row>
    <row r="106" spans="1:63" x14ac:dyDescent="0.25">
      <c r="A106" t="s">
        <v>532</v>
      </c>
      <c r="B106" t="s">
        <v>538</v>
      </c>
      <c r="C106" s="3" t="str">
        <f>VLOOKUP(A106, 'Metadata - Countries'!$A$2:$C$264, 3, FALSE)</f>
        <v>East Asia &amp; Pacific</v>
      </c>
      <c r="D106" t="s">
        <v>261</v>
      </c>
      <c r="E106" t="s">
        <v>669</v>
      </c>
      <c r="AK106">
        <v>31.072645402380999</v>
      </c>
      <c r="AL106">
        <v>52.924669268562397</v>
      </c>
      <c r="AM106">
        <v>36.378052922526301</v>
      </c>
      <c r="AN106">
        <v>45.797839304761901</v>
      </c>
      <c r="AO106">
        <v>51.660637874689897</v>
      </c>
      <c r="AP106">
        <v>59.738444054286099</v>
      </c>
      <c r="AQ106">
        <v>69.535646155999999</v>
      </c>
      <c r="AR106">
        <v>72.014921418939295</v>
      </c>
      <c r="AS106">
        <v>75.5915652708008</v>
      </c>
      <c r="AT106">
        <v>79.494044535500194</v>
      </c>
      <c r="AU106">
        <v>79.014109200299103</v>
      </c>
      <c r="AV106">
        <v>80.928456037597101</v>
      </c>
      <c r="AW106">
        <v>79.6594324037398</v>
      </c>
      <c r="AX106">
        <v>82.492426852215502</v>
      </c>
      <c r="AY106">
        <v>76.341062179565597</v>
      </c>
      <c r="AZ106">
        <v>85.030256917206501</v>
      </c>
      <c r="BA106">
        <v>84.832167569672094</v>
      </c>
      <c r="BB106">
        <v>87.765239605866896</v>
      </c>
      <c r="BC106">
        <v>88.195934605737705</v>
      </c>
      <c r="BD106">
        <v>89.704071992479399</v>
      </c>
      <c r="BE106">
        <v>90.493198205619805</v>
      </c>
      <c r="BF106">
        <v>92.835930287603304</v>
      </c>
      <c r="BG106">
        <v>93.062528782129903</v>
      </c>
      <c r="BH106">
        <v>93.854200095371894</v>
      </c>
      <c r="BI106">
        <v>94.547621021417697</v>
      </c>
      <c r="BJ106">
        <v>94.939403455999994</v>
      </c>
      <c r="BK106">
        <v>95.655076125500003</v>
      </c>
    </row>
    <row r="107" spans="1:63" x14ac:dyDescent="0.25">
      <c r="A107" t="s">
        <v>832</v>
      </c>
      <c r="B107" t="s">
        <v>770</v>
      </c>
      <c r="C107" s="5">
        <f>VLOOKUP(A107, 'Metadata - Countries'!$A$2:$C$264, 3, FALSE)</f>
        <v>0</v>
      </c>
      <c r="D107" t="s">
        <v>261</v>
      </c>
      <c r="E107" t="s">
        <v>669</v>
      </c>
      <c r="AS107">
        <v>12.732193966328074</v>
      </c>
      <c r="AT107">
        <v>10.50471310295168</v>
      </c>
      <c r="AU107">
        <v>14.125591648251824</v>
      </c>
      <c r="AV107">
        <v>17.300450142188378</v>
      </c>
      <c r="AW107">
        <v>18.556597778768481</v>
      </c>
      <c r="AX107">
        <v>18.649270910213648</v>
      </c>
      <c r="AY107">
        <v>17.505284119574775</v>
      </c>
      <c r="AZ107">
        <v>22.137452347005958</v>
      </c>
      <c r="BA107">
        <v>28.415407432146772</v>
      </c>
      <c r="BB107">
        <v>22.759423184176057</v>
      </c>
      <c r="BC107">
        <v>23.59599342088655</v>
      </c>
      <c r="BD107">
        <v>23.421990376854044</v>
      </c>
      <c r="BE107">
        <v>23.614359321419727</v>
      </c>
      <c r="BF107">
        <v>27.850887923227624</v>
      </c>
      <c r="BG107">
        <v>28.487539342569953</v>
      </c>
      <c r="BH107">
        <v>28.925866607571258</v>
      </c>
      <c r="BI107">
        <v>31.949820553306289</v>
      </c>
      <c r="BJ107">
        <v>37.075038437301913</v>
      </c>
      <c r="BK107">
        <v>40.573856967023218</v>
      </c>
    </row>
    <row r="108" spans="1:63" x14ac:dyDescent="0.25">
      <c r="A108" t="s">
        <v>319</v>
      </c>
      <c r="B108" t="s">
        <v>121</v>
      </c>
      <c r="C108" s="3" t="str">
        <f>VLOOKUP(A108, 'Metadata - Countries'!$A$2:$C$264, 3, FALSE)</f>
        <v>Europe &amp; Central Asia</v>
      </c>
      <c r="D108" t="s">
        <v>261</v>
      </c>
      <c r="E108" t="s">
        <v>669</v>
      </c>
      <c r="AJ108">
        <v>100</v>
      </c>
      <c r="AK108">
        <v>100</v>
      </c>
      <c r="AL108">
        <v>100</v>
      </c>
      <c r="AM108">
        <v>100</v>
      </c>
      <c r="AN108">
        <v>100</v>
      </c>
      <c r="AO108">
        <v>100</v>
      </c>
      <c r="AP108">
        <v>100</v>
      </c>
      <c r="AQ108">
        <v>100</v>
      </c>
      <c r="AR108">
        <v>100</v>
      </c>
      <c r="AS108">
        <v>100</v>
      </c>
      <c r="AT108">
        <v>100</v>
      </c>
      <c r="AU108">
        <v>100</v>
      </c>
      <c r="AV108">
        <v>100</v>
      </c>
      <c r="AW108">
        <v>100</v>
      </c>
      <c r="AX108">
        <v>100</v>
      </c>
      <c r="AY108">
        <v>100</v>
      </c>
      <c r="AZ108">
        <v>100</v>
      </c>
      <c r="BA108">
        <v>100</v>
      </c>
      <c r="BB108">
        <v>100</v>
      </c>
      <c r="BC108">
        <v>100</v>
      </c>
      <c r="BD108">
        <v>100</v>
      </c>
      <c r="BE108">
        <v>100</v>
      </c>
      <c r="BF108">
        <v>100</v>
      </c>
      <c r="BG108">
        <v>100</v>
      </c>
      <c r="BH108">
        <v>100</v>
      </c>
      <c r="BI108">
        <v>100</v>
      </c>
      <c r="BJ108">
        <v>100</v>
      </c>
      <c r="BK108">
        <v>100</v>
      </c>
    </row>
    <row r="109" spans="1:63" x14ac:dyDescent="0.25">
      <c r="A109" t="s">
        <v>215</v>
      </c>
      <c r="B109" t="s">
        <v>682</v>
      </c>
      <c r="C109" s="5" t="str">
        <f>VLOOKUP(A109, 'Metadata - Countries'!$A$2:$C$264, 3, FALSE)</f>
        <v>South Asia</v>
      </c>
      <c r="D109" t="s">
        <v>261</v>
      </c>
      <c r="E109" t="s">
        <v>669</v>
      </c>
      <c r="AM109">
        <v>39.582534153812297</v>
      </c>
      <c r="AN109">
        <v>37.1417310238133</v>
      </c>
      <c r="AO109">
        <v>38.905040733348798</v>
      </c>
      <c r="AP109">
        <v>40.739312678700102</v>
      </c>
      <c r="AQ109">
        <v>42.535293892224203</v>
      </c>
      <c r="AR109">
        <v>44.407322700222799</v>
      </c>
      <c r="AS109">
        <v>48.262991473235701</v>
      </c>
      <c r="AT109">
        <v>48.105784994868799</v>
      </c>
      <c r="AU109">
        <v>43.502878031347201</v>
      </c>
      <c r="AV109">
        <v>51.4674691280159</v>
      </c>
      <c r="AW109">
        <v>53.570502659090998</v>
      </c>
      <c r="AX109">
        <v>53.594654299053602</v>
      </c>
      <c r="AY109">
        <v>56.979182171317497</v>
      </c>
      <c r="AZ109">
        <v>57.347806534107598</v>
      </c>
      <c r="BA109">
        <v>60.394735443318197</v>
      </c>
      <c r="BB109">
        <v>62.127311325373903</v>
      </c>
      <c r="BC109">
        <v>65.691427923487495</v>
      </c>
      <c r="BD109">
        <v>68.392997519176504</v>
      </c>
      <c r="BE109">
        <v>56.095926364527401</v>
      </c>
      <c r="BF109">
        <v>72.362747173148193</v>
      </c>
      <c r="BG109">
        <v>73.552788324181904</v>
      </c>
      <c r="BH109">
        <v>77.116407489504496</v>
      </c>
      <c r="BI109">
        <v>83.366544883522707</v>
      </c>
      <c r="BJ109">
        <v>85.214284233853604</v>
      </c>
      <c r="BK109">
        <v>89.306554915027306</v>
      </c>
    </row>
    <row r="110" spans="1:63" x14ac:dyDescent="0.25">
      <c r="A110" t="s">
        <v>580</v>
      </c>
      <c r="B110" t="s">
        <v>415</v>
      </c>
      <c r="C110" s="3" t="e">
        <f>VLOOKUP(A110, 'Metadata - Countries'!$A$2:$C$264, 3, FALSE)</f>
        <v>#N/A</v>
      </c>
      <c r="D110" t="s">
        <v>261</v>
      </c>
      <c r="E110" t="s">
        <v>669</v>
      </c>
    </row>
    <row r="111" spans="1:63" x14ac:dyDescent="0.25">
      <c r="A111" t="s">
        <v>110</v>
      </c>
      <c r="B111" t="s">
        <v>58</v>
      </c>
      <c r="C111" s="5" t="str">
        <f>VLOOKUP(A111, 'Metadata - Countries'!$A$2:$C$264, 3, FALSE)</f>
        <v>Europe &amp; Central Asia</v>
      </c>
      <c r="D111" t="s">
        <v>261</v>
      </c>
      <c r="E111" t="s">
        <v>669</v>
      </c>
      <c r="AJ111">
        <v>100</v>
      </c>
      <c r="AK111">
        <v>100</v>
      </c>
      <c r="AL111">
        <v>100</v>
      </c>
      <c r="AM111">
        <v>100</v>
      </c>
      <c r="AN111">
        <v>100</v>
      </c>
      <c r="AO111">
        <v>100</v>
      </c>
      <c r="AP111">
        <v>100</v>
      </c>
      <c r="AQ111">
        <v>100</v>
      </c>
      <c r="AR111">
        <v>100</v>
      </c>
      <c r="AS111">
        <v>100</v>
      </c>
      <c r="AT111">
        <v>100</v>
      </c>
      <c r="AU111">
        <v>100</v>
      </c>
      <c r="AV111">
        <v>100</v>
      </c>
      <c r="AW111">
        <v>100</v>
      </c>
      <c r="AX111">
        <v>100</v>
      </c>
      <c r="AY111">
        <v>100</v>
      </c>
      <c r="AZ111">
        <v>100</v>
      </c>
      <c r="BA111">
        <v>100</v>
      </c>
      <c r="BB111">
        <v>100</v>
      </c>
      <c r="BC111">
        <v>100</v>
      </c>
      <c r="BD111">
        <v>100</v>
      </c>
      <c r="BE111">
        <v>100</v>
      </c>
      <c r="BF111">
        <v>100</v>
      </c>
      <c r="BG111">
        <v>100</v>
      </c>
      <c r="BH111">
        <v>100</v>
      </c>
      <c r="BI111">
        <v>100</v>
      </c>
      <c r="BJ111">
        <v>100</v>
      </c>
      <c r="BK111">
        <v>100</v>
      </c>
    </row>
    <row r="112" spans="1:63" x14ac:dyDescent="0.25">
      <c r="A112" t="s">
        <v>468</v>
      </c>
      <c r="B112" t="s">
        <v>188</v>
      </c>
      <c r="C112" s="3" t="str">
        <f>VLOOKUP(A112, 'Metadata - Countries'!$A$2:$C$264, 3, FALSE)</f>
        <v>Middle East &amp; North Africa</v>
      </c>
      <c r="D112" t="s">
        <v>261</v>
      </c>
      <c r="E112" t="s">
        <v>669</v>
      </c>
      <c r="AT112">
        <v>94.159853146962604</v>
      </c>
      <c r="AU112">
        <v>94.042977234024406</v>
      </c>
      <c r="AV112">
        <v>94.503493805118893</v>
      </c>
      <c r="AW112">
        <v>94.919718164096594</v>
      </c>
      <c r="AX112">
        <v>95.262090573341098</v>
      </c>
      <c r="AY112">
        <v>95.513687357201107</v>
      </c>
      <c r="AZ112">
        <v>94.962375247467307</v>
      </c>
      <c r="BA112">
        <v>95.867152848983906</v>
      </c>
      <c r="BB112">
        <v>96.052356242741496</v>
      </c>
      <c r="BC112">
        <v>95.991887186791999</v>
      </c>
      <c r="BD112">
        <v>96.649075064172706</v>
      </c>
      <c r="BE112">
        <v>97.208651909265896</v>
      </c>
      <c r="BF112">
        <v>97.992142333585505</v>
      </c>
      <c r="BG112">
        <v>99.027280969673001</v>
      </c>
      <c r="BH112">
        <v>100</v>
      </c>
      <c r="BI112">
        <v>99.933390993038003</v>
      </c>
      <c r="BJ112">
        <v>100</v>
      </c>
      <c r="BK112">
        <v>100</v>
      </c>
    </row>
    <row r="113" spans="1:63" x14ac:dyDescent="0.25">
      <c r="A113" t="s">
        <v>0</v>
      </c>
      <c r="B113" t="s">
        <v>609</v>
      </c>
      <c r="C113" s="5" t="str">
        <f>VLOOKUP(A113, 'Metadata - Countries'!$A$2:$C$264, 3, FALSE)</f>
        <v>Middle East &amp; North Africa</v>
      </c>
      <c r="D113" t="s">
        <v>261</v>
      </c>
      <c r="E113" t="s">
        <v>669</v>
      </c>
      <c r="AZ113">
        <v>93.381467367110403</v>
      </c>
      <c r="BA113">
        <v>95.307913189095203</v>
      </c>
      <c r="BB113">
        <v>94.400702262204504</v>
      </c>
      <c r="BC113">
        <v>94.802366135984897</v>
      </c>
      <c r="BD113">
        <v>95.291487343236298</v>
      </c>
      <c r="BE113">
        <v>93.492125519903993</v>
      </c>
      <c r="BF113">
        <v>98.414155951677301</v>
      </c>
      <c r="BG113">
        <v>97.966911900354603</v>
      </c>
      <c r="BH113">
        <v>99.272833602210596</v>
      </c>
      <c r="BI113">
        <v>99.6876612759728</v>
      </c>
      <c r="BJ113">
        <v>99.954028726106401</v>
      </c>
      <c r="BK113">
        <v>100</v>
      </c>
    </row>
    <row r="114" spans="1:63" x14ac:dyDescent="0.25">
      <c r="A114" t="s">
        <v>31</v>
      </c>
      <c r="B114" t="s">
        <v>153</v>
      </c>
      <c r="C114" s="3" t="str">
        <f>VLOOKUP(A114, 'Metadata - Countries'!$A$2:$C$264, 3, FALSE)</f>
        <v>Europe &amp; Central Asia</v>
      </c>
      <c r="D114" t="s">
        <v>261</v>
      </c>
      <c r="E114" t="s">
        <v>669</v>
      </c>
      <c r="AJ114">
        <v>100</v>
      </c>
      <c r="AK114">
        <v>100</v>
      </c>
      <c r="AL114">
        <v>100</v>
      </c>
      <c r="AM114">
        <v>100</v>
      </c>
      <c r="AN114">
        <v>100</v>
      </c>
      <c r="AO114">
        <v>100</v>
      </c>
      <c r="AP114">
        <v>100</v>
      </c>
      <c r="AQ114">
        <v>100</v>
      </c>
      <c r="AR114">
        <v>100</v>
      </c>
      <c r="AS114">
        <v>100</v>
      </c>
      <c r="AT114">
        <v>100</v>
      </c>
      <c r="AU114">
        <v>100</v>
      </c>
      <c r="AV114">
        <v>100</v>
      </c>
      <c r="AW114">
        <v>100</v>
      </c>
      <c r="AX114">
        <v>100</v>
      </c>
      <c r="AY114">
        <v>100</v>
      </c>
      <c r="AZ114">
        <v>100</v>
      </c>
      <c r="BA114">
        <v>100</v>
      </c>
      <c r="BB114">
        <v>100</v>
      </c>
      <c r="BC114">
        <v>100</v>
      </c>
      <c r="BD114">
        <v>100</v>
      </c>
      <c r="BE114">
        <v>100</v>
      </c>
      <c r="BF114">
        <v>100</v>
      </c>
      <c r="BG114">
        <v>100</v>
      </c>
      <c r="BH114">
        <v>100</v>
      </c>
      <c r="BI114">
        <v>100</v>
      </c>
      <c r="BJ114">
        <v>100</v>
      </c>
      <c r="BK114">
        <v>100</v>
      </c>
    </row>
    <row r="115" spans="1:63" x14ac:dyDescent="0.25">
      <c r="A115" t="s">
        <v>546</v>
      </c>
      <c r="B115" t="s">
        <v>766</v>
      </c>
      <c r="C115" s="5" t="str">
        <f>VLOOKUP(A115, 'Metadata - Countries'!$A$2:$C$264, 3, FALSE)</f>
        <v>Middle East &amp; North Africa</v>
      </c>
      <c r="D115" t="s">
        <v>261</v>
      </c>
      <c r="E115" t="s">
        <v>669</v>
      </c>
      <c r="AJ115">
        <v>100</v>
      </c>
      <c r="AK115">
        <v>100</v>
      </c>
      <c r="AL115">
        <v>100</v>
      </c>
      <c r="AM115">
        <v>100</v>
      </c>
      <c r="AN115">
        <v>100</v>
      </c>
      <c r="AO115">
        <v>100</v>
      </c>
      <c r="AP115">
        <v>100</v>
      </c>
      <c r="AQ115">
        <v>100</v>
      </c>
      <c r="AR115">
        <v>100</v>
      </c>
      <c r="AS115">
        <v>100</v>
      </c>
      <c r="AT115">
        <v>100</v>
      </c>
      <c r="AU115">
        <v>100</v>
      </c>
      <c r="AV115">
        <v>100</v>
      </c>
      <c r="AW115">
        <v>100</v>
      </c>
      <c r="AX115">
        <v>100</v>
      </c>
      <c r="AY115">
        <v>100</v>
      </c>
      <c r="AZ115">
        <v>100</v>
      </c>
      <c r="BA115">
        <v>100</v>
      </c>
      <c r="BB115">
        <v>100</v>
      </c>
      <c r="BC115">
        <v>100</v>
      </c>
      <c r="BD115">
        <v>100</v>
      </c>
      <c r="BE115">
        <v>100</v>
      </c>
      <c r="BF115">
        <v>100</v>
      </c>
      <c r="BG115">
        <v>100</v>
      </c>
      <c r="BH115">
        <v>100</v>
      </c>
      <c r="BI115">
        <v>100</v>
      </c>
      <c r="BJ115">
        <v>100</v>
      </c>
      <c r="BK115">
        <v>100</v>
      </c>
    </row>
    <row r="116" spans="1:63" x14ac:dyDescent="0.25">
      <c r="A116" t="s">
        <v>179</v>
      </c>
      <c r="B116" t="s">
        <v>639</v>
      </c>
      <c r="C116" s="3" t="str">
        <f>VLOOKUP(A116, 'Metadata - Countries'!$A$2:$C$264, 3, FALSE)</f>
        <v>Europe &amp; Central Asia</v>
      </c>
      <c r="D116" t="s">
        <v>261</v>
      </c>
      <c r="E116" t="s">
        <v>669</v>
      </c>
      <c r="AJ116">
        <v>100</v>
      </c>
      <c r="AK116">
        <v>100</v>
      </c>
      <c r="AL116">
        <v>100</v>
      </c>
      <c r="AM116">
        <v>100</v>
      </c>
      <c r="AN116">
        <v>100</v>
      </c>
      <c r="AO116">
        <v>100</v>
      </c>
      <c r="AP116">
        <v>100</v>
      </c>
      <c r="AQ116">
        <v>100</v>
      </c>
      <c r="AR116">
        <v>100</v>
      </c>
      <c r="AS116">
        <v>100</v>
      </c>
      <c r="AT116">
        <v>100</v>
      </c>
      <c r="AU116">
        <v>100</v>
      </c>
      <c r="AV116">
        <v>100</v>
      </c>
      <c r="AW116">
        <v>100</v>
      </c>
      <c r="AX116">
        <v>100</v>
      </c>
      <c r="AY116">
        <v>100</v>
      </c>
      <c r="AZ116">
        <v>100</v>
      </c>
      <c r="BA116">
        <v>100</v>
      </c>
      <c r="BB116">
        <v>100</v>
      </c>
      <c r="BC116">
        <v>100</v>
      </c>
      <c r="BD116">
        <v>100</v>
      </c>
      <c r="BE116">
        <v>100</v>
      </c>
      <c r="BF116">
        <v>100</v>
      </c>
      <c r="BG116">
        <v>100</v>
      </c>
      <c r="BH116">
        <v>100</v>
      </c>
      <c r="BI116">
        <v>100</v>
      </c>
      <c r="BJ116">
        <v>100</v>
      </c>
      <c r="BK116">
        <v>100</v>
      </c>
    </row>
    <row r="117" spans="1:63" x14ac:dyDescent="0.25">
      <c r="A117" t="s">
        <v>131</v>
      </c>
      <c r="B117" t="s">
        <v>802</v>
      </c>
      <c r="C117" s="5" t="str">
        <f>VLOOKUP(A117, 'Metadata - Countries'!$A$2:$C$264, 3, FALSE)</f>
        <v>Latin America &amp; Caribbean</v>
      </c>
      <c r="D117" t="s">
        <v>261</v>
      </c>
      <c r="E117" t="s">
        <v>669</v>
      </c>
      <c r="AJ117">
        <v>58.817854493622697</v>
      </c>
      <c r="AK117">
        <v>69.132578689979198</v>
      </c>
      <c r="AL117">
        <v>69.902146438272496</v>
      </c>
      <c r="AM117">
        <v>70.676216833868907</v>
      </c>
      <c r="AN117">
        <v>71.460891211519794</v>
      </c>
      <c r="AO117">
        <v>72.261510288742002</v>
      </c>
      <c r="AP117">
        <v>78.823739620590601</v>
      </c>
      <c r="AQ117">
        <v>73.936365470657293</v>
      </c>
      <c r="AR117">
        <v>74.819884874940598</v>
      </c>
      <c r="AS117">
        <v>80.353143401357997</v>
      </c>
      <c r="AT117">
        <v>76.631768991201199</v>
      </c>
      <c r="AU117">
        <v>82.265597789730194</v>
      </c>
      <c r="AV117">
        <v>80.161781696902807</v>
      </c>
      <c r="AW117">
        <v>79.2498476294505</v>
      </c>
      <c r="AX117">
        <v>80.027149701105202</v>
      </c>
      <c r="AY117">
        <v>80.735116935874601</v>
      </c>
      <c r="AZ117">
        <v>81.394081128107203</v>
      </c>
      <c r="BA117">
        <v>82.033067120675994</v>
      </c>
      <c r="BB117">
        <v>83.415589167152206</v>
      </c>
      <c r="BC117">
        <v>83.3654631887145</v>
      </c>
      <c r="BD117">
        <v>84.491997005413197</v>
      </c>
      <c r="BE117">
        <v>80.748119409879493</v>
      </c>
      <c r="BF117">
        <v>84.957460498019898</v>
      </c>
      <c r="BG117">
        <v>90.027772130824403</v>
      </c>
      <c r="BH117">
        <v>92.171384552841204</v>
      </c>
      <c r="BI117">
        <v>94.373955212750801</v>
      </c>
      <c r="BJ117">
        <v>96.619156313346707</v>
      </c>
      <c r="BK117">
        <v>98.893923970849002</v>
      </c>
    </row>
    <row r="118" spans="1:63" x14ac:dyDescent="0.25">
      <c r="A118" t="s">
        <v>651</v>
      </c>
      <c r="B118" t="s">
        <v>330</v>
      </c>
      <c r="C118" s="3" t="str">
        <f>VLOOKUP(A118, 'Metadata - Countries'!$A$2:$C$264, 3, FALSE)</f>
        <v>Middle East &amp; North Africa</v>
      </c>
      <c r="D118" t="s">
        <v>261</v>
      </c>
      <c r="E118" t="s">
        <v>669</v>
      </c>
      <c r="AJ118">
        <v>90.118864097729897</v>
      </c>
      <c r="AK118">
        <v>91.871363952520397</v>
      </c>
      <c r="AL118">
        <v>91.796910142263997</v>
      </c>
      <c r="AM118">
        <v>91.735973324438106</v>
      </c>
      <c r="AN118">
        <v>91.708024217500494</v>
      </c>
      <c r="AO118">
        <v>91.940666048029399</v>
      </c>
      <c r="AP118">
        <v>92.408665233395098</v>
      </c>
      <c r="AQ118">
        <v>95.665491097911598</v>
      </c>
      <c r="AR118">
        <v>93.620832779946895</v>
      </c>
      <c r="AS118">
        <v>94.340180663291093</v>
      </c>
      <c r="AT118">
        <v>95.082033630853203</v>
      </c>
      <c r="AU118">
        <v>95.803238511473197</v>
      </c>
      <c r="AV118">
        <v>98.778510555979594</v>
      </c>
      <c r="AW118">
        <v>97.013472312085696</v>
      </c>
      <c r="AX118">
        <v>97.725812089792001</v>
      </c>
      <c r="AY118">
        <v>97.545276643375203</v>
      </c>
      <c r="AZ118">
        <v>95.743814855655501</v>
      </c>
      <c r="BA118">
        <v>97.865506073467799</v>
      </c>
      <c r="BB118">
        <v>95.498806202118303</v>
      </c>
      <c r="BC118">
        <v>98.273036605163796</v>
      </c>
      <c r="BD118">
        <v>95.994073919539105</v>
      </c>
      <c r="BE118">
        <v>97.642774048075196</v>
      </c>
      <c r="BF118">
        <v>99.5</v>
      </c>
      <c r="BG118">
        <v>99.561327435095507</v>
      </c>
      <c r="BH118">
        <v>99.920425448850096</v>
      </c>
      <c r="BI118">
        <v>100</v>
      </c>
      <c r="BJ118">
        <v>100</v>
      </c>
      <c r="BK118">
        <v>100</v>
      </c>
    </row>
    <row r="119" spans="1:63" x14ac:dyDescent="0.25">
      <c r="A119" t="s">
        <v>835</v>
      </c>
      <c r="B119" t="s">
        <v>640</v>
      </c>
      <c r="C119" s="5" t="str">
        <f>VLOOKUP(A119, 'Metadata - Countries'!$A$2:$C$264, 3, FALSE)</f>
        <v>East Asia &amp; Pacific</v>
      </c>
      <c r="D119" t="s">
        <v>261</v>
      </c>
      <c r="E119" t="s">
        <v>669</v>
      </c>
      <c r="AJ119">
        <v>100</v>
      </c>
      <c r="AK119">
        <v>100</v>
      </c>
      <c r="AL119">
        <v>100</v>
      </c>
      <c r="AM119">
        <v>100</v>
      </c>
      <c r="AN119">
        <v>100</v>
      </c>
      <c r="AO119">
        <v>100</v>
      </c>
      <c r="AP119">
        <v>100</v>
      </c>
      <c r="AQ119">
        <v>100</v>
      </c>
      <c r="AR119">
        <v>100</v>
      </c>
      <c r="AS119">
        <v>100</v>
      </c>
      <c r="AT119">
        <v>100</v>
      </c>
      <c r="AU119">
        <v>100</v>
      </c>
      <c r="AV119">
        <v>100</v>
      </c>
      <c r="AW119">
        <v>100</v>
      </c>
      <c r="AX119">
        <v>100</v>
      </c>
      <c r="AY119">
        <v>100</v>
      </c>
      <c r="AZ119">
        <v>100</v>
      </c>
      <c r="BA119">
        <v>100</v>
      </c>
      <c r="BB119">
        <v>100</v>
      </c>
      <c r="BC119">
        <v>100</v>
      </c>
      <c r="BD119">
        <v>100</v>
      </c>
      <c r="BE119">
        <v>100</v>
      </c>
      <c r="BF119">
        <v>100</v>
      </c>
      <c r="BG119">
        <v>100</v>
      </c>
      <c r="BH119">
        <v>100</v>
      </c>
      <c r="BI119">
        <v>100</v>
      </c>
      <c r="BJ119">
        <v>100</v>
      </c>
      <c r="BK119">
        <v>100</v>
      </c>
    </row>
    <row r="120" spans="1:63" x14ac:dyDescent="0.25">
      <c r="A120" t="s">
        <v>83</v>
      </c>
      <c r="B120" t="s">
        <v>304</v>
      </c>
      <c r="C120" s="3" t="str">
        <f>VLOOKUP(A120, 'Metadata - Countries'!$A$2:$C$264, 3, FALSE)</f>
        <v>Europe &amp; Central Asia</v>
      </c>
      <c r="D120" t="s">
        <v>261</v>
      </c>
      <c r="E120" t="s">
        <v>669</v>
      </c>
      <c r="AO120">
        <v>99.9</v>
      </c>
      <c r="AP120">
        <v>97.298996638439206</v>
      </c>
      <c r="AQ120">
        <v>97.499931808877704</v>
      </c>
      <c r="AR120">
        <v>97.738024055703704</v>
      </c>
      <c r="AS120">
        <v>93.942353332749406</v>
      </c>
      <c r="AT120">
        <v>98.263380484424701</v>
      </c>
      <c r="AU120">
        <v>98.515461244419797</v>
      </c>
      <c r="AV120">
        <v>98.736424797921799</v>
      </c>
      <c r="AW120">
        <v>98.907727123726403</v>
      </c>
      <c r="AX120">
        <v>99.0107229139699</v>
      </c>
      <c r="AY120">
        <v>99.037240139078804</v>
      </c>
      <c r="AZ120">
        <v>99.685734641213401</v>
      </c>
      <c r="BA120">
        <v>98.962854041232305</v>
      </c>
      <c r="BB120">
        <v>98.924294642932097</v>
      </c>
      <c r="BC120">
        <v>100</v>
      </c>
      <c r="BD120">
        <v>99.001858226107601</v>
      </c>
      <c r="BE120">
        <v>99.571353407159506</v>
      </c>
      <c r="BF120">
        <v>99.757901477977398</v>
      </c>
      <c r="BG120">
        <v>99.790148181051293</v>
      </c>
      <c r="BH120">
        <v>99.949934431012693</v>
      </c>
      <c r="BI120">
        <v>100</v>
      </c>
      <c r="BJ120">
        <v>100</v>
      </c>
      <c r="BK120">
        <v>100</v>
      </c>
    </row>
    <row r="121" spans="1:63" x14ac:dyDescent="0.25">
      <c r="A121" t="s">
        <v>840</v>
      </c>
      <c r="B121" t="s">
        <v>798</v>
      </c>
      <c r="C121" s="5" t="str">
        <f>VLOOKUP(A121, 'Metadata - Countries'!$A$2:$C$264, 3, FALSE)</f>
        <v>Sub-Saharan Africa</v>
      </c>
      <c r="D121" t="s">
        <v>261</v>
      </c>
      <c r="E121" t="s">
        <v>669</v>
      </c>
      <c r="AM121">
        <v>0</v>
      </c>
      <c r="AN121">
        <v>0</v>
      </c>
      <c r="AO121">
        <v>0</v>
      </c>
      <c r="AP121">
        <v>0</v>
      </c>
      <c r="AQ121">
        <v>0.19118121284096701</v>
      </c>
      <c r="AR121">
        <v>6.6472917857281404</v>
      </c>
      <c r="AS121">
        <v>4.5256924786380299</v>
      </c>
      <c r="AT121">
        <v>6.6925807224529104</v>
      </c>
      <c r="AU121">
        <v>8.8527422850889597</v>
      </c>
      <c r="AV121">
        <v>10.9986610893568</v>
      </c>
      <c r="AW121">
        <v>6.9373372514803897</v>
      </c>
      <c r="AX121">
        <v>15.216512168823099</v>
      </c>
      <c r="AY121">
        <v>17.2779454415777</v>
      </c>
      <c r="AZ121">
        <v>19.3187253934376</v>
      </c>
      <c r="BA121">
        <v>21.355997795654599</v>
      </c>
      <c r="BB121">
        <v>23.407226744562799</v>
      </c>
      <c r="BC121">
        <v>10.1435255276511</v>
      </c>
      <c r="BD121">
        <v>7.17224928321248</v>
      </c>
      <c r="BE121">
        <v>29.8203146760702</v>
      </c>
      <c r="BF121">
        <v>32.072265958313103</v>
      </c>
      <c r="BG121">
        <v>34.370124398575797</v>
      </c>
      <c r="BH121">
        <v>25.072327909012401</v>
      </c>
      <c r="BI121">
        <v>29.0025858160779</v>
      </c>
      <c r="BJ121">
        <v>61.090087316142501</v>
      </c>
      <c r="BK121">
        <v>57.570480323442602</v>
      </c>
    </row>
    <row r="122" spans="1:63" x14ac:dyDescent="0.25">
      <c r="A122" t="s">
        <v>528</v>
      </c>
      <c r="B122" t="s">
        <v>473</v>
      </c>
      <c r="C122" s="3" t="str">
        <f>VLOOKUP(A122, 'Metadata - Countries'!$A$2:$C$264, 3, FALSE)</f>
        <v>Europe &amp; Central Asia</v>
      </c>
      <c r="D122" t="s">
        <v>261</v>
      </c>
      <c r="E122" t="s">
        <v>669</v>
      </c>
      <c r="AQ122">
        <v>99.688546262956393</v>
      </c>
      <c r="AR122">
        <v>99.432628449147501</v>
      </c>
      <c r="AS122">
        <v>99.510938432952997</v>
      </c>
      <c r="AT122">
        <v>99.589101785692904</v>
      </c>
      <c r="AU122">
        <v>99.656185365462505</v>
      </c>
      <c r="AV122">
        <v>100</v>
      </c>
      <c r="AW122">
        <v>99.717579236443996</v>
      </c>
      <c r="AX122">
        <v>99.689009672091601</v>
      </c>
      <c r="AY122">
        <v>99.259518731176996</v>
      </c>
      <c r="AZ122">
        <v>99.505951325595504</v>
      </c>
      <c r="BA122">
        <v>99.388690247408405</v>
      </c>
      <c r="BB122">
        <v>99.282297154292493</v>
      </c>
      <c r="BC122">
        <v>99.207794369403899</v>
      </c>
      <c r="BD122">
        <v>98.566176296249694</v>
      </c>
      <c r="BE122">
        <v>99.232275604324201</v>
      </c>
      <c r="BF122">
        <v>99.8</v>
      </c>
      <c r="BG122">
        <v>99.769326224975501</v>
      </c>
      <c r="BH122">
        <v>99.744636077550197</v>
      </c>
      <c r="BI122">
        <v>99.955613245950204</v>
      </c>
      <c r="BJ122">
        <v>99.992734591466203</v>
      </c>
      <c r="BK122">
        <v>100</v>
      </c>
    </row>
    <row r="123" spans="1:63" x14ac:dyDescent="0.25">
      <c r="A123" t="s">
        <v>768</v>
      </c>
      <c r="B123" t="s">
        <v>809</v>
      </c>
      <c r="C123" s="5" t="str">
        <f>VLOOKUP(A123, 'Metadata - Countries'!$A$2:$C$264, 3, FALSE)</f>
        <v>East Asia &amp; Pacific</v>
      </c>
      <c r="D123" t="s">
        <v>261</v>
      </c>
      <c r="E123" t="s">
        <v>669</v>
      </c>
      <c r="AR123">
        <v>10.282161766417399</v>
      </c>
      <c r="AS123">
        <v>0</v>
      </c>
      <c r="AT123">
        <v>6.5552384609343504</v>
      </c>
      <c r="AU123">
        <v>4.3436009310309096</v>
      </c>
      <c r="AV123">
        <v>7.7689548187262503</v>
      </c>
      <c r="AW123">
        <v>7.7522949310193301</v>
      </c>
      <c r="AX123">
        <v>14.5459762473021</v>
      </c>
      <c r="AY123">
        <v>9.5164544410925007</v>
      </c>
      <c r="AZ123">
        <v>21.207208278217902</v>
      </c>
      <c r="BA123">
        <v>24.524483420717601</v>
      </c>
      <c r="BB123">
        <v>11.6540455062744</v>
      </c>
      <c r="BC123">
        <v>31.037841452661901</v>
      </c>
      <c r="BD123">
        <v>15.7724341871984</v>
      </c>
      <c r="BE123">
        <v>36.309100275982701</v>
      </c>
      <c r="BF123">
        <v>40.010396560220798</v>
      </c>
      <c r="BG123">
        <v>43.879623669494002</v>
      </c>
      <c r="BH123">
        <v>44.726752001982902</v>
      </c>
      <c r="BI123">
        <v>60.719071126625501</v>
      </c>
      <c r="BJ123">
        <v>70.296144075614095</v>
      </c>
      <c r="BK123">
        <v>86.089342728332696</v>
      </c>
    </row>
    <row r="124" spans="1:63" x14ac:dyDescent="0.25">
      <c r="A124" t="s">
        <v>724</v>
      </c>
      <c r="B124" t="s">
        <v>591</v>
      </c>
      <c r="C124" s="3" t="str">
        <f>VLOOKUP(A124, 'Metadata - Countries'!$A$2:$C$264, 3, FALSE)</f>
        <v>East Asia &amp; Pacific</v>
      </c>
      <c r="D124" t="s">
        <v>261</v>
      </c>
      <c r="E124" t="s">
        <v>669</v>
      </c>
      <c r="AY124">
        <v>51.209471920308303</v>
      </c>
      <c r="AZ124">
        <v>43.307806897484703</v>
      </c>
      <c r="BA124">
        <v>46.333446198946604</v>
      </c>
      <c r="BB124">
        <v>49.470709571593602</v>
      </c>
      <c r="BC124">
        <v>42.968874007106002</v>
      </c>
      <c r="BD124">
        <v>39.407337665516302</v>
      </c>
      <c r="BE124">
        <v>59.873950254319702</v>
      </c>
      <c r="BF124">
        <v>63.5972708942504</v>
      </c>
      <c r="BG124">
        <v>69.463125199927802</v>
      </c>
      <c r="BH124">
        <v>78.862940890748504</v>
      </c>
      <c r="BI124">
        <v>92.956795521416893</v>
      </c>
      <c r="BJ124">
        <v>99.241657908232995</v>
      </c>
      <c r="BK124">
        <v>100</v>
      </c>
    </row>
    <row r="125" spans="1:63" x14ac:dyDescent="0.25">
      <c r="A125" t="s">
        <v>172</v>
      </c>
      <c r="B125" t="s">
        <v>434</v>
      </c>
      <c r="C125" s="5" t="str">
        <f>VLOOKUP(A125, 'Metadata - Countries'!$A$2:$C$264, 3, FALSE)</f>
        <v>Latin America &amp; Caribbean</v>
      </c>
      <c r="D125" t="s">
        <v>261</v>
      </c>
      <c r="E125" t="s">
        <v>669</v>
      </c>
      <c r="AU125">
        <v>90.585321908526595</v>
      </c>
      <c r="AV125">
        <v>92.830302524954107</v>
      </c>
      <c r="AW125">
        <v>93.427679039730606</v>
      </c>
      <c r="AX125">
        <v>93.982042193335801</v>
      </c>
      <c r="AY125">
        <v>94.489367979460795</v>
      </c>
      <c r="AZ125">
        <v>94.965607813411197</v>
      </c>
      <c r="BA125">
        <v>95.430930505744698</v>
      </c>
      <c r="BB125">
        <v>95.905360928877101</v>
      </c>
      <c r="BC125">
        <v>96.408680652120097</v>
      </c>
      <c r="BD125">
        <v>99.549909655755201</v>
      </c>
      <c r="BE125">
        <v>100</v>
      </c>
      <c r="BF125">
        <v>100</v>
      </c>
      <c r="BG125">
        <v>100</v>
      </c>
      <c r="BH125">
        <v>100</v>
      </c>
      <c r="BI125">
        <v>100</v>
      </c>
      <c r="BJ125">
        <v>100</v>
      </c>
      <c r="BK125">
        <v>100</v>
      </c>
    </row>
    <row r="126" spans="1:63" x14ac:dyDescent="0.25">
      <c r="A126" t="s">
        <v>203</v>
      </c>
      <c r="B126" t="s">
        <v>762</v>
      </c>
      <c r="C126" s="3" t="str">
        <f>VLOOKUP(A126, 'Metadata - Countries'!$A$2:$C$264, 3, FALSE)</f>
        <v>East Asia &amp; Pacific</v>
      </c>
      <c r="D126" t="s">
        <v>261</v>
      </c>
      <c r="E126" t="s">
        <v>669</v>
      </c>
      <c r="AO126">
        <v>100</v>
      </c>
      <c r="AP126">
        <v>100</v>
      </c>
      <c r="AQ126">
        <v>100</v>
      </c>
      <c r="AR126">
        <v>100</v>
      </c>
      <c r="AS126">
        <v>100</v>
      </c>
      <c r="AT126">
        <v>100</v>
      </c>
      <c r="AU126">
        <v>100</v>
      </c>
      <c r="AV126">
        <v>100</v>
      </c>
      <c r="AW126">
        <v>100</v>
      </c>
      <c r="AX126">
        <v>100</v>
      </c>
      <c r="AY126">
        <v>100</v>
      </c>
      <c r="AZ126">
        <v>100</v>
      </c>
      <c r="BA126">
        <v>100</v>
      </c>
      <c r="BB126">
        <v>100</v>
      </c>
      <c r="BC126">
        <v>100</v>
      </c>
      <c r="BD126">
        <v>100</v>
      </c>
      <c r="BE126">
        <v>100</v>
      </c>
      <c r="BF126">
        <v>100</v>
      </c>
      <c r="BG126">
        <v>100</v>
      </c>
      <c r="BH126">
        <v>100</v>
      </c>
      <c r="BI126">
        <v>100</v>
      </c>
      <c r="BJ126">
        <v>100</v>
      </c>
      <c r="BK126">
        <v>100</v>
      </c>
    </row>
    <row r="127" spans="1:63" x14ac:dyDescent="0.25">
      <c r="A127" t="s">
        <v>824</v>
      </c>
      <c r="B127" t="s">
        <v>569</v>
      </c>
      <c r="C127" s="5" t="str">
        <f>VLOOKUP(A127, 'Metadata - Countries'!$A$2:$C$264, 3, FALSE)</f>
        <v>Middle East &amp; North Africa</v>
      </c>
      <c r="D127" t="s">
        <v>261</v>
      </c>
      <c r="E127" t="s">
        <v>669</v>
      </c>
      <c r="AJ127">
        <v>100</v>
      </c>
      <c r="AK127">
        <v>100</v>
      </c>
      <c r="AL127">
        <v>100</v>
      </c>
      <c r="AM127">
        <v>100</v>
      </c>
      <c r="AN127">
        <v>100</v>
      </c>
      <c r="AO127">
        <v>100</v>
      </c>
      <c r="AP127">
        <v>100</v>
      </c>
      <c r="AQ127">
        <v>100</v>
      </c>
      <c r="AR127">
        <v>100</v>
      </c>
      <c r="AS127">
        <v>100</v>
      </c>
      <c r="AT127">
        <v>100</v>
      </c>
      <c r="AU127">
        <v>100</v>
      </c>
      <c r="AV127">
        <v>100</v>
      </c>
      <c r="AW127">
        <v>100</v>
      </c>
      <c r="AX127">
        <v>100</v>
      </c>
      <c r="AY127">
        <v>100</v>
      </c>
      <c r="AZ127">
        <v>100</v>
      </c>
      <c r="BA127">
        <v>100</v>
      </c>
      <c r="BB127">
        <v>100</v>
      </c>
      <c r="BC127">
        <v>100</v>
      </c>
      <c r="BD127">
        <v>100</v>
      </c>
      <c r="BE127">
        <v>100</v>
      </c>
      <c r="BF127">
        <v>100</v>
      </c>
      <c r="BG127">
        <v>100</v>
      </c>
      <c r="BH127">
        <v>100</v>
      </c>
      <c r="BI127">
        <v>100</v>
      </c>
      <c r="BJ127">
        <v>100</v>
      </c>
      <c r="BK127">
        <v>100</v>
      </c>
    </row>
    <row r="128" spans="1:63" x14ac:dyDescent="0.25">
      <c r="A128" t="s">
        <v>297</v>
      </c>
      <c r="B128" t="s">
        <v>583</v>
      </c>
      <c r="C128" s="3">
        <f>VLOOKUP(A128, 'Metadata - Countries'!$A$2:$C$264, 3, FALSE)</f>
        <v>0</v>
      </c>
      <c r="D128" t="s">
        <v>261</v>
      </c>
      <c r="E128" t="s">
        <v>669</v>
      </c>
      <c r="AL128">
        <v>63.148994265526674</v>
      </c>
      <c r="AM128">
        <v>64.065724063634008</v>
      </c>
      <c r="AN128">
        <v>65.9345979311083</v>
      </c>
      <c r="AO128">
        <v>62.562035994144708</v>
      </c>
      <c r="AP128">
        <v>65.187042586686204</v>
      </c>
      <c r="AQ128">
        <v>65.918669085261683</v>
      </c>
      <c r="AR128">
        <v>67.576636757564501</v>
      </c>
      <c r="AS128">
        <v>69.137195169779389</v>
      </c>
      <c r="AT128">
        <v>69.818007308922546</v>
      </c>
      <c r="AU128">
        <v>72.904810250871378</v>
      </c>
      <c r="AV128">
        <v>74.365108058144088</v>
      </c>
      <c r="AW128">
        <v>74.700291472184347</v>
      </c>
      <c r="AX128">
        <v>75.74958155056116</v>
      </c>
      <c r="AY128">
        <v>76.835805719948439</v>
      </c>
      <c r="AZ128">
        <v>78.748262619944043</v>
      </c>
      <c r="BA128">
        <v>79.481860805761698</v>
      </c>
      <c r="BB128">
        <v>81.654052072932458</v>
      </c>
      <c r="BC128">
        <v>82.27386413756544</v>
      </c>
      <c r="BD128">
        <v>83.576719389906842</v>
      </c>
      <c r="BE128">
        <v>84.352824260576057</v>
      </c>
      <c r="BF128">
        <v>85.754421615683228</v>
      </c>
      <c r="BG128">
        <v>87.227284479366332</v>
      </c>
      <c r="BH128">
        <v>87.49310829276412</v>
      </c>
      <c r="BI128">
        <v>88.898022973577298</v>
      </c>
      <c r="BJ128">
        <v>89.562112440646274</v>
      </c>
      <c r="BK128">
        <v>91.539676376494768</v>
      </c>
    </row>
    <row r="129" spans="1:63" x14ac:dyDescent="0.25">
      <c r="A129" t="s">
        <v>650</v>
      </c>
      <c r="B129" t="s">
        <v>252</v>
      </c>
      <c r="C129" s="5" t="str">
        <f>VLOOKUP(A129, 'Metadata - Countries'!$A$2:$C$264, 3, FALSE)</f>
        <v>East Asia &amp; Pacific</v>
      </c>
      <c r="D129" t="s">
        <v>261</v>
      </c>
      <c r="E129" t="s">
        <v>669</v>
      </c>
      <c r="AM129">
        <v>17.9675461763977</v>
      </c>
      <c r="AN129">
        <v>12.105429272732801</v>
      </c>
      <c r="AO129">
        <v>10.1707021531334</v>
      </c>
      <c r="AP129">
        <v>17.524975009967999</v>
      </c>
      <c r="AQ129">
        <v>20.131546604917499</v>
      </c>
      <c r="AR129">
        <v>22.774061094542599</v>
      </c>
      <c r="AS129">
        <v>25.451634828556902</v>
      </c>
      <c r="AT129">
        <v>28.160747795946399</v>
      </c>
      <c r="AU129">
        <v>30.901858395779101</v>
      </c>
      <c r="AV129">
        <v>30.536637117532099</v>
      </c>
      <c r="AW129">
        <v>31.556727701670201</v>
      </c>
      <c r="AX129">
        <v>39.263494242211102</v>
      </c>
      <c r="AY129">
        <v>44.132315067106902</v>
      </c>
      <c r="AZ129">
        <v>42.7965272980043</v>
      </c>
      <c r="BA129">
        <v>48.875094603049497</v>
      </c>
      <c r="BB129">
        <v>52.591069751792197</v>
      </c>
      <c r="BC129">
        <v>55.7416967848459</v>
      </c>
      <c r="BD129">
        <v>59.3170987686267</v>
      </c>
      <c r="BE129">
        <v>58.012984096196199</v>
      </c>
      <c r="BF129">
        <v>66.785700829321698</v>
      </c>
      <c r="BG129">
        <v>71.083623745479002</v>
      </c>
      <c r="BH129">
        <v>76.064090953577306</v>
      </c>
      <c r="BI129">
        <v>85.690929189097204</v>
      </c>
      <c r="BJ129">
        <v>86.761164920329804</v>
      </c>
      <c r="BK129">
        <v>90.510483547752699</v>
      </c>
    </row>
    <row r="130" spans="1:63" x14ac:dyDescent="0.25">
      <c r="A130" t="s">
        <v>501</v>
      </c>
      <c r="B130" t="s">
        <v>276</v>
      </c>
      <c r="C130" s="3" t="str">
        <f>VLOOKUP(A130, 'Metadata - Countries'!$A$2:$C$264, 3, FALSE)</f>
        <v>Middle East &amp; North Africa</v>
      </c>
      <c r="D130" t="s">
        <v>261</v>
      </c>
      <c r="E130" t="s">
        <v>669</v>
      </c>
      <c r="AX130">
        <v>100</v>
      </c>
      <c r="AY130">
        <v>100</v>
      </c>
      <c r="AZ130">
        <v>98.761741910585499</v>
      </c>
      <c r="BA130">
        <v>99.236582686638599</v>
      </c>
      <c r="BB130">
        <v>99.228275287258199</v>
      </c>
      <c r="BC130">
        <v>99.096622233627599</v>
      </c>
      <c r="BD130">
        <v>99.488588378620804</v>
      </c>
      <c r="BE130">
        <v>99.199592441255405</v>
      </c>
      <c r="BF130">
        <v>99.948783569669303</v>
      </c>
      <c r="BG130">
        <v>100</v>
      </c>
      <c r="BH130">
        <v>100</v>
      </c>
      <c r="BI130">
        <v>100</v>
      </c>
      <c r="BJ130">
        <v>100</v>
      </c>
      <c r="BK130">
        <v>100</v>
      </c>
    </row>
    <row r="131" spans="1:63" x14ac:dyDescent="0.25">
      <c r="A131" t="s">
        <v>256</v>
      </c>
      <c r="B131" t="s">
        <v>757</v>
      </c>
      <c r="C131" s="5" t="str">
        <f>VLOOKUP(A131, 'Metadata - Countries'!$A$2:$C$264, 3, FALSE)</f>
        <v>Sub-Saharan Africa</v>
      </c>
      <c r="D131" t="s">
        <v>261</v>
      </c>
      <c r="E131" t="s">
        <v>669</v>
      </c>
      <c r="BA131">
        <v>0</v>
      </c>
      <c r="BB131">
        <v>0</v>
      </c>
      <c r="BC131">
        <v>0.45557105337645798</v>
      </c>
      <c r="BD131">
        <v>1.1001061795207301</v>
      </c>
      <c r="BE131">
        <v>1.21625144465769</v>
      </c>
      <c r="BF131">
        <v>2.4937839273474198</v>
      </c>
      <c r="BG131">
        <v>3.4626265462572698</v>
      </c>
      <c r="BH131">
        <v>4.1286976364237802</v>
      </c>
      <c r="BI131">
        <v>4.9642340194410703</v>
      </c>
      <c r="BJ131">
        <v>5.4549865109324198</v>
      </c>
      <c r="BK131">
        <v>6.5873123890642997</v>
      </c>
    </row>
    <row r="132" spans="1:63" x14ac:dyDescent="0.25">
      <c r="A132" t="s">
        <v>627</v>
      </c>
      <c r="B132" t="s">
        <v>761</v>
      </c>
      <c r="C132" s="3" t="str">
        <f>VLOOKUP(A132, 'Metadata - Countries'!$A$2:$C$264, 3, FALSE)</f>
        <v>Middle East &amp; North Africa</v>
      </c>
      <c r="D132" t="s">
        <v>261</v>
      </c>
      <c r="E132" t="s">
        <v>669</v>
      </c>
      <c r="AT132">
        <v>99.8</v>
      </c>
      <c r="AU132">
        <v>97.169425964355497</v>
      </c>
      <c r="AV132">
        <v>95.453376770019503</v>
      </c>
      <c r="AW132">
        <v>93.718124389648395</v>
      </c>
      <c r="AX132">
        <v>91.958740234375</v>
      </c>
      <c r="AY132">
        <v>90.173377990722699</v>
      </c>
      <c r="AZ132">
        <v>88.372520446777301</v>
      </c>
      <c r="BA132">
        <v>86.569732666015597</v>
      </c>
      <c r="BB132">
        <v>84.778594970703097</v>
      </c>
      <c r="BC132">
        <v>83.012672424316406</v>
      </c>
      <c r="BD132">
        <v>81.285530090332003</v>
      </c>
      <c r="BE132">
        <v>79.607025146484403</v>
      </c>
      <c r="BF132">
        <v>77.972145080566406</v>
      </c>
      <c r="BG132">
        <v>76.372161865234403</v>
      </c>
      <c r="BH132">
        <v>74.798362731933594</v>
      </c>
      <c r="BI132">
        <v>73.242004394531307</v>
      </c>
      <c r="BJ132">
        <v>71.694374084472699</v>
      </c>
      <c r="BK132">
        <v>70.148200988769503</v>
      </c>
    </row>
    <row r="133" spans="1:63" x14ac:dyDescent="0.25">
      <c r="A133" t="s">
        <v>576</v>
      </c>
      <c r="B133" t="s">
        <v>423</v>
      </c>
      <c r="C133" s="5" t="str">
        <f>VLOOKUP(A133, 'Metadata - Countries'!$A$2:$C$264, 3, FALSE)</f>
        <v>Latin America &amp; Caribbean</v>
      </c>
      <c r="D133" t="s">
        <v>261</v>
      </c>
      <c r="E133" t="s">
        <v>669</v>
      </c>
      <c r="AU133">
        <v>87.627205492086404</v>
      </c>
      <c r="AV133">
        <v>88.623521272124904</v>
      </c>
      <c r="AW133">
        <v>89.4451743204487</v>
      </c>
      <c r="AX133">
        <v>90.2021342957716</v>
      </c>
      <c r="AY133">
        <v>90.895126760593399</v>
      </c>
      <c r="AZ133">
        <v>91.541912174887003</v>
      </c>
      <c r="BA133">
        <v>92.162823145869794</v>
      </c>
      <c r="BB133">
        <v>92.777229002560503</v>
      </c>
      <c r="BC133">
        <v>93.403344025888899</v>
      </c>
      <c r="BD133">
        <v>94.076746101063094</v>
      </c>
      <c r="BE133">
        <v>94.884920439709404</v>
      </c>
      <c r="BF133">
        <v>95.620743357090006</v>
      </c>
      <c r="BG133">
        <v>96.295939010808794</v>
      </c>
      <c r="BH133">
        <v>97.047079129844505</v>
      </c>
      <c r="BI133">
        <v>97.716166087717795</v>
      </c>
      <c r="BJ133">
        <v>98.399972389263297</v>
      </c>
      <c r="BK133">
        <v>99.095740465623294</v>
      </c>
    </row>
    <row r="134" spans="1:63" x14ac:dyDescent="0.25">
      <c r="A134" t="s">
        <v>692</v>
      </c>
      <c r="B134" t="s">
        <v>180</v>
      </c>
      <c r="C134" s="3">
        <f>VLOOKUP(A134, 'Metadata - Countries'!$A$2:$C$264, 3, FALSE)</f>
        <v>0</v>
      </c>
      <c r="D134" t="s">
        <v>261</v>
      </c>
      <c r="E134" t="s">
        <v>669</v>
      </c>
      <c r="AL134">
        <v>63.256572527971407</v>
      </c>
      <c r="AM134">
        <v>64.165660332716271</v>
      </c>
      <c r="AN134">
        <v>65.987137269115109</v>
      </c>
      <c r="AO134">
        <v>62.73596197408272</v>
      </c>
      <c r="AP134">
        <v>65.277972060304023</v>
      </c>
      <c r="AQ134">
        <v>66.038064431317437</v>
      </c>
      <c r="AR134">
        <v>67.77551265692162</v>
      </c>
      <c r="AS134">
        <v>69.232217640565963</v>
      </c>
      <c r="AT134">
        <v>70.135248696927761</v>
      </c>
      <c r="AU134">
        <v>73.090302940813814</v>
      </c>
      <c r="AV134">
        <v>74.605082856654235</v>
      </c>
      <c r="AW134">
        <v>75.202041560215491</v>
      </c>
      <c r="AX134">
        <v>76.036784944964595</v>
      </c>
      <c r="AY134">
        <v>77.125418480582368</v>
      </c>
      <c r="AZ134">
        <v>79.139127706753442</v>
      </c>
      <c r="BA134">
        <v>79.761758918303912</v>
      </c>
      <c r="BB134">
        <v>81.886155452124825</v>
      </c>
      <c r="BC134">
        <v>82.618841443702536</v>
      </c>
      <c r="BD134">
        <v>83.790911065089048</v>
      </c>
      <c r="BE134">
        <v>84.666238324498309</v>
      </c>
      <c r="BF134">
        <v>86.087449222448342</v>
      </c>
      <c r="BG134">
        <v>87.439813771473112</v>
      </c>
      <c r="BH134">
        <v>87.819314994966319</v>
      </c>
      <c r="BI134">
        <v>89.200869572175705</v>
      </c>
      <c r="BJ134">
        <v>89.895113243674018</v>
      </c>
      <c r="BK134">
        <v>91.888267845241401</v>
      </c>
    </row>
    <row r="135" spans="1:63" x14ac:dyDescent="0.25">
      <c r="A135" t="s">
        <v>294</v>
      </c>
      <c r="B135" t="s">
        <v>673</v>
      </c>
      <c r="C135" s="5">
        <f>VLOOKUP(A135, 'Metadata - Countries'!$A$2:$C$264, 3, FALSE)</f>
        <v>0</v>
      </c>
      <c r="D135" t="s">
        <v>261</v>
      </c>
      <c r="E135" t="s">
        <v>669</v>
      </c>
      <c r="AT135">
        <v>7.7769540958913801</v>
      </c>
      <c r="AU135">
        <v>11.576822102329173</v>
      </c>
      <c r="AV135">
        <v>14.041420807132527</v>
      </c>
      <c r="AW135">
        <v>15.103201767021945</v>
      </c>
      <c r="AX135">
        <v>15.125897170189285</v>
      </c>
      <c r="AY135">
        <v>13.776684257576157</v>
      </c>
      <c r="AZ135">
        <v>18.573091778597288</v>
      </c>
      <c r="BA135">
        <v>25.431347378584832</v>
      </c>
      <c r="BB135">
        <v>19.371390633065321</v>
      </c>
      <c r="BC135">
        <v>20.186766724757852</v>
      </c>
      <c r="BD135">
        <v>19.597925233293079</v>
      </c>
      <c r="BE135">
        <v>20.094177329546156</v>
      </c>
      <c r="BF135">
        <v>24.49176567220168</v>
      </c>
      <c r="BG135">
        <v>25.063879831833226</v>
      </c>
      <c r="BH135">
        <v>25.266990707043096</v>
      </c>
      <c r="BI135">
        <v>28.67526567992758</v>
      </c>
      <c r="BJ135">
        <v>33.925588195637289</v>
      </c>
      <c r="BK135">
        <v>37.767636515272969</v>
      </c>
    </row>
    <row r="136" spans="1:63" x14ac:dyDescent="0.25">
      <c r="A136" t="s">
        <v>744</v>
      </c>
      <c r="B136" t="s">
        <v>70</v>
      </c>
      <c r="C136" s="3">
        <f>VLOOKUP(A136, 'Metadata - Countries'!$A$2:$C$264, 3, FALSE)</f>
        <v>0</v>
      </c>
      <c r="D136" t="s">
        <v>261</v>
      </c>
      <c r="E136" t="s">
        <v>669</v>
      </c>
      <c r="AT136">
        <v>6.1789088416801619</v>
      </c>
      <c r="AU136">
        <v>9.3528664640817709</v>
      </c>
      <c r="AV136">
        <v>11.930810959417684</v>
      </c>
      <c r="AW136">
        <v>13.329220520348457</v>
      </c>
      <c r="AX136">
        <v>12.61312863671218</v>
      </c>
      <c r="AY136">
        <v>9.7383707730361788</v>
      </c>
      <c r="AZ136">
        <v>14.184410592053277</v>
      </c>
      <c r="BA136">
        <v>26.482243367452963</v>
      </c>
      <c r="BB136">
        <v>15.512827184155627</v>
      </c>
      <c r="BC136">
        <v>15.91065604224357</v>
      </c>
      <c r="BD136">
        <v>16.449340554745728</v>
      </c>
      <c r="BE136">
        <v>14.651884704035986</v>
      </c>
      <c r="BF136">
        <v>19.579629418068791</v>
      </c>
      <c r="BG136">
        <v>20.34401564715305</v>
      </c>
      <c r="BH136">
        <v>20.827599424984882</v>
      </c>
      <c r="BI136">
        <v>20.805516920818629</v>
      </c>
      <c r="BJ136">
        <v>27.595078106072393</v>
      </c>
      <c r="BK136">
        <v>27.56745732980859</v>
      </c>
    </row>
    <row r="137" spans="1:63" x14ac:dyDescent="0.25">
      <c r="A137" t="s">
        <v>705</v>
      </c>
      <c r="B137" t="s">
        <v>384</v>
      </c>
      <c r="C137" s="5" t="str">
        <f>VLOOKUP(A137, 'Metadata - Countries'!$A$2:$C$264, 3, FALSE)</f>
        <v>Europe &amp; Central Asia</v>
      </c>
      <c r="D137" t="s">
        <v>261</v>
      </c>
      <c r="E137" t="s">
        <v>669</v>
      </c>
      <c r="AJ137">
        <v>100</v>
      </c>
      <c r="AK137">
        <v>100</v>
      </c>
      <c r="AL137">
        <v>100</v>
      </c>
      <c r="AM137">
        <v>100</v>
      </c>
      <c r="AN137">
        <v>100</v>
      </c>
      <c r="AO137">
        <v>100</v>
      </c>
      <c r="AP137">
        <v>100</v>
      </c>
      <c r="AQ137">
        <v>100</v>
      </c>
      <c r="AR137">
        <v>100</v>
      </c>
      <c r="AS137">
        <v>100</v>
      </c>
      <c r="AT137">
        <v>100</v>
      </c>
      <c r="AU137">
        <v>100</v>
      </c>
      <c r="AV137">
        <v>100</v>
      </c>
      <c r="AW137">
        <v>100</v>
      </c>
      <c r="AX137">
        <v>100</v>
      </c>
      <c r="AY137">
        <v>100</v>
      </c>
      <c r="AZ137">
        <v>100</v>
      </c>
      <c r="BA137">
        <v>100</v>
      </c>
      <c r="BB137">
        <v>100</v>
      </c>
      <c r="BC137">
        <v>100</v>
      </c>
      <c r="BD137">
        <v>100</v>
      </c>
      <c r="BE137">
        <v>100</v>
      </c>
      <c r="BF137">
        <v>100</v>
      </c>
      <c r="BG137">
        <v>100</v>
      </c>
      <c r="BH137">
        <v>100</v>
      </c>
      <c r="BI137">
        <v>100</v>
      </c>
      <c r="BJ137">
        <v>100</v>
      </c>
      <c r="BK137">
        <v>100</v>
      </c>
    </row>
    <row r="138" spans="1:63" x14ac:dyDescent="0.25">
      <c r="A138" t="s">
        <v>4</v>
      </c>
      <c r="B138" t="s">
        <v>785</v>
      </c>
      <c r="C138" s="3" t="str">
        <f>VLOOKUP(A138, 'Metadata - Countries'!$A$2:$C$264, 3, FALSE)</f>
        <v>South Asia</v>
      </c>
      <c r="D138" t="s">
        <v>261</v>
      </c>
      <c r="E138" t="s">
        <v>669</v>
      </c>
      <c r="AU138">
        <v>58.718264856921799</v>
      </c>
      <c r="AV138">
        <v>78.317917687120698</v>
      </c>
      <c r="AW138">
        <v>70.948239170710195</v>
      </c>
      <c r="AX138">
        <v>72.700273565778105</v>
      </c>
      <c r="AY138">
        <v>74.417392198065002</v>
      </c>
      <c r="AZ138">
        <v>76.112034905829205</v>
      </c>
      <c r="BA138">
        <v>76.579366124137707</v>
      </c>
      <c r="BB138">
        <v>79.501260690132</v>
      </c>
      <c r="BC138">
        <v>81.228907607419202</v>
      </c>
      <c r="BD138">
        <v>83.004309299248703</v>
      </c>
      <c r="BE138">
        <v>85.740489015975399</v>
      </c>
      <c r="BF138">
        <v>86.965730839186904</v>
      </c>
      <c r="BG138">
        <v>88.464780982083099</v>
      </c>
      <c r="BH138">
        <v>90.571096247535706</v>
      </c>
      <c r="BI138">
        <v>92.674377886255797</v>
      </c>
      <c r="BJ138">
        <v>94.813991228791807</v>
      </c>
      <c r="BK138">
        <v>96.991981076199295</v>
      </c>
    </row>
    <row r="139" spans="1:63" x14ac:dyDescent="0.25">
      <c r="A139" t="s">
        <v>410</v>
      </c>
      <c r="B139" t="s">
        <v>232</v>
      </c>
      <c r="C139" s="5">
        <f>VLOOKUP(A139, 'Metadata - Countries'!$A$2:$C$264, 3, FALSE)</f>
        <v>0</v>
      </c>
      <c r="D139" t="s">
        <v>261</v>
      </c>
      <c r="E139" t="s">
        <v>669</v>
      </c>
      <c r="AM139">
        <v>34.958429884763127</v>
      </c>
      <c r="AN139">
        <v>34.890323386003701</v>
      </c>
      <c r="AO139">
        <v>36.919466180111002</v>
      </c>
      <c r="AP139">
        <v>39.77387822965963</v>
      </c>
      <c r="AQ139">
        <v>43.306142743030392</v>
      </c>
      <c r="AR139">
        <v>46.216942703349055</v>
      </c>
      <c r="AS139">
        <v>49.023814035207494</v>
      </c>
      <c r="AT139">
        <v>49.069256044811524</v>
      </c>
      <c r="AU139">
        <v>47.153894415824347</v>
      </c>
      <c r="AV139">
        <v>51.309480053135488</v>
      </c>
      <c r="AW139">
        <v>52.951004019729083</v>
      </c>
      <c r="AX139">
        <v>53.667938300434741</v>
      </c>
      <c r="AY139">
        <v>55.05101088326122</v>
      </c>
      <c r="AZ139">
        <v>56.95308422285391</v>
      </c>
      <c r="BA139">
        <v>57.773621033174649</v>
      </c>
      <c r="BB139">
        <v>59.520436435841191</v>
      </c>
      <c r="BC139">
        <v>61.525145363729614</v>
      </c>
      <c r="BD139">
        <v>62.796785566727721</v>
      </c>
      <c r="BE139">
        <v>58.199907624147016</v>
      </c>
      <c r="BF139">
        <v>66.940535619395902</v>
      </c>
      <c r="BG139">
        <v>67.894018530694353</v>
      </c>
      <c r="BH139">
        <v>69.448398593554757</v>
      </c>
      <c r="BI139">
        <v>73.8405753999198</v>
      </c>
      <c r="BJ139">
        <v>76.332596565340467</v>
      </c>
      <c r="BK139">
        <v>79.106430404574354</v>
      </c>
    </row>
    <row r="140" spans="1:63" x14ac:dyDescent="0.25">
      <c r="A140" t="s">
        <v>353</v>
      </c>
      <c r="B140" t="s">
        <v>323</v>
      </c>
      <c r="C140" s="3">
        <f>VLOOKUP(A140, 'Metadata - Countries'!$A$2:$C$264, 3, FALSE)</f>
        <v>0</v>
      </c>
      <c r="D140" t="s">
        <v>261</v>
      </c>
      <c r="E140" t="s">
        <v>669</v>
      </c>
      <c r="AM140">
        <v>58.568497414847066</v>
      </c>
      <c r="AN140">
        <v>58.418834753253051</v>
      </c>
      <c r="AO140">
        <v>58.854088171221427</v>
      </c>
      <c r="AP140">
        <v>59.240784536748961</v>
      </c>
      <c r="AQ140">
        <v>60.232453129576179</v>
      </c>
      <c r="AR140">
        <v>61.083727388589246</v>
      </c>
      <c r="AS140">
        <v>62.659568071357015</v>
      </c>
      <c r="AT140">
        <v>61.222170788947288</v>
      </c>
      <c r="AU140">
        <v>60.552297287401245</v>
      </c>
      <c r="AV140">
        <v>62.729390798843013</v>
      </c>
      <c r="AW140">
        <v>63.492276607167362</v>
      </c>
      <c r="AX140">
        <v>63.633100875525201</v>
      </c>
      <c r="AY140">
        <v>63.560341542936563</v>
      </c>
      <c r="AZ140">
        <v>65.085034238142001</v>
      </c>
      <c r="BA140">
        <v>66.647531220145183</v>
      </c>
      <c r="BB140">
        <v>66.161569179291973</v>
      </c>
      <c r="BC140">
        <v>66.98823396469966</v>
      </c>
      <c r="BD140">
        <v>67.949214791615759</v>
      </c>
      <c r="BE140">
        <v>65.018742658925603</v>
      </c>
      <c r="BF140">
        <v>70.31061553263811</v>
      </c>
      <c r="BG140">
        <v>70.754232843909747</v>
      </c>
      <c r="BH140">
        <v>71.443689338800937</v>
      </c>
      <c r="BI140">
        <v>73.659376004734071</v>
      </c>
      <c r="BJ140">
        <v>75.785938498178538</v>
      </c>
      <c r="BK140">
        <v>77.183115064432272</v>
      </c>
    </row>
    <row r="141" spans="1:63" x14ac:dyDescent="0.25">
      <c r="A141" t="s">
        <v>562</v>
      </c>
      <c r="B141" t="s">
        <v>271</v>
      </c>
      <c r="C141" s="5" t="str">
        <f>VLOOKUP(A141, 'Metadata - Countries'!$A$2:$C$264, 3, FALSE)</f>
        <v>Sub-Saharan Africa</v>
      </c>
      <c r="D141" t="s">
        <v>261</v>
      </c>
      <c r="E141" t="s">
        <v>669</v>
      </c>
      <c r="AT141">
        <v>1.9888374556563999</v>
      </c>
      <c r="AU141">
        <v>0.19207681060114101</v>
      </c>
      <c r="AV141">
        <v>1.4238216390274401</v>
      </c>
      <c r="AW141">
        <v>2.6011453025621001</v>
      </c>
      <c r="AX141">
        <v>1.4269839571768801</v>
      </c>
      <c r="AY141">
        <v>4.7569681730912396</v>
      </c>
      <c r="AZ141">
        <v>2.65291580876467</v>
      </c>
      <c r="BA141">
        <v>6.7196756437115903</v>
      </c>
      <c r="BB141">
        <v>7.6775603202745701</v>
      </c>
      <c r="BC141">
        <v>8.5929063121654394</v>
      </c>
      <c r="BD141">
        <v>8.91753416957288</v>
      </c>
      <c r="BE141">
        <v>10.871254829307601</v>
      </c>
      <c r="BF141">
        <v>12.73791856481</v>
      </c>
      <c r="BG141">
        <v>14.353191875092399</v>
      </c>
      <c r="BH141">
        <v>15.648410477652501</v>
      </c>
      <c r="BI141">
        <v>17.812130532440602</v>
      </c>
      <c r="BJ141">
        <v>18.949879017467399</v>
      </c>
      <c r="BK141">
        <v>19.984329208213602</v>
      </c>
    </row>
    <row r="142" spans="1:63" x14ac:dyDescent="0.25">
      <c r="A142" t="s">
        <v>462</v>
      </c>
      <c r="B142" t="s">
        <v>821</v>
      </c>
      <c r="C142" s="3">
        <f>VLOOKUP(A142, 'Metadata - Countries'!$A$2:$C$264, 3, FALSE)</f>
        <v>0</v>
      </c>
      <c r="D142" t="s">
        <v>261</v>
      </c>
      <c r="E142" t="s">
        <v>669</v>
      </c>
      <c r="AJ142">
        <v>90.27520084384075</v>
      </c>
      <c r="AK142">
        <v>90.962289737967211</v>
      </c>
      <c r="AL142">
        <v>90.061862838613663</v>
      </c>
      <c r="AM142">
        <v>90.50197042375892</v>
      </c>
      <c r="AN142">
        <v>90.860271979808928</v>
      </c>
      <c r="AO142">
        <v>91.156931841868499</v>
      </c>
      <c r="AP142">
        <v>91.742613453445429</v>
      </c>
      <c r="AQ142">
        <v>91.037582337415799</v>
      </c>
      <c r="AR142">
        <v>92.002273445369809</v>
      </c>
      <c r="AS142">
        <v>92.501087976108678</v>
      </c>
      <c r="AT142">
        <v>91.997518217249237</v>
      </c>
      <c r="AU142">
        <v>92.756914405562313</v>
      </c>
      <c r="AV142">
        <v>93.674000794305869</v>
      </c>
      <c r="AW142">
        <v>94.014774538518708</v>
      </c>
      <c r="AX142">
        <v>94.416589691702242</v>
      </c>
      <c r="AY142">
        <v>95.369410016254307</v>
      </c>
      <c r="AZ142">
        <v>96.420557425927527</v>
      </c>
      <c r="BA142">
        <v>95.956965348232529</v>
      </c>
      <c r="BB142">
        <v>96.541770879398229</v>
      </c>
      <c r="BC142">
        <v>96.567507190784312</v>
      </c>
      <c r="BD142">
        <v>97.737877086784977</v>
      </c>
      <c r="BE142">
        <v>98.183305060630133</v>
      </c>
      <c r="BF142">
        <v>98.500168586029972</v>
      </c>
      <c r="BG142">
        <v>98.775321323995911</v>
      </c>
      <c r="BH142">
        <v>98.679571775251873</v>
      </c>
      <c r="BI142">
        <v>99.03211993266352</v>
      </c>
      <c r="BJ142">
        <v>99.144909848353649</v>
      </c>
      <c r="BK142">
        <v>99.303609788572658</v>
      </c>
    </row>
    <row r="143" spans="1:63" x14ac:dyDescent="0.25">
      <c r="A143" t="s">
        <v>474</v>
      </c>
      <c r="B143" t="s">
        <v>117</v>
      </c>
      <c r="C143" s="5" t="str">
        <f>VLOOKUP(A143, 'Metadata - Countries'!$A$2:$C$264, 3, FALSE)</f>
        <v>Europe &amp; Central Asia</v>
      </c>
      <c r="D143" t="s">
        <v>261</v>
      </c>
      <c r="E143" t="s">
        <v>669</v>
      </c>
      <c r="AJ143">
        <v>100</v>
      </c>
      <c r="AK143">
        <v>100</v>
      </c>
      <c r="AL143">
        <v>100</v>
      </c>
      <c r="AM143">
        <v>100</v>
      </c>
      <c r="AN143">
        <v>100</v>
      </c>
      <c r="AO143">
        <v>100</v>
      </c>
      <c r="AP143">
        <v>100</v>
      </c>
      <c r="AQ143">
        <v>100</v>
      </c>
      <c r="AR143">
        <v>100</v>
      </c>
      <c r="AS143">
        <v>100</v>
      </c>
      <c r="AT143">
        <v>100</v>
      </c>
      <c r="AU143">
        <v>100</v>
      </c>
      <c r="AV143">
        <v>100</v>
      </c>
      <c r="AW143">
        <v>100</v>
      </c>
      <c r="AX143">
        <v>100</v>
      </c>
      <c r="AY143">
        <v>100</v>
      </c>
      <c r="AZ143">
        <v>100</v>
      </c>
      <c r="BA143">
        <v>100</v>
      </c>
      <c r="BB143">
        <v>100</v>
      </c>
      <c r="BC143">
        <v>100</v>
      </c>
      <c r="BD143">
        <v>100</v>
      </c>
      <c r="BE143">
        <v>100</v>
      </c>
      <c r="BF143">
        <v>100</v>
      </c>
      <c r="BG143">
        <v>100</v>
      </c>
      <c r="BH143">
        <v>100</v>
      </c>
      <c r="BI143">
        <v>100</v>
      </c>
      <c r="BJ143">
        <v>100</v>
      </c>
      <c r="BK143">
        <v>100</v>
      </c>
    </row>
    <row r="144" spans="1:63" x14ac:dyDescent="0.25">
      <c r="A144" t="s">
        <v>317</v>
      </c>
      <c r="B144" t="s">
        <v>614</v>
      </c>
      <c r="C144" s="3" t="str">
        <f>VLOOKUP(A144, 'Metadata - Countries'!$A$2:$C$264, 3, FALSE)</f>
        <v>Europe &amp; Central Asia</v>
      </c>
      <c r="D144" t="s">
        <v>261</v>
      </c>
      <c r="E144" t="s">
        <v>669</v>
      </c>
      <c r="AJ144">
        <v>100</v>
      </c>
      <c r="AK144">
        <v>100</v>
      </c>
      <c r="AL144">
        <v>100</v>
      </c>
      <c r="AM144">
        <v>100</v>
      </c>
      <c r="AN144">
        <v>100</v>
      </c>
      <c r="AO144">
        <v>100</v>
      </c>
      <c r="AP144">
        <v>100</v>
      </c>
      <c r="AQ144">
        <v>100</v>
      </c>
      <c r="AR144">
        <v>100</v>
      </c>
      <c r="AS144">
        <v>100</v>
      </c>
      <c r="AT144">
        <v>100</v>
      </c>
      <c r="AU144">
        <v>100</v>
      </c>
      <c r="AV144">
        <v>100</v>
      </c>
      <c r="AW144">
        <v>100</v>
      </c>
      <c r="AX144">
        <v>100</v>
      </c>
      <c r="AY144">
        <v>100</v>
      </c>
      <c r="AZ144">
        <v>100</v>
      </c>
      <c r="BA144">
        <v>100</v>
      </c>
      <c r="BB144">
        <v>100</v>
      </c>
      <c r="BC144">
        <v>100</v>
      </c>
      <c r="BD144">
        <v>100</v>
      </c>
      <c r="BE144">
        <v>100</v>
      </c>
      <c r="BF144">
        <v>100</v>
      </c>
      <c r="BG144">
        <v>100</v>
      </c>
      <c r="BH144">
        <v>100</v>
      </c>
      <c r="BI144">
        <v>100</v>
      </c>
      <c r="BJ144">
        <v>100</v>
      </c>
      <c r="BK144">
        <v>100</v>
      </c>
    </row>
    <row r="145" spans="1:63" x14ac:dyDescent="0.25">
      <c r="A145" t="s">
        <v>286</v>
      </c>
      <c r="B145" t="s">
        <v>531</v>
      </c>
      <c r="C145" s="5" t="str">
        <f>VLOOKUP(A145, 'Metadata - Countries'!$A$2:$C$264, 3, FALSE)</f>
        <v>Europe &amp; Central Asia</v>
      </c>
      <c r="D145" t="s">
        <v>261</v>
      </c>
      <c r="E145" t="s">
        <v>669</v>
      </c>
      <c r="AJ145">
        <v>100</v>
      </c>
      <c r="AK145">
        <v>100</v>
      </c>
      <c r="AL145">
        <v>100</v>
      </c>
      <c r="AM145">
        <v>100</v>
      </c>
      <c r="AN145">
        <v>100</v>
      </c>
      <c r="AO145">
        <v>100</v>
      </c>
      <c r="AP145">
        <v>100</v>
      </c>
      <c r="AQ145">
        <v>100</v>
      </c>
      <c r="AR145">
        <v>100</v>
      </c>
      <c r="AS145">
        <v>100</v>
      </c>
      <c r="AT145">
        <v>100</v>
      </c>
      <c r="AU145">
        <v>100</v>
      </c>
      <c r="AV145">
        <v>100</v>
      </c>
      <c r="AW145">
        <v>100</v>
      </c>
      <c r="AX145">
        <v>100</v>
      </c>
      <c r="AY145">
        <v>100</v>
      </c>
      <c r="AZ145">
        <v>100</v>
      </c>
      <c r="BA145">
        <v>100</v>
      </c>
      <c r="BB145">
        <v>100</v>
      </c>
      <c r="BC145">
        <v>100</v>
      </c>
      <c r="BD145">
        <v>100</v>
      </c>
      <c r="BE145">
        <v>100</v>
      </c>
      <c r="BF145">
        <v>100</v>
      </c>
      <c r="BG145">
        <v>100</v>
      </c>
      <c r="BH145">
        <v>100</v>
      </c>
      <c r="BI145">
        <v>100</v>
      </c>
      <c r="BJ145">
        <v>100</v>
      </c>
      <c r="BK145">
        <v>100</v>
      </c>
    </row>
    <row r="146" spans="1:63" x14ac:dyDescent="0.25">
      <c r="A146" t="s">
        <v>660</v>
      </c>
      <c r="B146" t="s">
        <v>324</v>
      </c>
      <c r="C146" s="3" t="str">
        <f>VLOOKUP(A146, 'Metadata - Countries'!$A$2:$C$264, 3, FALSE)</f>
        <v>East Asia &amp; Pacific</v>
      </c>
      <c r="D146" t="s">
        <v>261</v>
      </c>
      <c r="E146" t="s">
        <v>669</v>
      </c>
      <c r="AN146">
        <v>100</v>
      </c>
      <c r="AO146">
        <v>100</v>
      </c>
      <c r="AP146">
        <v>100</v>
      </c>
      <c r="AQ146">
        <v>100</v>
      </c>
      <c r="AR146">
        <v>100</v>
      </c>
      <c r="AS146">
        <v>100</v>
      </c>
      <c r="AT146">
        <v>100</v>
      </c>
      <c r="AU146">
        <v>100</v>
      </c>
      <c r="AV146">
        <v>100</v>
      </c>
      <c r="AW146">
        <v>100</v>
      </c>
      <c r="AX146">
        <v>100</v>
      </c>
      <c r="AY146">
        <v>100</v>
      </c>
      <c r="AZ146">
        <v>100</v>
      </c>
      <c r="BA146">
        <v>100</v>
      </c>
      <c r="BB146">
        <v>100</v>
      </c>
      <c r="BC146">
        <v>100</v>
      </c>
      <c r="BD146">
        <v>100</v>
      </c>
      <c r="BE146">
        <v>100</v>
      </c>
      <c r="BF146">
        <v>100</v>
      </c>
      <c r="BG146">
        <v>100</v>
      </c>
      <c r="BH146">
        <v>100</v>
      </c>
      <c r="BI146">
        <v>100</v>
      </c>
      <c r="BJ146">
        <v>100</v>
      </c>
      <c r="BK146">
        <v>100</v>
      </c>
    </row>
    <row r="147" spans="1:63" x14ac:dyDescent="0.25">
      <c r="A147" t="s">
        <v>451</v>
      </c>
      <c r="B147" t="s">
        <v>535</v>
      </c>
      <c r="C147" s="5" t="str">
        <f>VLOOKUP(A147, 'Metadata - Countries'!$A$2:$C$264, 3, FALSE)</f>
        <v>Latin America &amp; Caribbean</v>
      </c>
      <c r="D147" t="s">
        <v>261</v>
      </c>
      <c r="E147" t="s">
        <v>669</v>
      </c>
      <c r="BD147">
        <v>100</v>
      </c>
      <c r="BE147">
        <v>100</v>
      </c>
      <c r="BF147">
        <v>100</v>
      </c>
      <c r="BG147">
        <v>100</v>
      </c>
      <c r="BH147">
        <v>100</v>
      </c>
      <c r="BI147">
        <v>100</v>
      </c>
      <c r="BJ147">
        <v>100</v>
      </c>
      <c r="BK147">
        <v>100</v>
      </c>
    </row>
    <row r="148" spans="1:63" x14ac:dyDescent="0.25">
      <c r="A148" t="s">
        <v>38</v>
      </c>
      <c r="B148" t="s">
        <v>212</v>
      </c>
      <c r="C148" s="3" t="str">
        <f>VLOOKUP(A148, 'Metadata - Countries'!$A$2:$C$264, 3, FALSE)</f>
        <v>Middle East &amp; North Africa</v>
      </c>
      <c r="D148" t="s">
        <v>261</v>
      </c>
      <c r="E148" t="s">
        <v>669</v>
      </c>
      <c r="AL148">
        <v>13.920832481059399</v>
      </c>
      <c r="AM148">
        <v>18.9311440989751</v>
      </c>
      <c r="AN148">
        <v>21.728991556782098</v>
      </c>
      <c r="AO148">
        <v>20.011277232781701</v>
      </c>
      <c r="AP148">
        <v>28.561166986249901</v>
      </c>
      <c r="AQ148">
        <v>32.131476791440903</v>
      </c>
      <c r="AR148">
        <v>35.777979086352701</v>
      </c>
      <c r="AS148">
        <v>39.488697883239801</v>
      </c>
      <c r="AT148">
        <v>37.007754415311901</v>
      </c>
      <c r="AU148">
        <v>47.048174719869401</v>
      </c>
      <c r="AV148">
        <v>50.862568856930999</v>
      </c>
      <c r="AW148">
        <v>54.678842876753102</v>
      </c>
      <c r="AX148">
        <v>58.441609916104603</v>
      </c>
      <c r="AY148">
        <v>62.105034912841603</v>
      </c>
      <c r="AZ148">
        <v>93.023275463146007</v>
      </c>
      <c r="BA148">
        <v>69.414301499135703</v>
      </c>
      <c r="BB148">
        <v>73.196819336641695</v>
      </c>
      <c r="BC148">
        <v>77.111245608851405</v>
      </c>
      <c r="BD148">
        <v>81.192945120609906</v>
      </c>
      <c r="BE148">
        <v>85.473568337611297</v>
      </c>
      <c r="BF148">
        <v>89.950122131326296</v>
      </c>
      <c r="BG148">
        <v>94.611327643060307</v>
      </c>
      <c r="BH148">
        <v>86.142029310865198</v>
      </c>
      <c r="BI148">
        <v>99.545215229177401</v>
      </c>
      <c r="BJ148">
        <v>99.984627702241895</v>
      </c>
      <c r="BK148">
        <v>100</v>
      </c>
    </row>
    <row r="149" spans="1:63" x14ac:dyDescent="0.25">
      <c r="A149" t="s">
        <v>459</v>
      </c>
      <c r="B149" t="s">
        <v>7</v>
      </c>
      <c r="C149" s="5" t="str">
        <f>VLOOKUP(A149, 'Metadata - Countries'!$A$2:$C$264, 3, FALSE)</f>
        <v>Europe &amp; Central Asia</v>
      </c>
      <c r="D149" t="s">
        <v>261</v>
      </c>
      <c r="E149" t="s">
        <v>669</v>
      </c>
      <c r="AJ149">
        <v>100</v>
      </c>
      <c r="AK149">
        <v>100</v>
      </c>
      <c r="AL149">
        <v>100</v>
      </c>
      <c r="AM149">
        <v>100</v>
      </c>
      <c r="AN149">
        <v>100</v>
      </c>
      <c r="AO149">
        <v>100</v>
      </c>
      <c r="AP149">
        <v>100</v>
      </c>
      <c r="AQ149">
        <v>100</v>
      </c>
      <c r="AR149">
        <v>100</v>
      </c>
      <c r="AS149">
        <v>100</v>
      </c>
      <c r="AT149">
        <v>100</v>
      </c>
      <c r="AU149">
        <v>100</v>
      </c>
      <c r="AV149">
        <v>100</v>
      </c>
      <c r="AW149">
        <v>100</v>
      </c>
      <c r="AX149">
        <v>100</v>
      </c>
      <c r="AY149">
        <v>100</v>
      </c>
      <c r="AZ149">
        <v>100</v>
      </c>
      <c r="BA149">
        <v>100</v>
      </c>
      <c r="BB149">
        <v>100</v>
      </c>
      <c r="BC149">
        <v>100</v>
      </c>
      <c r="BD149">
        <v>100</v>
      </c>
      <c r="BE149">
        <v>100</v>
      </c>
      <c r="BF149">
        <v>100</v>
      </c>
      <c r="BG149">
        <v>100</v>
      </c>
      <c r="BH149">
        <v>100</v>
      </c>
      <c r="BI149">
        <v>100</v>
      </c>
      <c r="BJ149">
        <v>100</v>
      </c>
      <c r="BK149">
        <v>100</v>
      </c>
    </row>
    <row r="150" spans="1:63" x14ac:dyDescent="0.25">
      <c r="A150" t="s">
        <v>544</v>
      </c>
      <c r="B150" t="s">
        <v>86</v>
      </c>
      <c r="C150" s="3" t="str">
        <f>VLOOKUP(A150, 'Metadata - Countries'!$A$2:$C$264, 3, FALSE)</f>
        <v>Europe &amp; Central Asia</v>
      </c>
      <c r="D150" t="s">
        <v>261</v>
      </c>
      <c r="E150" t="s">
        <v>669</v>
      </c>
      <c r="AJ150">
        <v>100</v>
      </c>
      <c r="AK150">
        <v>100</v>
      </c>
      <c r="AL150">
        <v>100</v>
      </c>
      <c r="AM150">
        <v>100</v>
      </c>
      <c r="AN150">
        <v>100</v>
      </c>
      <c r="AO150">
        <v>100</v>
      </c>
      <c r="AP150">
        <v>100</v>
      </c>
      <c r="AQ150">
        <v>100</v>
      </c>
      <c r="AR150">
        <v>100</v>
      </c>
      <c r="AS150">
        <v>100</v>
      </c>
      <c r="AT150">
        <v>100</v>
      </c>
      <c r="AU150">
        <v>100</v>
      </c>
      <c r="AV150">
        <v>100</v>
      </c>
      <c r="AW150">
        <v>100</v>
      </c>
      <c r="AX150">
        <v>100</v>
      </c>
      <c r="AY150">
        <v>100</v>
      </c>
      <c r="AZ150">
        <v>100</v>
      </c>
      <c r="BA150">
        <v>100</v>
      </c>
      <c r="BB150">
        <v>100</v>
      </c>
      <c r="BC150">
        <v>100</v>
      </c>
      <c r="BD150">
        <v>100</v>
      </c>
      <c r="BE150">
        <v>100</v>
      </c>
      <c r="BF150">
        <v>100</v>
      </c>
      <c r="BG150">
        <v>100</v>
      </c>
      <c r="BH150">
        <v>100</v>
      </c>
      <c r="BI150">
        <v>100</v>
      </c>
      <c r="BJ150">
        <v>100</v>
      </c>
      <c r="BK150">
        <v>100</v>
      </c>
    </row>
    <row r="151" spans="1:63" x14ac:dyDescent="0.25">
      <c r="A151" t="s">
        <v>477</v>
      </c>
      <c r="B151" t="s">
        <v>20</v>
      </c>
      <c r="C151" s="5" t="str">
        <f>VLOOKUP(A151, 'Metadata - Countries'!$A$2:$C$264, 3, FALSE)</f>
        <v>Sub-Saharan Africa</v>
      </c>
      <c r="D151" t="s">
        <v>261</v>
      </c>
      <c r="E151" t="s">
        <v>669</v>
      </c>
      <c r="AL151">
        <v>0</v>
      </c>
      <c r="AM151">
        <v>0.75658838564719999</v>
      </c>
      <c r="AN151">
        <v>0.70832121580119101</v>
      </c>
      <c r="AO151">
        <v>0.67232946305931895</v>
      </c>
      <c r="AP151">
        <v>0.63676574611873904</v>
      </c>
      <c r="AQ151">
        <v>1.1831025161864299</v>
      </c>
      <c r="AR151">
        <v>0.57697308561016603</v>
      </c>
      <c r="AS151">
        <v>0.54632979583473495</v>
      </c>
      <c r="AT151">
        <v>0.50485173582280396</v>
      </c>
      <c r="AU151">
        <v>4.5070624722967096</v>
      </c>
      <c r="AV151">
        <v>0.35138596364486402</v>
      </c>
      <c r="AW151">
        <v>7.7399638613431998</v>
      </c>
      <c r="AX151">
        <v>4.2992473235815697E-2</v>
      </c>
      <c r="AY151">
        <v>0</v>
      </c>
      <c r="AZ151">
        <v>0</v>
      </c>
      <c r="BA151">
        <v>0</v>
      </c>
      <c r="BB151">
        <v>0</v>
      </c>
      <c r="BC151">
        <v>0</v>
      </c>
      <c r="BD151">
        <v>0</v>
      </c>
      <c r="BE151">
        <v>0</v>
      </c>
      <c r="BF151">
        <v>0</v>
      </c>
      <c r="BG151">
        <v>0</v>
      </c>
      <c r="BH151">
        <v>0</v>
      </c>
      <c r="BI151">
        <v>0</v>
      </c>
      <c r="BJ151">
        <v>0</v>
      </c>
      <c r="BK151">
        <v>0</v>
      </c>
    </row>
    <row r="152" spans="1:63" x14ac:dyDescent="0.25">
      <c r="A152" t="s">
        <v>236</v>
      </c>
      <c r="B152" t="s">
        <v>100</v>
      </c>
      <c r="C152" s="3" t="str">
        <f>VLOOKUP(A152, 'Metadata - Countries'!$A$2:$C$264, 3, FALSE)</f>
        <v>South Asia</v>
      </c>
      <c r="D152" t="s">
        <v>261</v>
      </c>
      <c r="E152" t="s">
        <v>669</v>
      </c>
      <c r="AT152">
        <v>77.691992998372299</v>
      </c>
      <c r="AU152">
        <v>82.580559332375401</v>
      </c>
      <c r="AV152">
        <v>83.6363402444793</v>
      </c>
      <c r="AW152">
        <v>84.694178564598303</v>
      </c>
      <c r="AX152">
        <v>85.745023629513497</v>
      </c>
      <c r="AY152">
        <v>86.786254864933596</v>
      </c>
      <c r="AZ152">
        <v>87.876504786221204</v>
      </c>
      <c r="BA152">
        <v>89.0958123787929</v>
      </c>
      <c r="BB152">
        <v>90.340786785400795</v>
      </c>
      <c r="BC152">
        <v>99.9</v>
      </c>
      <c r="BD152">
        <v>98.912748871504903</v>
      </c>
      <c r="BE152">
        <v>99.495817033719604</v>
      </c>
      <c r="BF152">
        <v>99.779524613514795</v>
      </c>
      <c r="BG152">
        <v>99.615969622275401</v>
      </c>
      <c r="BH152">
        <v>100</v>
      </c>
      <c r="BI152">
        <v>99.739710561329005</v>
      </c>
      <c r="BJ152">
        <v>99.955000325791303</v>
      </c>
      <c r="BK152">
        <v>99.864962212148797</v>
      </c>
    </row>
    <row r="153" spans="1:63" x14ac:dyDescent="0.25">
      <c r="A153" t="s">
        <v>139</v>
      </c>
      <c r="B153" t="s">
        <v>169</v>
      </c>
      <c r="C153" s="5">
        <f>VLOOKUP(A153, 'Metadata - Countries'!$A$2:$C$264, 3, FALSE)</f>
        <v>0</v>
      </c>
      <c r="D153" t="s">
        <v>261</v>
      </c>
      <c r="E153" t="s">
        <v>669</v>
      </c>
      <c r="AT153">
        <v>79.242205806673908</v>
      </c>
      <c r="AU153">
        <v>80.823024811773521</v>
      </c>
      <c r="AV153">
        <v>81.10587112232065</v>
      </c>
      <c r="AW153">
        <v>83.46728136252662</v>
      </c>
      <c r="AX153">
        <v>83.439263160380818</v>
      </c>
      <c r="AY153">
        <v>85.870551978248884</v>
      </c>
      <c r="AZ153">
        <v>90.061866409337483</v>
      </c>
      <c r="BA153">
        <v>87.161262238346509</v>
      </c>
      <c r="BB153">
        <v>88.886399552773156</v>
      </c>
      <c r="BC153">
        <v>89.082961952365636</v>
      </c>
      <c r="BD153">
        <v>90.232118427170818</v>
      </c>
      <c r="BE153">
        <v>90.881991283694234</v>
      </c>
      <c r="BF153">
        <v>91.943478850967523</v>
      </c>
      <c r="BG153">
        <v>93.529287874234143</v>
      </c>
      <c r="BH153">
        <v>91.39675954034827</v>
      </c>
      <c r="BI153">
        <v>94.051718796627554</v>
      </c>
      <c r="BJ153">
        <v>94.38199902039608</v>
      </c>
      <c r="BK153">
        <v>94.880627783813935</v>
      </c>
    </row>
    <row r="154" spans="1:63" x14ac:dyDescent="0.25">
      <c r="A154" t="s">
        <v>254</v>
      </c>
      <c r="B154" t="s">
        <v>329</v>
      </c>
      <c r="C154" s="3" t="str">
        <f>VLOOKUP(A154, 'Metadata - Countries'!$A$2:$C$264, 3, FALSE)</f>
        <v>Latin America &amp; Caribbean</v>
      </c>
      <c r="D154" t="s">
        <v>261</v>
      </c>
      <c r="E154" t="s">
        <v>669</v>
      </c>
      <c r="AL154">
        <v>79.014632442996998</v>
      </c>
      <c r="AM154">
        <v>85.333231573234897</v>
      </c>
      <c r="AN154">
        <v>84.384166846224701</v>
      </c>
      <c r="AO154">
        <v>86.225285528473194</v>
      </c>
      <c r="AP154">
        <v>87.747031189845003</v>
      </c>
      <c r="AQ154">
        <v>87.487274399120295</v>
      </c>
      <c r="AR154">
        <v>87.234592127790094</v>
      </c>
      <c r="AS154">
        <v>89.1043322051069</v>
      </c>
      <c r="AT154">
        <v>93.798998731346899</v>
      </c>
      <c r="AU154">
        <v>90.8243216312774</v>
      </c>
      <c r="AV154">
        <v>92.913257350713295</v>
      </c>
      <c r="AW154">
        <v>92.393813698895599</v>
      </c>
      <c r="AX154">
        <v>96.088907174172604</v>
      </c>
      <c r="AY154">
        <v>96.7655801273484</v>
      </c>
      <c r="AZ154">
        <v>97.175481009022604</v>
      </c>
      <c r="BA154">
        <v>94.301897350054602</v>
      </c>
      <c r="BB154">
        <v>96.161478527166395</v>
      </c>
      <c r="BC154">
        <v>95.140906377068603</v>
      </c>
      <c r="BD154">
        <v>97.599185686538306</v>
      </c>
      <c r="BE154">
        <v>97.108899220940202</v>
      </c>
      <c r="BF154">
        <v>97.156979846410707</v>
      </c>
      <c r="BG154">
        <v>98.635324625573404</v>
      </c>
      <c r="BH154">
        <v>97.426929671933905</v>
      </c>
      <c r="BI154">
        <v>97.851774072016198</v>
      </c>
      <c r="BJ154">
        <v>98.331067936788401</v>
      </c>
      <c r="BK154">
        <v>100</v>
      </c>
    </row>
    <row r="155" spans="1:63" x14ac:dyDescent="0.25">
      <c r="A155" t="s">
        <v>808</v>
      </c>
      <c r="B155" t="s">
        <v>731</v>
      </c>
      <c r="C155" s="5" t="str">
        <f>VLOOKUP(A155, 'Metadata - Countries'!$A$2:$C$264, 3, FALSE)</f>
        <v>East Asia &amp; Pacific</v>
      </c>
      <c r="D155" t="s">
        <v>261</v>
      </c>
      <c r="E155" t="s">
        <v>669</v>
      </c>
      <c r="AS155">
        <v>25.0953850108727</v>
      </c>
      <c r="AT155">
        <v>23.251432866680101</v>
      </c>
      <c r="AU155">
        <v>26.482038500290699</v>
      </c>
      <c r="AV155">
        <v>29.7760621166729</v>
      </c>
      <c r="AW155">
        <v>33.104892765264999</v>
      </c>
      <c r="AX155">
        <v>36.441787653861297</v>
      </c>
      <c r="AY155">
        <v>39.776549526677698</v>
      </c>
      <c r="AZ155">
        <v>43.136264112045403</v>
      </c>
      <c r="BA155">
        <v>22.3614326016652</v>
      </c>
      <c r="BB155">
        <v>50.133946331737199</v>
      </c>
      <c r="BC155">
        <v>53.8809166090074</v>
      </c>
      <c r="BD155">
        <v>79.1252804244331</v>
      </c>
      <c r="BE155">
        <v>82.569357626188193</v>
      </c>
      <c r="BF155">
        <v>83.675772249245995</v>
      </c>
      <c r="BG155">
        <v>84.491686348508793</v>
      </c>
      <c r="BH155">
        <v>85.366137081609395</v>
      </c>
      <c r="BI155">
        <v>87.194088719287095</v>
      </c>
      <c r="BJ155">
        <v>88.539329544533103</v>
      </c>
      <c r="BK155">
        <v>91.849896358602507</v>
      </c>
    </row>
    <row r="156" spans="1:63" x14ac:dyDescent="0.25">
      <c r="A156" t="s">
        <v>515</v>
      </c>
      <c r="B156" t="s">
        <v>688</v>
      </c>
      <c r="C156" s="3">
        <f>VLOOKUP(A156, 'Metadata - Countries'!$A$2:$C$264, 3, FALSE)</f>
        <v>0</v>
      </c>
      <c r="D156" t="s">
        <v>261</v>
      </c>
      <c r="E156" t="s">
        <v>669</v>
      </c>
      <c r="AM156">
        <v>60.415473851362449</v>
      </c>
      <c r="AN156">
        <v>60.277261836339314</v>
      </c>
      <c r="AO156">
        <v>61.388212392203208</v>
      </c>
      <c r="AP156">
        <v>62.475241856543065</v>
      </c>
      <c r="AQ156">
        <v>63.99285981123716</v>
      </c>
      <c r="AR156">
        <v>64.818856191100764</v>
      </c>
      <c r="AS156">
        <v>66.5906931029471</v>
      </c>
      <c r="AT156">
        <v>66.989016309388518</v>
      </c>
      <c r="AU156">
        <v>65.95282619262548</v>
      </c>
      <c r="AV156">
        <v>68.400375443485245</v>
      </c>
      <c r="AW156">
        <v>69.210236425180554</v>
      </c>
      <c r="AX156">
        <v>69.639895012269221</v>
      </c>
      <c r="AY156">
        <v>70.435272594379839</v>
      </c>
      <c r="AZ156">
        <v>71.727968652349475</v>
      </c>
      <c r="BA156">
        <v>72.040510927301924</v>
      </c>
      <c r="BB156">
        <v>73.216300821838686</v>
      </c>
      <c r="BC156">
        <v>74.560473577581377</v>
      </c>
      <c r="BD156">
        <v>75.683074692180398</v>
      </c>
      <c r="BE156">
        <v>72.738058129010454</v>
      </c>
      <c r="BF156">
        <v>78.205660577373337</v>
      </c>
      <c r="BG156">
        <v>78.758143268945432</v>
      </c>
      <c r="BH156">
        <v>79.643856483536055</v>
      </c>
      <c r="BI156">
        <v>82.393288289771832</v>
      </c>
      <c r="BJ156">
        <v>83.911725424899743</v>
      </c>
      <c r="BK156">
        <v>85.722575831656769</v>
      </c>
    </row>
    <row r="157" spans="1:63" x14ac:dyDescent="0.25">
      <c r="A157" t="s">
        <v>126</v>
      </c>
      <c r="B157" t="s">
        <v>749</v>
      </c>
      <c r="C157" s="5" t="str">
        <f>VLOOKUP(A157, 'Metadata - Countries'!$A$2:$C$264, 3, FALSE)</f>
        <v>Europe &amp; Central Asia</v>
      </c>
      <c r="D157" t="s">
        <v>261</v>
      </c>
      <c r="E157" t="s">
        <v>669</v>
      </c>
      <c r="AJ157">
        <v>100</v>
      </c>
      <c r="AK157">
        <v>100</v>
      </c>
      <c r="AL157">
        <v>100</v>
      </c>
      <c r="AM157">
        <v>100</v>
      </c>
      <c r="AN157">
        <v>100</v>
      </c>
      <c r="AO157">
        <v>100</v>
      </c>
      <c r="AP157">
        <v>100</v>
      </c>
      <c r="AQ157">
        <v>100</v>
      </c>
      <c r="AR157">
        <v>100</v>
      </c>
      <c r="AS157">
        <v>100</v>
      </c>
      <c r="AT157">
        <v>100</v>
      </c>
      <c r="AU157">
        <v>100</v>
      </c>
      <c r="AV157">
        <v>100</v>
      </c>
      <c r="AW157">
        <v>100</v>
      </c>
      <c r="AX157">
        <v>100</v>
      </c>
      <c r="AY157">
        <v>100</v>
      </c>
      <c r="AZ157">
        <v>100</v>
      </c>
      <c r="BA157">
        <v>100</v>
      </c>
      <c r="BB157">
        <v>100</v>
      </c>
      <c r="BC157">
        <v>100</v>
      </c>
      <c r="BD157">
        <v>100</v>
      </c>
      <c r="BE157">
        <v>100</v>
      </c>
      <c r="BF157">
        <v>100</v>
      </c>
      <c r="BG157">
        <v>100</v>
      </c>
      <c r="BH157">
        <v>100</v>
      </c>
      <c r="BI157">
        <v>100</v>
      </c>
      <c r="BJ157">
        <v>100</v>
      </c>
      <c r="BK157">
        <v>100</v>
      </c>
    </row>
    <row r="158" spans="1:63" x14ac:dyDescent="0.25">
      <c r="A158" t="s">
        <v>386</v>
      </c>
      <c r="B158" t="s">
        <v>702</v>
      </c>
      <c r="C158" s="3" t="str">
        <f>VLOOKUP(A158, 'Metadata - Countries'!$A$2:$C$264, 3, FALSE)</f>
        <v>Sub-Saharan Africa</v>
      </c>
      <c r="D158" t="s">
        <v>261</v>
      </c>
      <c r="E158" t="s">
        <v>669</v>
      </c>
      <c r="AP158">
        <v>0</v>
      </c>
      <c r="AQ158">
        <v>0</v>
      </c>
      <c r="AR158">
        <v>0</v>
      </c>
      <c r="AS158">
        <v>0.59151793195048097</v>
      </c>
      <c r="AT158">
        <v>1.25036252468401</v>
      </c>
      <c r="AU158">
        <v>5.9568877553250597E-2</v>
      </c>
      <c r="AV158">
        <v>2.3622246916935699</v>
      </c>
      <c r="AW158">
        <v>2.78936271202218</v>
      </c>
      <c r="AX158">
        <v>3.1114409901418201</v>
      </c>
      <c r="AY158">
        <v>3.3224955444688802</v>
      </c>
      <c r="AZ158">
        <v>1.5448290781749601</v>
      </c>
      <c r="BA158">
        <v>3.4499299429775601</v>
      </c>
      <c r="BB158">
        <v>3.3977106960666501</v>
      </c>
      <c r="BC158">
        <v>5.65370486427146</v>
      </c>
      <c r="BD158">
        <v>0</v>
      </c>
      <c r="BE158">
        <v>0</v>
      </c>
      <c r="BF158">
        <v>0</v>
      </c>
      <c r="BG158">
        <v>6.7339516796828494E-2</v>
      </c>
      <c r="BH158">
        <v>2.7052982278027602</v>
      </c>
      <c r="BI158">
        <v>7.2780391545188303</v>
      </c>
      <c r="BJ158">
        <v>9.3137463982623601</v>
      </c>
      <c r="BK158">
        <v>11.7110730509287</v>
      </c>
    </row>
    <row r="159" spans="1:63" x14ac:dyDescent="0.25">
      <c r="A159" t="s">
        <v>452</v>
      </c>
      <c r="B159" t="s">
        <v>123</v>
      </c>
      <c r="C159" s="5" t="str">
        <f>VLOOKUP(A159, 'Metadata - Countries'!$A$2:$C$264, 3, FALSE)</f>
        <v>Middle East &amp; North Africa</v>
      </c>
      <c r="D159" t="s">
        <v>261</v>
      </c>
      <c r="E159" t="s">
        <v>669</v>
      </c>
      <c r="AJ159">
        <v>100</v>
      </c>
      <c r="AK159">
        <v>100</v>
      </c>
      <c r="AL159">
        <v>100</v>
      </c>
      <c r="AM159">
        <v>100</v>
      </c>
      <c r="AN159">
        <v>100</v>
      </c>
      <c r="AO159">
        <v>100</v>
      </c>
      <c r="AP159">
        <v>100</v>
      </c>
      <c r="AQ159">
        <v>100</v>
      </c>
      <c r="AR159">
        <v>100</v>
      </c>
      <c r="AS159">
        <v>100</v>
      </c>
      <c r="AT159">
        <v>100</v>
      </c>
      <c r="AU159">
        <v>100</v>
      </c>
      <c r="AV159">
        <v>100</v>
      </c>
      <c r="AW159">
        <v>100</v>
      </c>
      <c r="AX159">
        <v>100</v>
      </c>
      <c r="AY159">
        <v>100</v>
      </c>
      <c r="AZ159">
        <v>100</v>
      </c>
      <c r="BA159">
        <v>100</v>
      </c>
      <c r="BB159">
        <v>100</v>
      </c>
      <c r="BC159">
        <v>100</v>
      </c>
      <c r="BD159">
        <v>100</v>
      </c>
      <c r="BE159">
        <v>100</v>
      </c>
      <c r="BF159">
        <v>100</v>
      </c>
      <c r="BG159">
        <v>100</v>
      </c>
      <c r="BH159">
        <v>100</v>
      </c>
      <c r="BI159">
        <v>100</v>
      </c>
      <c r="BJ159">
        <v>100</v>
      </c>
      <c r="BK159">
        <v>100</v>
      </c>
    </row>
    <row r="160" spans="1:63" x14ac:dyDescent="0.25">
      <c r="A160" t="s">
        <v>483</v>
      </c>
      <c r="B160" t="s">
        <v>69</v>
      </c>
      <c r="C160" s="3" t="str">
        <f>VLOOKUP(A160, 'Metadata - Countries'!$A$2:$C$264, 3, FALSE)</f>
        <v>East Asia &amp; Pacific</v>
      </c>
      <c r="D160" t="s">
        <v>261</v>
      </c>
      <c r="E160" t="s">
        <v>669</v>
      </c>
      <c r="AV160">
        <v>33.2767154414678</v>
      </c>
      <c r="AW160">
        <v>30.670638243524099</v>
      </c>
      <c r="AX160">
        <v>31.823020219512401</v>
      </c>
      <c r="AY160">
        <v>32.936932667425097</v>
      </c>
      <c r="AZ160">
        <v>34.027307492665898</v>
      </c>
      <c r="BA160">
        <v>35.112109151764102</v>
      </c>
      <c r="BB160">
        <v>36.210239228929296</v>
      </c>
      <c r="BC160">
        <v>37.341479252971801</v>
      </c>
      <c r="BD160">
        <v>32.471840685716899</v>
      </c>
      <c r="BE160">
        <v>39.642380883053697</v>
      </c>
      <c r="BF160">
        <v>40.918884054956798</v>
      </c>
      <c r="BG160">
        <v>42.404325118043801</v>
      </c>
      <c r="BH160">
        <v>37.880952332718898</v>
      </c>
      <c r="BI160">
        <v>47.601916688916397</v>
      </c>
      <c r="BJ160">
        <v>39.809939907438</v>
      </c>
      <c r="BK160">
        <v>59.919134714486297</v>
      </c>
    </row>
    <row r="161" spans="1:63" x14ac:dyDescent="0.25">
      <c r="A161" t="s">
        <v>102</v>
      </c>
      <c r="B161" t="s">
        <v>624</v>
      </c>
      <c r="C161" s="5">
        <f>VLOOKUP(A161, 'Metadata - Countries'!$A$2:$C$264, 3, FALSE)</f>
        <v>0</v>
      </c>
      <c r="D161" t="s">
        <v>261</v>
      </c>
      <c r="E161" t="s">
        <v>669</v>
      </c>
      <c r="AT161">
        <v>78.973505963516544</v>
      </c>
      <c r="AU161">
        <v>80.559400670405722</v>
      </c>
      <c r="AV161">
        <v>80.863160028999374</v>
      </c>
      <c r="AW161">
        <v>83.250826305934879</v>
      </c>
      <c r="AX161">
        <v>82.538830708583845</v>
      </c>
      <c r="AY161">
        <v>85.08791101581977</v>
      </c>
      <c r="AZ161">
        <v>89.539362528426423</v>
      </c>
      <c r="BA161">
        <v>86.395514190985651</v>
      </c>
      <c r="BB161">
        <v>88.269388684828357</v>
      </c>
      <c r="BC161">
        <v>88.464529312837598</v>
      </c>
      <c r="BD161">
        <v>89.669751945679266</v>
      </c>
      <c r="BE161">
        <v>90.35261430795336</v>
      </c>
      <c r="BF161">
        <v>91.47424959985446</v>
      </c>
      <c r="BG161">
        <v>93.15236548709764</v>
      </c>
      <c r="BH161">
        <v>90.896706520685626</v>
      </c>
      <c r="BI161">
        <v>93.706768099495761</v>
      </c>
      <c r="BJ161">
        <v>94.057581351279111</v>
      </c>
      <c r="BK161">
        <v>94.586711369977294</v>
      </c>
    </row>
    <row r="162" spans="1:63" x14ac:dyDescent="0.25">
      <c r="A162" t="s">
        <v>458</v>
      </c>
      <c r="B162" t="s">
        <v>209</v>
      </c>
      <c r="C162" s="3" t="str">
        <f>VLOOKUP(A162, 'Metadata - Countries'!$A$2:$C$264, 3, FALSE)</f>
        <v>Europe &amp; Central Asia</v>
      </c>
      <c r="D162" t="s">
        <v>261</v>
      </c>
      <c r="E162" t="s">
        <v>669</v>
      </c>
      <c r="AJ162">
        <v>100</v>
      </c>
      <c r="AK162">
        <v>100</v>
      </c>
      <c r="AL162">
        <v>100</v>
      </c>
      <c r="AM162">
        <v>100</v>
      </c>
      <c r="AN162">
        <v>100</v>
      </c>
      <c r="AO162">
        <v>100</v>
      </c>
      <c r="AP162">
        <v>100</v>
      </c>
      <c r="AQ162">
        <v>100</v>
      </c>
      <c r="AR162">
        <v>100</v>
      </c>
      <c r="AS162">
        <v>100</v>
      </c>
      <c r="AT162">
        <v>100</v>
      </c>
      <c r="AU162">
        <v>100</v>
      </c>
      <c r="AV162">
        <v>100</v>
      </c>
      <c r="AW162">
        <v>100</v>
      </c>
      <c r="AX162">
        <v>100</v>
      </c>
      <c r="AY162">
        <v>100</v>
      </c>
      <c r="AZ162">
        <v>100</v>
      </c>
      <c r="BA162">
        <v>100</v>
      </c>
      <c r="BB162">
        <v>100</v>
      </c>
      <c r="BC162">
        <v>100</v>
      </c>
      <c r="BD162">
        <v>100</v>
      </c>
      <c r="BE162">
        <v>100</v>
      </c>
      <c r="BF162">
        <v>100</v>
      </c>
      <c r="BG162">
        <v>100</v>
      </c>
      <c r="BH162">
        <v>100</v>
      </c>
      <c r="BI162">
        <v>100</v>
      </c>
      <c r="BJ162">
        <v>100</v>
      </c>
      <c r="BK162">
        <v>100</v>
      </c>
    </row>
    <row r="163" spans="1:63" x14ac:dyDescent="0.25">
      <c r="A163" t="s">
        <v>449</v>
      </c>
      <c r="B163" t="s">
        <v>541</v>
      </c>
      <c r="C163" s="5" t="str">
        <f>VLOOKUP(A163, 'Metadata - Countries'!$A$2:$C$264, 3, FALSE)</f>
        <v>East Asia &amp; Pacific</v>
      </c>
      <c r="D163" t="s">
        <v>261</v>
      </c>
      <c r="E163" t="s">
        <v>669</v>
      </c>
      <c r="AT163">
        <v>24.8075987166029</v>
      </c>
      <c r="AU163">
        <v>39.276154358731702</v>
      </c>
      <c r="AV163">
        <v>39.406578466520202</v>
      </c>
      <c r="AW163">
        <v>40.946641182362697</v>
      </c>
      <c r="AX163">
        <v>39.580189919994403</v>
      </c>
      <c r="AY163">
        <v>66.704996575447296</v>
      </c>
      <c r="AZ163">
        <v>39.574275677475597</v>
      </c>
      <c r="BA163">
        <v>39.557493021376899</v>
      </c>
      <c r="BB163">
        <v>39.582422175281899</v>
      </c>
      <c r="BC163">
        <v>39.702560426361799</v>
      </c>
      <c r="BD163">
        <v>41.883565072218801</v>
      </c>
      <c r="BE163">
        <v>25.177917151330199</v>
      </c>
      <c r="BF163">
        <v>42.822822641641501</v>
      </c>
      <c r="BG163">
        <v>45.767264082610602</v>
      </c>
      <c r="BH163">
        <v>45.968040638405803</v>
      </c>
      <c r="BI163">
        <v>49.190873503398898</v>
      </c>
      <c r="BJ163">
        <v>52.477195530333901</v>
      </c>
      <c r="BK163">
        <v>55.735523423902698</v>
      </c>
    </row>
    <row r="164" spans="1:63" x14ac:dyDescent="0.25">
      <c r="A164" t="s">
        <v>189</v>
      </c>
      <c r="B164" t="s">
        <v>703</v>
      </c>
      <c r="C164" s="3" t="str">
        <f>VLOOKUP(A164, 'Metadata - Countries'!$A$2:$C$264, 3, FALSE)</f>
        <v>East Asia &amp; Pacific</v>
      </c>
      <c r="D164" t="s">
        <v>261</v>
      </c>
      <c r="E164" t="s">
        <v>669</v>
      </c>
      <c r="AO164">
        <v>100</v>
      </c>
      <c r="AP164">
        <v>100</v>
      </c>
      <c r="AQ164">
        <v>100</v>
      </c>
      <c r="AR164">
        <v>100</v>
      </c>
      <c r="AS164">
        <v>100</v>
      </c>
      <c r="AT164">
        <v>100</v>
      </c>
      <c r="AU164">
        <v>100</v>
      </c>
      <c r="AV164">
        <v>100</v>
      </c>
      <c r="AW164">
        <v>100</v>
      </c>
      <c r="AX164">
        <v>100</v>
      </c>
      <c r="AY164">
        <v>100</v>
      </c>
      <c r="AZ164">
        <v>100</v>
      </c>
      <c r="BA164">
        <v>100</v>
      </c>
      <c r="BB164">
        <v>100</v>
      </c>
      <c r="BC164">
        <v>100</v>
      </c>
      <c r="BD164">
        <v>100</v>
      </c>
      <c r="BE164">
        <v>100</v>
      </c>
      <c r="BF164">
        <v>100</v>
      </c>
      <c r="BG164">
        <v>100</v>
      </c>
      <c r="BH164">
        <v>100</v>
      </c>
      <c r="BI164">
        <v>100</v>
      </c>
      <c r="BJ164">
        <v>100</v>
      </c>
      <c r="BK164">
        <v>100</v>
      </c>
    </row>
    <row r="165" spans="1:63" x14ac:dyDescent="0.25">
      <c r="A165" t="s">
        <v>694</v>
      </c>
      <c r="B165" t="s">
        <v>148</v>
      </c>
      <c r="C165" s="5" t="str">
        <f>VLOOKUP(A165, 'Metadata - Countries'!$A$2:$C$264, 3, FALSE)</f>
        <v>Sub-Saharan Africa</v>
      </c>
      <c r="D165" t="s">
        <v>261</v>
      </c>
      <c r="E165" t="s">
        <v>669</v>
      </c>
      <c r="AQ165">
        <v>0</v>
      </c>
      <c r="AR165">
        <v>0</v>
      </c>
      <c r="AS165">
        <v>0</v>
      </c>
      <c r="AT165">
        <v>0</v>
      </c>
      <c r="AU165">
        <v>0</v>
      </c>
      <c r="AV165">
        <v>0.70768435769759097</v>
      </c>
      <c r="AW165">
        <v>0.98169518329958605</v>
      </c>
      <c r="AX165">
        <v>1.46848597127614</v>
      </c>
      <c r="AY165">
        <v>1.77007666819192</v>
      </c>
      <c r="AZ165">
        <v>2.0312843192350201</v>
      </c>
      <c r="BA165">
        <v>2.27268284178803</v>
      </c>
      <c r="BB165">
        <v>2.2857424062435099</v>
      </c>
      <c r="BC165">
        <v>2.1808492461362801</v>
      </c>
      <c r="BD165">
        <v>2.6837123513952501</v>
      </c>
      <c r="BE165">
        <v>3.8083460960081799</v>
      </c>
      <c r="BF165">
        <v>3.0795064183510901</v>
      </c>
      <c r="BG165">
        <v>2.8810025684307301</v>
      </c>
      <c r="BH165">
        <v>2.5925017833449702</v>
      </c>
      <c r="BI165">
        <v>0.92682818782223397</v>
      </c>
      <c r="BJ165">
        <v>2.3931854124358001</v>
      </c>
      <c r="BK165">
        <v>2.1758250452255101</v>
      </c>
    </row>
    <row r="166" spans="1:63" x14ac:dyDescent="0.25">
      <c r="A166" t="s">
        <v>59</v>
      </c>
      <c r="B166" t="s">
        <v>466</v>
      </c>
      <c r="C166" s="3" t="str">
        <f>VLOOKUP(A166, 'Metadata - Countries'!$A$2:$C$264, 3, FALSE)</f>
        <v>Sub-Saharan Africa</v>
      </c>
      <c r="D166" t="s">
        <v>261</v>
      </c>
      <c r="E166" t="s">
        <v>669</v>
      </c>
      <c r="AU166">
        <v>4.9000497939069296</v>
      </c>
      <c r="AV166">
        <v>3.7468322942728398</v>
      </c>
      <c r="AW166">
        <v>3.9237405785681201</v>
      </c>
      <c r="AX166">
        <v>3.9876210867259601</v>
      </c>
      <c r="AY166">
        <v>1.17782384460337</v>
      </c>
      <c r="AZ166">
        <v>3.76026865712188</v>
      </c>
      <c r="BA166">
        <v>3.8437901091026401</v>
      </c>
      <c r="BB166">
        <v>3.9066026298757999</v>
      </c>
      <c r="BC166">
        <v>2.7710815898450898</v>
      </c>
      <c r="BD166">
        <v>0</v>
      </c>
      <c r="BE166">
        <v>0</v>
      </c>
      <c r="BF166">
        <v>0</v>
      </c>
      <c r="BG166">
        <v>0</v>
      </c>
      <c r="BH166">
        <v>0.38935766488281398</v>
      </c>
      <c r="BI166">
        <v>0</v>
      </c>
      <c r="BJ166">
        <v>0</v>
      </c>
      <c r="BK166">
        <v>0</v>
      </c>
    </row>
    <row r="167" spans="1:63" x14ac:dyDescent="0.25">
      <c r="A167" t="s">
        <v>53</v>
      </c>
      <c r="B167" t="s">
        <v>479</v>
      </c>
      <c r="C167" s="5" t="str">
        <f>VLOOKUP(A167, 'Metadata - Countries'!$A$2:$C$264, 3, FALSE)</f>
        <v>Sub-Saharan Africa</v>
      </c>
      <c r="D167" t="s">
        <v>261</v>
      </c>
      <c r="E167" t="s">
        <v>669</v>
      </c>
      <c r="AT167">
        <v>98.255711795706901</v>
      </c>
      <c r="AU167">
        <v>99.050010809289901</v>
      </c>
      <c r="AV167">
        <v>98.9574833837207</v>
      </c>
      <c r="AW167">
        <v>99.683571317165899</v>
      </c>
      <c r="AX167">
        <v>99.926441941167596</v>
      </c>
      <c r="AY167">
        <v>100</v>
      </c>
      <c r="AZ167">
        <v>100</v>
      </c>
      <c r="BA167">
        <v>100</v>
      </c>
      <c r="BB167">
        <v>100</v>
      </c>
      <c r="BC167">
        <v>100</v>
      </c>
      <c r="BD167">
        <v>100</v>
      </c>
      <c r="BE167">
        <v>100</v>
      </c>
      <c r="BF167">
        <v>100</v>
      </c>
      <c r="BG167">
        <v>100</v>
      </c>
      <c r="BH167">
        <v>100</v>
      </c>
      <c r="BI167">
        <v>100</v>
      </c>
      <c r="BJ167">
        <v>100</v>
      </c>
      <c r="BK167">
        <v>100</v>
      </c>
    </row>
    <row r="168" spans="1:63" x14ac:dyDescent="0.25">
      <c r="A168" t="s">
        <v>611</v>
      </c>
      <c r="B168" t="s">
        <v>255</v>
      </c>
      <c r="C168" s="3" t="str">
        <f>VLOOKUP(A168, 'Metadata - Countries'!$A$2:$C$264, 3, FALSE)</f>
        <v>Sub-Saharan Africa</v>
      </c>
      <c r="D168" t="s">
        <v>261</v>
      </c>
      <c r="E168" t="s">
        <v>669</v>
      </c>
      <c r="AL168">
        <v>0.88951682133348298</v>
      </c>
      <c r="AM168">
        <v>0</v>
      </c>
      <c r="AN168">
        <v>0</v>
      </c>
      <c r="AO168">
        <v>0.131182845344368</v>
      </c>
      <c r="AP168">
        <v>0.312029500203726</v>
      </c>
      <c r="AQ168">
        <v>0.49098802447578599</v>
      </c>
      <c r="AR168">
        <v>0.66778413269271697</v>
      </c>
      <c r="AS168">
        <v>0.91017707993421804</v>
      </c>
      <c r="AT168">
        <v>0.71077331507261698</v>
      </c>
      <c r="AU168">
        <v>1.4011795610497899</v>
      </c>
      <c r="AV168">
        <v>1.6224217948736199</v>
      </c>
      <c r="AW168">
        <v>0.79239252695945095</v>
      </c>
      <c r="AX168">
        <v>2.79984089722462</v>
      </c>
      <c r="AY168">
        <v>2.1099377779867301</v>
      </c>
      <c r="AZ168">
        <v>9.9111523317797101E-2</v>
      </c>
      <c r="BA168">
        <v>2.3138798184516101</v>
      </c>
      <c r="BB168">
        <v>2.4213926538195798</v>
      </c>
      <c r="BC168">
        <v>2.5492339392484902</v>
      </c>
      <c r="BD168">
        <v>3.9147396288479799</v>
      </c>
      <c r="BE168">
        <v>2.95385702940359</v>
      </c>
      <c r="BF168">
        <v>1.8218127377370701</v>
      </c>
      <c r="BG168">
        <v>3.75615176548623</v>
      </c>
      <c r="BH168">
        <v>5.3216338429119103</v>
      </c>
      <c r="BI168">
        <v>3.4121999080154901</v>
      </c>
      <c r="BJ168">
        <v>4.8715844950607003</v>
      </c>
      <c r="BK168">
        <v>3.7094485701313098</v>
      </c>
    </row>
    <row r="169" spans="1:63" x14ac:dyDescent="0.25">
      <c r="A169" t="s">
        <v>507</v>
      </c>
      <c r="B169" t="s">
        <v>671</v>
      </c>
      <c r="C169" s="5" t="str">
        <f>VLOOKUP(A169, 'Metadata - Countries'!$A$2:$C$264, 3, FALSE)</f>
        <v>East Asia &amp; Pacific</v>
      </c>
      <c r="D169" t="s">
        <v>261</v>
      </c>
      <c r="E169" t="s">
        <v>669</v>
      </c>
      <c r="BC169">
        <v>97.894987501983707</v>
      </c>
      <c r="BD169">
        <v>97.958736119676004</v>
      </c>
      <c r="BE169">
        <v>98.608380574175797</v>
      </c>
      <c r="BF169">
        <v>99.539314701226203</v>
      </c>
      <c r="BG169">
        <v>99.785497541386505</v>
      </c>
      <c r="BH169">
        <v>99.971645667161894</v>
      </c>
      <c r="BI169">
        <v>100</v>
      </c>
      <c r="BJ169">
        <v>100</v>
      </c>
      <c r="BK169">
        <v>100</v>
      </c>
    </row>
    <row r="170" spans="1:63" x14ac:dyDescent="0.25">
      <c r="A170" t="s">
        <v>234</v>
      </c>
      <c r="B170" t="s">
        <v>759</v>
      </c>
      <c r="C170" s="3">
        <f>VLOOKUP(A170, 'Metadata - Countries'!$A$2:$C$264, 3, FALSE)</f>
        <v>0</v>
      </c>
      <c r="D170" t="s">
        <v>261</v>
      </c>
      <c r="E170" t="s">
        <v>669</v>
      </c>
      <c r="AJ170">
        <v>100</v>
      </c>
      <c r="AK170">
        <v>100</v>
      </c>
      <c r="AL170">
        <v>100</v>
      </c>
      <c r="AM170">
        <v>100</v>
      </c>
      <c r="AN170">
        <v>100</v>
      </c>
      <c r="AO170">
        <v>100</v>
      </c>
      <c r="AP170">
        <v>100</v>
      </c>
      <c r="AQ170">
        <v>100</v>
      </c>
      <c r="AR170">
        <v>100</v>
      </c>
      <c r="AS170">
        <v>100</v>
      </c>
      <c r="AT170">
        <v>100</v>
      </c>
      <c r="AU170">
        <v>100</v>
      </c>
      <c r="AV170">
        <v>100</v>
      </c>
      <c r="AW170">
        <v>100</v>
      </c>
      <c r="AX170">
        <v>100</v>
      </c>
      <c r="AY170">
        <v>100</v>
      </c>
      <c r="AZ170">
        <v>100</v>
      </c>
      <c r="BA170">
        <v>100</v>
      </c>
      <c r="BB170">
        <v>100</v>
      </c>
      <c r="BC170">
        <v>100</v>
      </c>
      <c r="BD170">
        <v>100</v>
      </c>
      <c r="BE170">
        <v>100</v>
      </c>
      <c r="BF170">
        <v>100</v>
      </c>
      <c r="BG170">
        <v>100</v>
      </c>
      <c r="BH170">
        <v>100</v>
      </c>
      <c r="BI170">
        <v>100</v>
      </c>
      <c r="BJ170">
        <v>100</v>
      </c>
      <c r="BK170">
        <v>100</v>
      </c>
    </row>
    <row r="171" spans="1:63" x14ac:dyDescent="0.25">
      <c r="A171" t="s">
        <v>163</v>
      </c>
      <c r="B171" t="s">
        <v>281</v>
      </c>
      <c r="C171" s="5" t="str">
        <f>VLOOKUP(A171, 'Metadata - Countries'!$A$2:$C$264, 3, FALSE)</f>
        <v>Sub-Saharan Africa</v>
      </c>
      <c r="D171" t="s">
        <v>261</v>
      </c>
      <c r="E171" t="s">
        <v>669</v>
      </c>
      <c r="AL171">
        <v>10.742129051349</v>
      </c>
      <c r="AM171">
        <v>9.1822724206533302</v>
      </c>
      <c r="AN171">
        <v>11.9401696943169</v>
      </c>
      <c r="AO171">
        <v>12.797067116502401</v>
      </c>
      <c r="AP171">
        <v>13.668746323326699</v>
      </c>
      <c r="AQ171">
        <v>14.5605965120075</v>
      </c>
      <c r="AR171">
        <v>15.4737579837259</v>
      </c>
      <c r="AS171">
        <v>16.4024415697235</v>
      </c>
      <c r="AT171">
        <v>18.931754165917301</v>
      </c>
      <c r="AU171">
        <v>18.2672155220665</v>
      </c>
      <c r="AV171">
        <v>18.914125340475</v>
      </c>
      <c r="AW171">
        <v>19.47985652981</v>
      </c>
      <c r="AX171">
        <v>20.000969588465701</v>
      </c>
      <c r="AY171">
        <v>20.474836602598401</v>
      </c>
      <c r="AZ171">
        <v>20.913033366576201</v>
      </c>
      <c r="BA171">
        <v>22.3900543336552</v>
      </c>
      <c r="BB171">
        <v>21.7677988686528</v>
      </c>
      <c r="BC171">
        <v>20.6549023932944</v>
      </c>
      <c r="BD171">
        <v>22.750827760515701</v>
      </c>
      <c r="BE171">
        <v>21.636717266731001</v>
      </c>
      <c r="BF171">
        <v>23.990101045918198</v>
      </c>
      <c r="BG171">
        <v>27.308236217100699</v>
      </c>
      <c r="BH171">
        <v>25.451482714025001</v>
      </c>
      <c r="BI171">
        <v>26.249530666594499</v>
      </c>
      <c r="BJ171">
        <v>27.499684067023001</v>
      </c>
      <c r="BK171">
        <v>29.289980656348</v>
      </c>
    </row>
    <row r="172" spans="1:63" x14ac:dyDescent="0.25">
      <c r="A172" t="s">
        <v>823</v>
      </c>
      <c r="B172" t="s">
        <v>205</v>
      </c>
      <c r="C172" s="3" t="str">
        <f>VLOOKUP(A172, 'Metadata - Countries'!$A$2:$C$264, 3, FALSE)</f>
        <v>East Asia &amp; Pacific</v>
      </c>
      <c r="D172" t="s">
        <v>261</v>
      </c>
      <c r="E172" t="s">
        <v>669</v>
      </c>
      <c r="AO172">
        <v>100</v>
      </c>
      <c r="AP172">
        <v>100</v>
      </c>
      <c r="AQ172">
        <v>100</v>
      </c>
      <c r="AR172">
        <v>100</v>
      </c>
      <c r="AS172">
        <v>100</v>
      </c>
      <c r="AT172">
        <v>100</v>
      </c>
      <c r="AU172">
        <v>100</v>
      </c>
      <c r="AV172">
        <v>100</v>
      </c>
      <c r="AW172">
        <v>100</v>
      </c>
      <c r="AX172">
        <v>100</v>
      </c>
      <c r="AY172">
        <v>100</v>
      </c>
      <c r="AZ172">
        <v>100</v>
      </c>
      <c r="BA172">
        <v>100</v>
      </c>
      <c r="BB172">
        <v>100</v>
      </c>
      <c r="BC172">
        <v>100</v>
      </c>
      <c r="BD172">
        <v>100</v>
      </c>
      <c r="BE172">
        <v>100</v>
      </c>
      <c r="BF172">
        <v>100</v>
      </c>
      <c r="BG172">
        <v>100</v>
      </c>
      <c r="BH172">
        <v>100</v>
      </c>
      <c r="BI172">
        <v>100</v>
      </c>
      <c r="BJ172">
        <v>100</v>
      </c>
      <c r="BK172">
        <v>100</v>
      </c>
    </row>
    <row r="173" spans="1:63" x14ac:dyDescent="0.25">
      <c r="A173" t="s">
        <v>187</v>
      </c>
      <c r="B173" t="s">
        <v>149</v>
      </c>
      <c r="C173" s="5" t="str">
        <f>VLOOKUP(A173, 'Metadata - Countries'!$A$2:$C$264, 3, FALSE)</f>
        <v>Sub-Saharan Africa</v>
      </c>
      <c r="D173" t="s">
        <v>261</v>
      </c>
      <c r="E173" t="s">
        <v>669</v>
      </c>
      <c r="AL173">
        <v>0</v>
      </c>
      <c r="AM173">
        <v>0</v>
      </c>
      <c r="AN173">
        <v>0</v>
      </c>
      <c r="AO173">
        <v>1.3364389201079201</v>
      </c>
      <c r="AP173">
        <v>1.9564672586253899</v>
      </c>
      <c r="AQ173">
        <v>0.71745600936875598</v>
      </c>
      <c r="AR173">
        <v>1.01536139978049</v>
      </c>
      <c r="AS173">
        <v>1.36769022033517</v>
      </c>
      <c r="AT173">
        <v>0</v>
      </c>
      <c r="AU173">
        <v>2.0003667788633801</v>
      </c>
      <c r="AV173">
        <v>2.3319261631027901</v>
      </c>
      <c r="AW173">
        <v>2.6392142298601802</v>
      </c>
      <c r="AX173">
        <v>2.9157595610815199</v>
      </c>
      <c r="AY173">
        <v>0</v>
      </c>
      <c r="AZ173">
        <v>1.95275013328632</v>
      </c>
      <c r="BA173">
        <v>3.5989555444137098</v>
      </c>
      <c r="BB173">
        <v>3.82846344271521</v>
      </c>
      <c r="BC173">
        <v>4.0851201761771501</v>
      </c>
      <c r="BD173">
        <v>3.5649843076871099</v>
      </c>
      <c r="BE173">
        <v>5.4743354245009703</v>
      </c>
      <c r="BF173">
        <v>5.2286513794424296</v>
      </c>
      <c r="BG173">
        <v>6.8898127765087303</v>
      </c>
      <c r="BH173">
        <v>7.6984459771432903</v>
      </c>
      <c r="BI173">
        <v>8.1421629644920692</v>
      </c>
      <c r="BJ173">
        <v>9.8394020485758293</v>
      </c>
      <c r="BK173">
        <v>10.844500864983999</v>
      </c>
    </row>
    <row r="174" spans="1:63" x14ac:dyDescent="0.25">
      <c r="A174" t="s">
        <v>320</v>
      </c>
      <c r="B174" t="s">
        <v>782</v>
      </c>
      <c r="C174" s="3" t="str">
        <f>VLOOKUP(A174, 'Metadata - Countries'!$A$2:$C$264, 3, FALSE)</f>
        <v>Sub-Saharan Africa</v>
      </c>
      <c r="D174" t="s">
        <v>261</v>
      </c>
      <c r="E174" t="s">
        <v>669</v>
      </c>
      <c r="AJ174">
        <v>4.0439140508645997</v>
      </c>
      <c r="AK174">
        <v>13.211132300295001</v>
      </c>
      <c r="AL174">
        <v>13.9844839638597</v>
      </c>
      <c r="AM174">
        <v>14.7666026792545</v>
      </c>
      <c r="AN174">
        <v>15.5609895181466</v>
      </c>
      <c r="AO174">
        <v>16.370337046781799</v>
      </c>
      <c r="AP174">
        <v>17.1976214553769</v>
      </c>
      <c r="AQ174">
        <v>18.050998986900801</v>
      </c>
      <c r="AR174">
        <v>18.930681244794901</v>
      </c>
      <c r="AS174">
        <v>24.326790156594601</v>
      </c>
      <c r="AT174">
        <v>20.7361456522836</v>
      </c>
      <c r="AU174">
        <v>21.363766361155999</v>
      </c>
      <c r="AV174">
        <v>21.9760522426931</v>
      </c>
      <c r="AW174">
        <v>32.700268452019699</v>
      </c>
      <c r="AX174">
        <v>23.111723875554599</v>
      </c>
      <c r="AY174">
        <v>23.619143970028599</v>
      </c>
      <c r="AZ174">
        <v>24.098974954949998</v>
      </c>
      <c r="BA174">
        <v>25.278539354210899</v>
      </c>
      <c r="BB174">
        <v>25.621297186552798</v>
      </c>
      <c r="BC174">
        <v>25.5970547682473</v>
      </c>
      <c r="BD174">
        <v>23.536730287363198</v>
      </c>
      <c r="BE174">
        <v>31.0191858233852</v>
      </c>
      <c r="BF174">
        <v>27.6988046730519</v>
      </c>
      <c r="BG174">
        <v>31.634594089230301</v>
      </c>
      <c r="BH174">
        <v>29.5497701005465</v>
      </c>
      <c r="BI174">
        <v>25.9039720607418</v>
      </c>
      <c r="BJ174">
        <v>33.970458373293802</v>
      </c>
      <c r="BK174">
        <v>22.617436492333599</v>
      </c>
    </row>
    <row r="175" spans="1:63" x14ac:dyDescent="0.25">
      <c r="A175" t="s">
        <v>691</v>
      </c>
      <c r="B175" t="s">
        <v>228</v>
      </c>
      <c r="C175" s="5" t="str">
        <f>VLOOKUP(A175, 'Metadata - Countries'!$A$2:$C$264, 3, FALSE)</f>
        <v>Latin America &amp; Caribbean</v>
      </c>
      <c r="D175" t="s">
        <v>261</v>
      </c>
      <c r="E175" t="s">
        <v>669</v>
      </c>
      <c r="AM175">
        <v>46.941410812035599</v>
      </c>
      <c r="AN175">
        <v>42.960730355408302</v>
      </c>
      <c r="AO175">
        <v>43.506524717199603</v>
      </c>
      <c r="AP175">
        <v>44.190865799186298</v>
      </c>
      <c r="AQ175">
        <v>44.910197749297197</v>
      </c>
      <c r="AR175">
        <v>42.6951543852581</v>
      </c>
      <c r="AS175">
        <v>46.451162723576303</v>
      </c>
      <c r="AT175">
        <v>47.242246343125103</v>
      </c>
      <c r="AU175">
        <v>47.859506834192899</v>
      </c>
      <c r="AV175">
        <v>48.774914505770703</v>
      </c>
      <c r="AW175">
        <v>49.481146196694198</v>
      </c>
      <c r="AX175">
        <v>50.122292587179203</v>
      </c>
      <c r="AY175">
        <v>46.390403584767299</v>
      </c>
      <c r="AZ175">
        <v>51.154805268617501</v>
      </c>
      <c r="BA175">
        <v>51.604478259519396</v>
      </c>
      <c r="BB175">
        <v>52.063903264180802</v>
      </c>
      <c r="BC175">
        <v>51.677225956999997</v>
      </c>
      <c r="BD175">
        <v>53.1433524196813</v>
      </c>
      <c r="BE175">
        <v>53.419925534095398</v>
      </c>
      <c r="BF175">
        <v>54.431780346627498</v>
      </c>
      <c r="BG175">
        <v>57.143476698304802</v>
      </c>
      <c r="BH175">
        <v>59.272688206689203</v>
      </c>
      <c r="BI175">
        <v>62.6321914490414</v>
      </c>
      <c r="BJ175">
        <v>65.574458555622499</v>
      </c>
      <c r="BK175">
        <v>68.488026032837197</v>
      </c>
    </row>
    <row r="176" spans="1:63" x14ac:dyDescent="0.25">
      <c r="A176" t="s">
        <v>18</v>
      </c>
      <c r="B176" t="s">
        <v>578</v>
      </c>
      <c r="C176" s="3" t="str">
        <f>VLOOKUP(A176, 'Metadata - Countries'!$A$2:$C$264, 3, FALSE)</f>
        <v>Europe &amp; Central Asia</v>
      </c>
      <c r="D176" t="s">
        <v>261</v>
      </c>
      <c r="E176" t="s">
        <v>669</v>
      </c>
      <c r="AJ176">
        <v>100</v>
      </c>
      <c r="AK176">
        <v>100</v>
      </c>
      <c r="AL176">
        <v>100</v>
      </c>
      <c r="AM176">
        <v>100</v>
      </c>
      <c r="AN176">
        <v>100</v>
      </c>
      <c r="AO176">
        <v>100</v>
      </c>
      <c r="AP176">
        <v>100</v>
      </c>
      <c r="AQ176">
        <v>100</v>
      </c>
      <c r="AR176">
        <v>100</v>
      </c>
      <c r="AS176">
        <v>100</v>
      </c>
      <c r="AT176">
        <v>100</v>
      </c>
      <c r="AU176">
        <v>100</v>
      </c>
      <c r="AV176">
        <v>100</v>
      </c>
      <c r="AW176">
        <v>100</v>
      </c>
      <c r="AX176">
        <v>100</v>
      </c>
      <c r="AY176">
        <v>100</v>
      </c>
      <c r="AZ176">
        <v>100</v>
      </c>
      <c r="BA176">
        <v>100</v>
      </c>
      <c r="BB176">
        <v>100</v>
      </c>
      <c r="BC176">
        <v>100</v>
      </c>
      <c r="BD176">
        <v>100</v>
      </c>
      <c r="BE176">
        <v>100</v>
      </c>
      <c r="BF176">
        <v>100</v>
      </c>
      <c r="BG176">
        <v>100</v>
      </c>
      <c r="BH176">
        <v>100</v>
      </c>
      <c r="BI176">
        <v>100</v>
      </c>
      <c r="BJ176">
        <v>100</v>
      </c>
      <c r="BK176">
        <v>100</v>
      </c>
    </row>
    <row r="177" spans="1:63" x14ac:dyDescent="0.25">
      <c r="A177" t="s">
        <v>774</v>
      </c>
      <c r="B177" t="s">
        <v>683</v>
      </c>
      <c r="C177" s="5" t="str">
        <f>VLOOKUP(A177, 'Metadata - Countries'!$A$2:$C$264, 3, FALSE)</f>
        <v>Europe &amp; Central Asia</v>
      </c>
      <c r="D177" t="s">
        <v>261</v>
      </c>
      <c r="E177" t="s">
        <v>669</v>
      </c>
      <c r="AJ177">
        <v>100</v>
      </c>
      <c r="AK177">
        <v>100</v>
      </c>
      <c r="AL177">
        <v>100</v>
      </c>
      <c r="AM177">
        <v>100</v>
      </c>
      <c r="AN177">
        <v>100</v>
      </c>
      <c r="AO177">
        <v>100</v>
      </c>
      <c r="AP177">
        <v>100</v>
      </c>
      <c r="AQ177">
        <v>100</v>
      </c>
      <c r="AR177">
        <v>100</v>
      </c>
      <c r="AS177">
        <v>100</v>
      </c>
      <c r="AT177">
        <v>100</v>
      </c>
      <c r="AU177">
        <v>100</v>
      </c>
      <c r="AV177">
        <v>100</v>
      </c>
      <c r="AW177">
        <v>100</v>
      </c>
      <c r="AX177">
        <v>100</v>
      </c>
      <c r="AY177">
        <v>100</v>
      </c>
      <c r="AZ177">
        <v>100</v>
      </c>
      <c r="BA177">
        <v>100</v>
      </c>
      <c r="BB177">
        <v>100</v>
      </c>
      <c r="BC177">
        <v>100</v>
      </c>
      <c r="BD177">
        <v>100</v>
      </c>
      <c r="BE177">
        <v>100</v>
      </c>
      <c r="BF177">
        <v>100</v>
      </c>
      <c r="BG177">
        <v>100</v>
      </c>
      <c r="BH177">
        <v>100</v>
      </c>
      <c r="BI177">
        <v>100</v>
      </c>
      <c r="BJ177">
        <v>100</v>
      </c>
      <c r="BK177">
        <v>100</v>
      </c>
    </row>
    <row r="178" spans="1:63" x14ac:dyDescent="0.25">
      <c r="A178" t="s">
        <v>222</v>
      </c>
      <c r="B178" t="s">
        <v>819</v>
      </c>
      <c r="C178" s="3" t="str">
        <f>VLOOKUP(A178, 'Metadata - Countries'!$A$2:$C$264, 3, FALSE)</f>
        <v>South Asia</v>
      </c>
      <c r="D178" t="s">
        <v>261</v>
      </c>
      <c r="E178" t="s">
        <v>669</v>
      </c>
      <c r="AP178">
        <v>10.154087415143501</v>
      </c>
      <c r="AQ178">
        <v>6.7205675278985204</v>
      </c>
      <c r="AR178">
        <v>10.584368268997499</v>
      </c>
      <c r="AS178">
        <v>14.4712677620096</v>
      </c>
      <c r="AT178">
        <v>18.377466428524802</v>
      </c>
      <c r="AU178">
        <v>14.6972460137667</v>
      </c>
      <c r="AV178">
        <v>26.434717724206202</v>
      </c>
      <c r="AW178">
        <v>30.560206221222899</v>
      </c>
      <c r="AX178">
        <v>28.4514458360247</v>
      </c>
      <c r="AY178">
        <v>38.778971697770302</v>
      </c>
      <c r="AZ178">
        <v>44.085190837257997</v>
      </c>
      <c r="BA178">
        <v>47.0028372862092</v>
      </c>
      <c r="BB178">
        <v>51.156916001215798</v>
      </c>
      <c r="BC178">
        <v>55.361982089966403</v>
      </c>
      <c r="BD178">
        <v>59.2106276764302</v>
      </c>
      <c r="BE178">
        <v>61.718454815881998</v>
      </c>
      <c r="BF178">
        <v>69.341640250997102</v>
      </c>
      <c r="BG178">
        <v>74.299696178004098</v>
      </c>
      <c r="BH178">
        <v>82.055520573082006</v>
      </c>
      <c r="BI178">
        <v>84.338723956016906</v>
      </c>
      <c r="BJ178">
        <v>89.811998912009599</v>
      </c>
      <c r="BK178">
        <v>94.744978257395402</v>
      </c>
    </row>
    <row r="179" spans="1:63" x14ac:dyDescent="0.25">
      <c r="A179" t="s">
        <v>108</v>
      </c>
      <c r="B179" t="s">
        <v>282</v>
      </c>
      <c r="C179" s="5" t="str">
        <f>VLOOKUP(A179, 'Metadata - Countries'!$A$2:$C$264, 3, FALSE)</f>
        <v>East Asia &amp; Pacific</v>
      </c>
      <c r="D179" t="s">
        <v>261</v>
      </c>
      <c r="E179" t="s">
        <v>669</v>
      </c>
    </row>
    <row r="180" spans="1:63" x14ac:dyDescent="0.25">
      <c r="A180" t="s">
        <v>635</v>
      </c>
      <c r="B180" t="s">
        <v>308</v>
      </c>
      <c r="C180" s="3" t="str">
        <f>VLOOKUP(A180, 'Metadata - Countries'!$A$2:$C$264, 3, FALSE)</f>
        <v>East Asia &amp; Pacific</v>
      </c>
      <c r="D180" t="s">
        <v>261</v>
      </c>
      <c r="E180" t="s">
        <v>669</v>
      </c>
      <c r="AJ180">
        <v>100</v>
      </c>
      <c r="AK180">
        <v>100</v>
      </c>
      <c r="AL180">
        <v>100</v>
      </c>
      <c r="AM180">
        <v>100</v>
      </c>
      <c r="AN180">
        <v>100</v>
      </c>
      <c r="AO180">
        <v>100</v>
      </c>
      <c r="AP180">
        <v>100</v>
      </c>
      <c r="AQ180">
        <v>100</v>
      </c>
      <c r="AR180">
        <v>100</v>
      </c>
      <c r="AS180">
        <v>100</v>
      </c>
      <c r="AT180">
        <v>100</v>
      </c>
      <c r="AU180">
        <v>100</v>
      </c>
      <c r="AV180">
        <v>100</v>
      </c>
      <c r="AW180">
        <v>100</v>
      </c>
      <c r="AX180">
        <v>100</v>
      </c>
      <c r="AY180">
        <v>100</v>
      </c>
      <c r="AZ180">
        <v>100</v>
      </c>
      <c r="BA180">
        <v>100</v>
      </c>
      <c r="BB180">
        <v>100</v>
      </c>
      <c r="BC180">
        <v>100</v>
      </c>
      <c r="BD180">
        <v>100</v>
      </c>
      <c r="BE180">
        <v>100</v>
      </c>
      <c r="BF180">
        <v>100</v>
      </c>
      <c r="BG180">
        <v>100</v>
      </c>
      <c r="BH180">
        <v>100</v>
      </c>
      <c r="BI180">
        <v>100</v>
      </c>
      <c r="BJ180">
        <v>100</v>
      </c>
      <c r="BK180">
        <v>100</v>
      </c>
    </row>
    <row r="181" spans="1:63" x14ac:dyDescent="0.25">
      <c r="A181" t="s">
        <v>371</v>
      </c>
      <c r="B181" t="s">
        <v>748</v>
      </c>
      <c r="C181" s="5">
        <f>VLOOKUP(A181, 'Metadata - Countries'!$A$2:$C$264, 3, FALSE)</f>
        <v>0</v>
      </c>
      <c r="D181" t="s">
        <v>261</v>
      </c>
      <c r="E181" t="s">
        <v>669</v>
      </c>
      <c r="AJ181">
        <v>99.607982309951936</v>
      </c>
      <c r="AK181">
        <v>99.723878396631008</v>
      </c>
      <c r="AL181">
        <v>97.743778906678742</v>
      </c>
      <c r="AM181">
        <v>98.355049113613234</v>
      </c>
      <c r="AN181">
        <v>98.262964736489948</v>
      </c>
      <c r="AO181">
        <v>98.499971106569774</v>
      </c>
      <c r="AP181">
        <v>98.632319788956778</v>
      </c>
      <c r="AQ181">
        <v>98.618068161548734</v>
      </c>
      <c r="AR181">
        <v>98.640667137761298</v>
      </c>
      <c r="AS181">
        <v>98.779813934223185</v>
      </c>
      <c r="AT181">
        <v>99.28947576121486</v>
      </c>
      <c r="AU181">
        <v>98.959210234871065</v>
      </c>
      <c r="AV181">
        <v>99.168269711818652</v>
      </c>
      <c r="AW181">
        <v>99.181590988799186</v>
      </c>
      <c r="AX181">
        <v>99.496371207218829</v>
      </c>
      <c r="AY181">
        <v>99.569956831120265</v>
      </c>
      <c r="AZ181">
        <v>99.679076611758092</v>
      </c>
      <c r="BA181">
        <v>99.32402518695757</v>
      </c>
      <c r="BB181">
        <v>99.520384585924347</v>
      </c>
      <c r="BC181">
        <v>99.469387724238118</v>
      </c>
      <c r="BD181">
        <v>99.737028480748819</v>
      </c>
      <c r="BE181">
        <v>99.691048675921095</v>
      </c>
      <c r="BF181">
        <v>99.719588031972066</v>
      </c>
      <c r="BG181">
        <v>99.865792825595264</v>
      </c>
      <c r="BH181">
        <v>99.746601950758759</v>
      </c>
      <c r="BI181">
        <v>99.788149160688391</v>
      </c>
      <c r="BJ181">
        <v>99.835253220357771</v>
      </c>
      <c r="BK181">
        <v>100</v>
      </c>
    </row>
    <row r="182" spans="1:63" x14ac:dyDescent="0.25">
      <c r="A182" t="s">
        <v>799</v>
      </c>
      <c r="B182" t="s">
        <v>642</v>
      </c>
      <c r="C182" s="3" t="str">
        <f>VLOOKUP(A182, 'Metadata - Countries'!$A$2:$C$264, 3, FALSE)</f>
        <v>Middle East &amp; North Africa</v>
      </c>
      <c r="D182" t="s">
        <v>261</v>
      </c>
      <c r="E182" t="s">
        <v>669</v>
      </c>
      <c r="BA182">
        <v>100</v>
      </c>
      <c r="BB182">
        <v>100</v>
      </c>
      <c r="BC182">
        <v>100</v>
      </c>
      <c r="BD182">
        <v>100</v>
      </c>
      <c r="BE182">
        <v>100</v>
      </c>
      <c r="BF182">
        <v>100</v>
      </c>
      <c r="BG182">
        <v>100</v>
      </c>
      <c r="BH182">
        <v>100</v>
      </c>
      <c r="BI182">
        <v>100</v>
      </c>
      <c r="BJ182">
        <v>100</v>
      </c>
      <c r="BK182">
        <v>100</v>
      </c>
    </row>
    <row r="183" spans="1:63" x14ac:dyDescent="0.25">
      <c r="A183" t="s">
        <v>796</v>
      </c>
      <c r="B183" t="s">
        <v>471</v>
      </c>
      <c r="C183" s="5">
        <f>VLOOKUP(A183, 'Metadata - Countries'!$A$2:$C$264, 3, FALSE)</f>
        <v>0</v>
      </c>
      <c r="D183" t="s">
        <v>261</v>
      </c>
      <c r="E183" t="s">
        <v>669</v>
      </c>
      <c r="AT183">
        <v>36.585151670696838</v>
      </c>
      <c r="AU183">
        <v>33.307246779193363</v>
      </c>
      <c r="AV183">
        <v>33.851766469582344</v>
      </c>
      <c r="AW183">
        <v>34.755281625492906</v>
      </c>
      <c r="AX183">
        <v>36.961472626648792</v>
      </c>
      <c r="AY183">
        <v>38.46838134376425</v>
      </c>
      <c r="AZ183">
        <v>36.113138593367538</v>
      </c>
      <c r="BA183">
        <v>38.296116584792358</v>
      </c>
      <c r="BB183">
        <v>39.2059989060022</v>
      </c>
      <c r="BC183">
        <v>40.289786511604632</v>
      </c>
      <c r="BD183">
        <v>42.513111707627658</v>
      </c>
      <c r="BE183">
        <v>43.514273205680524</v>
      </c>
      <c r="BF183">
        <v>44.862988879814168</v>
      </c>
      <c r="BG183">
        <v>46.231046198717934</v>
      </c>
      <c r="BH183">
        <v>47.237198581708405</v>
      </c>
      <c r="BI183">
        <v>48.696000635086364</v>
      </c>
      <c r="BJ183">
        <v>50.646070080688155</v>
      </c>
      <c r="BK183">
        <v>51.709583547068469</v>
      </c>
    </row>
    <row r="184" spans="1:63" x14ac:dyDescent="0.25">
      <c r="A184" t="s">
        <v>841</v>
      </c>
      <c r="B184" t="s">
        <v>140</v>
      </c>
      <c r="C184" s="3" t="str">
        <f>VLOOKUP(A184, 'Metadata - Countries'!$A$2:$C$264, 3, FALSE)</f>
        <v>South Asia</v>
      </c>
      <c r="D184" t="s">
        <v>261</v>
      </c>
      <c r="E184" t="s">
        <v>669</v>
      </c>
      <c r="AR184">
        <v>59.497635569125201</v>
      </c>
      <c r="AS184">
        <v>59.001947521754097</v>
      </c>
      <c r="AT184">
        <v>58.850544338306797</v>
      </c>
      <c r="AU184">
        <v>58.685895229993697</v>
      </c>
      <c r="AV184">
        <v>58.496164512962203</v>
      </c>
      <c r="AW184">
        <v>58.271933990132602</v>
      </c>
      <c r="AX184">
        <v>58.002079636529501</v>
      </c>
      <c r="AY184">
        <v>57.460803581147701</v>
      </c>
      <c r="AZ184">
        <v>57.546480345317903</v>
      </c>
      <c r="BA184">
        <v>57.066395900882</v>
      </c>
      <c r="BB184">
        <v>56.616285212309201</v>
      </c>
      <c r="BC184">
        <v>56.2219978792901</v>
      </c>
      <c r="BD184">
        <v>55.904751635184603</v>
      </c>
      <c r="BE184">
        <v>55.680362279109801</v>
      </c>
      <c r="BF184">
        <v>55.537024005205403</v>
      </c>
      <c r="BG184">
        <v>55.455139665466902</v>
      </c>
      <c r="BH184">
        <v>55.406349673607501</v>
      </c>
      <c r="BI184">
        <v>55.369003372035202</v>
      </c>
      <c r="BJ184">
        <v>55.327792963816599</v>
      </c>
      <c r="BK184">
        <v>54.136832435599999</v>
      </c>
    </row>
    <row r="185" spans="1:63" x14ac:dyDescent="0.25">
      <c r="A185" t="s">
        <v>610</v>
      </c>
      <c r="B185" t="s">
        <v>522</v>
      </c>
      <c r="C185" s="5" t="str">
        <f>VLOOKUP(A185, 'Metadata - Countries'!$A$2:$C$264, 3, FALSE)</f>
        <v>Latin America &amp; Caribbean</v>
      </c>
      <c r="D185" t="s">
        <v>261</v>
      </c>
      <c r="E185" t="s">
        <v>669</v>
      </c>
      <c r="AJ185">
        <v>40.5238796078524</v>
      </c>
      <c r="AK185">
        <v>44.2048228928033</v>
      </c>
      <c r="AL185">
        <v>45.065231959416501</v>
      </c>
      <c r="AM185">
        <v>45.964371197515099</v>
      </c>
      <c r="AN185">
        <v>46.9082528095215</v>
      </c>
      <c r="AO185">
        <v>47.910865381433503</v>
      </c>
      <c r="AP185">
        <v>48.981444150953998</v>
      </c>
      <c r="AQ185">
        <v>50.138792333534397</v>
      </c>
      <c r="AR185">
        <v>51.387466778820396</v>
      </c>
      <c r="AS185">
        <v>52.720124213463599</v>
      </c>
      <c r="AT185">
        <v>55.423461781167397</v>
      </c>
      <c r="AU185">
        <v>56.207182557664296</v>
      </c>
      <c r="AV185">
        <v>58.214435123151297</v>
      </c>
      <c r="AW185">
        <v>71.458326220643201</v>
      </c>
      <c r="AX185">
        <v>62.116873778336</v>
      </c>
      <c r="AY185">
        <v>63.977773516958202</v>
      </c>
      <c r="AZ185">
        <v>65.801629786839101</v>
      </c>
      <c r="BA185">
        <v>67.6260205926514</v>
      </c>
      <c r="BB185">
        <v>69.487250118097407</v>
      </c>
      <c r="BC185">
        <v>71.425424435891003</v>
      </c>
      <c r="BD185">
        <v>64.706879617519903</v>
      </c>
      <c r="BE185">
        <v>75.145611190697394</v>
      </c>
      <c r="BF185">
        <v>77.351429268215995</v>
      </c>
      <c r="BG185">
        <v>71.199727338515402</v>
      </c>
      <c r="BH185">
        <v>83.037069459385506</v>
      </c>
      <c r="BI185">
        <v>86.008710710408096</v>
      </c>
      <c r="BJ185">
        <v>91.189768446441505</v>
      </c>
      <c r="BK185">
        <v>100</v>
      </c>
    </row>
    <row r="186" spans="1:63" x14ac:dyDescent="0.25">
      <c r="A186" t="s">
        <v>555</v>
      </c>
      <c r="B186" t="s">
        <v>309</v>
      </c>
      <c r="C186" s="3" t="str">
        <f>VLOOKUP(A186, 'Metadata - Countries'!$A$2:$C$264, 3, FALSE)</f>
        <v>Latin America &amp; Caribbean</v>
      </c>
      <c r="D186" t="s">
        <v>261</v>
      </c>
      <c r="E186" t="s">
        <v>669</v>
      </c>
      <c r="AL186">
        <v>23.6399325690384</v>
      </c>
      <c r="AM186">
        <v>2.4183372231135101</v>
      </c>
      <c r="AN186">
        <v>4.5653922521958199</v>
      </c>
      <c r="AO186">
        <v>6.8066192704975297</v>
      </c>
      <c r="AP186">
        <v>4.6576577928745202</v>
      </c>
      <c r="AQ186">
        <v>11.5429606353482</v>
      </c>
      <c r="AR186">
        <v>16.581703603410901</v>
      </c>
      <c r="AS186">
        <v>18.386421685895499</v>
      </c>
      <c r="AT186">
        <v>11.0893899182814</v>
      </c>
      <c r="AU186">
        <v>16.0957514942038</v>
      </c>
      <c r="AV186">
        <v>19.459582885234301</v>
      </c>
      <c r="AW186">
        <v>18.497241282374901</v>
      </c>
      <c r="AX186">
        <v>20.8976930870278</v>
      </c>
      <c r="AY186">
        <v>24.6324288325041</v>
      </c>
      <c r="AZ186">
        <v>31.051250183634099</v>
      </c>
      <c r="BA186">
        <v>38.689198211393503</v>
      </c>
      <c r="BB186">
        <v>45.4175495493567</v>
      </c>
      <c r="BC186">
        <v>50.959771932121903</v>
      </c>
      <c r="BD186">
        <v>55.633233245344201</v>
      </c>
      <c r="BE186">
        <v>61.302072069464401</v>
      </c>
      <c r="BF186">
        <v>66.166823568030196</v>
      </c>
      <c r="BG186">
        <v>69.905013280354098</v>
      </c>
      <c r="BH186">
        <v>72.767506126799105</v>
      </c>
      <c r="BI186">
        <v>76.692690782112706</v>
      </c>
      <c r="BJ186">
        <v>77.974840900346095</v>
      </c>
      <c r="BK186">
        <v>83.675903516932706</v>
      </c>
    </row>
    <row r="187" spans="1:63" x14ac:dyDescent="0.25">
      <c r="A187" t="s">
        <v>295</v>
      </c>
      <c r="B187" t="s">
        <v>662</v>
      </c>
      <c r="C187" s="5" t="str">
        <f>VLOOKUP(A187, 'Metadata - Countries'!$A$2:$C$264, 3, FALSE)</f>
        <v>East Asia &amp; Pacific</v>
      </c>
      <c r="D187" t="s">
        <v>261</v>
      </c>
      <c r="E187" t="s">
        <v>669</v>
      </c>
      <c r="AM187">
        <v>49.346705872117298</v>
      </c>
      <c r="AN187">
        <v>51.405662012775501</v>
      </c>
      <c r="AO187">
        <v>53.119885635438401</v>
      </c>
      <c r="AP187">
        <v>54.8500022007917</v>
      </c>
      <c r="AQ187">
        <v>56.600823264530298</v>
      </c>
      <c r="AR187">
        <v>54.225058630984599</v>
      </c>
      <c r="AS187">
        <v>56.1771338673055</v>
      </c>
      <c r="AT187">
        <v>61.940212091749999</v>
      </c>
      <c r="AU187">
        <v>63.705342358009602</v>
      </c>
      <c r="AV187">
        <v>65.440024300491999</v>
      </c>
      <c r="AW187">
        <v>63.544715760728799</v>
      </c>
      <c r="AX187">
        <v>84.577415326475901</v>
      </c>
      <c r="AY187">
        <v>70.333665216130598</v>
      </c>
      <c r="AZ187">
        <v>71.860406109246796</v>
      </c>
      <c r="BA187">
        <v>73.369086799759302</v>
      </c>
      <c r="BB187">
        <v>74.633174358842197</v>
      </c>
      <c r="BC187">
        <v>76.432230792514702</v>
      </c>
      <c r="BD187">
        <v>78.023553394612804</v>
      </c>
      <c r="BE187">
        <v>81.374112013187698</v>
      </c>
      <c r="BF187">
        <v>81.391330686038103</v>
      </c>
      <c r="BG187">
        <v>81.899693171039701</v>
      </c>
      <c r="BH187">
        <v>84.874809287968702</v>
      </c>
      <c r="BI187">
        <v>83.194980173399202</v>
      </c>
      <c r="BJ187">
        <v>88.584004052910203</v>
      </c>
      <c r="BK187">
        <v>90.023166634629504</v>
      </c>
    </row>
    <row r="188" spans="1:63" x14ac:dyDescent="0.25">
      <c r="A188" t="s">
        <v>773</v>
      </c>
      <c r="B188" t="s">
        <v>424</v>
      </c>
      <c r="C188" s="3" t="str">
        <f>VLOOKUP(A188, 'Metadata - Countries'!$A$2:$C$264, 3, FALSE)</f>
        <v>East Asia &amp; Pacific</v>
      </c>
      <c r="D188" t="s">
        <v>261</v>
      </c>
      <c r="E188" t="s">
        <v>669</v>
      </c>
      <c r="AY188">
        <v>96.985568249712799</v>
      </c>
      <c r="AZ188">
        <v>96.069985715970901</v>
      </c>
      <c r="BA188">
        <v>95.985151859873596</v>
      </c>
      <c r="BB188">
        <v>95.903375462973699</v>
      </c>
      <c r="BC188">
        <v>95.877660051341806</v>
      </c>
      <c r="BD188">
        <v>95.965317630860298</v>
      </c>
      <c r="BE188">
        <v>96.216881646890698</v>
      </c>
      <c r="BF188">
        <v>94.876391519378103</v>
      </c>
      <c r="BG188">
        <v>97.187590039466002</v>
      </c>
      <c r="BH188">
        <v>99.156328947923299</v>
      </c>
      <c r="BI188">
        <v>98.650371113438794</v>
      </c>
      <c r="BJ188">
        <v>100</v>
      </c>
      <c r="BK188">
        <v>100</v>
      </c>
    </row>
    <row r="189" spans="1:63" x14ac:dyDescent="0.25">
      <c r="A189" t="s">
        <v>510</v>
      </c>
      <c r="B189" t="s">
        <v>274</v>
      </c>
      <c r="C189" s="5" t="str">
        <f>VLOOKUP(A189, 'Metadata - Countries'!$A$2:$C$264, 3, FALSE)</f>
        <v>East Asia &amp; Pacific</v>
      </c>
      <c r="D189" t="s">
        <v>261</v>
      </c>
      <c r="E189" t="s">
        <v>669</v>
      </c>
      <c r="AP189">
        <v>2.5882630540012799</v>
      </c>
      <c r="AQ189">
        <v>0</v>
      </c>
      <c r="AR189">
        <v>0</v>
      </c>
      <c r="AS189">
        <v>1.27512474866654</v>
      </c>
      <c r="AT189">
        <v>3.3231024464702199</v>
      </c>
      <c r="AU189">
        <v>5.2557981163910696</v>
      </c>
      <c r="AV189">
        <v>7.1688913361831501</v>
      </c>
      <c r="AW189">
        <v>9.0586226288674805</v>
      </c>
      <c r="AX189">
        <v>10.919170154190301</v>
      </c>
      <c r="AY189">
        <v>12.746721553839</v>
      </c>
      <c r="AZ189">
        <v>5.0342538450635903</v>
      </c>
      <c r="BA189">
        <v>16.356714434330499</v>
      </c>
      <c r="BB189">
        <v>18.1704361729719</v>
      </c>
      <c r="BC189">
        <v>20.010797334601801</v>
      </c>
      <c r="BD189">
        <v>11.761728367506301</v>
      </c>
      <c r="BE189">
        <v>23.701093854814101</v>
      </c>
      <c r="BF189">
        <v>25.6015489108152</v>
      </c>
      <c r="BG189">
        <v>28.8423617774171</v>
      </c>
      <c r="BH189">
        <v>34.050229381332599</v>
      </c>
      <c r="BI189">
        <v>39.516937405968399</v>
      </c>
      <c r="BJ189">
        <v>44.9124225237912</v>
      </c>
      <c r="BK189">
        <v>50.416764066973897</v>
      </c>
    </row>
    <row r="190" spans="1:63" x14ac:dyDescent="0.25">
      <c r="A190" t="s">
        <v>75</v>
      </c>
      <c r="B190" t="s">
        <v>45</v>
      </c>
      <c r="C190" s="3" t="str">
        <f>VLOOKUP(A190, 'Metadata - Countries'!$A$2:$C$264, 3, FALSE)</f>
        <v>Europe &amp; Central Asia</v>
      </c>
      <c r="D190" t="s">
        <v>261</v>
      </c>
      <c r="E190" t="s">
        <v>669</v>
      </c>
      <c r="AJ190">
        <v>100</v>
      </c>
      <c r="AK190">
        <v>100</v>
      </c>
      <c r="AL190">
        <v>100</v>
      </c>
      <c r="AM190">
        <v>100</v>
      </c>
      <c r="AN190">
        <v>100</v>
      </c>
      <c r="AO190">
        <v>100</v>
      </c>
      <c r="AP190">
        <v>100</v>
      </c>
      <c r="AQ190">
        <v>100</v>
      </c>
      <c r="AR190">
        <v>100</v>
      </c>
      <c r="AS190">
        <v>100</v>
      </c>
      <c r="AT190">
        <v>100</v>
      </c>
      <c r="AU190">
        <v>100</v>
      </c>
      <c r="AV190">
        <v>100</v>
      </c>
      <c r="AW190">
        <v>100</v>
      </c>
      <c r="AX190">
        <v>100</v>
      </c>
      <c r="AY190">
        <v>100</v>
      </c>
      <c r="AZ190">
        <v>100</v>
      </c>
      <c r="BA190">
        <v>100</v>
      </c>
      <c r="BB190">
        <v>100</v>
      </c>
      <c r="BC190">
        <v>100</v>
      </c>
      <c r="BD190">
        <v>100</v>
      </c>
      <c r="BE190">
        <v>100</v>
      </c>
      <c r="BF190">
        <v>100</v>
      </c>
      <c r="BG190">
        <v>100</v>
      </c>
      <c r="BH190">
        <v>100</v>
      </c>
      <c r="BI190">
        <v>100</v>
      </c>
      <c r="BJ190">
        <v>100</v>
      </c>
      <c r="BK190">
        <v>100</v>
      </c>
    </row>
    <row r="191" spans="1:63" x14ac:dyDescent="0.25">
      <c r="A191" t="s">
        <v>245</v>
      </c>
      <c r="B191" t="s">
        <v>307</v>
      </c>
      <c r="C191" s="5">
        <f>VLOOKUP(A191, 'Metadata - Countries'!$A$2:$C$264, 3, FALSE)</f>
        <v>0</v>
      </c>
      <c r="D191" t="s">
        <v>261</v>
      </c>
      <c r="E191" t="s">
        <v>669</v>
      </c>
      <c r="AP191">
        <v>8.0585000324673448</v>
      </c>
      <c r="AQ191">
        <v>7.8464802394781703</v>
      </c>
      <c r="AR191">
        <v>8.8103900046070986</v>
      </c>
      <c r="AS191">
        <v>10.264473795655919</v>
      </c>
      <c r="AT191">
        <v>7.9081274257224079</v>
      </c>
      <c r="AU191">
        <v>9.4134347189908727</v>
      </c>
      <c r="AV191">
        <v>9.3156913180531475</v>
      </c>
      <c r="AW191">
        <v>11.981279129227584</v>
      </c>
      <c r="AX191">
        <v>10.269262209044314</v>
      </c>
      <c r="AY191">
        <v>10.558743780880173</v>
      </c>
      <c r="AZ191">
        <v>12.787949831269302</v>
      </c>
      <c r="BA191">
        <v>13.589259716907257</v>
      </c>
      <c r="BB191">
        <v>14.030121423113911</v>
      </c>
      <c r="BC191">
        <v>12.783207440242528</v>
      </c>
      <c r="BD191">
        <v>12.449547126871629</v>
      </c>
      <c r="BE191">
        <v>15.749125758513784</v>
      </c>
      <c r="BF191">
        <v>17.116721377839948</v>
      </c>
      <c r="BG191">
        <v>18.538304114255659</v>
      </c>
      <c r="BH191">
        <v>20.356820766890831</v>
      </c>
      <c r="BI191">
        <v>19.233110291352212</v>
      </c>
      <c r="BJ191">
        <v>26.283258808668982</v>
      </c>
      <c r="BK191">
        <v>23.912963442045498</v>
      </c>
    </row>
    <row r="192" spans="1:63" x14ac:dyDescent="0.25">
      <c r="A192" t="s">
        <v>632</v>
      </c>
      <c r="B192" t="s">
        <v>783</v>
      </c>
      <c r="C192" s="3" t="str">
        <f>VLOOKUP(A192, 'Metadata - Countries'!$A$2:$C$264, 3, FALSE)</f>
        <v>Latin America &amp; Caribbean</v>
      </c>
      <c r="D192" t="s">
        <v>261</v>
      </c>
      <c r="E192" t="s">
        <v>669</v>
      </c>
      <c r="AV192">
        <v>100</v>
      </c>
      <c r="AW192">
        <v>100</v>
      </c>
      <c r="AX192">
        <v>100</v>
      </c>
      <c r="AY192">
        <v>100</v>
      </c>
      <c r="AZ192">
        <v>100</v>
      </c>
      <c r="BA192">
        <v>100</v>
      </c>
      <c r="BB192">
        <v>100</v>
      </c>
      <c r="BC192">
        <v>100</v>
      </c>
      <c r="BD192">
        <v>100</v>
      </c>
      <c r="BE192">
        <v>100</v>
      </c>
      <c r="BF192">
        <v>100</v>
      </c>
      <c r="BG192">
        <v>100</v>
      </c>
      <c r="BH192">
        <v>100</v>
      </c>
      <c r="BI192">
        <v>100</v>
      </c>
      <c r="BJ192">
        <v>100</v>
      </c>
      <c r="BK192">
        <v>100</v>
      </c>
    </row>
    <row r="193" spans="1:63" x14ac:dyDescent="0.25">
      <c r="A193" t="s">
        <v>331</v>
      </c>
      <c r="B193" t="s">
        <v>60</v>
      </c>
      <c r="C193" s="5" t="e">
        <f>VLOOKUP(A193, 'Metadata - Countries'!$A$2:$C$264, 3, FALSE)</f>
        <v>#N/A</v>
      </c>
      <c r="D193" t="s">
        <v>261</v>
      </c>
      <c r="E193" t="s">
        <v>669</v>
      </c>
      <c r="BC193">
        <v>25.408695839731699</v>
      </c>
      <c r="BD193">
        <v>31.2198122072339</v>
      </c>
      <c r="BE193">
        <v>34.215225612072302</v>
      </c>
      <c r="BF193">
        <v>37.222878644081597</v>
      </c>
      <c r="BG193">
        <v>40.232684901726302</v>
      </c>
      <c r="BH193">
        <v>43.246968145215099</v>
      </c>
      <c r="BI193">
        <v>46.267965537870097</v>
      </c>
      <c r="BJ193">
        <v>49.303596416495203</v>
      </c>
      <c r="BK193">
        <v>52.357545510873202</v>
      </c>
    </row>
    <row r="194" spans="1:63" x14ac:dyDescent="0.25">
      <c r="A194" t="s">
        <v>485</v>
      </c>
      <c r="B194" t="s">
        <v>198</v>
      </c>
      <c r="C194" s="3" t="str">
        <f>VLOOKUP(A194, 'Metadata - Countries'!$A$2:$C$264, 3, FALSE)</f>
        <v>Europe &amp; Central Asia</v>
      </c>
      <c r="D194" t="s">
        <v>261</v>
      </c>
      <c r="E194" t="s">
        <v>669</v>
      </c>
      <c r="AJ194">
        <v>100</v>
      </c>
      <c r="AK194">
        <v>100</v>
      </c>
      <c r="AL194">
        <v>100</v>
      </c>
      <c r="AM194">
        <v>100</v>
      </c>
      <c r="AN194">
        <v>100</v>
      </c>
      <c r="AO194">
        <v>100</v>
      </c>
      <c r="AP194">
        <v>100</v>
      </c>
      <c r="AQ194">
        <v>100</v>
      </c>
      <c r="AR194">
        <v>100</v>
      </c>
      <c r="AS194">
        <v>100</v>
      </c>
      <c r="AT194">
        <v>100</v>
      </c>
      <c r="AU194">
        <v>100</v>
      </c>
      <c r="AV194">
        <v>100</v>
      </c>
      <c r="AW194">
        <v>100</v>
      </c>
      <c r="AX194">
        <v>100</v>
      </c>
      <c r="AY194">
        <v>100</v>
      </c>
      <c r="AZ194">
        <v>100</v>
      </c>
      <c r="BA194">
        <v>100</v>
      </c>
      <c r="BB194">
        <v>100</v>
      </c>
      <c r="BC194">
        <v>100</v>
      </c>
      <c r="BD194">
        <v>100</v>
      </c>
      <c r="BE194">
        <v>100</v>
      </c>
      <c r="BF194">
        <v>100</v>
      </c>
      <c r="BG194">
        <v>100</v>
      </c>
      <c r="BH194">
        <v>100</v>
      </c>
      <c r="BI194">
        <v>100</v>
      </c>
      <c r="BJ194">
        <v>100</v>
      </c>
      <c r="BK194">
        <v>100</v>
      </c>
    </row>
    <row r="195" spans="1:63" x14ac:dyDescent="0.25">
      <c r="A195" t="s">
        <v>554</v>
      </c>
      <c r="B195" t="s">
        <v>72</v>
      </c>
      <c r="C195" s="5" t="str">
        <f>VLOOKUP(A195, 'Metadata - Countries'!$A$2:$C$264, 3, FALSE)</f>
        <v>Latin America &amp; Caribbean</v>
      </c>
      <c r="D195" t="s">
        <v>261</v>
      </c>
      <c r="E195" t="s">
        <v>669</v>
      </c>
      <c r="AO195">
        <v>56.798108428955402</v>
      </c>
      <c r="AP195">
        <v>73.501626738760706</v>
      </c>
      <c r="AQ195">
        <v>73.624893325138999</v>
      </c>
      <c r="AR195">
        <v>75.952021308596898</v>
      </c>
      <c r="AS195">
        <v>77.657085742826297</v>
      </c>
      <c r="AT195">
        <v>78.613804701398195</v>
      </c>
      <c r="AU195">
        <v>82.292981720411106</v>
      </c>
      <c r="AV195">
        <v>83.726162306162905</v>
      </c>
      <c r="AW195">
        <v>85.6111697326116</v>
      </c>
      <c r="AX195">
        <v>87.500363323630197</v>
      </c>
      <c r="AY195">
        <v>89.643576321489903</v>
      </c>
      <c r="AZ195">
        <v>94.284842585071004</v>
      </c>
      <c r="BA195">
        <v>93.126185946639296</v>
      </c>
      <c r="BB195">
        <v>93.376612547948895</v>
      </c>
      <c r="BC195">
        <v>94.741845063171198</v>
      </c>
      <c r="BD195">
        <v>94.426901287339305</v>
      </c>
      <c r="BE195">
        <v>96.291496381092799</v>
      </c>
      <c r="BF195">
        <v>95.141502413715102</v>
      </c>
      <c r="BG195">
        <v>97.873218959224502</v>
      </c>
      <c r="BH195">
        <v>97.728960927543696</v>
      </c>
      <c r="BI195">
        <v>98.582714245797305</v>
      </c>
      <c r="BJ195">
        <v>96.051281016297594</v>
      </c>
      <c r="BK195">
        <v>98.508010365815693</v>
      </c>
    </row>
    <row r="196" spans="1:63" x14ac:dyDescent="0.25">
      <c r="A196" t="s">
        <v>85</v>
      </c>
      <c r="B196" t="s">
        <v>206</v>
      </c>
      <c r="C196" s="3" t="str">
        <f>VLOOKUP(A196, 'Metadata - Countries'!$A$2:$C$264, 3, FALSE)</f>
        <v>Middle East &amp; North Africa</v>
      </c>
      <c r="D196" t="s">
        <v>261</v>
      </c>
      <c r="E196" t="s">
        <v>669</v>
      </c>
      <c r="AQ196">
        <v>92.933407413854297</v>
      </c>
      <c r="AR196">
        <v>95.440984379112393</v>
      </c>
      <c r="AS196">
        <v>95.933392614209296</v>
      </c>
      <c r="AT196">
        <v>99.186504482309402</v>
      </c>
      <c r="AU196">
        <v>97.024752712065094</v>
      </c>
      <c r="AV196">
        <v>97.525126600039698</v>
      </c>
      <c r="AW196">
        <v>97.508059888143904</v>
      </c>
      <c r="AX196">
        <v>98.031823627461804</v>
      </c>
      <c r="AY196">
        <v>98.456098648254496</v>
      </c>
      <c r="AZ196">
        <v>99.425804644357001</v>
      </c>
      <c r="BA196">
        <v>98.285472171483406</v>
      </c>
      <c r="BB196">
        <v>98.675369497364599</v>
      </c>
      <c r="BC196">
        <v>99.457345248908496</v>
      </c>
      <c r="BD196">
        <v>99.9</v>
      </c>
      <c r="BE196">
        <v>99.003195102532501</v>
      </c>
      <c r="BF196">
        <v>99.8659893230883</v>
      </c>
      <c r="BG196">
        <v>99.9616173877194</v>
      </c>
      <c r="BH196">
        <v>100</v>
      </c>
      <c r="BI196">
        <v>100</v>
      </c>
      <c r="BJ196">
        <v>100</v>
      </c>
      <c r="BK196">
        <v>100</v>
      </c>
    </row>
    <row r="197" spans="1:63" x14ac:dyDescent="0.25">
      <c r="A197" t="s">
        <v>135</v>
      </c>
      <c r="B197" t="s">
        <v>216</v>
      </c>
      <c r="C197" s="5">
        <f>VLOOKUP(A197, 'Metadata - Countries'!$A$2:$C$264, 3, FALSE)</f>
        <v>0</v>
      </c>
      <c r="D197" t="s">
        <v>261</v>
      </c>
      <c r="E197" t="s">
        <v>669</v>
      </c>
      <c r="AT197">
        <v>39.312193659508821</v>
      </c>
      <c r="AU197">
        <v>40.20460512301409</v>
      </c>
      <c r="AV197">
        <v>42.769117665344211</v>
      </c>
      <c r="AW197">
        <v>43.926083689174611</v>
      </c>
      <c r="AX197">
        <v>45.053296549987955</v>
      </c>
      <c r="AY197">
        <v>47.039481100610928</v>
      </c>
      <c r="AZ197">
        <v>45.749162617858637</v>
      </c>
      <c r="BA197">
        <v>48.013897899825608</v>
      </c>
      <c r="BB197">
        <v>51.484505328182031</v>
      </c>
      <c r="BC197">
        <v>49.704691428606758</v>
      </c>
      <c r="BD197">
        <v>55.660806663914279</v>
      </c>
      <c r="BE197">
        <v>58.727354690274268</v>
      </c>
      <c r="BF197">
        <v>61.076064270716032</v>
      </c>
      <c r="BG197">
        <v>61.754465015261204</v>
      </c>
      <c r="BH197">
        <v>66.280150016008363</v>
      </c>
      <c r="BI197">
        <v>70.57947589668143</v>
      </c>
      <c r="BJ197">
        <v>74.294130154978916</v>
      </c>
      <c r="BK197">
        <v>75.692753133385537</v>
      </c>
    </row>
    <row r="198" spans="1:63" x14ac:dyDescent="0.25">
      <c r="A198" t="s">
        <v>676</v>
      </c>
      <c r="B198" t="s">
        <v>290</v>
      </c>
      <c r="C198" s="3">
        <f>VLOOKUP(A198, 'Metadata - Countries'!$A$2:$C$264, 3, FALSE)</f>
        <v>0</v>
      </c>
      <c r="D198" t="s">
        <v>261</v>
      </c>
      <c r="E198" t="s">
        <v>669</v>
      </c>
      <c r="AJ198">
        <v>100</v>
      </c>
      <c r="AK198">
        <v>100</v>
      </c>
      <c r="AL198">
        <v>100</v>
      </c>
      <c r="AM198">
        <v>100</v>
      </c>
      <c r="AN198">
        <v>100</v>
      </c>
      <c r="AO198">
        <v>100</v>
      </c>
      <c r="AP198">
        <v>100</v>
      </c>
      <c r="AQ198">
        <v>100</v>
      </c>
      <c r="AR198">
        <v>100</v>
      </c>
      <c r="AS198">
        <v>100</v>
      </c>
      <c r="AT198">
        <v>99.860966177437675</v>
      </c>
      <c r="AU198">
        <v>99.824918603904365</v>
      </c>
      <c r="AV198">
        <v>99.766841264150841</v>
      </c>
      <c r="AW198">
        <v>99.836196054861034</v>
      </c>
      <c r="AX198">
        <v>99.842043388255618</v>
      </c>
      <c r="AY198">
        <v>99.847770322619766</v>
      </c>
      <c r="AZ198">
        <v>99.844384991924414</v>
      </c>
      <c r="BA198">
        <v>99.857590561339478</v>
      </c>
      <c r="BB198">
        <v>99.863459397621511</v>
      </c>
      <c r="BC198">
        <v>99.869967077459862</v>
      </c>
      <c r="BD198">
        <v>99.879165930504541</v>
      </c>
      <c r="BE198">
        <v>99.889432185666777</v>
      </c>
      <c r="BF198">
        <v>99.906327975063661</v>
      </c>
      <c r="BG198">
        <v>99.923008526620876</v>
      </c>
      <c r="BH198">
        <v>99.941314493881592</v>
      </c>
      <c r="BI198">
        <v>99.960794154218405</v>
      </c>
      <c r="BJ198">
        <v>99.980991315199191</v>
      </c>
      <c r="BK198">
        <v>100</v>
      </c>
    </row>
    <row r="199" spans="1:63" x14ac:dyDescent="0.25">
      <c r="A199" t="s">
        <v>395</v>
      </c>
      <c r="B199" t="s">
        <v>655</v>
      </c>
      <c r="C199" s="5" t="str">
        <f>VLOOKUP(A199, 'Metadata - Countries'!$A$2:$C$264, 3, FALSE)</f>
        <v>East Asia &amp; Pacific</v>
      </c>
      <c r="D199" t="s">
        <v>261</v>
      </c>
      <c r="E199" t="s">
        <v>669</v>
      </c>
      <c r="AJ199">
        <v>100</v>
      </c>
      <c r="AK199">
        <v>100</v>
      </c>
      <c r="AL199">
        <v>100</v>
      </c>
      <c r="AM199">
        <v>100</v>
      </c>
      <c r="AN199">
        <v>100</v>
      </c>
      <c r="AO199">
        <v>100</v>
      </c>
      <c r="AP199">
        <v>100</v>
      </c>
      <c r="AQ199">
        <v>100</v>
      </c>
      <c r="AR199">
        <v>100</v>
      </c>
      <c r="AS199">
        <v>100</v>
      </c>
      <c r="AT199">
        <v>100</v>
      </c>
      <c r="AU199">
        <v>100</v>
      </c>
      <c r="AV199">
        <v>100</v>
      </c>
      <c r="AW199">
        <v>100</v>
      </c>
      <c r="AX199">
        <v>100</v>
      </c>
      <c r="AY199">
        <v>100</v>
      </c>
      <c r="AZ199">
        <v>100</v>
      </c>
      <c r="BA199">
        <v>100</v>
      </c>
      <c r="BB199">
        <v>100</v>
      </c>
      <c r="BC199">
        <v>100</v>
      </c>
      <c r="BD199">
        <v>100</v>
      </c>
      <c r="BE199">
        <v>100</v>
      </c>
      <c r="BF199">
        <v>100</v>
      </c>
      <c r="BG199">
        <v>100</v>
      </c>
      <c r="BH199">
        <v>100</v>
      </c>
      <c r="BI199">
        <v>100</v>
      </c>
      <c r="BJ199">
        <v>100</v>
      </c>
      <c r="BK199">
        <v>100</v>
      </c>
    </row>
    <row r="200" spans="1:63" x14ac:dyDescent="0.25">
      <c r="A200" t="s">
        <v>704</v>
      </c>
      <c r="B200" t="s">
        <v>28</v>
      </c>
      <c r="C200" s="3" t="str">
        <f>VLOOKUP(A200, 'Metadata - Countries'!$A$2:$C$264, 3, FALSE)</f>
        <v>Middle East &amp; North Africa</v>
      </c>
      <c r="D200" t="s">
        <v>261</v>
      </c>
      <c r="E200" t="s">
        <v>669</v>
      </c>
      <c r="AJ200">
        <v>100</v>
      </c>
      <c r="AK200">
        <v>100</v>
      </c>
      <c r="AL200">
        <v>100</v>
      </c>
      <c r="AM200">
        <v>100</v>
      </c>
      <c r="AN200">
        <v>100</v>
      </c>
      <c r="AO200">
        <v>100</v>
      </c>
      <c r="AP200">
        <v>100</v>
      </c>
      <c r="AQ200">
        <v>100</v>
      </c>
      <c r="AR200">
        <v>100</v>
      </c>
      <c r="AS200">
        <v>100</v>
      </c>
      <c r="AT200">
        <v>100</v>
      </c>
      <c r="AU200">
        <v>100</v>
      </c>
      <c r="AV200">
        <v>100</v>
      </c>
      <c r="AW200">
        <v>100</v>
      </c>
      <c r="AX200">
        <v>100</v>
      </c>
      <c r="AY200">
        <v>100</v>
      </c>
      <c r="AZ200">
        <v>100</v>
      </c>
      <c r="BA200">
        <v>100</v>
      </c>
      <c r="BB200">
        <v>100</v>
      </c>
      <c r="BC200">
        <v>100</v>
      </c>
      <c r="BD200">
        <v>100</v>
      </c>
      <c r="BE200">
        <v>100</v>
      </c>
      <c r="BF200">
        <v>100</v>
      </c>
      <c r="BG200">
        <v>100</v>
      </c>
      <c r="BH200">
        <v>100</v>
      </c>
      <c r="BI200">
        <v>100</v>
      </c>
      <c r="BJ200">
        <v>100</v>
      </c>
      <c r="BK200">
        <v>100</v>
      </c>
    </row>
    <row r="201" spans="1:63" x14ac:dyDescent="0.25">
      <c r="A201" t="s">
        <v>626</v>
      </c>
      <c r="B201" t="s">
        <v>358</v>
      </c>
      <c r="C201" s="5" t="str">
        <f>VLOOKUP(A201, 'Metadata - Countries'!$A$2:$C$264, 3, FALSE)</f>
        <v>Europe &amp; Central Asia</v>
      </c>
      <c r="D201" t="s">
        <v>261</v>
      </c>
      <c r="E201" t="s">
        <v>669</v>
      </c>
      <c r="AJ201">
        <v>100</v>
      </c>
      <c r="AK201">
        <v>100</v>
      </c>
      <c r="AL201">
        <v>100</v>
      </c>
      <c r="AM201">
        <v>100</v>
      </c>
      <c r="AN201">
        <v>100</v>
      </c>
      <c r="AO201">
        <v>100</v>
      </c>
      <c r="AP201">
        <v>100</v>
      </c>
      <c r="AQ201">
        <v>100</v>
      </c>
      <c r="AR201">
        <v>100</v>
      </c>
      <c r="AS201">
        <v>100</v>
      </c>
      <c r="AT201">
        <v>100</v>
      </c>
      <c r="AU201">
        <v>100</v>
      </c>
      <c r="AV201">
        <v>100</v>
      </c>
      <c r="AW201">
        <v>100</v>
      </c>
      <c r="AX201">
        <v>100</v>
      </c>
      <c r="AY201">
        <v>100</v>
      </c>
      <c r="AZ201">
        <v>100</v>
      </c>
      <c r="BA201">
        <v>100</v>
      </c>
      <c r="BB201">
        <v>100</v>
      </c>
      <c r="BC201">
        <v>100</v>
      </c>
      <c r="BD201">
        <v>100</v>
      </c>
      <c r="BE201">
        <v>100</v>
      </c>
      <c r="BF201">
        <v>100</v>
      </c>
      <c r="BG201">
        <v>100</v>
      </c>
      <c r="BH201">
        <v>100</v>
      </c>
      <c r="BI201">
        <v>100</v>
      </c>
      <c r="BJ201">
        <v>100</v>
      </c>
      <c r="BK201">
        <v>100</v>
      </c>
    </row>
    <row r="202" spans="1:63" x14ac:dyDescent="0.25">
      <c r="A202" t="s">
        <v>2</v>
      </c>
      <c r="B202" t="s">
        <v>383</v>
      </c>
      <c r="C202" s="3" t="str">
        <f>VLOOKUP(A202, 'Metadata - Countries'!$A$2:$C$264, 3, FALSE)</f>
        <v>Europe &amp; Central Asia</v>
      </c>
      <c r="D202" t="s">
        <v>261</v>
      </c>
      <c r="E202" t="s">
        <v>669</v>
      </c>
      <c r="AJ202">
        <v>100</v>
      </c>
      <c r="AK202">
        <v>100</v>
      </c>
      <c r="AL202">
        <v>100</v>
      </c>
      <c r="AM202">
        <v>100</v>
      </c>
      <c r="AN202">
        <v>100</v>
      </c>
      <c r="AO202">
        <v>100</v>
      </c>
      <c r="AP202">
        <v>100</v>
      </c>
      <c r="AQ202">
        <v>100</v>
      </c>
      <c r="AR202">
        <v>100</v>
      </c>
      <c r="AS202">
        <v>100</v>
      </c>
      <c r="AT202">
        <v>100</v>
      </c>
      <c r="AU202">
        <v>100</v>
      </c>
      <c r="AV202">
        <v>100</v>
      </c>
      <c r="AW202">
        <v>100</v>
      </c>
      <c r="AX202">
        <v>100</v>
      </c>
      <c r="AY202">
        <v>100</v>
      </c>
      <c r="AZ202">
        <v>100</v>
      </c>
      <c r="BA202">
        <v>100</v>
      </c>
      <c r="BB202">
        <v>100</v>
      </c>
      <c r="BC202">
        <v>100</v>
      </c>
      <c r="BD202">
        <v>100</v>
      </c>
      <c r="BE202">
        <v>100</v>
      </c>
      <c r="BF202">
        <v>100</v>
      </c>
      <c r="BG202">
        <v>100</v>
      </c>
      <c r="BH202">
        <v>100</v>
      </c>
      <c r="BI202">
        <v>100</v>
      </c>
      <c r="BJ202">
        <v>100</v>
      </c>
      <c r="BK202">
        <v>100</v>
      </c>
    </row>
    <row r="203" spans="1:63" x14ac:dyDescent="0.25">
      <c r="A203" t="s">
        <v>283</v>
      </c>
      <c r="B203" t="s">
        <v>96</v>
      </c>
      <c r="C203" s="5" t="str">
        <f>VLOOKUP(A203, 'Metadata - Countries'!$A$2:$C$264, 3, FALSE)</f>
        <v>Sub-Saharan Africa</v>
      </c>
      <c r="D203" t="s">
        <v>261</v>
      </c>
      <c r="E203" t="s">
        <v>669</v>
      </c>
      <c r="AL203">
        <v>0</v>
      </c>
      <c r="AM203">
        <v>0</v>
      </c>
      <c r="AN203">
        <v>0</v>
      </c>
      <c r="AO203">
        <v>0</v>
      </c>
      <c r="AP203">
        <v>0</v>
      </c>
      <c r="AQ203">
        <v>0</v>
      </c>
      <c r="AR203">
        <v>0</v>
      </c>
      <c r="AS203">
        <v>0</v>
      </c>
      <c r="AT203">
        <v>0.462877093266091</v>
      </c>
      <c r="AU203">
        <v>0</v>
      </c>
      <c r="AV203">
        <v>0.36959080052916499</v>
      </c>
      <c r="AW203">
        <v>1.18088376622753</v>
      </c>
      <c r="AX203">
        <v>2.0171638885219898</v>
      </c>
      <c r="AY203">
        <v>0.66807313507212396</v>
      </c>
      <c r="AZ203">
        <v>3.5995024306437</v>
      </c>
      <c r="BA203">
        <v>4.3750310669824</v>
      </c>
      <c r="BB203">
        <v>1.4975310416126999</v>
      </c>
      <c r="BC203">
        <v>5.9754903834779398</v>
      </c>
      <c r="BD203">
        <v>2.6056038776066899</v>
      </c>
      <c r="BE203">
        <v>1.13419442717965</v>
      </c>
      <c r="BF203">
        <v>7.2799812585747601</v>
      </c>
      <c r="BG203">
        <v>5.7524661423251899</v>
      </c>
      <c r="BH203">
        <v>9.1742951194165006</v>
      </c>
      <c r="BI203">
        <v>12.5356462928551</v>
      </c>
      <c r="BJ203">
        <v>18.964985582999802</v>
      </c>
      <c r="BK203">
        <v>23.623527590265699</v>
      </c>
    </row>
    <row r="204" spans="1:63" x14ac:dyDescent="0.25">
      <c r="A204" t="s">
        <v>90</v>
      </c>
      <c r="B204" t="s">
        <v>130</v>
      </c>
      <c r="C204" s="3">
        <f>VLOOKUP(A204, 'Metadata - Countries'!$A$2:$C$264, 3, FALSE)</f>
        <v>0</v>
      </c>
      <c r="D204" t="s">
        <v>261</v>
      </c>
      <c r="E204" t="s">
        <v>669</v>
      </c>
      <c r="AM204">
        <v>35.131102590368734</v>
      </c>
      <c r="AN204">
        <v>33.196557237601809</v>
      </c>
      <c r="AO204">
        <v>35.12442110439266</v>
      </c>
      <c r="AP204">
        <v>36.416509827384417</v>
      </c>
      <c r="AQ204">
        <v>37.639854897416399</v>
      </c>
      <c r="AR204">
        <v>42.047944298031268</v>
      </c>
      <c r="AS204">
        <v>45.387584995129373</v>
      </c>
      <c r="AT204">
        <v>45.384648627419708</v>
      </c>
      <c r="AU204">
        <v>42.45982846769023</v>
      </c>
      <c r="AV204">
        <v>49.371545839647496</v>
      </c>
      <c r="AW204">
        <v>51.195198340988519</v>
      </c>
      <c r="AX204">
        <v>51.32058102900325</v>
      </c>
      <c r="AY204">
        <v>53.48434831739403</v>
      </c>
      <c r="AZ204">
        <v>54.917000368765073</v>
      </c>
      <c r="BA204">
        <v>56.636470405278743</v>
      </c>
      <c r="BB204">
        <v>58.84398498676132</v>
      </c>
      <c r="BC204">
        <v>61.938397643469685</v>
      </c>
      <c r="BD204">
        <v>63.816101937547451</v>
      </c>
      <c r="BE204">
        <v>55.141037141210752</v>
      </c>
      <c r="BF204">
        <v>68.510680312417961</v>
      </c>
      <c r="BG204">
        <v>69.436416436142423</v>
      </c>
      <c r="BH204">
        <v>72.738520263733449</v>
      </c>
      <c r="BI204">
        <v>78.24662103290234</v>
      </c>
      <c r="BJ204">
        <v>80.775230729328214</v>
      </c>
      <c r="BK204">
        <v>85.11230776031789</v>
      </c>
    </row>
    <row r="205" spans="1:63" x14ac:dyDescent="0.25">
      <c r="A205" t="s">
        <v>540</v>
      </c>
      <c r="B205" t="s">
        <v>257</v>
      </c>
      <c r="C205" s="5" t="str">
        <f>VLOOKUP(A205, 'Metadata - Countries'!$A$2:$C$264, 3, FALSE)</f>
        <v>Middle East &amp; North Africa</v>
      </c>
      <c r="D205" t="s">
        <v>261</v>
      </c>
      <c r="E205" t="s">
        <v>669</v>
      </c>
      <c r="AX205">
        <v>100</v>
      </c>
      <c r="AY205">
        <v>100</v>
      </c>
      <c r="AZ205">
        <v>100</v>
      </c>
      <c r="BA205">
        <v>100</v>
      </c>
      <c r="BB205">
        <v>100</v>
      </c>
      <c r="BC205">
        <v>100</v>
      </c>
      <c r="BD205">
        <v>100</v>
      </c>
      <c r="BE205">
        <v>100</v>
      </c>
      <c r="BF205">
        <v>100</v>
      </c>
      <c r="BG205">
        <v>100</v>
      </c>
      <c r="BH205">
        <v>100</v>
      </c>
      <c r="BI205">
        <v>100</v>
      </c>
      <c r="BJ205">
        <v>100</v>
      </c>
      <c r="BK205">
        <v>100</v>
      </c>
    </row>
    <row r="206" spans="1:63" x14ac:dyDescent="0.25">
      <c r="A206" t="s">
        <v>241</v>
      </c>
      <c r="B206" t="s">
        <v>523</v>
      </c>
      <c r="C206" s="3" t="str">
        <f>VLOOKUP(A206, 'Metadata - Countries'!$A$2:$C$264, 3, FALSE)</f>
        <v>Sub-Saharan Africa</v>
      </c>
      <c r="D206" t="s">
        <v>261</v>
      </c>
      <c r="E206" t="s">
        <v>669</v>
      </c>
      <c r="AJ206">
        <v>19.454813216517799</v>
      </c>
      <c r="AK206">
        <v>11.0472241896325</v>
      </c>
      <c r="AL206">
        <v>10.658243381519799</v>
      </c>
      <c r="AM206">
        <v>10.438343014592601</v>
      </c>
      <c r="AN206">
        <v>10.9927789840138</v>
      </c>
      <c r="AO206">
        <v>11.556258584392999</v>
      </c>
      <c r="AP206">
        <v>12.133546277785801</v>
      </c>
      <c r="AQ206">
        <v>12.7262880636729</v>
      </c>
      <c r="AR206">
        <v>13.3363197966213</v>
      </c>
      <c r="AS206">
        <v>13.9567332225727</v>
      </c>
      <c r="AT206">
        <v>2.1900344081301002</v>
      </c>
      <c r="AU206">
        <v>15.1851180643422</v>
      </c>
      <c r="AV206">
        <v>15.7738986623958</v>
      </c>
      <c r="AW206">
        <v>16.332351097687202</v>
      </c>
      <c r="AX206">
        <v>16.8504113240222</v>
      </c>
      <c r="AY206">
        <v>17.323890685813101</v>
      </c>
      <c r="AZ206">
        <v>17.768250798558402</v>
      </c>
      <c r="BA206">
        <v>18.203653381866499</v>
      </c>
      <c r="BB206">
        <v>18.650311570406998</v>
      </c>
      <c r="BC206">
        <v>14.7209390786965</v>
      </c>
      <c r="BD206">
        <v>19.214183989647299</v>
      </c>
      <c r="BE206">
        <v>18.799889986658201</v>
      </c>
      <c r="BF206">
        <v>21.756875470558501</v>
      </c>
      <c r="BG206">
        <v>25.843976665172701</v>
      </c>
      <c r="BH206">
        <v>28.947372812768599</v>
      </c>
      <c r="BI206">
        <v>34.192833125877399</v>
      </c>
      <c r="BJ206">
        <v>38.514239102581399</v>
      </c>
      <c r="BK206">
        <v>42.796625717259197</v>
      </c>
    </row>
    <row r="207" spans="1:63" x14ac:dyDescent="0.25">
      <c r="A207" t="s">
        <v>37</v>
      </c>
      <c r="B207" t="s">
        <v>634</v>
      </c>
      <c r="C207" s="5" t="str">
        <f>VLOOKUP(A207, 'Metadata - Countries'!$A$2:$C$264, 3, FALSE)</f>
        <v>Sub-Saharan Africa</v>
      </c>
      <c r="D207" t="s">
        <v>261</v>
      </c>
      <c r="E207" t="s">
        <v>669</v>
      </c>
      <c r="AM207">
        <v>4.8746580814309102</v>
      </c>
      <c r="AN207">
        <v>2.1300696073178398</v>
      </c>
      <c r="AO207">
        <v>3.9099514544532998</v>
      </c>
      <c r="AP207">
        <v>5.7078158937351597</v>
      </c>
      <c r="AQ207">
        <v>7.8442511054296702</v>
      </c>
      <c r="AR207">
        <v>9.3761313163242992</v>
      </c>
      <c r="AS207">
        <v>11.6195191024142</v>
      </c>
      <c r="AT207">
        <v>12.8102388383268</v>
      </c>
      <c r="AU207">
        <v>14.9622938498447</v>
      </c>
      <c r="AV207">
        <v>11.250705124029</v>
      </c>
      <c r="AW207">
        <v>18.465003522537</v>
      </c>
      <c r="AX207">
        <v>8.6881732616465506</v>
      </c>
      <c r="AY207">
        <v>23.2679279825762</v>
      </c>
      <c r="AZ207">
        <v>25.372063073962298</v>
      </c>
      <c r="BA207">
        <v>24.280453304209601</v>
      </c>
      <c r="BB207">
        <v>25.713059732038701</v>
      </c>
      <c r="BC207">
        <v>30.611384737440702</v>
      </c>
      <c r="BD207">
        <v>31.3752934378902</v>
      </c>
      <c r="BE207">
        <v>31.7188713308432</v>
      </c>
      <c r="BF207">
        <v>34.203325799668498</v>
      </c>
      <c r="BG207">
        <v>31.780646855738802</v>
      </c>
      <c r="BH207">
        <v>41.014954881856198</v>
      </c>
      <c r="BI207">
        <v>38.135730839411004</v>
      </c>
      <c r="BJ207">
        <v>44.500237390645701</v>
      </c>
      <c r="BK207">
        <v>35.372549861336402</v>
      </c>
    </row>
    <row r="208" spans="1:63" x14ac:dyDescent="0.25">
      <c r="A208" t="s">
        <v>568</v>
      </c>
      <c r="B208" t="s">
        <v>82</v>
      </c>
      <c r="C208" s="3" t="str">
        <f>VLOOKUP(A208, 'Metadata - Countries'!$A$2:$C$264, 3, FALSE)</f>
        <v>East Asia &amp; Pacific</v>
      </c>
      <c r="D208" t="s">
        <v>261</v>
      </c>
      <c r="E208" t="s">
        <v>669</v>
      </c>
      <c r="AJ208">
        <v>100</v>
      </c>
      <c r="AK208">
        <v>100</v>
      </c>
      <c r="AL208">
        <v>100</v>
      </c>
      <c r="AM208">
        <v>100</v>
      </c>
      <c r="AN208">
        <v>100</v>
      </c>
      <c r="AO208">
        <v>100</v>
      </c>
      <c r="AP208">
        <v>100</v>
      </c>
      <c r="AQ208">
        <v>100</v>
      </c>
      <c r="AR208">
        <v>100</v>
      </c>
      <c r="AS208">
        <v>100</v>
      </c>
      <c r="AT208">
        <v>100</v>
      </c>
      <c r="AU208">
        <v>100</v>
      </c>
      <c r="AV208">
        <v>100</v>
      </c>
      <c r="AW208">
        <v>100</v>
      </c>
      <c r="AX208">
        <v>100</v>
      </c>
      <c r="AY208">
        <v>100</v>
      </c>
      <c r="AZ208">
        <v>100</v>
      </c>
      <c r="BA208">
        <v>100</v>
      </c>
      <c r="BB208">
        <v>100</v>
      </c>
      <c r="BC208">
        <v>100</v>
      </c>
      <c r="BD208">
        <v>100</v>
      </c>
      <c r="BE208">
        <v>100</v>
      </c>
      <c r="BF208">
        <v>100</v>
      </c>
      <c r="BG208">
        <v>100</v>
      </c>
      <c r="BH208">
        <v>100</v>
      </c>
      <c r="BI208">
        <v>100</v>
      </c>
      <c r="BJ208">
        <v>100</v>
      </c>
      <c r="BK208">
        <v>100</v>
      </c>
    </row>
    <row r="209" spans="1:63" x14ac:dyDescent="0.25">
      <c r="A209" t="s">
        <v>105</v>
      </c>
      <c r="B209" t="s">
        <v>339</v>
      </c>
      <c r="C209" s="5" t="str">
        <f>VLOOKUP(A209, 'Metadata - Countries'!$A$2:$C$264, 3, FALSE)</f>
        <v>East Asia &amp; Pacific</v>
      </c>
      <c r="D209" t="s">
        <v>261</v>
      </c>
      <c r="E209" t="s">
        <v>669</v>
      </c>
      <c r="AT209">
        <v>0</v>
      </c>
      <c r="AU209">
        <v>0</v>
      </c>
      <c r="AV209">
        <v>2.1478806143952802</v>
      </c>
      <c r="AW209">
        <v>4.8249840541032203</v>
      </c>
      <c r="AX209">
        <v>7.4858888431935204</v>
      </c>
      <c r="AY209">
        <v>10.128614732562999</v>
      </c>
      <c r="AZ209">
        <v>3.9459675390514799</v>
      </c>
      <c r="BA209">
        <v>9.3405524089924696E-2</v>
      </c>
      <c r="BB209">
        <v>18.088885062264499</v>
      </c>
      <c r="BC209">
        <v>8.9779958986370492</v>
      </c>
      <c r="BD209">
        <v>25.1447507399816</v>
      </c>
      <c r="BE209">
        <v>30.391205283726499</v>
      </c>
      <c r="BF209">
        <v>35.443308410206903</v>
      </c>
      <c r="BG209">
        <v>40.417043829830497</v>
      </c>
      <c r="BH209">
        <v>44.979984416552398</v>
      </c>
      <c r="BI209">
        <v>51.500050644456202</v>
      </c>
      <c r="BJ209">
        <v>55.103061329249698</v>
      </c>
      <c r="BK209">
        <v>59.594865202050201</v>
      </c>
    </row>
    <row r="210" spans="1:63" x14ac:dyDescent="0.25">
      <c r="A210" t="s">
        <v>803</v>
      </c>
      <c r="B210" t="s">
        <v>733</v>
      </c>
      <c r="C210" s="3" t="str">
        <f>VLOOKUP(A210, 'Metadata - Countries'!$A$2:$C$264, 3, FALSE)</f>
        <v>Sub-Saharan Africa</v>
      </c>
      <c r="D210" t="s">
        <v>261</v>
      </c>
      <c r="E210" t="s">
        <v>669</v>
      </c>
      <c r="AX210">
        <v>9.13595085409845</v>
      </c>
      <c r="AY210">
        <v>0</v>
      </c>
      <c r="AZ210">
        <v>0.79023377649301796</v>
      </c>
      <c r="BA210">
        <v>0.66993201285577397</v>
      </c>
      <c r="BB210">
        <v>0</v>
      </c>
      <c r="BC210">
        <v>0.42910581989393698</v>
      </c>
      <c r="BD210">
        <v>0</v>
      </c>
      <c r="BE210">
        <v>0.27791568276224099</v>
      </c>
      <c r="BF210">
        <v>0.35378603015909998</v>
      </c>
      <c r="BG210">
        <v>0</v>
      </c>
      <c r="BH210">
        <v>0.493879951041577</v>
      </c>
      <c r="BI210">
        <v>1.47768892163698</v>
      </c>
      <c r="BJ210">
        <v>1.64035476866329</v>
      </c>
      <c r="BK210">
        <v>5.3513583472521704</v>
      </c>
    </row>
    <row r="211" spans="1:63" x14ac:dyDescent="0.25">
      <c r="A211" t="s">
        <v>649</v>
      </c>
      <c r="B211" t="s">
        <v>99</v>
      </c>
      <c r="C211" s="5" t="str">
        <f>VLOOKUP(A211, 'Metadata - Countries'!$A$2:$C$264, 3, FALSE)</f>
        <v>Latin America &amp; Caribbean</v>
      </c>
      <c r="D211" t="s">
        <v>261</v>
      </c>
      <c r="E211" t="s">
        <v>669</v>
      </c>
      <c r="AK211">
        <v>45.794560080074703</v>
      </c>
      <c r="AL211">
        <v>55.2267302079538</v>
      </c>
      <c r="AM211">
        <v>56.102711665715702</v>
      </c>
      <c r="AN211">
        <v>56.873646186217798</v>
      </c>
      <c r="AO211">
        <v>55.891718920183898</v>
      </c>
      <c r="AP211">
        <v>56.445954677586997</v>
      </c>
      <c r="AQ211">
        <v>59.563913903616999</v>
      </c>
      <c r="AR211">
        <v>62.334794604237501</v>
      </c>
      <c r="AS211">
        <v>59.611660419617102</v>
      </c>
      <c r="AT211">
        <v>67.917765683322799</v>
      </c>
      <c r="AU211">
        <v>72.320573575348504</v>
      </c>
      <c r="AV211">
        <v>72.951941528310201</v>
      </c>
      <c r="AW211">
        <v>72.318227952937704</v>
      </c>
      <c r="AX211">
        <v>73.027575750611504</v>
      </c>
      <c r="AY211">
        <v>73.171479030778997</v>
      </c>
      <c r="AZ211">
        <v>76.054520209781401</v>
      </c>
      <c r="BA211">
        <v>81.034265747384396</v>
      </c>
      <c r="BB211">
        <v>81.383775767850906</v>
      </c>
      <c r="BC211">
        <v>81.090387225435805</v>
      </c>
      <c r="BD211">
        <v>81.555648927209504</v>
      </c>
      <c r="BE211">
        <v>83.406277274841798</v>
      </c>
      <c r="BF211">
        <v>85.151529403327302</v>
      </c>
      <c r="BG211">
        <v>89.257599926145005</v>
      </c>
      <c r="BH211">
        <v>89.233319473982405</v>
      </c>
      <c r="BI211">
        <v>89.419142658916996</v>
      </c>
      <c r="BJ211">
        <v>90.264132975000393</v>
      </c>
      <c r="BK211">
        <v>100</v>
      </c>
    </row>
    <row r="212" spans="1:63" x14ac:dyDescent="0.25">
      <c r="A212" t="s">
        <v>512</v>
      </c>
      <c r="B212" t="s">
        <v>582</v>
      </c>
      <c r="C212" s="3" t="str">
        <f>VLOOKUP(A212, 'Metadata - Countries'!$A$2:$C$264, 3, FALSE)</f>
        <v>Europe &amp; Central Asia</v>
      </c>
      <c r="D212" t="s">
        <v>261</v>
      </c>
      <c r="E212" t="s">
        <v>669</v>
      </c>
      <c r="AJ212">
        <v>100</v>
      </c>
      <c r="AK212">
        <v>100</v>
      </c>
      <c r="AL212">
        <v>100</v>
      </c>
      <c r="AM212">
        <v>100</v>
      </c>
      <c r="AN212">
        <v>100</v>
      </c>
      <c r="AO212">
        <v>100</v>
      </c>
      <c r="AP212">
        <v>100</v>
      </c>
      <c r="AQ212">
        <v>100</v>
      </c>
      <c r="AR212">
        <v>100</v>
      </c>
      <c r="AS212">
        <v>100</v>
      </c>
      <c r="AT212">
        <v>100</v>
      </c>
      <c r="AU212">
        <v>100</v>
      </c>
      <c r="AV212">
        <v>100</v>
      </c>
      <c r="AW212">
        <v>100</v>
      </c>
      <c r="AX212">
        <v>100</v>
      </c>
      <c r="AY212">
        <v>100</v>
      </c>
      <c r="AZ212">
        <v>100</v>
      </c>
      <c r="BA212">
        <v>100</v>
      </c>
      <c r="BB212">
        <v>100</v>
      </c>
      <c r="BC212">
        <v>100</v>
      </c>
      <c r="BD212">
        <v>100</v>
      </c>
      <c r="BE212">
        <v>100</v>
      </c>
      <c r="BF212">
        <v>100</v>
      </c>
      <c r="BG212">
        <v>100</v>
      </c>
      <c r="BH212">
        <v>100</v>
      </c>
      <c r="BI212">
        <v>100</v>
      </c>
      <c r="BJ212">
        <v>100</v>
      </c>
      <c r="BK212">
        <v>100</v>
      </c>
    </row>
    <row r="213" spans="1:63" x14ac:dyDescent="0.25">
      <c r="A213" t="s">
        <v>607</v>
      </c>
      <c r="B213" t="s">
        <v>35</v>
      </c>
      <c r="C213" s="5" t="str">
        <f>VLOOKUP(A213, 'Metadata - Countries'!$A$2:$C$264, 3, FALSE)</f>
        <v>Sub-Saharan Africa</v>
      </c>
      <c r="D213" t="s">
        <v>261</v>
      </c>
      <c r="E213" t="s">
        <v>669</v>
      </c>
      <c r="AV213">
        <v>0</v>
      </c>
      <c r="AW213">
        <v>0.43403974792153999</v>
      </c>
      <c r="AX213">
        <v>1.18042993420749</v>
      </c>
      <c r="AY213">
        <v>1.83435758940766</v>
      </c>
      <c r="AZ213">
        <v>1.7375560345860701</v>
      </c>
      <c r="BA213">
        <v>4.7665498578060701</v>
      </c>
      <c r="BB213">
        <v>4.9247304148809299</v>
      </c>
      <c r="BC213">
        <v>4.9778429806134197</v>
      </c>
      <c r="BD213">
        <v>4.93282401795891</v>
      </c>
      <c r="BE213">
        <v>4.7975717150541097</v>
      </c>
      <c r="BF213">
        <v>5.4598060068571304</v>
      </c>
      <c r="BG213">
        <v>6.1387024520378199</v>
      </c>
      <c r="BH213">
        <v>6.8190600625809203</v>
      </c>
      <c r="BI213">
        <v>7.48580735216935</v>
      </c>
      <c r="BJ213">
        <v>8.1231706187536297</v>
      </c>
      <c r="BK213">
        <v>8.7189971006049092</v>
      </c>
    </row>
    <row r="214" spans="1:63" x14ac:dyDescent="0.25">
      <c r="A214" t="s">
        <v>345</v>
      </c>
      <c r="B214" t="s">
        <v>500</v>
      </c>
      <c r="C214" s="3" t="str">
        <f>VLOOKUP(A214, 'Metadata - Countries'!$A$2:$C$264, 3, FALSE)</f>
        <v>Europe &amp; Central Asia</v>
      </c>
      <c r="D214" t="s">
        <v>261</v>
      </c>
      <c r="E214" t="s">
        <v>669</v>
      </c>
      <c r="AJ214">
        <v>100</v>
      </c>
      <c r="AK214">
        <v>100</v>
      </c>
      <c r="AL214">
        <v>100</v>
      </c>
      <c r="AM214">
        <v>100</v>
      </c>
      <c r="AN214">
        <v>100</v>
      </c>
      <c r="AO214">
        <v>100</v>
      </c>
      <c r="AP214">
        <v>100</v>
      </c>
      <c r="AQ214">
        <v>100</v>
      </c>
      <c r="AR214">
        <v>100</v>
      </c>
      <c r="AS214">
        <v>100</v>
      </c>
      <c r="AT214">
        <v>100</v>
      </c>
      <c r="AU214">
        <v>100</v>
      </c>
      <c r="AV214">
        <v>100</v>
      </c>
      <c r="AW214">
        <v>100</v>
      </c>
      <c r="AX214">
        <v>100</v>
      </c>
      <c r="AY214">
        <v>100</v>
      </c>
      <c r="AZ214">
        <v>100</v>
      </c>
      <c r="BA214">
        <v>100</v>
      </c>
      <c r="BB214">
        <v>100</v>
      </c>
      <c r="BC214">
        <v>100</v>
      </c>
      <c r="BD214">
        <v>100</v>
      </c>
      <c r="BE214">
        <v>100</v>
      </c>
      <c r="BF214">
        <v>100</v>
      </c>
      <c r="BG214">
        <v>100</v>
      </c>
      <c r="BH214">
        <v>100</v>
      </c>
      <c r="BI214">
        <v>100</v>
      </c>
      <c r="BJ214">
        <v>100</v>
      </c>
      <c r="BK214">
        <v>100</v>
      </c>
    </row>
    <row r="215" spans="1:63" x14ac:dyDescent="0.25">
      <c r="A215" t="s">
        <v>62</v>
      </c>
      <c r="B215" t="s">
        <v>516</v>
      </c>
      <c r="C215" s="5">
        <f>VLOOKUP(A215, 'Metadata - Countries'!$A$2:$C$264, 3, FALSE)</f>
        <v>0</v>
      </c>
      <c r="D215" t="s">
        <v>261</v>
      </c>
      <c r="E215" t="s">
        <v>669</v>
      </c>
      <c r="AP215">
        <v>9.0590744958987877</v>
      </c>
      <c r="AQ215">
        <v>10.354249886561959</v>
      </c>
      <c r="AR215">
        <v>10.725250313868782</v>
      </c>
      <c r="AS215">
        <v>12.781176583118043</v>
      </c>
      <c r="AT215">
        <v>9.3805984868636294</v>
      </c>
      <c r="AU215">
        <v>12.274169388924248</v>
      </c>
      <c r="AV215">
        <v>12.98430204081056</v>
      </c>
      <c r="AW215">
        <v>15.237778512986679</v>
      </c>
      <c r="AX215">
        <v>14.300529885420707</v>
      </c>
      <c r="AY215">
        <v>12.252940511554133</v>
      </c>
      <c r="AZ215">
        <v>15.006559542282368</v>
      </c>
      <c r="BA215">
        <v>23.431999298182294</v>
      </c>
      <c r="BB215">
        <v>15.580200639461001</v>
      </c>
      <c r="BC215">
        <v>14.674982569810066</v>
      </c>
      <c r="BD215">
        <v>14.671864086981634</v>
      </c>
      <c r="BE215">
        <v>15.546266559516944</v>
      </c>
      <c r="BF215">
        <v>17.613518220043598</v>
      </c>
      <c r="BG215">
        <v>18.55393229567289</v>
      </c>
      <c r="BH215">
        <v>17.577625628749157</v>
      </c>
      <c r="BI215">
        <v>17.892986526303144</v>
      </c>
      <c r="BJ215">
        <v>24.758436834927085</v>
      </c>
      <c r="BK215">
        <v>22.58333532970606</v>
      </c>
    </row>
    <row r="216" spans="1:63" x14ac:dyDescent="0.25">
      <c r="A216" t="s">
        <v>298</v>
      </c>
      <c r="B216" t="s">
        <v>64</v>
      </c>
      <c r="C216" s="3" t="str">
        <f>VLOOKUP(A216, 'Metadata - Countries'!$A$2:$C$264, 3, FALSE)</f>
        <v>Sub-Saharan Africa</v>
      </c>
      <c r="D216" t="s">
        <v>261</v>
      </c>
      <c r="E216" t="s">
        <v>669</v>
      </c>
      <c r="BC216">
        <v>7.4889852343211397E-2</v>
      </c>
      <c r="BD216">
        <v>0.95641605612737002</v>
      </c>
      <c r="BE216">
        <v>3.6842113849232399</v>
      </c>
      <c r="BF216">
        <v>7.3930848793344</v>
      </c>
      <c r="BG216">
        <v>10.0727747605566</v>
      </c>
      <c r="BH216">
        <v>12.729095257507501</v>
      </c>
      <c r="BI216">
        <v>15.6332529267365</v>
      </c>
      <c r="BJ216">
        <v>18.530612199025999</v>
      </c>
      <c r="BK216">
        <v>21.3670703669465</v>
      </c>
    </row>
    <row r="217" spans="1:63" x14ac:dyDescent="0.25">
      <c r="A217" t="s">
        <v>335</v>
      </c>
      <c r="B217" t="s">
        <v>193</v>
      </c>
      <c r="C217" s="5">
        <f>VLOOKUP(A217, 'Metadata - Countries'!$A$2:$C$264, 3, FALSE)</f>
        <v>0</v>
      </c>
      <c r="D217" t="s">
        <v>261</v>
      </c>
      <c r="E217" t="s">
        <v>669</v>
      </c>
      <c r="AP217">
        <v>9.0694244440590932</v>
      </c>
      <c r="AQ217">
        <v>10.363629019080697</v>
      </c>
      <c r="AR217">
        <v>10.734735689504449</v>
      </c>
      <c r="AS217">
        <v>12.790299941447842</v>
      </c>
      <c r="AT217">
        <v>9.3880712584949944</v>
      </c>
      <c r="AU217">
        <v>12.281097886169581</v>
      </c>
      <c r="AV217">
        <v>12.991430821523911</v>
      </c>
      <c r="AW217">
        <v>15.244276355919203</v>
      </c>
      <c r="AX217">
        <v>14.306933522612363</v>
      </c>
      <c r="AY217">
        <v>12.259415748729259</v>
      </c>
      <c r="AZ217">
        <v>15.01332840294168</v>
      </c>
      <c r="BA217">
        <v>23.43748221501605</v>
      </c>
      <c r="BB217">
        <v>15.586250977050847</v>
      </c>
      <c r="BC217">
        <v>14.680935661926467</v>
      </c>
      <c r="BD217">
        <v>14.677809889503457</v>
      </c>
      <c r="BE217">
        <v>15.552022589513578</v>
      </c>
      <c r="BF217">
        <v>17.619102047404251</v>
      </c>
      <c r="BG217">
        <v>18.559301579681836</v>
      </c>
      <c r="BH217">
        <v>17.583295779045372</v>
      </c>
      <c r="BI217">
        <v>17.898601749219697</v>
      </c>
      <c r="BJ217">
        <v>24.76350776706494</v>
      </c>
      <c r="BK217">
        <v>22.588472403485728</v>
      </c>
    </row>
    <row r="218" spans="1:63" x14ac:dyDescent="0.25">
      <c r="A218" t="s">
        <v>47</v>
      </c>
      <c r="B218" t="s">
        <v>204</v>
      </c>
      <c r="C218" s="3">
        <f>VLOOKUP(A218, 'Metadata - Countries'!$A$2:$C$264, 3, FALSE)</f>
        <v>0</v>
      </c>
      <c r="D218" t="s">
        <v>261</v>
      </c>
      <c r="E218" t="s">
        <v>669</v>
      </c>
      <c r="AT218">
        <v>47.527156741701681</v>
      </c>
      <c r="AU218">
        <v>45.623283998379407</v>
      </c>
      <c r="AV218">
        <v>46.188290105722402</v>
      </c>
      <c r="AW218">
        <v>46.896979436232904</v>
      </c>
      <c r="AX218">
        <v>48.662639116012031</v>
      </c>
      <c r="AY218">
        <v>50.108963468450881</v>
      </c>
      <c r="AZ218">
        <v>47.852843254212331</v>
      </c>
      <c r="BA218">
        <v>49.776109332090662</v>
      </c>
      <c r="BB218">
        <v>50.894258411684135</v>
      </c>
      <c r="BC218">
        <v>51.401573057222279</v>
      </c>
      <c r="BD218">
        <v>53.818909403545604</v>
      </c>
      <c r="BE218">
        <v>54.383375541825494</v>
      </c>
      <c r="BF218">
        <v>56.004647324461551</v>
      </c>
      <c r="BG218">
        <v>57.524024450609353</v>
      </c>
      <c r="BH218">
        <v>58.878839931861286</v>
      </c>
      <c r="BI218">
        <v>60.468735395496289</v>
      </c>
      <c r="BJ218">
        <v>62.500082096879858</v>
      </c>
      <c r="BK218">
        <v>63.625316616946272</v>
      </c>
    </row>
    <row r="219" spans="1:63" x14ac:dyDescent="0.25">
      <c r="A219" t="s">
        <v>265</v>
      </c>
      <c r="B219" t="s">
        <v>504</v>
      </c>
      <c r="C219" s="5" t="e">
        <f>VLOOKUP(A219, 'Metadata - Countries'!$A$2:$C$264, 3, FALSE)</f>
        <v>#N/A</v>
      </c>
      <c r="D219" t="s">
        <v>261</v>
      </c>
      <c r="E219" t="s">
        <v>669</v>
      </c>
      <c r="AT219">
        <v>40.061054791579501</v>
      </c>
      <c r="AU219">
        <v>38.938870726078598</v>
      </c>
      <c r="AV219">
        <v>39.485827504451898</v>
      </c>
      <c r="AW219">
        <v>39.964075281564</v>
      </c>
      <c r="AX219">
        <v>40.371544108548299</v>
      </c>
      <c r="AY219">
        <v>40.697039518351502</v>
      </c>
      <c r="AZ219">
        <v>40.956775708697201</v>
      </c>
      <c r="BA219">
        <v>41.179772490416902</v>
      </c>
      <c r="BB219">
        <v>41.399361201030203</v>
      </c>
      <c r="BC219">
        <v>34.141974269762898</v>
      </c>
      <c r="BD219">
        <v>41.986548280517397</v>
      </c>
      <c r="BE219">
        <v>42.433208201153903</v>
      </c>
      <c r="BF219">
        <v>42.766598957726302</v>
      </c>
      <c r="BG219">
        <v>45.098203480238702</v>
      </c>
      <c r="BH219">
        <v>52.413480512864098</v>
      </c>
      <c r="BI219">
        <v>46.362122827566601</v>
      </c>
      <c r="BJ219">
        <v>45.956965489873497</v>
      </c>
      <c r="BK219">
        <v>45.3286077729596</v>
      </c>
    </row>
    <row r="220" spans="1:63" x14ac:dyDescent="0.25">
      <c r="A220" t="s">
        <v>573</v>
      </c>
      <c r="B220" t="s">
        <v>67</v>
      </c>
      <c r="C220" s="3" t="str">
        <f>VLOOKUP(A220, 'Metadata - Countries'!$A$2:$C$264, 3, FALSE)</f>
        <v>Latin America &amp; Caribbean</v>
      </c>
      <c r="D220" t="s">
        <v>261</v>
      </c>
      <c r="E220" t="s">
        <v>669</v>
      </c>
      <c r="AS220">
        <v>99.62406</v>
      </c>
      <c r="AT220">
        <v>94.868336400951705</v>
      </c>
      <c r="AU220">
        <v>93.542050052462102</v>
      </c>
      <c r="AV220">
        <v>92.168864818936598</v>
      </c>
      <c r="AW220">
        <v>90.7229227459367</v>
      </c>
      <c r="AX220">
        <v>89.1778446709463</v>
      </c>
      <c r="AY220">
        <v>87.559905439984703</v>
      </c>
      <c r="AZ220">
        <v>81.815659121783597</v>
      </c>
      <c r="BA220">
        <v>84.170416369048496</v>
      </c>
      <c r="BB220">
        <v>82.478050584634502</v>
      </c>
      <c r="BC220">
        <v>80.840977253001498</v>
      </c>
      <c r="BD220">
        <v>79.369634644300305</v>
      </c>
      <c r="BE220">
        <v>81.178861903144707</v>
      </c>
      <c r="BF220">
        <v>82.9209306639559</v>
      </c>
      <c r="BG220">
        <v>84.541632954420095</v>
      </c>
      <c r="BH220">
        <v>85.954834017223504</v>
      </c>
      <c r="BI220">
        <v>87.613102938006605</v>
      </c>
      <c r="BJ220">
        <v>89.312394588324096</v>
      </c>
      <c r="BK220">
        <v>90.965695592001097</v>
      </c>
    </row>
    <row r="221" spans="1:63" x14ac:dyDescent="0.25">
      <c r="A221" t="s">
        <v>426</v>
      </c>
      <c r="B221" t="s">
        <v>157</v>
      </c>
      <c r="C221" s="5" t="str">
        <f>VLOOKUP(A221, 'Metadata - Countries'!$A$2:$C$264, 3, FALSE)</f>
        <v>Europe &amp; Central Asia</v>
      </c>
      <c r="D221" t="s">
        <v>261</v>
      </c>
      <c r="E221" t="s">
        <v>669</v>
      </c>
      <c r="AJ221">
        <v>100</v>
      </c>
      <c r="AK221">
        <v>100</v>
      </c>
      <c r="AL221">
        <v>100</v>
      </c>
      <c r="AM221">
        <v>100</v>
      </c>
      <c r="AN221">
        <v>100</v>
      </c>
      <c r="AO221">
        <v>100</v>
      </c>
      <c r="AP221">
        <v>100</v>
      </c>
      <c r="AQ221">
        <v>100</v>
      </c>
      <c r="AR221">
        <v>100</v>
      </c>
      <c r="AS221">
        <v>100</v>
      </c>
      <c r="AT221">
        <v>100</v>
      </c>
      <c r="AU221">
        <v>100</v>
      </c>
      <c r="AV221">
        <v>100</v>
      </c>
      <c r="AW221">
        <v>100</v>
      </c>
      <c r="AX221">
        <v>100</v>
      </c>
      <c r="AY221">
        <v>100</v>
      </c>
      <c r="AZ221">
        <v>100</v>
      </c>
      <c r="BA221">
        <v>100</v>
      </c>
      <c r="BB221">
        <v>100</v>
      </c>
      <c r="BC221">
        <v>100</v>
      </c>
      <c r="BD221">
        <v>100</v>
      </c>
      <c r="BE221">
        <v>100</v>
      </c>
      <c r="BF221">
        <v>100</v>
      </c>
      <c r="BG221">
        <v>100</v>
      </c>
      <c r="BH221">
        <v>100</v>
      </c>
      <c r="BI221">
        <v>100</v>
      </c>
      <c r="BJ221">
        <v>100</v>
      </c>
      <c r="BK221">
        <v>100</v>
      </c>
    </row>
    <row r="222" spans="1:63" x14ac:dyDescent="0.25">
      <c r="A222" t="s">
        <v>418</v>
      </c>
      <c r="B222" t="s">
        <v>360</v>
      </c>
      <c r="C222" s="3" t="str">
        <f>VLOOKUP(A222, 'Metadata - Countries'!$A$2:$C$264, 3, FALSE)</f>
        <v>Europe &amp; Central Asia</v>
      </c>
      <c r="D222" t="s">
        <v>261</v>
      </c>
      <c r="E222" t="s">
        <v>669</v>
      </c>
      <c r="AJ222">
        <v>100</v>
      </c>
      <c r="AK222">
        <v>100</v>
      </c>
      <c r="AL222">
        <v>100</v>
      </c>
      <c r="AM222">
        <v>100</v>
      </c>
      <c r="AN222">
        <v>100</v>
      </c>
      <c r="AO222">
        <v>100</v>
      </c>
      <c r="AP222">
        <v>100</v>
      </c>
      <c r="AQ222">
        <v>100</v>
      </c>
      <c r="AR222">
        <v>100</v>
      </c>
      <c r="AS222">
        <v>100</v>
      </c>
      <c r="AT222">
        <v>100</v>
      </c>
      <c r="AU222">
        <v>100</v>
      </c>
      <c r="AV222">
        <v>100</v>
      </c>
      <c r="AW222">
        <v>100</v>
      </c>
      <c r="AX222">
        <v>100</v>
      </c>
      <c r="AY222">
        <v>100</v>
      </c>
      <c r="AZ222">
        <v>100</v>
      </c>
      <c r="BA222">
        <v>100</v>
      </c>
      <c r="BB222">
        <v>100</v>
      </c>
      <c r="BC222">
        <v>100</v>
      </c>
      <c r="BD222">
        <v>100</v>
      </c>
      <c r="BE222">
        <v>100</v>
      </c>
      <c r="BF222">
        <v>100</v>
      </c>
      <c r="BG222">
        <v>100</v>
      </c>
      <c r="BH222">
        <v>100</v>
      </c>
      <c r="BI222">
        <v>100</v>
      </c>
      <c r="BJ222">
        <v>100</v>
      </c>
      <c r="BK222">
        <v>100</v>
      </c>
    </row>
    <row r="223" spans="1:63" x14ac:dyDescent="0.25">
      <c r="A223" t="s">
        <v>73</v>
      </c>
      <c r="B223" t="s">
        <v>303</v>
      </c>
      <c r="C223" s="5" t="str">
        <f>VLOOKUP(A223, 'Metadata - Countries'!$A$2:$C$264, 3, FALSE)</f>
        <v>Europe &amp; Central Asia</v>
      </c>
      <c r="D223" t="s">
        <v>261</v>
      </c>
      <c r="E223" t="s">
        <v>669</v>
      </c>
      <c r="AJ223">
        <v>100</v>
      </c>
      <c r="AK223">
        <v>100</v>
      </c>
      <c r="AL223">
        <v>100</v>
      </c>
      <c r="AM223">
        <v>100</v>
      </c>
      <c r="AN223">
        <v>100</v>
      </c>
      <c r="AO223">
        <v>100</v>
      </c>
      <c r="AP223">
        <v>100</v>
      </c>
      <c r="AQ223">
        <v>100</v>
      </c>
      <c r="AR223">
        <v>100</v>
      </c>
      <c r="AS223">
        <v>100</v>
      </c>
      <c r="AT223">
        <v>100</v>
      </c>
      <c r="AU223">
        <v>100</v>
      </c>
      <c r="AV223">
        <v>100</v>
      </c>
      <c r="AW223">
        <v>100</v>
      </c>
      <c r="AX223">
        <v>100</v>
      </c>
      <c r="AY223">
        <v>100</v>
      </c>
      <c r="AZ223">
        <v>100</v>
      </c>
      <c r="BA223">
        <v>100</v>
      </c>
      <c r="BB223">
        <v>100</v>
      </c>
      <c r="BC223">
        <v>100</v>
      </c>
      <c r="BD223">
        <v>100</v>
      </c>
      <c r="BE223">
        <v>100</v>
      </c>
      <c r="BF223">
        <v>100</v>
      </c>
      <c r="BG223">
        <v>100</v>
      </c>
      <c r="BH223">
        <v>100</v>
      </c>
      <c r="BI223">
        <v>100</v>
      </c>
      <c r="BJ223">
        <v>100</v>
      </c>
      <c r="BK223">
        <v>100</v>
      </c>
    </row>
    <row r="224" spans="1:63" x14ac:dyDescent="0.25">
      <c r="A224" t="s">
        <v>751</v>
      </c>
      <c r="B224" t="s">
        <v>146</v>
      </c>
      <c r="C224" s="3" t="str">
        <f>VLOOKUP(A224, 'Metadata - Countries'!$A$2:$C$264, 3, FALSE)</f>
        <v>Sub-Saharan Africa</v>
      </c>
      <c r="D224" t="s">
        <v>261</v>
      </c>
      <c r="E224" t="s">
        <v>669</v>
      </c>
      <c r="AU224">
        <v>19.369079791852901</v>
      </c>
      <c r="AV224">
        <v>20.2201539716757</v>
      </c>
      <c r="AW224">
        <v>23.1030496270788</v>
      </c>
      <c r="AX224">
        <v>25.949289260663701</v>
      </c>
      <c r="AY224">
        <v>28.7546834003874</v>
      </c>
      <c r="AZ224">
        <v>27.2878059539959</v>
      </c>
      <c r="BA224">
        <v>34.2859897856722</v>
      </c>
      <c r="BB224">
        <v>36.935228090441299</v>
      </c>
      <c r="BC224">
        <v>39.6163053319653</v>
      </c>
      <c r="BD224">
        <v>39.791890104015003</v>
      </c>
      <c r="BE224">
        <v>45.264842654319096</v>
      </c>
      <c r="BF224">
        <v>49.477366611837098</v>
      </c>
      <c r="BG224">
        <v>52.9224141649415</v>
      </c>
      <c r="BH224">
        <v>59.276834506352401</v>
      </c>
      <c r="BI224">
        <v>60.039526330327099</v>
      </c>
      <c r="BJ224">
        <v>63.737984839100797</v>
      </c>
      <c r="BK224">
        <v>67.391185267769998</v>
      </c>
    </row>
    <row r="225" spans="1:63" x14ac:dyDescent="0.25">
      <c r="A225" t="s">
        <v>403</v>
      </c>
      <c r="B225" t="s">
        <v>464</v>
      </c>
      <c r="C225" s="5" t="str">
        <f>VLOOKUP(A225, 'Metadata - Countries'!$A$2:$C$264, 3, FALSE)</f>
        <v>Latin America &amp; Caribbean</v>
      </c>
      <c r="D225" t="s">
        <v>261</v>
      </c>
      <c r="E225" t="s">
        <v>669</v>
      </c>
      <c r="BD225">
        <v>100</v>
      </c>
      <c r="BE225">
        <v>100</v>
      </c>
      <c r="BF225">
        <v>100</v>
      </c>
      <c r="BG225">
        <v>100</v>
      </c>
      <c r="BH225">
        <v>100</v>
      </c>
      <c r="BI225">
        <v>100</v>
      </c>
      <c r="BJ225">
        <v>100</v>
      </c>
      <c r="BK225">
        <v>100</v>
      </c>
    </row>
    <row r="226" spans="1:63" x14ac:dyDescent="0.25">
      <c r="A226" t="s">
        <v>564</v>
      </c>
      <c r="B226" t="s">
        <v>161</v>
      </c>
      <c r="C226" s="3" t="str">
        <f>VLOOKUP(A226, 'Metadata - Countries'!$A$2:$C$264, 3, FALSE)</f>
        <v>Sub-Saharan Africa</v>
      </c>
      <c r="D226" t="s">
        <v>261</v>
      </c>
      <c r="E226" t="s">
        <v>669</v>
      </c>
      <c r="AN226">
        <v>80.188225871045205</v>
      </c>
      <c r="AO226">
        <v>84.058748494268698</v>
      </c>
      <c r="AP226">
        <v>84.799519595588606</v>
      </c>
      <c r="AQ226">
        <v>84.031598513011105</v>
      </c>
      <c r="AR226">
        <v>86.304934887695296</v>
      </c>
      <c r="AS226">
        <v>87.063374736948106</v>
      </c>
      <c r="AT226">
        <v>87.8136096568645</v>
      </c>
      <c r="AU226">
        <v>88.546787009528103</v>
      </c>
      <c r="AV226">
        <v>92.060890390974507</v>
      </c>
      <c r="AW226">
        <v>89.929489580370699</v>
      </c>
      <c r="AX226">
        <v>90.579087346703801</v>
      </c>
      <c r="AY226">
        <v>91.207524098027093</v>
      </c>
      <c r="AZ226">
        <v>98.078526573445899</v>
      </c>
      <c r="BA226">
        <v>92.440789092851304</v>
      </c>
      <c r="BB226">
        <v>93.068727243809107</v>
      </c>
      <c r="BC226">
        <v>93.742925054718</v>
      </c>
      <c r="BD226">
        <v>93.571019336357097</v>
      </c>
      <c r="BE226">
        <v>96.176099808328999</v>
      </c>
      <c r="BF226">
        <v>96.969163601957504</v>
      </c>
      <c r="BG226">
        <v>95.606013940704898</v>
      </c>
      <c r="BH226">
        <v>100</v>
      </c>
      <c r="BI226">
        <v>100</v>
      </c>
      <c r="BJ226">
        <v>100</v>
      </c>
      <c r="BK226">
        <v>100</v>
      </c>
    </row>
    <row r="227" spans="1:63" x14ac:dyDescent="0.25">
      <c r="A227" t="s">
        <v>183</v>
      </c>
      <c r="B227" t="s">
        <v>230</v>
      </c>
      <c r="C227" s="5" t="str">
        <f>VLOOKUP(A227, 'Metadata - Countries'!$A$2:$C$264, 3, FALSE)</f>
        <v>Middle East &amp; North Africa</v>
      </c>
      <c r="D227" t="s">
        <v>261</v>
      </c>
      <c r="E227" t="s">
        <v>669</v>
      </c>
      <c r="AV227">
        <v>72.237647423157995</v>
      </c>
      <c r="AW227">
        <v>85.234044578994897</v>
      </c>
      <c r="AX227">
        <v>84.360928715917893</v>
      </c>
      <c r="AY227">
        <v>83.401689844298303</v>
      </c>
      <c r="AZ227">
        <v>99.208481639464296</v>
      </c>
      <c r="BA227">
        <v>81.351806237590097</v>
      </c>
      <c r="BB227">
        <v>80.386444756779099</v>
      </c>
      <c r="BC227">
        <v>79.513656838716003</v>
      </c>
      <c r="BD227">
        <v>83.558558037075699</v>
      </c>
      <c r="BE227">
        <v>82.449487324695497</v>
      </c>
      <c r="BF227">
        <v>81.624880465984702</v>
      </c>
      <c r="BG227">
        <v>80.232569325857696</v>
      </c>
      <c r="BH227">
        <v>79.197048693740498</v>
      </c>
      <c r="BI227">
        <v>78.703953310336701</v>
      </c>
      <c r="BJ227">
        <v>78.215841891359503</v>
      </c>
      <c r="BK227">
        <v>77.717821030905696</v>
      </c>
    </row>
    <row r="228" spans="1:63" x14ac:dyDescent="0.25">
      <c r="A228" t="s">
        <v>127</v>
      </c>
      <c r="B228" t="s">
        <v>242</v>
      </c>
      <c r="C228" s="3" t="str">
        <f>VLOOKUP(A228, 'Metadata - Countries'!$A$2:$C$264, 3, FALSE)</f>
        <v>Latin America &amp; Caribbean</v>
      </c>
      <c r="D228" t="s">
        <v>261</v>
      </c>
      <c r="E228" t="s">
        <v>669</v>
      </c>
      <c r="AJ228">
        <v>55.958974358974402</v>
      </c>
      <c r="AK228">
        <v>62.1527635455531</v>
      </c>
      <c r="AL228">
        <v>61.943250715456401</v>
      </c>
      <c r="AM228">
        <v>61.7986421821943</v>
      </c>
      <c r="AN228">
        <v>61.709551160788898</v>
      </c>
      <c r="AO228">
        <v>61.687310765228901</v>
      </c>
      <c r="AP228">
        <v>61.776975584734799</v>
      </c>
      <c r="AQ228">
        <v>61.973615397189803</v>
      </c>
      <c r="AR228">
        <v>62.302425946154898</v>
      </c>
      <c r="AS228">
        <v>62.768081665039098</v>
      </c>
      <c r="AT228">
        <v>71.522222222222197</v>
      </c>
      <c r="AU228">
        <v>64.002253046697405</v>
      </c>
      <c r="AV228">
        <v>65.075068401710396</v>
      </c>
      <c r="AW228">
        <v>66.313761381061099</v>
      </c>
      <c r="AX228">
        <v>67.656515313562707</v>
      </c>
      <c r="AY228">
        <v>69.060559671479098</v>
      </c>
      <c r="AZ228">
        <v>70.435752969937894</v>
      </c>
      <c r="BA228">
        <v>71.883221529695803</v>
      </c>
      <c r="BB228">
        <v>73.504990494296607</v>
      </c>
      <c r="BC228">
        <v>100</v>
      </c>
      <c r="BD228">
        <v>100</v>
      </c>
      <c r="BE228">
        <v>100</v>
      </c>
      <c r="BF228">
        <v>100</v>
      </c>
      <c r="BG228">
        <v>100</v>
      </c>
      <c r="BH228">
        <v>100</v>
      </c>
      <c r="BI228">
        <v>100</v>
      </c>
      <c r="BJ228">
        <v>100</v>
      </c>
      <c r="BK228">
        <v>100</v>
      </c>
    </row>
    <row r="229" spans="1:63" x14ac:dyDescent="0.25">
      <c r="A229" t="s">
        <v>698</v>
      </c>
      <c r="B229" t="s">
        <v>664</v>
      </c>
      <c r="C229" s="5" t="str">
        <f>VLOOKUP(A229, 'Metadata - Countries'!$A$2:$C$264, 3, FALSE)</f>
        <v>Sub-Saharan Africa</v>
      </c>
      <c r="D229" t="s">
        <v>261</v>
      </c>
      <c r="E229" t="s">
        <v>669</v>
      </c>
      <c r="AQ229">
        <v>0.351034237599192</v>
      </c>
      <c r="AR229">
        <v>5.7833931551788897E-2</v>
      </c>
      <c r="AS229">
        <v>0.24694505289957699</v>
      </c>
      <c r="AT229">
        <v>0.43277567353537699</v>
      </c>
      <c r="AU229">
        <v>0.60750735210261997</v>
      </c>
      <c r="AV229">
        <v>0.76346975722961596</v>
      </c>
      <c r="AW229">
        <v>0.89247800860544901</v>
      </c>
      <c r="AX229">
        <v>0</v>
      </c>
      <c r="AY229">
        <v>1.0433513557838401</v>
      </c>
      <c r="AZ229">
        <v>1.07538668009676</v>
      </c>
      <c r="BA229">
        <v>1.10003593643014</v>
      </c>
      <c r="BB229">
        <v>1.13514525116914</v>
      </c>
      <c r="BC229">
        <v>1.1978926794084901</v>
      </c>
      <c r="BD229">
        <v>3.04652369616299</v>
      </c>
      <c r="BE229">
        <v>1.48692870956903</v>
      </c>
      <c r="BF229">
        <v>2.13138883448948</v>
      </c>
      <c r="BG229">
        <v>2.3976519549022499</v>
      </c>
      <c r="BH229">
        <v>2.2839002119685698</v>
      </c>
      <c r="BI229">
        <v>0.52286347899448105</v>
      </c>
      <c r="BJ229">
        <v>2.4649622620654101</v>
      </c>
      <c r="BK229">
        <v>2.4880172330889501</v>
      </c>
    </row>
    <row r="230" spans="1:63" x14ac:dyDescent="0.25">
      <c r="A230" t="s">
        <v>811</v>
      </c>
      <c r="B230" t="s">
        <v>419</v>
      </c>
      <c r="C230" s="3" t="e">
        <f>VLOOKUP(A230, 'Metadata - Countries'!$A$2:$C$264, 3, FALSE)</f>
        <v>#N/A</v>
      </c>
      <c r="D230" t="s">
        <v>261</v>
      </c>
      <c r="E230" t="s">
        <v>669</v>
      </c>
      <c r="AJ230">
        <v>91.154717619233807</v>
      </c>
      <c r="AK230">
        <v>83.594984204865753</v>
      </c>
      <c r="AL230">
        <v>86.732855500715644</v>
      </c>
      <c r="AM230">
        <v>83.32792492426951</v>
      </c>
      <c r="AN230">
        <v>84.750776278579806</v>
      </c>
      <c r="AO230">
        <v>85.780900483316955</v>
      </c>
      <c r="AP230">
        <v>86.770969344563966</v>
      </c>
      <c r="AQ230">
        <v>87.412763437671117</v>
      </c>
      <c r="AR230">
        <v>87.656318961333909</v>
      </c>
      <c r="AS230">
        <v>88.375792558372012</v>
      </c>
      <c r="AT230">
        <v>88.664826725346941</v>
      </c>
      <c r="AU230">
        <v>89.428017994842278</v>
      </c>
      <c r="AV230">
        <v>88.3872776512044</v>
      </c>
      <c r="AW230">
        <v>88.314626685946152</v>
      </c>
      <c r="AX230">
        <v>89.898665158758689</v>
      </c>
      <c r="AY230">
        <v>89.236831687130149</v>
      </c>
      <c r="AZ230">
        <v>90.819392782210599</v>
      </c>
      <c r="BA230">
        <v>90.687783059106522</v>
      </c>
      <c r="BB230">
        <v>91.27741543075966</v>
      </c>
      <c r="BC230">
        <v>92.183797307694078</v>
      </c>
      <c r="BD230">
        <v>92.903284915810573</v>
      </c>
      <c r="BE230">
        <v>93.869892757941514</v>
      </c>
      <c r="BF230">
        <v>94.328318587388836</v>
      </c>
      <c r="BG230">
        <v>94.525060302086743</v>
      </c>
      <c r="BH230">
        <v>94.543011119796262</v>
      </c>
      <c r="BI230">
        <v>95.152221129592547</v>
      </c>
      <c r="BJ230">
        <v>95.31924097895272</v>
      </c>
      <c r="BK230">
        <v>96.475147079384669</v>
      </c>
    </row>
    <row r="231" spans="1:63" x14ac:dyDescent="0.25">
      <c r="A231" t="s">
        <v>550</v>
      </c>
      <c r="B231" t="s">
        <v>574</v>
      </c>
      <c r="C231" s="5" t="e">
        <f>VLOOKUP(A231, 'Metadata - Countries'!$A$2:$C$264, 3, FALSE)</f>
        <v>#N/A</v>
      </c>
      <c r="D231" t="s">
        <v>261</v>
      </c>
      <c r="E231" t="s">
        <v>669</v>
      </c>
      <c r="AO231">
        <v>99.993544880983592</v>
      </c>
      <c r="AP231">
        <v>99.768877008428632</v>
      </c>
      <c r="AQ231">
        <v>99.751890694425072</v>
      </c>
      <c r="AR231">
        <v>99.769044890764889</v>
      </c>
      <c r="AS231">
        <v>99.296089490448622</v>
      </c>
      <c r="AT231">
        <v>99.695056079876537</v>
      </c>
      <c r="AU231">
        <v>99.722825148364464</v>
      </c>
      <c r="AV231">
        <v>99.769806509734096</v>
      </c>
      <c r="AW231">
        <v>99.818704767286718</v>
      </c>
      <c r="AX231">
        <v>99.775717740626121</v>
      </c>
      <c r="AY231">
        <v>99.773829925263229</v>
      </c>
      <c r="AZ231">
        <v>99.76678200154916</v>
      </c>
      <c r="BA231">
        <v>99.741604890654898</v>
      </c>
      <c r="BB231">
        <v>99.729364255645649</v>
      </c>
      <c r="BC231">
        <v>99.800972608850842</v>
      </c>
      <c r="BD231">
        <v>99.781381280939883</v>
      </c>
      <c r="BE231">
        <v>99.827753863771321</v>
      </c>
      <c r="BF231">
        <v>99.900839804861221</v>
      </c>
      <c r="BG231">
        <v>99.933267374296292</v>
      </c>
      <c r="BH231">
        <v>99.962668274246099</v>
      </c>
      <c r="BI231">
        <v>99.984753996796996</v>
      </c>
      <c r="BJ231">
        <v>99.99824354729256</v>
      </c>
      <c r="BK231">
        <v>99.972167901285403</v>
      </c>
    </row>
    <row r="232" spans="1:63" x14ac:dyDescent="0.25">
      <c r="A232" t="s">
        <v>272</v>
      </c>
      <c r="B232" t="s">
        <v>428</v>
      </c>
      <c r="C232" s="3" t="str">
        <f>VLOOKUP(A232, 'Metadata - Countries'!$A$2:$C$264, 3, FALSE)</f>
        <v>Sub-Saharan Africa</v>
      </c>
      <c r="D232" t="s">
        <v>261</v>
      </c>
      <c r="E232" t="s">
        <v>669</v>
      </c>
      <c r="AR232">
        <v>3.10280070305223</v>
      </c>
      <c r="AS232">
        <v>3.6311931425556998</v>
      </c>
      <c r="AT232">
        <v>6.3852956916862604</v>
      </c>
      <c r="AU232">
        <v>5.9198070229852799</v>
      </c>
      <c r="AV232">
        <v>7.0046711910113402</v>
      </c>
      <c r="AW232">
        <v>8.0349375007413304</v>
      </c>
      <c r="AX232">
        <v>8.9987186854006005</v>
      </c>
      <c r="AY232">
        <v>9.8905391345002798</v>
      </c>
      <c r="AZ232">
        <v>7.4028432034898799</v>
      </c>
      <c r="BA232">
        <v>11.5183584811468</v>
      </c>
      <c r="BB232">
        <v>12.2930482593609</v>
      </c>
      <c r="BC232">
        <v>13.071997587942199</v>
      </c>
      <c r="BD232">
        <v>9.3342381747697303</v>
      </c>
      <c r="BE232">
        <v>16.255273148189499</v>
      </c>
      <c r="BF232">
        <v>15.637274345572401</v>
      </c>
      <c r="BG232">
        <v>16.766412262241001</v>
      </c>
      <c r="BH232">
        <v>21.135489812566199</v>
      </c>
      <c r="BI232">
        <v>18.917082329630698</v>
      </c>
      <c r="BJ232">
        <v>20.163408953801099</v>
      </c>
      <c r="BK232">
        <v>19.457055405538799</v>
      </c>
    </row>
    <row r="233" spans="1:63" x14ac:dyDescent="0.25">
      <c r="A233" t="s">
        <v>629</v>
      </c>
      <c r="B233" t="s">
        <v>505</v>
      </c>
      <c r="C233" s="5" t="str">
        <f>VLOOKUP(A233, 'Metadata - Countries'!$A$2:$C$264, 3, FALSE)</f>
        <v>East Asia &amp; Pacific</v>
      </c>
      <c r="D233" t="s">
        <v>261</v>
      </c>
      <c r="E233" t="s">
        <v>669</v>
      </c>
      <c r="AT233">
        <v>73.9577727491519</v>
      </c>
      <c r="AU233">
        <v>82.937419404124697</v>
      </c>
      <c r="AV233">
        <v>84.284471438640097</v>
      </c>
      <c r="AW233">
        <v>85.6460604605047</v>
      </c>
      <c r="AX233">
        <v>87.013325430800606</v>
      </c>
      <c r="AY233">
        <v>88.384038839263596</v>
      </c>
      <c r="AZ233">
        <v>98.843632808008394</v>
      </c>
      <c r="BA233">
        <v>91.210554399508794</v>
      </c>
      <c r="BB233">
        <v>92.717855587306602</v>
      </c>
      <c r="BC233">
        <v>98.922978400509606</v>
      </c>
      <c r="BD233">
        <v>99.4656597298018</v>
      </c>
      <c r="BE233">
        <v>99.2098336525669</v>
      </c>
      <c r="BF233">
        <v>98.824402818205201</v>
      </c>
      <c r="BG233">
        <v>100</v>
      </c>
      <c r="BH233">
        <v>100</v>
      </c>
      <c r="BI233">
        <v>99.508817342727696</v>
      </c>
      <c r="BJ233">
        <v>100</v>
      </c>
      <c r="BK233">
        <v>100</v>
      </c>
    </row>
    <row r="234" spans="1:63" x14ac:dyDescent="0.25">
      <c r="A234" t="s">
        <v>49</v>
      </c>
      <c r="B234" t="s">
        <v>51</v>
      </c>
      <c r="C234" s="3" t="str">
        <f>VLOOKUP(A234, 'Metadata - Countries'!$A$2:$C$264, 3, FALSE)</f>
        <v>Europe &amp; Central Asia</v>
      </c>
      <c r="D234" t="s">
        <v>261</v>
      </c>
      <c r="E234" t="s">
        <v>669</v>
      </c>
      <c r="AS234">
        <v>95.917055014554407</v>
      </c>
      <c r="AT234">
        <v>98.025194625821797</v>
      </c>
      <c r="AU234">
        <v>98.190528248604593</v>
      </c>
      <c r="AV234">
        <v>98.732956151088999</v>
      </c>
      <c r="AW234">
        <v>100</v>
      </c>
      <c r="AX234">
        <v>98.462367021621404</v>
      </c>
      <c r="AY234">
        <v>99.155708265851203</v>
      </c>
      <c r="AZ234">
        <v>98.470003291921401</v>
      </c>
      <c r="BA234">
        <v>98.453522033987397</v>
      </c>
      <c r="BB234">
        <v>98.4481663295375</v>
      </c>
      <c r="BC234">
        <v>98.842958614512497</v>
      </c>
      <c r="BD234">
        <v>98.544859488540595</v>
      </c>
      <c r="BE234">
        <v>98.625168863023504</v>
      </c>
      <c r="BF234">
        <v>98.8470356337628</v>
      </c>
      <c r="BG234">
        <v>99.102313004855304</v>
      </c>
      <c r="BH234">
        <v>99.369715995842299</v>
      </c>
      <c r="BI234">
        <v>99.6597915103427</v>
      </c>
      <c r="BJ234">
        <v>99.961667771701798</v>
      </c>
      <c r="BK234">
        <v>99.336952537124404</v>
      </c>
    </row>
    <row r="235" spans="1:63" x14ac:dyDescent="0.25">
      <c r="A235" t="s">
        <v>586</v>
      </c>
      <c r="B235" t="s">
        <v>278</v>
      </c>
      <c r="C235" s="5" t="str">
        <f>VLOOKUP(A235, 'Metadata - Countries'!$A$2:$C$264, 3, FALSE)</f>
        <v>Europe &amp; Central Asia</v>
      </c>
      <c r="D235" t="s">
        <v>261</v>
      </c>
      <c r="E235" t="s">
        <v>669</v>
      </c>
      <c r="AT235">
        <v>99.515112705924693</v>
      </c>
      <c r="AU235">
        <v>99.600702962608295</v>
      </c>
      <c r="AV235">
        <v>99.713929959916399</v>
      </c>
      <c r="AW235">
        <v>99.787933964557794</v>
      </c>
      <c r="AX235">
        <v>99.808070055991195</v>
      </c>
      <c r="AY235">
        <v>99.767657442207394</v>
      </c>
      <c r="AZ235">
        <v>99.816393903437799</v>
      </c>
      <c r="BA235">
        <v>99.586792381224697</v>
      </c>
      <c r="BB235">
        <v>99.496930567466507</v>
      </c>
      <c r="BC235">
        <v>99.442038594184694</v>
      </c>
      <c r="BD235">
        <v>100</v>
      </c>
      <c r="BE235">
        <v>99.9049092197547</v>
      </c>
      <c r="BF235">
        <v>99.980896321783206</v>
      </c>
      <c r="BG235">
        <v>100</v>
      </c>
      <c r="BH235">
        <v>100</v>
      </c>
      <c r="BI235">
        <v>100</v>
      </c>
      <c r="BJ235">
        <v>100</v>
      </c>
      <c r="BK235">
        <v>100</v>
      </c>
    </row>
    <row r="236" spans="1:63" x14ac:dyDescent="0.25">
      <c r="A236" t="s">
        <v>154</v>
      </c>
      <c r="B236" t="s">
        <v>701</v>
      </c>
      <c r="C236" s="3" t="e">
        <f>VLOOKUP(A236, 'Metadata - Countries'!$A$2:$C$264, 3, FALSE)</f>
        <v>#N/A</v>
      </c>
      <c r="D236" t="s">
        <v>261</v>
      </c>
      <c r="E236" t="s">
        <v>669</v>
      </c>
      <c r="AL236">
        <v>63.213053640520123</v>
      </c>
      <c r="AM236">
        <v>64.123816518515511</v>
      </c>
      <c r="AN236">
        <v>65.946476282321285</v>
      </c>
      <c r="AO236">
        <v>62.697680000130816</v>
      </c>
      <c r="AP236">
        <v>65.242160545509577</v>
      </c>
      <c r="AQ236">
        <v>66.002922765458791</v>
      </c>
      <c r="AR236">
        <v>67.742235144436265</v>
      </c>
      <c r="AS236">
        <v>69.20055729353632</v>
      </c>
      <c r="AT236">
        <v>69.649447499103118</v>
      </c>
      <c r="AU236">
        <v>72.77043253247659</v>
      </c>
      <c r="AV236">
        <v>74.347957917903386</v>
      </c>
      <c r="AW236">
        <v>74.861657920969336</v>
      </c>
      <c r="AX236">
        <v>75.703665437832058</v>
      </c>
      <c r="AY236">
        <v>76.808430188680632</v>
      </c>
      <c r="AZ236">
        <v>78.863932651682632</v>
      </c>
      <c r="BA236">
        <v>79.492440727249345</v>
      </c>
      <c r="BB236">
        <v>81.660561031293582</v>
      </c>
      <c r="BC236">
        <v>82.397769061151067</v>
      </c>
      <c r="BD236">
        <v>83.580911877008319</v>
      </c>
      <c r="BE236">
        <v>84.456971614440207</v>
      </c>
      <c r="BF236">
        <v>85.888952826052787</v>
      </c>
      <c r="BG236">
        <v>87.24637934387583</v>
      </c>
      <c r="BH236">
        <v>87.60304800107069</v>
      </c>
      <c r="BI236">
        <v>88.986178715835663</v>
      </c>
      <c r="BJ236">
        <v>89.66330775051037</v>
      </c>
      <c r="BK236">
        <v>91.675894407005302</v>
      </c>
    </row>
    <row r="237" spans="1:63" x14ac:dyDescent="0.25">
      <c r="A237" t="s">
        <v>769</v>
      </c>
      <c r="B237" t="s">
        <v>301</v>
      </c>
      <c r="C237" s="5" t="str">
        <f>VLOOKUP(A237, 'Metadata - Countries'!$A$2:$C$264, 3, FALSE)</f>
        <v>East Asia &amp; Pacific</v>
      </c>
      <c r="D237" t="s">
        <v>261</v>
      </c>
      <c r="E237" t="s">
        <v>669</v>
      </c>
      <c r="AU237">
        <v>10.8158739834471</v>
      </c>
      <c r="AV237">
        <v>7.9577891397539302</v>
      </c>
      <c r="AW237">
        <v>12.1188023023853</v>
      </c>
      <c r="AX237">
        <v>14.711506212184201</v>
      </c>
      <c r="AY237">
        <v>18.083680676835701</v>
      </c>
      <c r="AZ237">
        <v>21.443881481174198</v>
      </c>
      <c r="BA237">
        <v>19.9457939423135</v>
      </c>
      <c r="BB237">
        <v>28.200246159160098</v>
      </c>
      <c r="BC237">
        <v>31.634212516873401</v>
      </c>
      <c r="BD237">
        <v>20.578263304064599</v>
      </c>
      <c r="BE237">
        <v>38.706062691204998</v>
      </c>
      <c r="BF237">
        <v>42.3534797284848</v>
      </c>
      <c r="BG237">
        <v>46.063740131368803</v>
      </c>
      <c r="BH237">
        <v>49.927444944726403</v>
      </c>
      <c r="BI237">
        <v>55.466269123112198</v>
      </c>
      <c r="BJ237">
        <v>67.181193474408801</v>
      </c>
      <c r="BK237">
        <v>71.887377426368602</v>
      </c>
    </row>
    <row r="238" spans="1:63" x14ac:dyDescent="0.25">
      <c r="A238" t="s">
        <v>134</v>
      </c>
      <c r="B238" t="s">
        <v>527</v>
      </c>
      <c r="C238" s="3" t="e">
        <f>VLOOKUP(A238, 'Metadata - Countries'!$A$2:$C$264, 3, FALSE)</f>
        <v>#N/A</v>
      </c>
      <c r="D238" t="s">
        <v>261</v>
      </c>
      <c r="E238" t="s">
        <v>669</v>
      </c>
      <c r="AT238">
        <v>78.79984735025765</v>
      </c>
      <c r="AU238">
        <v>80.416789811964676</v>
      </c>
      <c r="AV238">
        <v>80.728841064543289</v>
      </c>
      <c r="AW238">
        <v>83.134960595713466</v>
      </c>
      <c r="AX238">
        <v>82.41266689324614</v>
      </c>
      <c r="AY238">
        <v>84.978131124050336</v>
      </c>
      <c r="AZ238">
        <v>89.463414643206363</v>
      </c>
      <c r="BA238">
        <v>86.303542704196559</v>
      </c>
      <c r="BB238">
        <v>88.19539827721033</v>
      </c>
      <c r="BC238">
        <v>88.385659895400607</v>
      </c>
      <c r="BD238">
        <v>89.59574119352159</v>
      </c>
      <c r="BE238">
        <v>90.28969018788959</v>
      </c>
      <c r="BF238">
        <v>91.412929447529763</v>
      </c>
      <c r="BG238">
        <v>93.102418330653663</v>
      </c>
      <c r="BH238">
        <v>90.82972207285701</v>
      </c>
      <c r="BI238">
        <v>93.660267628942989</v>
      </c>
      <c r="BJ238">
        <v>94.013524358720971</v>
      </c>
      <c r="BK238">
        <v>94.546554096585353</v>
      </c>
    </row>
    <row r="239" spans="1:63" x14ac:dyDescent="0.25">
      <c r="A239" t="s">
        <v>735</v>
      </c>
      <c r="B239" t="s">
        <v>714</v>
      </c>
      <c r="C239" s="5" t="str">
        <f>VLOOKUP(A239, 'Metadata - Countries'!$A$2:$C$264, 3, FALSE)</f>
        <v>East Asia &amp; Pacific</v>
      </c>
      <c r="D239" t="s">
        <v>261</v>
      </c>
      <c r="E239" t="s">
        <v>669</v>
      </c>
      <c r="AN239">
        <v>75.069989776466898</v>
      </c>
      <c r="AO239">
        <v>77.288363225928904</v>
      </c>
      <c r="AP239">
        <v>78.199633816560095</v>
      </c>
      <c r="AQ239">
        <v>79.123970530444396</v>
      </c>
      <c r="AR239">
        <v>80.061423587220503</v>
      </c>
      <c r="AS239">
        <v>81.005034160985801</v>
      </c>
      <c r="AT239">
        <v>81.947120216384704</v>
      </c>
      <c r="AU239">
        <v>82.879553742810302</v>
      </c>
      <c r="AV239">
        <v>83.794325096426604</v>
      </c>
      <c r="AW239">
        <v>84.683214468281193</v>
      </c>
      <c r="AX239">
        <v>85.538060307637096</v>
      </c>
      <c r="AY239">
        <v>86.355940654950402</v>
      </c>
      <c r="AZ239">
        <v>90.667158347522204</v>
      </c>
      <c r="BA239">
        <v>87.936601084548002</v>
      </c>
      <c r="BB239">
        <v>88.733743692511197</v>
      </c>
      <c r="BC239">
        <v>89.560985197682101</v>
      </c>
      <c r="BD239">
        <v>90.435861586281206</v>
      </c>
      <c r="BE239">
        <v>90.599220968202204</v>
      </c>
      <c r="BF239">
        <v>91.300230225496506</v>
      </c>
      <c r="BG239">
        <v>93.407190174731497</v>
      </c>
      <c r="BH239">
        <v>94.478736149730494</v>
      </c>
      <c r="BI239">
        <v>95.570408966480301</v>
      </c>
      <c r="BJ239">
        <v>96.533041850059604</v>
      </c>
      <c r="BK239">
        <v>97.681923318644394</v>
      </c>
    </row>
    <row r="240" spans="1:63" x14ac:dyDescent="0.25">
      <c r="A240" t="s">
        <v>10</v>
      </c>
      <c r="B240" t="s">
        <v>91</v>
      </c>
      <c r="C240" s="3">
        <f>VLOOKUP(A240, 'Metadata - Countries'!$A$2:$C$264, 3, FALSE)</f>
        <v>0</v>
      </c>
      <c r="D240" t="s">
        <v>261</v>
      </c>
      <c r="E240" t="s">
        <v>669</v>
      </c>
      <c r="AM240">
        <v>35.131102590368734</v>
      </c>
      <c r="AN240">
        <v>33.196557237601809</v>
      </c>
      <c r="AO240">
        <v>35.12442110439266</v>
      </c>
      <c r="AP240">
        <v>36.416509827384417</v>
      </c>
      <c r="AQ240">
        <v>37.639854897416399</v>
      </c>
      <c r="AR240">
        <v>42.047944298031268</v>
      </c>
      <c r="AS240">
        <v>45.387584995129373</v>
      </c>
      <c r="AT240">
        <v>45.384648627419701</v>
      </c>
      <c r="AU240">
        <v>42.45982846769023</v>
      </c>
      <c r="AV240">
        <v>49.371545839647496</v>
      </c>
      <c r="AW240">
        <v>51.195198340988519</v>
      </c>
      <c r="AX240">
        <v>51.320581029003257</v>
      </c>
      <c r="AY240">
        <v>53.48434831739403</v>
      </c>
      <c r="AZ240">
        <v>54.917000368765073</v>
      </c>
      <c r="BA240">
        <v>56.63647040527875</v>
      </c>
      <c r="BB240">
        <v>58.84398498676132</v>
      </c>
      <c r="BC240">
        <v>61.938397643469671</v>
      </c>
      <c r="BD240">
        <v>63.816101937547465</v>
      </c>
      <c r="BE240">
        <v>55.141037141210752</v>
      </c>
      <c r="BF240">
        <v>68.510680312417975</v>
      </c>
      <c r="BG240">
        <v>69.436416436142423</v>
      </c>
      <c r="BH240">
        <v>72.738520263733449</v>
      </c>
      <c r="BI240">
        <v>78.24662103290234</v>
      </c>
      <c r="BJ240">
        <v>80.775230729328214</v>
      </c>
      <c r="BK240">
        <v>85.112307760317876</v>
      </c>
    </row>
    <row r="241" spans="1:63" x14ac:dyDescent="0.25">
      <c r="A241" t="s">
        <v>248</v>
      </c>
      <c r="B241" t="s">
        <v>566</v>
      </c>
      <c r="C241" s="5" t="e">
        <f>VLOOKUP(A241, 'Metadata - Countries'!$A$2:$C$264, 3, FALSE)</f>
        <v>#N/A</v>
      </c>
      <c r="D241" t="s">
        <v>261</v>
      </c>
      <c r="E241" t="s">
        <v>669</v>
      </c>
      <c r="AP241">
        <v>9.0694244440590932</v>
      </c>
      <c r="AQ241">
        <v>10.363629019080697</v>
      </c>
      <c r="AR241">
        <v>10.734735689504451</v>
      </c>
      <c r="AS241">
        <v>12.790299941447842</v>
      </c>
      <c r="AT241">
        <v>9.3880712584949944</v>
      </c>
      <c r="AU241">
        <v>12.281097886169583</v>
      </c>
      <c r="AV241">
        <v>12.99143082152391</v>
      </c>
      <c r="AW241">
        <v>15.244276355919204</v>
      </c>
      <c r="AX241">
        <v>14.306933522612363</v>
      </c>
      <c r="AY241">
        <v>12.259415748729257</v>
      </c>
      <c r="AZ241">
        <v>15.013328402941681</v>
      </c>
      <c r="BA241">
        <v>23.43748221501605</v>
      </c>
      <c r="BB241">
        <v>15.586250977050849</v>
      </c>
      <c r="BC241">
        <v>14.680935661926467</v>
      </c>
      <c r="BD241">
        <v>14.677809889503461</v>
      </c>
      <c r="BE241">
        <v>15.552022589513582</v>
      </c>
      <c r="BF241">
        <v>17.619102047404251</v>
      </c>
      <c r="BG241">
        <v>18.559301579681836</v>
      </c>
      <c r="BH241">
        <v>17.583295779045372</v>
      </c>
      <c r="BI241">
        <v>17.898601749219697</v>
      </c>
      <c r="BJ241">
        <v>24.763507767064944</v>
      </c>
      <c r="BK241">
        <v>22.588472403485721</v>
      </c>
    </row>
    <row r="242" spans="1:63" x14ac:dyDescent="0.25">
      <c r="A242" t="s">
        <v>760</v>
      </c>
      <c r="B242" t="s">
        <v>181</v>
      </c>
      <c r="C242" s="3" t="str">
        <f>VLOOKUP(A242, 'Metadata - Countries'!$A$2:$C$264, 3, FALSE)</f>
        <v>Latin America &amp; Caribbean</v>
      </c>
      <c r="D242" t="s">
        <v>261</v>
      </c>
      <c r="E242" t="s">
        <v>669</v>
      </c>
      <c r="AT242">
        <v>80.247209640898703</v>
      </c>
      <c r="AU242">
        <v>91.445518129606299</v>
      </c>
      <c r="AV242">
        <v>92.230810691202095</v>
      </c>
      <c r="AW242">
        <v>92.982753128209495</v>
      </c>
      <c r="AX242">
        <v>93.695983867735606</v>
      </c>
      <c r="AY242">
        <v>94.360220540612602</v>
      </c>
      <c r="AZ242">
        <v>100</v>
      </c>
      <c r="BA242">
        <v>100</v>
      </c>
      <c r="BB242">
        <v>100</v>
      </c>
      <c r="BC242">
        <v>100</v>
      </c>
      <c r="BD242">
        <v>100</v>
      </c>
      <c r="BE242">
        <v>100</v>
      </c>
      <c r="BF242">
        <v>100</v>
      </c>
      <c r="BG242">
        <v>100</v>
      </c>
      <c r="BH242">
        <v>100</v>
      </c>
      <c r="BI242">
        <v>100</v>
      </c>
      <c r="BJ242">
        <v>100</v>
      </c>
      <c r="BK242">
        <v>100</v>
      </c>
    </row>
    <row r="243" spans="1:63" x14ac:dyDescent="0.25">
      <c r="A243" t="s">
        <v>220</v>
      </c>
      <c r="B243" t="s">
        <v>26</v>
      </c>
      <c r="C243" s="5" t="str">
        <f>VLOOKUP(A243, 'Metadata - Countries'!$A$2:$C$264, 3, FALSE)</f>
        <v>Middle East &amp; North Africa</v>
      </c>
      <c r="D243" t="s">
        <v>261</v>
      </c>
      <c r="E243" t="s">
        <v>669</v>
      </c>
      <c r="AN243">
        <v>67.608025619861493</v>
      </c>
      <c r="AO243">
        <v>72.044534636353902</v>
      </c>
      <c r="AP243">
        <v>76.070977598712105</v>
      </c>
      <c r="AQ243">
        <v>79.948254108979498</v>
      </c>
      <c r="AR243">
        <v>82.870234782718697</v>
      </c>
      <c r="AS243">
        <v>85.341382734408398</v>
      </c>
      <c r="AT243">
        <v>86.791047186437794</v>
      </c>
      <c r="AU243">
        <v>93.534171975394997</v>
      </c>
      <c r="AV243">
        <v>94.836252454034494</v>
      </c>
      <c r="AW243">
        <v>96.439384977544705</v>
      </c>
      <c r="AX243">
        <v>98.058324852370902</v>
      </c>
      <c r="AY243">
        <v>98.605650027933393</v>
      </c>
      <c r="AZ243">
        <v>98.993136379686007</v>
      </c>
      <c r="BA243">
        <v>98.245152269840105</v>
      </c>
      <c r="BB243">
        <v>98.673581269650896</v>
      </c>
      <c r="BC243">
        <v>98.766668139809696</v>
      </c>
      <c r="BD243">
        <v>98.640373921264398</v>
      </c>
      <c r="BE243">
        <v>98.909350511580001</v>
      </c>
      <c r="BF243">
        <v>98.476931787024796</v>
      </c>
      <c r="BG243">
        <v>99.077065046831507</v>
      </c>
      <c r="BH243">
        <v>99.379421677930907</v>
      </c>
      <c r="BI243">
        <v>100</v>
      </c>
      <c r="BJ243">
        <v>100</v>
      </c>
      <c r="BK243">
        <v>100</v>
      </c>
    </row>
    <row r="244" spans="1:63" x14ac:dyDescent="0.25">
      <c r="A244" t="s">
        <v>408</v>
      </c>
      <c r="B244" t="s">
        <v>482</v>
      </c>
      <c r="C244" s="3" t="str">
        <f>VLOOKUP(A244, 'Metadata - Countries'!$A$2:$C$264, 3, FALSE)</f>
        <v>Europe &amp; Central Asia</v>
      </c>
      <c r="D244" t="s">
        <v>261</v>
      </c>
      <c r="E244" t="s">
        <v>669</v>
      </c>
      <c r="BD244">
        <v>100</v>
      </c>
      <c r="BE244">
        <v>99.914181157851303</v>
      </c>
      <c r="BF244">
        <v>99.982552881985399</v>
      </c>
      <c r="BG244">
        <v>100</v>
      </c>
      <c r="BH244">
        <v>100</v>
      </c>
      <c r="BI244">
        <v>100</v>
      </c>
      <c r="BJ244">
        <v>100</v>
      </c>
      <c r="BK244">
        <v>100</v>
      </c>
    </row>
    <row r="245" spans="1:63" x14ac:dyDescent="0.25">
      <c r="A245" t="s">
        <v>497</v>
      </c>
      <c r="B245" t="s">
        <v>101</v>
      </c>
      <c r="C245" s="5" t="str">
        <f>VLOOKUP(A245, 'Metadata - Countries'!$A$2:$C$264, 3, FALSE)</f>
        <v>East Asia &amp; Pacific</v>
      </c>
      <c r="D245" t="s">
        <v>261</v>
      </c>
      <c r="E245" t="s">
        <v>669</v>
      </c>
      <c r="AV245">
        <v>93.951144236247799</v>
      </c>
      <c r="AW245">
        <v>94.0752899411698</v>
      </c>
      <c r="AX245">
        <v>94.333964873317996</v>
      </c>
      <c r="AY245">
        <v>94.527595149440302</v>
      </c>
      <c r="AZ245">
        <v>94.672265808288799</v>
      </c>
      <c r="BA245">
        <v>94.662775642322501</v>
      </c>
      <c r="BB245">
        <v>94.916296262998799</v>
      </c>
      <c r="BC245">
        <v>95.070948667561794</v>
      </c>
      <c r="BD245">
        <v>95.287344344323401</v>
      </c>
      <c r="BE245">
        <v>95.593548671372403</v>
      </c>
      <c r="BF245">
        <v>96.165903172290101</v>
      </c>
      <c r="BG245">
        <v>96.448000372135297</v>
      </c>
      <c r="BH245">
        <v>96.9728906027363</v>
      </c>
      <c r="BI245">
        <v>98.028644022715596</v>
      </c>
      <c r="BJ245">
        <v>99.160417574670007</v>
      </c>
      <c r="BK245">
        <v>100</v>
      </c>
    </row>
    <row r="246" spans="1:63" x14ac:dyDescent="0.25">
      <c r="A246" t="s">
        <v>644</v>
      </c>
      <c r="B246" t="s">
        <v>524</v>
      </c>
      <c r="C246" s="3" t="str">
        <f>VLOOKUP(A246, 'Metadata - Countries'!$A$2:$C$264, 3, FALSE)</f>
        <v>Sub-Saharan Africa</v>
      </c>
      <c r="D246" t="s">
        <v>261</v>
      </c>
      <c r="E246" t="s">
        <v>669</v>
      </c>
      <c r="AL246">
        <v>0</v>
      </c>
      <c r="AM246">
        <v>0</v>
      </c>
      <c r="AN246">
        <v>0</v>
      </c>
      <c r="AO246">
        <v>0.27815492199557401</v>
      </c>
      <c r="AP246">
        <v>2.50879773992924</v>
      </c>
      <c r="AQ246">
        <v>1.2558267111956101</v>
      </c>
      <c r="AR246">
        <v>1.74810761428924</v>
      </c>
      <c r="AS246">
        <v>2.5732120620452199</v>
      </c>
      <c r="AT246">
        <v>2.7139730248243001</v>
      </c>
      <c r="AU246">
        <v>3.1719418199663201</v>
      </c>
      <c r="AV246">
        <v>3.6016295482238401</v>
      </c>
      <c r="AW246">
        <v>3.2491397308565602</v>
      </c>
      <c r="AX246">
        <v>2.6093044638393601</v>
      </c>
      <c r="AY246">
        <v>4.3269643529042003</v>
      </c>
      <c r="AZ246">
        <v>4.4552311404038702</v>
      </c>
      <c r="BA246">
        <v>4.5507007524825198</v>
      </c>
      <c r="BB246">
        <v>1.04176742741555</v>
      </c>
      <c r="BC246">
        <v>0</v>
      </c>
      <c r="BD246">
        <v>2.5197282925236699</v>
      </c>
      <c r="BE246">
        <v>2.59214390509714</v>
      </c>
      <c r="BF246">
        <v>2.2909048382161701</v>
      </c>
      <c r="BG246">
        <v>1.7354481361296199</v>
      </c>
      <c r="BH246">
        <v>10.037420298926</v>
      </c>
      <c r="BI246">
        <v>11.804955799105601</v>
      </c>
      <c r="BJ246">
        <v>17.270679627224101</v>
      </c>
      <c r="BK246">
        <v>16.755115173361499</v>
      </c>
    </row>
    <row r="247" spans="1:63" x14ac:dyDescent="0.25">
      <c r="A247" t="s">
        <v>795</v>
      </c>
      <c r="B247" t="s">
        <v>167</v>
      </c>
      <c r="C247" s="5" t="str">
        <f>VLOOKUP(A247, 'Metadata - Countries'!$A$2:$C$264, 3, FALSE)</f>
        <v>Sub-Saharan Africa</v>
      </c>
      <c r="D247" t="s">
        <v>261</v>
      </c>
      <c r="E247" t="s">
        <v>669</v>
      </c>
      <c r="AO247">
        <v>1.8770322786184399</v>
      </c>
      <c r="AP247">
        <v>0.282415571130476</v>
      </c>
      <c r="AQ247">
        <v>0.81116164578266203</v>
      </c>
      <c r="AR247">
        <v>1.34147745925234</v>
      </c>
      <c r="AS247">
        <v>1.86873682304706</v>
      </c>
      <c r="AT247">
        <v>2.38585010196164</v>
      </c>
      <c r="AU247">
        <v>2.27215087750929</v>
      </c>
      <c r="AV247">
        <v>1.9662245028029901</v>
      </c>
      <c r="AW247">
        <v>3.8091332674193401</v>
      </c>
      <c r="AX247">
        <v>4.2148289220344601</v>
      </c>
      <c r="AY247">
        <v>0.71001972417875803</v>
      </c>
      <c r="AZ247">
        <v>2.0785344269783201</v>
      </c>
      <c r="BA247">
        <v>5.2279037184986397</v>
      </c>
      <c r="BB247">
        <v>5.5445166423092296</v>
      </c>
      <c r="BC247">
        <v>1.8551076713046999</v>
      </c>
      <c r="BD247">
        <v>3.4684499562073801</v>
      </c>
      <c r="BE247">
        <v>4.4649423419127698</v>
      </c>
      <c r="BF247">
        <v>6.8548534169958097</v>
      </c>
      <c r="BG247">
        <v>3.5648099146015602</v>
      </c>
      <c r="BH247">
        <v>11.9075417901291</v>
      </c>
      <c r="BI247">
        <v>9.0465234073974798</v>
      </c>
      <c r="BJ247">
        <v>17.694375766936901</v>
      </c>
      <c r="BK247">
        <v>11.4294564360055</v>
      </c>
    </row>
    <row r="248" spans="1:63" x14ac:dyDescent="0.25">
      <c r="A248" t="s">
        <v>495</v>
      </c>
      <c r="B248" t="s">
        <v>570</v>
      </c>
      <c r="C248" s="3" t="str">
        <f>VLOOKUP(A248, 'Metadata - Countries'!$A$2:$C$264, 3, FALSE)</f>
        <v>Europe &amp; Central Asia</v>
      </c>
      <c r="D248" t="s">
        <v>261</v>
      </c>
      <c r="E248" t="s">
        <v>669</v>
      </c>
      <c r="AJ248">
        <v>100</v>
      </c>
      <c r="AK248">
        <v>100</v>
      </c>
      <c r="AL248">
        <v>100</v>
      </c>
      <c r="AM248">
        <v>100</v>
      </c>
      <c r="AN248">
        <v>100</v>
      </c>
      <c r="AO248">
        <v>100</v>
      </c>
      <c r="AP248">
        <v>100</v>
      </c>
      <c r="AQ248">
        <v>100</v>
      </c>
      <c r="AR248">
        <v>100</v>
      </c>
      <c r="AS248">
        <v>100</v>
      </c>
      <c r="AT248">
        <v>100</v>
      </c>
      <c r="AU248">
        <v>100</v>
      </c>
      <c r="AV248">
        <v>100</v>
      </c>
      <c r="AW248">
        <v>100</v>
      </c>
      <c r="AX248">
        <v>100</v>
      </c>
      <c r="AY248">
        <v>100</v>
      </c>
      <c r="AZ248">
        <v>100</v>
      </c>
      <c r="BA248">
        <v>100</v>
      </c>
      <c r="BB248">
        <v>100</v>
      </c>
      <c r="BC248">
        <v>100</v>
      </c>
      <c r="BD248">
        <v>100</v>
      </c>
      <c r="BE248">
        <v>100</v>
      </c>
      <c r="BF248">
        <v>100</v>
      </c>
      <c r="BG248">
        <v>100</v>
      </c>
      <c r="BH248">
        <v>100</v>
      </c>
      <c r="BI248">
        <v>100</v>
      </c>
      <c r="BJ248">
        <v>100</v>
      </c>
      <c r="BK248">
        <v>100</v>
      </c>
    </row>
    <row r="249" spans="1:63" x14ac:dyDescent="0.25">
      <c r="A249" t="s">
        <v>170</v>
      </c>
      <c r="B249" t="s">
        <v>680</v>
      </c>
      <c r="C249" s="5">
        <f>VLOOKUP(A249, 'Metadata - Countries'!$A$2:$C$264, 3, FALSE)</f>
        <v>0</v>
      </c>
      <c r="D249" t="s">
        <v>261</v>
      </c>
      <c r="E249" t="s">
        <v>669</v>
      </c>
      <c r="AJ249">
        <v>90.20877723441113</v>
      </c>
      <c r="AK249">
        <v>90.685296161508901</v>
      </c>
      <c r="AL249">
        <v>89.965720100498075</v>
      </c>
      <c r="AM249">
        <v>90.350934476988513</v>
      </c>
      <c r="AN249">
        <v>90.740952580615428</v>
      </c>
      <c r="AO249">
        <v>90.680034393486579</v>
      </c>
      <c r="AP249">
        <v>90.013854311067035</v>
      </c>
      <c r="AQ249">
        <v>90.823424302668528</v>
      </c>
      <c r="AR249">
        <v>91.226635042691754</v>
      </c>
      <c r="AS249">
        <v>91.922305417990316</v>
      </c>
      <c r="AT249">
        <v>91.574976724242958</v>
      </c>
      <c r="AU249">
        <v>92.017402130264912</v>
      </c>
      <c r="AV249">
        <v>93.16274477045674</v>
      </c>
      <c r="AW249">
        <v>93.332820306574149</v>
      </c>
      <c r="AX249">
        <v>93.900440826878381</v>
      </c>
      <c r="AY249">
        <v>94.401095852531768</v>
      </c>
      <c r="AZ249">
        <v>95.115963198299625</v>
      </c>
      <c r="BA249">
        <v>95.179765225590884</v>
      </c>
      <c r="BB249">
        <v>95.715088635960115</v>
      </c>
      <c r="BC249">
        <v>96.320486757330357</v>
      </c>
      <c r="BD249">
        <v>97.273371507200338</v>
      </c>
      <c r="BE249">
        <v>97.666366179101161</v>
      </c>
      <c r="BF249">
        <v>97.96842917056469</v>
      </c>
      <c r="BG249">
        <v>98.252575360059353</v>
      </c>
      <c r="BH249">
        <v>98.354188198202621</v>
      </c>
      <c r="BI249">
        <v>98.445648309949078</v>
      </c>
      <c r="BJ249">
        <v>98.457564424622376</v>
      </c>
      <c r="BK249">
        <v>98.704703496072469</v>
      </c>
    </row>
    <row r="250" spans="1:63" x14ac:dyDescent="0.25">
      <c r="A250" t="s">
        <v>599</v>
      </c>
      <c r="B250" t="s">
        <v>830</v>
      </c>
      <c r="C250" s="3" t="str">
        <f>VLOOKUP(A250, 'Metadata - Countries'!$A$2:$C$264, 3, FALSE)</f>
        <v>Latin America &amp; Caribbean</v>
      </c>
      <c r="D250" t="s">
        <v>261</v>
      </c>
      <c r="E250" t="s">
        <v>669</v>
      </c>
      <c r="AJ250">
        <v>85.041754783824899</v>
      </c>
      <c r="AK250">
        <v>84.810040155431693</v>
      </c>
      <c r="AL250">
        <v>88.690251070817595</v>
      </c>
      <c r="AM250">
        <v>84.376442382372701</v>
      </c>
      <c r="AN250">
        <v>84.259911625708</v>
      </c>
      <c r="AO250">
        <v>84.362875505656405</v>
      </c>
      <c r="AP250">
        <v>82.996859996313702</v>
      </c>
      <c r="AQ250">
        <v>83.839011153209896</v>
      </c>
      <c r="AR250">
        <v>84.462375834941199</v>
      </c>
      <c r="AS250">
        <v>86.718729795185496</v>
      </c>
      <c r="AT250">
        <v>86.4731448475805</v>
      </c>
      <c r="AU250">
        <v>89.156205367712801</v>
      </c>
      <c r="AV250">
        <v>90.319375299717393</v>
      </c>
      <c r="AW250">
        <v>91.244046507542805</v>
      </c>
      <c r="AX250">
        <v>91.757781470333896</v>
      </c>
      <c r="AY250">
        <v>91.745513278424298</v>
      </c>
      <c r="AZ250">
        <v>86.567929680082102</v>
      </c>
      <c r="BA250">
        <v>88.155906865294895</v>
      </c>
      <c r="BB250">
        <v>88.001903267308506</v>
      </c>
      <c r="BC250">
        <v>89.297617238573906</v>
      </c>
      <c r="BD250">
        <v>91.789612063103306</v>
      </c>
      <c r="BE250">
        <v>94.6044506268601</v>
      </c>
      <c r="BF250">
        <v>100</v>
      </c>
      <c r="BG250">
        <v>100</v>
      </c>
      <c r="BH250">
        <v>100</v>
      </c>
      <c r="BI250">
        <v>100</v>
      </c>
      <c r="BJ250">
        <v>100</v>
      </c>
      <c r="BK250">
        <v>100</v>
      </c>
    </row>
    <row r="251" spans="1:63" x14ac:dyDescent="0.25">
      <c r="A251" t="s">
        <v>453</v>
      </c>
      <c r="B251" t="s">
        <v>706</v>
      </c>
      <c r="C251" s="5" t="str">
        <f>VLOOKUP(A251, 'Metadata - Countries'!$A$2:$C$264, 3, FALSE)</f>
        <v>North America</v>
      </c>
      <c r="D251" t="s">
        <v>261</v>
      </c>
      <c r="E251" t="s">
        <v>669</v>
      </c>
      <c r="AJ251">
        <v>100</v>
      </c>
      <c r="AK251">
        <v>100</v>
      </c>
      <c r="AL251">
        <v>100</v>
      </c>
      <c r="AM251">
        <v>100</v>
      </c>
      <c r="AN251">
        <v>100</v>
      </c>
      <c r="AO251">
        <v>100</v>
      </c>
      <c r="AP251">
        <v>100</v>
      </c>
      <c r="AQ251">
        <v>100</v>
      </c>
      <c r="AR251">
        <v>100</v>
      </c>
      <c r="AS251">
        <v>100</v>
      </c>
      <c r="AT251">
        <v>100</v>
      </c>
      <c r="AU251">
        <v>100</v>
      </c>
      <c r="AV251">
        <v>100</v>
      </c>
      <c r="AW251">
        <v>100</v>
      </c>
      <c r="AX251">
        <v>100</v>
      </c>
      <c r="AY251">
        <v>100</v>
      </c>
      <c r="AZ251">
        <v>100</v>
      </c>
      <c r="BA251">
        <v>100</v>
      </c>
      <c r="BB251">
        <v>100</v>
      </c>
      <c r="BC251">
        <v>100</v>
      </c>
      <c r="BD251">
        <v>100</v>
      </c>
      <c r="BE251">
        <v>100</v>
      </c>
      <c r="BF251">
        <v>100</v>
      </c>
      <c r="BG251">
        <v>100</v>
      </c>
      <c r="BH251">
        <v>100</v>
      </c>
      <c r="BI251">
        <v>100</v>
      </c>
      <c r="BJ251">
        <v>100</v>
      </c>
      <c r="BK251">
        <v>100</v>
      </c>
    </row>
    <row r="252" spans="1:63" x14ac:dyDescent="0.25">
      <c r="A252" t="s">
        <v>337</v>
      </c>
      <c r="B252" t="s">
        <v>164</v>
      </c>
      <c r="C252" s="3" t="str">
        <f>VLOOKUP(A252, 'Metadata - Countries'!$A$2:$C$264, 3, FALSE)</f>
        <v>Europe &amp; Central Asia</v>
      </c>
      <c r="D252" t="s">
        <v>261</v>
      </c>
      <c r="E252" t="s">
        <v>669</v>
      </c>
      <c r="AP252">
        <v>99.283051333524497</v>
      </c>
      <c r="AQ252">
        <v>99.029758873386498</v>
      </c>
      <c r="AR252">
        <v>99.121780186969005</v>
      </c>
      <c r="AS252">
        <v>99.230091837960899</v>
      </c>
      <c r="AT252">
        <v>99.341685219304594</v>
      </c>
      <c r="AU252">
        <v>99.4429432485516</v>
      </c>
      <c r="AV252">
        <v>99.522013902199404</v>
      </c>
      <c r="AW252">
        <v>99.551453783072503</v>
      </c>
      <c r="AX252">
        <v>99.531117158321905</v>
      </c>
      <c r="AY252">
        <v>99.451276636952102</v>
      </c>
      <c r="AZ252">
        <v>99.199951856322102</v>
      </c>
      <c r="BA252">
        <v>99.233712462555303</v>
      </c>
      <c r="BB252">
        <v>99.158800100241606</v>
      </c>
      <c r="BC252">
        <v>99.136809990360902</v>
      </c>
      <c r="BD252">
        <v>99.193720880378905</v>
      </c>
      <c r="BE252">
        <v>99.355772993195998</v>
      </c>
      <c r="BF252">
        <v>99.611126883984596</v>
      </c>
      <c r="BG252">
        <v>99.839106106211503</v>
      </c>
      <c r="BH252">
        <v>99.959982546254096</v>
      </c>
      <c r="BI252">
        <v>99.9960497550517</v>
      </c>
      <c r="BJ252">
        <v>100</v>
      </c>
      <c r="BK252">
        <v>100</v>
      </c>
    </row>
    <row r="253" spans="1:63" x14ac:dyDescent="0.25">
      <c r="A253" t="s">
        <v>56</v>
      </c>
      <c r="B253" t="s">
        <v>107</v>
      </c>
      <c r="C253" s="5" t="str">
        <f>VLOOKUP(A253, 'Metadata - Countries'!$A$2:$C$264, 3, FALSE)</f>
        <v>Latin America &amp; Caribbean</v>
      </c>
      <c r="D253" t="s">
        <v>261</v>
      </c>
      <c r="E253" t="s">
        <v>669</v>
      </c>
      <c r="AK253">
        <v>57.078214494734802</v>
      </c>
      <c r="AL253">
        <v>60.252272803132499</v>
      </c>
      <c r="AM253">
        <v>61.932918948968101</v>
      </c>
      <c r="AN253">
        <v>63.633875282422501</v>
      </c>
      <c r="AO253">
        <v>65.360516747197806</v>
      </c>
      <c r="AP253">
        <v>67.117675296397806</v>
      </c>
      <c r="AQ253">
        <v>68.912173737701494</v>
      </c>
      <c r="AR253">
        <v>70.745798158598703</v>
      </c>
      <c r="AS253">
        <v>72.609359393866796</v>
      </c>
      <c r="AT253">
        <v>74.490398587129704</v>
      </c>
      <c r="AU253">
        <v>78.846645692323406</v>
      </c>
      <c r="AV253">
        <v>78.2526656216492</v>
      </c>
      <c r="AW253">
        <v>80.105421601961993</v>
      </c>
      <c r="AX253">
        <v>81.920428369041502</v>
      </c>
      <c r="AY253">
        <v>83.690867058436098</v>
      </c>
      <c r="AZ253">
        <v>85.435543887291203</v>
      </c>
      <c r="BA253">
        <v>86.556201408772296</v>
      </c>
      <c r="BB253">
        <v>88.950787296681895</v>
      </c>
      <c r="BC253">
        <v>90.774381612386307</v>
      </c>
      <c r="BD253">
        <v>92.678699978646605</v>
      </c>
      <c r="BE253">
        <v>94.685474474215894</v>
      </c>
      <c r="BF253">
        <v>96.7888289613349</v>
      </c>
      <c r="BG253">
        <v>98.975634719589905</v>
      </c>
      <c r="BH253">
        <v>100</v>
      </c>
      <c r="BI253">
        <v>100</v>
      </c>
      <c r="BJ253">
        <v>100</v>
      </c>
      <c r="BK253">
        <v>100</v>
      </c>
    </row>
    <row r="254" spans="1:63" x14ac:dyDescent="0.25">
      <c r="A254" t="s">
        <v>80</v>
      </c>
      <c r="B254" t="s">
        <v>349</v>
      </c>
      <c r="C254" s="3" t="str">
        <f>VLOOKUP(A254, 'Metadata - Countries'!$A$2:$C$264, 3, FALSE)</f>
        <v>Latin America &amp; Caribbean</v>
      </c>
      <c r="D254" t="s">
        <v>261</v>
      </c>
      <c r="E254" t="s">
        <v>669</v>
      </c>
      <c r="AL254">
        <v>85.792001634276204</v>
      </c>
      <c r="AM254">
        <v>90.828761365274104</v>
      </c>
      <c r="AN254">
        <v>90.567846806795401</v>
      </c>
      <c r="AO254">
        <v>94.694995048830194</v>
      </c>
      <c r="AP254">
        <v>90.314655236171006</v>
      </c>
      <c r="AQ254">
        <v>92.209363871296901</v>
      </c>
      <c r="AR254">
        <v>92.398687636887502</v>
      </c>
      <c r="AS254">
        <v>94.789683785865904</v>
      </c>
      <c r="AT254">
        <v>91.862059926593403</v>
      </c>
      <c r="AU254">
        <v>99.176954777582793</v>
      </c>
      <c r="AV254">
        <v>99.800000000000097</v>
      </c>
      <c r="AW254">
        <v>66.616584350391705</v>
      </c>
      <c r="AX254">
        <v>94.7762446156176</v>
      </c>
      <c r="AY254">
        <v>92.742226151165994</v>
      </c>
      <c r="AZ254">
        <v>96.261665973019305</v>
      </c>
      <c r="BA254">
        <v>91.691531440121594</v>
      </c>
      <c r="BB254">
        <v>91.107987188264303</v>
      </c>
      <c r="BC254">
        <v>90.636361986901406</v>
      </c>
      <c r="BD254">
        <v>90.388835175113101</v>
      </c>
      <c r="BE254">
        <v>90.481259045976401</v>
      </c>
      <c r="BF254">
        <v>93.337696817877301</v>
      </c>
      <c r="BG254">
        <v>94.656169987990296</v>
      </c>
      <c r="BH254">
        <v>96.143281760743093</v>
      </c>
      <c r="BI254">
        <v>98.651942727951607</v>
      </c>
      <c r="BJ254">
        <v>99.726218517608004</v>
      </c>
      <c r="BK254">
        <v>100</v>
      </c>
    </row>
    <row r="255" spans="1:63" x14ac:dyDescent="0.25">
      <c r="A255" t="s">
        <v>356</v>
      </c>
      <c r="B255" t="s">
        <v>681</v>
      </c>
      <c r="C255" s="5" t="str">
        <f>VLOOKUP(A255, 'Metadata - Countries'!$A$2:$C$264, 3, FALSE)</f>
        <v>Latin America &amp; Caribbean</v>
      </c>
      <c r="D255" t="s">
        <v>261</v>
      </c>
      <c r="E255" t="s">
        <v>669</v>
      </c>
      <c r="BD255">
        <v>97.683478894705999</v>
      </c>
      <c r="BE255">
        <v>98.259152766700495</v>
      </c>
      <c r="BF255">
        <v>98.703770157452595</v>
      </c>
      <c r="BG255">
        <v>98.938663646582597</v>
      </c>
      <c r="BH255">
        <v>99.101078468275801</v>
      </c>
      <c r="BI255">
        <v>100</v>
      </c>
      <c r="BJ255">
        <v>100</v>
      </c>
      <c r="BK255">
        <v>100</v>
      </c>
    </row>
    <row r="256" spans="1:63" x14ac:dyDescent="0.25">
      <c r="A256" t="s">
        <v>491</v>
      </c>
      <c r="B256" t="s">
        <v>145</v>
      </c>
      <c r="C256" s="3" t="str">
        <f>VLOOKUP(A256, 'Metadata - Countries'!$A$2:$C$264, 3, FALSE)</f>
        <v>Latin America &amp; Caribbean</v>
      </c>
      <c r="D256" t="s">
        <v>261</v>
      </c>
      <c r="E256" t="s">
        <v>669</v>
      </c>
      <c r="AJ256">
        <v>100</v>
      </c>
      <c r="AK256">
        <v>100</v>
      </c>
      <c r="AL256">
        <v>100</v>
      </c>
      <c r="AM256">
        <v>100</v>
      </c>
      <c r="AN256">
        <v>100</v>
      </c>
      <c r="AO256">
        <v>100</v>
      </c>
      <c r="AP256">
        <v>100</v>
      </c>
      <c r="AQ256">
        <v>100</v>
      </c>
      <c r="AR256">
        <v>100</v>
      </c>
      <c r="AS256">
        <v>100</v>
      </c>
      <c r="AT256">
        <v>100</v>
      </c>
      <c r="AU256">
        <v>100</v>
      </c>
      <c r="AV256">
        <v>100</v>
      </c>
      <c r="AW256">
        <v>100</v>
      </c>
      <c r="AX256">
        <v>100</v>
      </c>
      <c r="AY256">
        <v>100</v>
      </c>
      <c r="AZ256">
        <v>100</v>
      </c>
      <c r="BA256">
        <v>100</v>
      </c>
      <c r="BB256">
        <v>100</v>
      </c>
      <c r="BC256">
        <v>100</v>
      </c>
      <c r="BD256">
        <v>100</v>
      </c>
      <c r="BE256">
        <v>100</v>
      </c>
      <c r="BF256">
        <v>100</v>
      </c>
      <c r="BG256">
        <v>100</v>
      </c>
      <c r="BH256">
        <v>100</v>
      </c>
      <c r="BI256">
        <v>100</v>
      </c>
      <c r="BJ256">
        <v>100</v>
      </c>
      <c r="BK256">
        <v>100</v>
      </c>
    </row>
    <row r="257" spans="1:63" x14ac:dyDescent="0.25">
      <c r="A257" t="s">
        <v>267</v>
      </c>
      <c r="B257" t="s">
        <v>725</v>
      </c>
      <c r="C257" s="5" t="str">
        <f>VLOOKUP(A257, 'Metadata - Countries'!$A$2:$C$264, 3, FALSE)</f>
        <v>East Asia &amp; Pacific</v>
      </c>
      <c r="D257" t="s">
        <v>261</v>
      </c>
      <c r="E257" t="s">
        <v>669</v>
      </c>
      <c r="AQ257">
        <v>72.378152955903303</v>
      </c>
      <c r="AR257">
        <v>79.317009021125699</v>
      </c>
      <c r="AS257">
        <v>80.742340230131006</v>
      </c>
      <c r="AT257">
        <v>82.157054787328605</v>
      </c>
      <c r="AU257">
        <v>83.580529461230896</v>
      </c>
      <c r="AV257">
        <v>85.572454924172305</v>
      </c>
      <c r="AW257">
        <v>86.420057854885599</v>
      </c>
      <c r="AX257">
        <v>87.819742744099898</v>
      </c>
      <c r="AY257">
        <v>94.786952551869305</v>
      </c>
      <c r="AZ257">
        <v>94.801131558323902</v>
      </c>
      <c r="BA257">
        <v>91.961434109252295</v>
      </c>
      <c r="BB257">
        <v>93.381877823532406</v>
      </c>
      <c r="BC257">
        <v>94.616942430801203</v>
      </c>
      <c r="BD257">
        <v>97.722057583106604</v>
      </c>
      <c r="BE257">
        <v>98.549042366908296</v>
      </c>
      <c r="BF257">
        <v>99.769778571729404</v>
      </c>
      <c r="BG257">
        <v>99.811814064971301</v>
      </c>
      <c r="BH257">
        <v>98.853427518130999</v>
      </c>
      <c r="BI257">
        <v>100</v>
      </c>
      <c r="BJ257">
        <v>100</v>
      </c>
      <c r="BK257">
        <v>100</v>
      </c>
    </row>
    <row r="258" spans="1:63" x14ac:dyDescent="0.25">
      <c r="A258" t="s">
        <v>723</v>
      </c>
      <c r="B258" t="s">
        <v>129</v>
      </c>
      <c r="C258" s="3" t="str">
        <f>VLOOKUP(A258, 'Metadata - Countries'!$A$2:$C$264, 3, FALSE)</f>
        <v>East Asia &amp; Pacific</v>
      </c>
      <c r="D258" t="s">
        <v>261</v>
      </c>
      <c r="E258" t="s">
        <v>669</v>
      </c>
      <c r="AN258">
        <v>0</v>
      </c>
      <c r="AO258">
        <v>0</v>
      </c>
      <c r="AP258">
        <v>0.96825000125258198</v>
      </c>
      <c r="AQ258">
        <v>2.4110228751361702</v>
      </c>
      <c r="AR258">
        <v>3.86618752481996</v>
      </c>
      <c r="AS258">
        <v>3.1468201830919398</v>
      </c>
      <c r="AT258">
        <v>6.8154201758891899</v>
      </c>
      <c r="AU258">
        <v>8.3063330456509092</v>
      </c>
      <c r="AV258">
        <v>9.7833586330827291</v>
      </c>
      <c r="AW258">
        <v>11.236264319347301</v>
      </c>
      <c r="AX258">
        <v>12.6592913455142</v>
      </c>
      <c r="AY258">
        <v>14.0485246949839</v>
      </c>
      <c r="AZ258">
        <v>9.2368497874436706</v>
      </c>
      <c r="BA258">
        <v>17.801433770704001</v>
      </c>
      <c r="BB258">
        <v>18.158452707200698</v>
      </c>
      <c r="BC258">
        <v>17.556662188158398</v>
      </c>
      <c r="BD258">
        <v>21.1375786689301</v>
      </c>
      <c r="BE258">
        <v>22.835206362680601</v>
      </c>
      <c r="BF258">
        <v>24.589214235278099</v>
      </c>
      <c r="BG258">
        <v>13.7643487939851</v>
      </c>
      <c r="BH258">
        <v>28.224693221770099</v>
      </c>
      <c r="BI258">
        <v>34.755271055079298</v>
      </c>
      <c r="BJ258">
        <v>46.589656424884303</v>
      </c>
      <c r="BK258">
        <v>52.7355043229933</v>
      </c>
    </row>
    <row r="259" spans="1:63" x14ac:dyDescent="0.25">
      <c r="A259" t="s">
        <v>675</v>
      </c>
      <c r="B259" t="s">
        <v>815</v>
      </c>
      <c r="C259" s="5">
        <f>VLOOKUP(A259, 'Metadata - Countries'!$A$2:$C$264, 3, FALSE)</f>
        <v>0</v>
      </c>
      <c r="D259" t="s">
        <v>261</v>
      </c>
      <c r="E259" t="s">
        <v>669</v>
      </c>
      <c r="AM259">
        <v>62.451411990559727</v>
      </c>
      <c r="AN259">
        <v>62.276648529336256</v>
      </c>
      <c r="AO259">
        <v>62.714045372687586</v>
      </c>
      <c r="AP259">
        <v>62.930476112425694</v>
      </c>
      <c r="AQ259">
        <v>63.69555449485091</v>
      </c>
      <c r="AR259">
        <v>64.324786889392911</v>
      </c>
      <c r="AS259">
        <v>65.721773889333178</v>
      </c>
      <c r="AT259">
        <v>64.215838202713087</v>
      </c>
      <c r="AU259">
        <v>63.528810493856184</v>
      </c>
      <c r="AV259">
        <v>65.461734194380128</v>
      </c>
      <c r="AW259">
        <v>66.144451745456394</v>
      </c>
      <c r="AX259">
        <v>66.279782420630255</v>
      </c>
      <c r="AY259">
        <v>66.167826511250169</v>
      </c>
      <c r="AZ259">
        <v>67.558330605137854</v>
      </c>
      <c r="BA259">
        <v>68.991115288742904</v>
      </c>
      <c r="BB259">
        <v>68.50917654030664</v>
      </c>
      <c r="BC259">
        <v>69.247296183569077</v>
      </c>
      <c r="BD259">
        <v>70.106791326376225</v>
      </c>
      <c r="BE259">
        <v>67.362120079908195</v>
      </c>
      <c r="BF259">
        <v>72.291949593481448</v>
      </c>
      <c r="BG259">
        <v>72.694370130348929</v>
      </c>
      <c r="BH259">
        <v>73.334241032134216</v>
      </c>
      <c r="BI259">
        <v>75.395891703942141</v>
      </c>
      <c r="BJ259">
        <v>77.37647215923937</v>
      </c>
      <c r="BK259">
        <v>78.67693842452951</v>
      </c>
    </row>
    <row r="260" spans="1:63" x14ac:dyDescent="0.25">
      <c r="A260" t="s">
        <v>190</v>
      </c>
      <c r="B260" t="s">
        <v>551</v>
      </c>
      <c r="C260" s="3" t="str">
        <f>VLOOKUP(A260, 'Metadata - Countries'!$A$2:$C$264, 3, FALSE)</f>
        <v>East Asia &amp; Pacific</v>
      </c>
      <c r="D260" t="s">
        <v>261</v>
      </c>
      <c r="E260" t="s">
        <v>669</v>
      </c>
      <c r="AK260">
        <v>73.661242806828497</v>
      </c>
      <c r="AL260">
        <v>76.070285222601598</v>
      </c>
      <c r="AM260">
        <v>77.0498193138951</v>
      </c>
      <c r="AN260">
        <v>75.022781896894301</v>
      </c>
      <c r="AO260">
        <v>79.029974255749195</v>
      </c>
      <c r="AP260">
        <v>80.034983695767195</v>
      </c>
      <c r="AQ260">
        <v>81.053446523539606</v>
      </c>
      <c r="AR260">
        <v>82.085297087118306</v>
      </c>
      <c r="AS260">
        <v>83.125074010304004</v>
      </c>
      <c r="AT260">
        <v>84.164597688619693</v>
      </c>
      <c r="AU260">
        <v>85.196211778900306</v>
      </c>
      <c r="AV260">
        <v>86.246543867340094</v>
      </c>
      <c r="AW260">
        <v>87.284287204909603</v>
      </c>
      <c r="AX260">
        <v>88.281783855988607</v>
      </c>
      <c r="AY260">
        <v>89.236560725676</v>
      </c>
      <c r="AZ260">
        <v>95.787456078815595</v>
      </c>
      <c r="BA260">
        <v>91.076520008547106</v>
      </c>
      <c r="BB260">
        <v>91.996518258050301</v>
      </c>
      <c r="BC260">
        <v>97.441525803429599</v>
      </c>
      <c r="BD260">
        <v>96.028575622762801</v>
      </c>
      <c r="BE260">
        <v>96.169578833884501</v>
      </c>
      <c r="BF260">
        <v>96.647646280757897</v>
      </c>
      <c r="BG260">
        <v>97.162926700214896</v>
      </c>
      <c r="BH260">
        <v>97.544730748449794</v>
      </c>
      <c r="BI260">
        <v>99.466230099575299</v>
      </c>
      <c r="BJ260">
        <v>99.767236353281604</v>
      </c>
      <c r="BK260">
        <v>96.075933405329806</v>
      </c>
    </row>
    <row r="261" spans="1:63" x14ac:dyDescent="0.25">
      <c r="A261" t="s">
        <v>496</v>
      </c>
      <c r="B261" t="s">
        <v>224</v>
      </c>
      <c r="C261" s="5" t="str">
        <f>VLOOKUP(A261, 'Metadata - Countries'!$A$2:$C$264, 3, FALSE)</f>
        <v>Europe &amp; Central Asia</v>
      </c>
      <c r="D261" t="s">
        <v>261</v>
      </c>
      <c r="E261" t="s">
        <v>669</v>
      </c>
      <c r="AJ261">
        <v>100</v>
      </c>
      <c r="AK261">
        <v>100</v>
      </c>
      <c r="AL261">
        <v>100</v>
      </c>
      <c r="AM261">
        <v>100</v>
      </c>
      <c r="AN261">
        <v>100</v>
      </c>
      <c r="AO261">
        <v>100</v>
      </c>
      <c r="AP261">
        <v>100</v>
      </c>
      <c r="AQ261">
        <v>100</v>
      </c>
      <c r="AR261">
        <v>100</v>
      </c>
      <c r="AS261">
        <v>100</v>
      </c>
      <c r="AT261">
        <v>100</v>
      </c>
      <c r="AU261">
        <v>100</v>
      </c>
      <c r="AV261">
        <v>100</v>
      </c>
      <c r="AW261">
        <v>100</v>
      </c>
      <c r="AX261">
        <v>100</v>
      </c>
      <c r="AY261">
        <v>100</v>
      </c>
      <c r="AZ261">
        <v>100</v>
      </c>
      <c r="BA261">
        <v>100</v>
      </c>
      <c r="BB261">
        <v>100</v>
      </c>
      <c r="BC261">
        <v>100</v>
      </c>
      <c r="BD261">
        <v>100</v>
      </c>
      <c r="BE261">
        <v>100</v>
      </c>
      <c r="BF261">
        <v>100</v>
      </c>
      <c r="BG261">
        <v>100</v>
      </c>
      <c r="BH261">
        <v>100</v>
      </c>
      <c r="BI261">
        <v>100</v>
      </c>
      <c r="BJ261">
        <v>100</v>
      </c>
      <c r="BK261">
        <v>100</v>
      </c>
    </row>
    <row r="262" spans="1:63" x14ac:dyDescent="0.25">
      <c r="A262" t="s">
        <v>800</v>
      </c>
      <c r="B262" t="s">
        <v>19</v>
      </c>
      <c r="C262" s="3" t="str">
        <f>VLOOKUP(A262, 'Metadata - Countries'!$A$2:$C$264, 3, FALSE)</f>
        <v>Middle East &amp; North Africa</v>
      </c>
      <c r="D262" t="s">
        <v>261</v>
      </c>
      <c r="E262" t="s">
        <v>669</v>
      </c>
      <c r="AL262">
        <v>30.770450392664301</v>
      </c>
      <c r="AM262">
        <v>24.810350179372598</v>
      </c>
      <c r="AN262">
        <v>26.146178277312899</v>
      </c>
      <c r="AO262">
        <v>27.548482685684</v>
      </c>
      <c r="AP262">
        <v>29.012587178307498</v>
      </c>
      <c r="AQ262">
        <v>27.081584259374999</v>
      </c>
      <c r="AR262">
        <v>32.009030980325498</v>
      </c>
      <c r="AS262">
        <v>33.536024795844803</v>
      </c>
      <c r="AT262">
        <v>35.072778563660698</v>
      </c>
      <c r="AU262">
        <v>36.612846764635101</v>
      </c>
      <c r="AV262">
        <v>38.145587205237298</v>
      </c>
      <c r="AW262">
        <v>39.6637691028021</v>
      </c>
      <c r="AX262">
        <v>32.938971991643498</v>
      </c>
      <c r="AY262">
        <v>43.550946000412502</v>
      </c>
      <c r="AZ262">
        <v>39.420304042574301</v>
      </c>
      <c r="BA262">
        <v>45.531631657945098</v>
      </c>
      <c r="BB262">
        <v>47.012259854040899</v>
      </c>
      <c r="BC262">
        <v>48.537750631411498</v>
      </c>
      <c r="BD262">
        <v>50.6512942565939</v>
      </c>
      <c r="BE262">
        <v>53.107348608997299</v>
      </c>
      <c r="BF262">
        <v>55.442702521961898</v>
      </c>
      <c r="BG262">
        <v>64.033330120276602</v>
      </c>
      <c r="BH262">
        <v>50.6249431813348</v>
      </c>
      <c r="BI262">
        <v>62.1352641912274</v>
      </c>
      <c r="BJ262">
        <v>64.359867269258899</v>
      </c>
      <c r="BK262">
        <v>68.702845146459495</v>
      </c>
    </row>
    <row r="263" spans="1:63" x14ac:dyDescent="0.25">
      <c r="A263" t="s">
        <v>553</v>
      </c>
      <c r="B263" t="s">
        <v>438</v>
      </c>
      <c r="C263" s="5" t="str">
        <f>VLOOKUP(A263, 'Metadata - Countries'!$A$2:$C$264, 3, FALSE)</f>
        <v>Sub-Saharan Africa</v>
      </c>
      <c r="D263" t="s">
        <v>261</v>
      </c>
      <c r="E263" t="s">
        <v>669</v>
      </c>
      <c r="AP263">
        <v>25.047290795221599</v>
      </c>
      <c r="AQ263">
        <v>48.329952229124302</v>
      </c>
      <c r="AR263">
        <v>40.406036393129298</v>
      </c>
      <c r="AS263">
        <v>51.440122206788999</v>
      </c>
      <c r="AT263">
        <v>53.0516365909927</v>
      </c>
      <c r="AU263">
        <v>48.607901538756401</v>
      </c>
      <c r="AV263">
        <v>64.011453902624197</v>
      </c>
      <c r="AW263">
        <v>66.282085941420505</v>
      </c>
      <c r="AX263">
        <v>71.574783350614595</v>
      </c>
      <c r="AY263">
        <v>70.773069358658702</v>
      </c>
      <c r="AZ263">
        <v>69.418617205099295</v>
      </c>
      <c r="BA263">
        <v>71.805009529819898</v>
      </c>
      <c r="BB263">
        <v>70.621594092583507</v>
      </c>
      <c r="BC263">
        <v>71.723374496037806</v>
      </c>
      <c r="BD263">
        <v>68.214492385712006</v>
      </c>
      <c r="BE263">
        <v>73.4153538244244</v>
      </c>
      <c r="BF263">
        <v>75.564425554930196</v>
      </c>
      <c r="BG263">
        <v>74.742263293505601</v>
      </c>
      <c r="BH263">
        <v>75.272070182266305</v>
      </c>
      <c r="BI263">
        <v>72.668735543925393</v>
      </c>
      <c r="BJ263">
        <v>67.662484696134101</v>
      </c>
      <c r="BK263">
        <v>66.885808984159496</v>
      </c>
    </row>
    <row r="264" spans="1:63" x14ac:dyDescent="0.25">
      <c r="A264" t="s">
        <v>12</v>
      </c>
      <c r="B264" t="s">
        <v>492</v>
      </c>
      <c r="C264" s="3" t="str">
        <f>VLOOKUP(A264, 'Metadata - Countries'!$A$2:$C$264, 3, FALSE)</f>
        <v>Sub-Saharan Africa</v>
      </c>
      <c r="D264" t="s">
        <v>261</v>
      </c>
      <c r="E264" t="s">
        <v>669</v>
      </c>
      <c r="AJ264">
        <v>0.37259955020124302</v>
      </c>
      <c r="AK264">
        <v>0</v>
      </c>
      <c r="AL264">
        <v>6.6722713213825102</v>
      </c>
      <c r="AM264">
        <v>0</v>
      </c>
      <c r="AN264">
        <v>0.58411270634947998</v>
      </c>
      <c r="AO264">
        <v>1.2713942291490501</v>
      </c>
      <c r="AP264">
        <v>1.8033560305482601</v>
      </c>
      <c r="AQ264">
        <v>2.7106584796733402</v>
      </c>
      <c r="AR264">
        <v>2.88768592092867</v>
      </c>
      <c r="AS264">
        <v>4.2350535037613897</v>
      </c>
      <c r="AT264">
        <v>2.0741681249085202</v>
      </c>
      <c r="AU264">
        <v>5.3587232328744001</v>
      </c>
      <c r="AV264">
        <v>2.1709033057745302</v>
      </c>
      <c r="AW264">
        <v>1.9415164741642801</v>
      </c>
      <c r="AX264">
        <v>4.6552151143402698</v>
      </c>
      <c r="AY264">
        <v>5.5979512637701099</v>
      </c>
      <c r="AZ264">
        <v>5.5109296752362802</v>
      </c>
      <c r="BA264">
        <v>0.63246797570424296</v>
      </c>
      <c r="BB264">
        <v>5.25931877841193</v>
      </c>
      <c r="BC264">
        <v>5.1387018996787903</v>
      </c>
      <c r="BD264">
        <v>3.95945521041918</v>
      </c>
      <c r="BE264">
        <v>5.0080091860095397</v>
      </c>
      <c r="BF264">
        <v>5.0055619749644</v>
      </c>
      <c r="BG264">
        <v>5.1479717071189199</v>
      </c>
      <c r="BH264">
        <v>4.1797258358166696</v>
      </c>
      <c r="BI264">
        <v>4.6975728175061802</v>
      </c>
      <c r="BJ264">
        <v>9.1827419837320097</v>
      </c>
      <c r="BK264">
        <v>13.9977011531986</v>
      </c>
    </row>
    <row r="265" spans="1:63" x14ac:dyDescent="0.25">
      <c r="A265" t="s">
        <v>843</v>
      </c>
      <c r="B265" t="s">
        <v>379</v>
      </c>
      <c r="C265" s="11" t="str">
        <f>VLOOKUP(A265, 'Metadata - Countries'!$A$2:$C$264, 3, FALSE)</f>
        <v>Sub-Saharan Africa</v>
      </c>
      <c r="D265" t="s">
        <v>261</v>
      </c>
      <c r="E265" t="s">
        <v>669</v>
      </c>
      <c r="AL265">
        <v>3.04556684465549</v>
      </c>
      <c r="AM265">
        <v>6.8504359728729201</v>
      </c>
      <c r="AN265">
        <v>4.2330993107705401</v>
      </c>
      <c r="AO265">
        <v>7.00362245792663</v>
      </c>
      <c r="AP265">
        <v>7.0936375299504402</v>
      </c>
      <c r="AQ265">
        <v>7.1981550781906698</v>
      </c>
      <c r="AR265">
        <v>7.3175965776440703</v>
      </c>
      <c r="AS265">
        <v>13.884930812836</v>
      </c>
      <c r="AT265">
        <v>7.5697644307508201</v>
      </c>
      <c r="AU265">
        <v>7.6848710895580004</v>
      </c>
      <c r="AV265">
        <v>7.16780053731134</v>
      </c>
      <c r="AW265">
        <v>8.4548991872738792</v>
      </c>
      <c r="AX265">
        <v>9.1794812532572401</v>
      </c>
      <c r="AY265">
        <v>9.8522711363525506</v>
      </c>
      <c r="AZ265">
        <v>9.3707583771077694</v>
      </c>
      <c r="BA265">
        <v>11.114970357343999</v>
      </c>
      <c r="BB265">
        <v>11.746522389386</v>
      </c>
      <c r="BC265">
        <v>19.574887815663502</v>
      </c>
      <c r="BD265">
        <v>17.7679900702739</v>
      </c>
      <c r="BE265">
        <v>14.080048972195099</v>
      </c>
      <c r="BF265">
        <v>23.8310910201563</v>
      </c>
      <c r="BG265">
        <v>15.5699238449729</v>
      </c>
      <c r="BH265">
        <v>7.6918087350984301</v>
      </c>
      <c r="BI265">
        <v>10.949312729385101</v>
      </c>
      <c r="BJ265">
        <v>18.128716853977298</v>
      </c>
      <c r="BK265">
        <v>18.934611314488301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E1:BC215"/>
  <sheetViews>
    <sheetView tabSelected="1" topLeftCell="H108" zoomScale="25" zoomScaleNormal="25" workbookViewId="0">
      <selection activeCell="O16" sqref="O16"/>
    </sheetView>
  </sheetViews>
  <sheetFormatPr defaultRowHeight="15" x14ac:dyDescent="0.25"/>
  <cols>
    <col min="2" max="2" width="8.28515625" customWidth="1"/>
    <col min="3" max="3" width="12.140625" customWidth="1"/>
    <col min="4" max="4" width="13.7109375" customWidth="1"/>
    <col min="5" max="5" width="12" customWidth="1"/>
    <col min="6" max="6" width="22" customWidth="1"/>
    <col min="7" max="7" width="54.140625" customWidth="1"/>
    <col min="8" max="8" width="79.7109375" customWidth="1"/>
    <col min="9" max="9" width="22.42578125" customWidth="1"/>
    <col min="10" max="10" width="24.85546875" customWidth="1"/>
    <col min="11" max="11" width="20.7109375" customWidth="1"/>
    <col min="12" max="12" width="45.85546875" customWidth="1"/>
    <col min="13" max="13" width="21.85546875" customWidth="1"/>
    <col min="14" max="14" width="28.28515625" customWidth="1"/>
    <col min="15" max="15" width="35.85546875" customWidth="1"/>
    <col min="16" max="16" width="30.85546875" customWidth="1"/>
    <col min="17" max="17" width="36.140625" customWidth="1"/>
    <col min="18" max="18" width="38.28515625" customWidth="1"/>
    <col min="19" max="19" width="41" customWidth="1"/>
    <col min="20" max="20" width="33.28515625" customWidth="1"/>
    <col min="21" max="21" width="50.5703125" customWidth="1"/>
    <col min="22" max="22" width="40.28515625" customWidth="1"/>
    <col min="23" max="23" width="32.7109375" customWidth="1"/>
    <col min="24" max="24" width="36" customWidth="1"/>
    <col min="25" max="25" width="44" customWidth="1"/>
    <col min="26" max="26" width="43.42578125" customWidth="1"/>
    <col min="27" max="28" width="9.140625" customWidth="1"/>
  </cols>
  <sheetData>
    <row r="1" spans="9:55" x14ac:dyDescent="0.25">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row>
    <row r="2" spans="9:55" x14ac:dyDescent="0.25">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row>
    <row r="3" spans="9:55" ht="15" customHeight="1" x14ac:dyDescent="0.25">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row>
    <row r="4" spans="9:55" ht="15" customHeight="1" x14ac:dyDescent="0.4">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W4" s="14"/>
      <c r="AX4" s="14"/>
      <c r="AY4" s="14"/>
      <c r="AZ4" s="14"/>
      <c r="BA4" s="14"/>
      <c r="BB4" s="14"/>
    </row>
    <row r="5" spans="9:55" ht="12.75" customHeight="1" x14ac:dyDescent="0.4">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R5" s="14"/>
      <c r="AS5" s="14"/>
      <c r="AT5" s="14"/>
      <c r="AU5" s="14"/>
      <c r="AV5" s="14"/>
      <c r="AW5" s="14"/>
      <c r="AX5" s="14"/>
      <c r="AY5" s="14"/>
      <c r="AZ5" s="14"/>
      <c r="BA5" s="14"/>
      <c r="BB5" s="14"/>
    </row>
    <row r="6" spans="9:55" x14ac:dyDescent="0.25">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row>
    <row r="7" spans="9:55" x14ac:dyDescent="0.25">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BA7" s="9"/>
      <c r="BB7" s="9"/>
    </row>
    <row r="8" spans="9:55" x14ac:dyDescent="0.25">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Z8" s="9"/>
      <c r="BA8" s="9"/>
      <c r="BB8" s="9"/>
      <c r="BC8" s="9"/>
    </row>
    <row r="9" spans="9:55" x14ac:dyDescent="0.25">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Z9" s="9"/>
      <c r="BA9" s="9"/>
      <c r="BB9" s="9"/>
      <c r="BC9" s="9"/>
    </row>
    <row r="10" spans="9:55" ht="15.75" thickBot="1" x14ac:dyDescent="0.3">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Z10" s="9"/>
      <c r="BA10" s="9"/>
      <c r="BB10" s="9"/>
      <c r="BC10" s="9"/>
    </row>
    <row r="11" spans="9:55" ht="52.5" customHeight="1" thickTop="1" x14ac:dyDescent="0.25">
      <c r="I11" s="60"/>
      <c r="J11" s="60"/>
      <c r="K11" s="60"/>
      <c r="L11" s="60"/>
      <c r="M11" s="60"/>
      <c r="N11" s="60"/>
      <c r="O11" s="109" t="s">
        <v>872</v>
      </c>
      <c r="P11" s="110"/>
      <c r="Q11" s="110"/>
      <c r="R11" s="110"/>
      <c r="S11" s="110"/>
      <c r="T11" s="110"/>
      <c r="U11" s="110"/>
      <c r="V11" s="111"/>
      <c r="W11" s="60"/>
      <c r="X11" s="60"/>
      <c r="Y11" s="60"/>
      <c r="Z11" s="60"/>
      <c r="AA11" s="60"/>
      <c r="AB11" s="60"/>
      <c r="AC11" s="60"/>
      <c r="AD11" s="60"/>
      <c r="AE11" s="60"/>
      <c r="AF11" s="60"/>
      <c r="AG11" s="60"/>
      <c r="AH11" s="60"/>
      <c r="AI11" s="60"/>
      <c r="AJ11" s="60"/>
      <c r="AZ11" s="9"/>
      <c r="BA11" s="9"/>
      <c r="BB11" s="9"/>
      <c r="BC11" s="9"/>
    </row>
    <row r="12" spans="9:55" ht="22.5" customHeight="1" thickBot="1" x14ac:dyDescent="0.3">
      <c r="I12" s="60"/>
      <c r="J12" s="60"/>
      <c r="K12" s="60"/>
      <c r="L12" s="60"/>
      <c r="M12" s="60"/>
      <c r="N12" s="60"/>
      <c r="O12" s="112"/>
      <c r="P12" s="113"/>
      <c r="Q12" s="113"/>
      <c r="R12" s="113"/>
      <c r="S12" s="113"/>
      <c r="T12" s="113"/>
      <c r="U12" s="113"/>
      <c r="V12" s="114"/>
      <c r="W12" s="60"/>
      <c r="X12" s="60"/>
      <c r="Y12" s="60"/>
      <c r="Z12" s="60"/>
      <c r="AA12" s="60"/>
      <c r="AB12" s="60"/>
      <c r="AC12" s="60"/>
      <c r="AD12" s="60"/>
      <c r="AE12" s="60"/>
      <c r="AF12" s="60"/>
      <c r="AG12" s="60"/>
      <c r="AH12" s="60"/>
      <c r="AI12" s="60"/>
      <c r="AJ12" s="60"/>
      <c r="AZ12" s="9"/>
      <c r="BA12" s="9"/>
      <c r="BB12" s="9"/>
      <c r="BC12" s="9"/>
    </row>
    <row r="13" spans="9:55" ht="15.75" thickTop="1" x14ac:dyDescent="0.25">
      <c r="I13" s="60"/>
      <c r="J13" s="60"/>
      <c r="K13" s="60"/>
      <c r="L13" s="60"/>
      <c r="M13" s="60"/>
      <c r="N13" s="60"/>
      <c r="O13" s="35"/>
      <c r="P13" s="36"/>
      <c r="Q13" s="37"/>
      <c r="R13" s="37"/>
      <c r="S13" s="37"/>
      <c r="T13" s="37"/>
      <c r="U13" s="37"/>
      <c r="V13" s="37"/>
      <c r="W13" s="106"/>
      <c r="X13" s="60"/>
      <c r="Y13" s="60"/>
      <c r="Z13" s="60"/>
      <c r="AA13" s="60"/>
      <c r="AB13" s="60"/>
      <c r="AC13" s="60"/>
      <c r="AD13" s="60"/>
      <c r="AE13" s="60"/>
      <c r="AF13" s="60"/>
      <c r="AG13" s="60"/>
      <c r="AH13" s="60"/>
      <c r="AI13" s="60"/>
      <c r="AJ13" s="60"/>
      <c r="AR13" s="9"/>
      <c r="AS13" s="9"/>
      <c r="AT13" s="9"/>
      <c r="AU13" s="9"/>
      <c r="AV13" s="9"/>
      <c r="AW13" s="9"/>
      <c r="AX13" s="9"/>
      <c r="AY13" s="9"/>
      <c r="AZ13" s="9"/>
      <c r="BA13" s="9"/>
      <c r="BB13" s="9"/>
    </row>
    <row r="14" spans="9:55" ht="28.5" x14ac:dyDescent="0.45">
      <c r="I14" s="60"/>
      <c r="J14" s="60"/>
      <c r="K14" s="60"/>
      <c r="L14" s="60"/>
      <c r="M14" s="60"/>
      <c r="N14" s="60"/>
      <c r="O14" s="38" t="s">
        <v>845</v>
      </c>
      <c r="P14" s="36"/>
      <c r="Q14" s="39" t="s">
        <v>846</v>
      </c>
      <c r="R14" s="40"/>
      <c r="S14" s="39" t="s">
        <v>847</v>
      </c>
      <c r="T14" s="36"/>
      <c r="U14" s="39" t="s">
        <v>848</v>
      </c>
      <c r="V14" s="41"/>
      <c r="W14" s="60"/>
      <c r="X14" s="60"/>
      <c r="Y14" s="60"/>
      <c r="Z14" s="60"/>
      <c r="AA14" s="60"/>
      <c r="AB14" s="60"/>
      <c r="AC14" s="60"/>
      <c r="AD14" s="60"/>
      <c r="AE14" s="60"/>
      <c r="AF14" s="60"/>
      <c r="AG14" s="60"/>
      <c r="AH14" s="60"/>
      <c r="AI14" s="60"/>
      <c r="AJ14" s="60"/>
      <c r="AR14" s="9"/>
      <c r="AS14" s="9"/>
      <c r="AT14" s="9"/>
      <c r="AU14" s="9"/>
      <c r="AV14" s="9"/>
      <c r="AW14" s="9"/>
      <c r="AX14" s="9"/>
      <c r="AY14" s="9"/>
      <c r="AZ14" s="9"/>
      <c r="BA14" s="9"/>
      <c r="BB14" s="9"/>
    </row>
    <row r="15" spans="9:55" x14ac:dyDescent="0.25">
      <c r="I15" s="60"/>
      <c r="J15" s="60"/>
      <c r="K15" s="60"/>
      <c r="L15" s="60"/>
      <c r="M15" s="60"/>
      <c r="N15" s="60"/>
      <c r="O15" s="42"/>
      <c r="P15" s="36"/>
      <c r="Q15" s="36"/>
      <c r="R15" s="36"/>
      <c r="S15" s="36"/>
      <c r="T15" s="36"/>
      <c r="U15" s="36"/>
      <c r="V15" s="41"/>
      <c r="W15" s="60"/>
      <c r="X15" s="60"/>
      <c r="Y15" s="60"/>
      <c r="Z15" s="60"/>
      <c r="AA15" s="60"/>
      <c r="AB15" s="60"/>
      <c r="AC15" s="60"/>
      <c r="AD15" s="60"/>
      <c r="AE15" s="60"/>
      <c r="AF15" s="60"/>
      <c r="AG15" s="60"/>
      <c r="AH15" s="60"/>
      <c r="AI15" s="60"/>
      <c r="AJ15" s="60"/>
    </row>
    <row r="16" spans="9:55" ht="28.5" x14ac:dyDescent="0.45">
      <c r="I16" s="60"/>
      <c r="J16" s="60"/>
      <c r="K16" s="60"/>
      <c r="L16" s="60"/>
      <c r="M16" s="60"/>
      <c r="N16" s="60"/>
      <c r="O16" s="43" t="s">
        <v>493</v>
      </c>
      <c r="P16" s="36"/>
      <c r="Q16" s="44" t="str">
        <f>VLOOKUP(O16, 'Metadata - Countries'!A2:B264, 2, FALSE)</f>
        <v>AUS</v>
      </c>
      <c r="R16" s="36"/>
      <c r="S16" s="45" t="str">
        <f>VLOOKUP(O16, 'Metadata - Countries'!A2:D264, 4, FALSE)</f>
        <v>High income</v>
      </c>
      <c r="T16" s="36"/>
      <c r="U16" s="46" t="str">
        <f>VLOOKUP(O16, 'Metadata - Countries'!A2:D264, 3, FALSE)</f>
        <v>East Asia &amp; Pacific</v>
      </c>
      <c r="V16" s="41"/>
      <c r="W16" s="60"/>
      <c r="X16" s="60"/>
      <c r="Y16" s="60"/>
      <c r="Z16" s="60"/>
      <c r="AA16" s="60"/>
      <c r="AB16" s="60"/>
      <c r="AC16" s="60"/>
      <c r="AD16" s="60"/>
      <c r="AE16" s="60"/>
      <c r="AF16" s="60"/>
      <c r="AG16" s="60"/>
      <c r="AH16" s="60"/>
      <c r="AI16" s="60"/>
      <c r="AJ16" s="60"/>
    </row>
    <row r="17" spans="5:53" ht="15.75" thickBot="1" x14ac:dyDescent="0.3">
      <c r="I17" s="60"/>
      <c r="J17" s="60"/>
      <c r="K17" s="60"/>
      <c r="L17" s="60"/>
      <c r="M17" s="60"/>
      <c r="N17" s="60"/>
      <c r="O17" s="32"/>
      <c r="P17" s="33"/>
      <c r="Q17" s="33"/>
      <c r="R17" s="33"/>
      <c r="S17" s="33"/>
      <c r="T17" s="33"/>
      <c r="U17" s="33"/>
      <c r="V17" s="34"/>
      <c r="W17" s="60"/>
      <c r="X17" s="60"/>
      <c r="Y17" s="60"/>
      <c r="Z17" s="60"/>
      <c r="AA17" s="60"/>
      <c r="AB17" s="60"/>
      <c r="AC17" s="60"/>
      <c r="AD17" s="60"/>
      <c r="AE17" s="60"/>
      <c r="AF17" s="60"/>
      <c r="AG17" s="60"/>
      <c r="AH17" s="60"/>
      <c r="AI17" s="60"/>
      <c r="AJ17" s="60"/>
    </row>
    <row r="18" spans="5:53" ht="15.75" thickTop="1" x14ac:dyDescent="0.25">
      <c r="I18" s="60"/>
      <c r="J18" s="60"/>
      <c r="K18" s="60"/>
      <c r="L18" s="60"/>
      <c r="M18" s="60"/>
      <c r="N18" s="60"/>
      <c r="P18" s="60"/>
      <c r="Q18" s="60"/>
      <c r="R18" s="60"/>
      <c r="S18" s="60"/>
      <c r="T18" s="60"/>
      <c r="U18" s="60"/>
      <c r="V18" s="60"/>
      <c r="W18" s="60"/>
      <c r="X18" s="60"/>
      <c r="Y18" s="60"/>
      <c r="Z18" s="60"/>
      <c r="AA18" s="60"/>
      <c r="AB18" s="60"/>
      <c r="AC18" s="60"/>
      <c r="AD18" s="60"/>
      <c r="AE18" s="60"/>
      <c r="AF18" s="60"/>
      <c r="AG18" s="60"/>
      <c r="AH18" s="60"/>
      <c r="AI18" s="60"/>
      <c r="AJ18" s="60"/>
    </row>
    <row r="19" spans="5:53" x14ac:dyDescent="0.25">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row>
    <row r="20" spans="5:53" x14ac:dyDescent="0.25">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row>
    <row r="21" spans="5:53" x14ac:dyDescent="0.25">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row>
    <row r="22" spans="5:53" x14ac:dyDescent="0.25">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row>
    <row r="23" spans="5:53" x14ac:dyDescent="0.25">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row>
    <row r="24" spans="5:53" x14ac:dyDescent="0.25">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row>
    <row r="25" spans="5:53" ht="15.75" thickBot="1" x14ac:dyDescent="0.3">
      <c r="F25" s="9"/>
      <c r="G25" s="9"/>
      <c r="H25" s="9"/>
      <c r="I25" s="61"/>
      <c r="J25" s="61"/>
      <c r="K25" s="61"/>
      <c r="L25" s="61"/>
      <c r="M25" s="61"/>
      <c r="N25" s="61"/>
      <c r="O25" s="9"/>
      <c r="P25" s="61"/>
      <c r="Q25" s="61"/>
      <c r="R25" s="61"/>
      <c r="S25" s="61"/>
      <c r="T25" s="61"/>
      <c r="U25" s="61"/>
      <c r="V25" s="61"/>
      <c r="W25" s="61"/>
      <c r="X25" s="61"/>
      <c r="Y25" s="61"/>
      <c r="Z25" s="61"/>
      <c r="AA25" s="61"/>
      <c r="AB25" s="60"/>
      <c r="AC25" s="60"/>
      <c r="AD25" s="60"/>
      <c r="AE25" s="60"/>
      <c r="AF25" s="60"/>
      <c r="AG25" s="60"/>
      <c r="AH25" s="60"/>
      <c r="AI25" s="60"/>
      <c r="AJ25" s="60"/>
    </row>
    <row r="26" spans="5:53" ht="6" customHeight="1" thickTop="1" x14ac:dyDescent="2.0499999999999998">
      <c r="F26" s="9"/>
      <c r="H26" s="9"/>
      <c r="I26" s="9"/>
      <c r="J26" s="9"/>
      <c r="K26" s="9"/>
      <c r="L26" s="92" t="s">
        <v>873</v>
      </c>
      <c r="M26" s="93"/>
      <c r="N26" s="93"/>
      <c r="O26" s="93"/>
      <c r="P26" s="93"/>
      <c r="Q26" s="93"/>
      <c r="R26" s="93"/>
      <c r="S26" s="93"/>
      <c r="T26" s="93"/>
      <c r="U26" s="93"/>
      <c r="V26" s="93"/>
      <c r="W26" s="93"/>
      <c r="X26" s="93"/>
      <c r="Y26" s="93"/>
      <c r="Z26" s="93"/>
      <c r="AA26" s="49"/>
      <c r="AB26" s="61"/>
      <c r="AC26" s="60"/>
      <c r="AD26" s="60"/>
      <c r="AE26" s="60"/>
      <c r="AF26" s="60"/>
      <c r="AG26" s="60"/>
      <c r="AH26" s="60"/>
      <c r="AI26" s="60"/>
      <c r="AJ26" s="60"/>
    </row>
    <row r="27" spans="5:53" ht="15.75" customHeight="1" x14ac:dyDescent="2.0499999999999998">
      <c r="E27" s="9"/>
      <c r="F27" s="9"/>
      <c r="I27" s="60"/>
      <c r="J27" s="60"/>
      <c r="K27" s="60"/>
      <c r="L27" s="95"/>
      <c r="M27" s="96"/>
      <c r="N27" s="96"/>
      <c r="O27" s="96"/>
      <c r="P27" s="96"/>
      <c r="Q27" s="96"/>
      <c r="R27" s="96"/>
      <c r="S27" s="96"/>
      <c r="T27" s="96"/>
      <c r="U27" s="96"/>
      <c r="V27" s="96"/>
      <c r="W27" s="96"/>
      <c r="X27" s="96"/>
      <c r="Y27" s="96"/>
      <c r="Z27" s="96"/>
      <c r="AA27" s="97"/>
      <c r="AB27" s="101"/>
      <c r="AC27" s="60"/>
      <c r="AD27" s="60"/>
      <c r="AE27" s="60"/>
      <c r="AF27" s="60"/>
      <c r="AG27" s="60"/>
      <c r="AH27" s="60"/>
      <c r="AI27" s="60"/>
      <c r="AJ27" s="60"/>
    </row>
    <row r="28" spans="5:53" ht="15" customHeight="1" x14ac:dyDescent="2.0499999999999998">
      <c r="F28" s="9"/>
      <c r="I28" s="60"/>
      <c r="J28" s="60"/>
      <c r="K28" s="60"/>
      <c r="L28" s="95"/>
      <c r="M28" s="96"/>
      <c r="N28" s="96"/>
      <c r="O28" s="96"/>
      <c r="P28" s="96"/>
      <c r="Q28" s="96"/>
      <c r="R28" s="96"/>
      <c r="S28" s="96"/>
      <c r="T28" s="96"/>
      <c r="U28" s="96"/>
      <c r="V28" s="96"/>
      <c r="W28" s="96"/>
      <c r="X28" s="96"/>
      <c r="Y28" s="96"/>
      <c r="Z28" s="96"/>
      <c r="AA28" s="97"/>
      <c r="AB28" s="101"/>
      <c r="AC28" s="60"/>
      <c r="AD28" s="60"/>
      <c r="AE28" s="60"/>
      <c r="AF28" s="60"/>
      <c r="AG28" s="60"/>
      <c r="AH28" s="60"/>
      <c r="AI28" s="60"/>
      <c r="AJ28" s="60"/>
    </row>
    <row r="29" spans="5:53" ht="15" customHeight="1" thickBot="1" x14ac:dyDescent="2.1">
      <c r="E29" s="9"/>
      <c r="F29" s="9"/>
      <c r="I29" s="60"/>
      <c r="J29" s="60"/>
      <c r="K29" s="60"/>
      <c r="L29" s="98"/>
      <c r="M29" s="99"/>
      <c r="N29" s="99"/>
      <c r="O29" s="99"/>
      <c r="P29" s="99"/>
      <c r="Q29" s="99"/>
      <c r="R29" s="99"/>
      <c r="S29" s="99"/>
      <c r="T29" s="99"/>
      <c r="U29" s="99"/>
      <c r="V29" s="99"/>
      <c r="W29" s="99"/>
      <c r="X29" s="99"/>
      <c r="Y29" s="99"/>
      <c r="Z29" s="99"/>
      <c r="AA29" s="100"/>
      <c r="AB29" s="101"/>
      <c r="AC29" s="60"/>
      <c r="AD29" s="60"/>
      <c r="AE29" s="60"/>
      <c r="AF29" s="60"/>
      <c r="AG29" s="60"/>
      <c r="AH29" s="60"/>
      <c r="AI29" s="60"/>
      <c r="AJ29" s="60"/>
    </row>
    <row r="30" spans="5:53" ht="40.5" customHeight="1" thickTop="1" x14ac:dyDescent="2.0499999999999998">
      <c r="E30" s="9"/>
      <c r="F30" s="9"/>
      <c r="I30" s="60"/>
      <c r="J30" s="60"/>
      <c r="K30" s="60"/>
      <c r="L30" s="47"/>
      <c r="M30" s="48"/>
      <c r="N30" s="48"/>
      <c r="O30" s="48"/>
      <c r="P30" s="48"/>
      <c r="Q30" s="48"/>
      <c r="R30" s="48"/>
      <c r="S30" s="48"/>
      <c r="T30" s="48"/>
      <c r="U30" s="48"/>
      <c r="V30" s="48"/>
      <c r="W30" s="48"/>
      <c r="X30" s="48"/>
      <c r="Y30" s="48"/>
      <c r="Z30" s="48"/>
      <c r="AA30" s="94"/>
      <c r="AB30" s="101"/>
      <c r="AC30" s="60"/>
      <c r="AD30" s="60"/>
      <c r="AE30" s="60"/>
      <c r="AF30" s="60"/>
      <c r="AG30" s="60"/>
      <c r="AH30" s="60"/>
      <c r="AI30" s="60"/>
      <c r="AJ30" s="60"/>
    </row>
    <row r="31" spans="5:53" ht="33.75" x14ac:dyDescent="0.5">
      <c r="E31" s="9"/>
      <c r="F31" s="9"/>
      <c r="I31" s="60"/>
      <c r="J31" s="60"/>
      <c r="K31" s="60"/>
      <c r="L31" s="50"/>
      <c r="M31" s="102"/>
      <c r="N31" s="102"/>
      <c r="O31" s="52">
        <v>2005</v>
      </c>
      <c r="P31" s="52">
        <v>2006</v>
      </c>
      <c r="Q31" s="52">
        <v>2007</v>
      </c>
      <c r="R31" s="52">
        <v>2008</v>
      </c>
      <c r="S31" s="52">
        <v>2009</v>
      </c>
      <c r="T31" s="52">
        <v>2010</v>
      </c>
      <c r="U31" s="52">
        <v>2011</v>
      </c>
      <c r="V31" s="52">
        <v>2012</v>
      </c>
      <c r="W31" s="52">
        <v>2013</v>
      </c>
      <c r="X31" s="52">
        <v>2014</v>
      </c>
      <c r="Y31" s="52">
        <v>2015</v>
      </c>
      <c r="Z31" s="75" t="s">
        <v>855</v>
      </c>
      <c r="AA31" s="53"/>
      <c r="AB31" s="61"/>
      <c r="AC31" s="60"/>
      <c r="AD31" s="60"/>
      <c r="AE31" s="60"/>
      <c r="AF31" s="60"/>
      <c r="AG31" s="60"/>
      <c r="AH31" s="60"/>
      <c r="AI31" s="60"/>
      <c r="AJ31" s="60"/>
      <c r="AR31" s="9"/>
      <c r="AS31" s="9"/>
      <c r="AT31" s="9"/>
      <c r="AU31" s="9"/>
      <c r="AV31" s="9"/>
      <c r="AW31" s="9"/>
      <c r="AX31" s="9"/>
      <c r="AY31" s="9"/>
      <c r="AZ31" s="9"/>
      <c r="BA31" s="9"/>
    </row>
    <row r="32" spans="5:53" x14ac:dyDescent="0.25">
      <c r="E32" s="9"/>
      <c r="F32" s="9"/>
      <c r="I32" s="60"/>
      <c r="J32" s="60"/>
      <c r="K32" s="60"/>
      <c r="L32" s="50"/>
      <c r="M32" s="102"/>
      <c r="N32" s="102"/>
      <c r="O32" s="51"/>
      <c r="P32" s="51"/>
      <c r="Q32" s="51"/>
      <c r="R32" s="51"/>
      <c r="S32" s="51"/>
      <c r="T32" s="51"/>
      <c r="U32" s="51"/>
      <c r="V32" s="51"/>
      <c r="W32" s="51"/>
      <c r="X32" s="51"/>
      <c r="Y32" s="51"/>
      <c r="Z32" s="51"/>
      <c r="AA32" s="53"/>
      <c r="AB32" s="61"/>
      <c r="AC32" s="60"/>
      <c r="AD32" s="60"/>
      <c r="AE32" s="60"/>
      <c r="AF32" s="60"/>
      <c r="AG32" s="60"/>
      <c r="AH32" s="60"/>
      <c r="AI32" s="60"/>
      <c r="AJ32" s="60"/>
      <c r="AR32" s="9"/>
      <c r="AS32" s="9"/>
      <c r="AT32" s="9"/>
      <c r="AU32" s="9"/>
      <c r="AV32" s="9"/>
      <c r="AW32" s="9"/>
      <c r="AX32" s="9"/>
      <c r="AY32" s="9"/>
      <c r="AZ32" s="9"/>
      <c r="BA32" s="9"/>
    </row>
    <row r="33" spans="5:36" ht="28.5" x14ac:dyDescent="0.45">
      <c r="E33" s="9"/>
      <c r="F33" s="9"/>
      <c r="I33" s="60"/>
      <c r="J33" s="60"/>
      <c r="K33" s="60"/>
      <c r="L33" s="133" t="s">
        <v>849</v>
      </c>
      <c r="M33" s="134"/>
      <c r="N33" s="102"/>
      <c r="O33" s="55">
        <f>VLOOKUP($O$16, 'Fuel exports (%)'!$A$2:$BL$265, 50, FALSE)</f>
        <v>21.292307618464232</v>
      </c>
      <c r="P33" s="55">
        <f>VLOOKUP($O$16, 'Fuel exports (%)'!$A$2:$BL$265, 51, FALSE)</f>
        <v>26.731896849698732</v>
      </c>
      <c r="Q33" s="55">
        <f>VLOOKUP($O$16, 'Fuel exports (%)'!$A$2:$BL$265, 52, FALSE)</f>
        <v>25.4868889907154</v>
      </c>
      <c r="R33" s="55">
        <f>VLOOKUP($O$16, 'Fuel exports (%)'!$A$2:$BL$265, 53, FALSE)</f>
        <v>24.422320903936175</v>
      </c>
      <c r="S33" s="55">
        <f>VLOOKUP($O$16, 'Fuel exports (%)'!$A$2:$BL$265, 54, FALSE)</f>
        <v>34.267174541170085</v>
      </c>
      <c r="T33" s="55">
        <f>VLOOKUP($O$16, 'Fuel exports (%)'!$A$2:$BL$265, 55, FALSE)</f>
        <v>31.982038851741112</v>
      </c>
      <c r="U33" s="55">
        <f>VLOOKUP($O$16, 'Fuel exports (%)'!$A$2:$BL$265, 56, FALSE)</f>
        <v>30.823199771378807</v>
      </c>
      <c r="V33" s="55">
        <f>VLOOKUP($O$16, 'Fuel exports (%)'!$A$2:$BL$265, 57, FALSE)</f>
        <v>29.883286336071617</v>
      </c>
      <c r="W33" s="55">
        <f>VLOOKUP($O$16, 'Fuel exports (%)'!$A$2:$BL$265, 58, FALSE)</f>
        <v>30.3574429630395</v>
      </c>
      <c r="X33" s="55">
        <f>VLOOKUP($O$16, 'Fuel exports (%)'!$A$2:$BL$265, 59, FALSE)</f>
        <v>27.32312622498808</v>
      </c>
      <c r="Y33" s="55">
        <f>VLOOKUP($O$16, 'Fuel exports (%)'!$A$2:$BL$265, 60, FALSE)</f>
        <v>28.019409246588072</v>
      </c>
      <c r="Z33" s="55"/>
      <c r="AA33" s="53"/>
      <c r="AB33" s="61"/>
      <c r="AC33" s="60"/>
      <c r="AD33" s="60"/>
      <c r="AE33" s="60"/>
      <c r="AF33" s="60"/>
      <c r="AG33" s="60"/>
      <c r="AH33" s="60"/>
      <c r="AI33" s="60"/>
      <c r="AJ33" s="60"/>
    </row>
    <row r="34" spans="5:36" ht="28.5" x14ac:dyDescent="0.45">
      <c r="E34" s="9"/>
      <c r="F34" s="9"/>
      <c r="I34" s="60"/>
      <c r="J34" s="60"/>
      <c r="K34" s="60"/>
      <c r="L34" s="54"/>
      <c r="M34" s="102"/>
      <c r="N34" s="102"/>
      <c r="O34" s="55"/>
      <c r="P34" s="55"/>
      <c r="Q34" s="55"/>
      <c r="R34" s="55"/>
      <c r="S34" s="55"/>
      <c r="T34" s="55"/>
      <c r="U34" s="55"/>
      <c r="V34" s="55"/>
      <c r="W34" s="55"/>
      <c r="X34" s="55"/>
      <c r="Y34" s="55"/>
      <c r="Z34" s="55"/>
      <c r="AA34" s="53"/>
      <c r="AB34" s="61"/>
      <c r="AC34" s="60"/>
      <c r="AD34" s="60"/>
      <c r="AE34" s="60"/>
      <c r="AF34" s="60"/>
      <c r="AG34" s="60"/>
      <c r="AH34" s="60"/>
      <c r="AI34" s="60"/>
      <c r="AJ34" s="60"/>
    </row>
    <row r="35" spans="5:36" ht="28.5" x14ac:dyDescent="0.45">
      <c r="E35" s="9"/>
      <c r="F35" s="9"/>
      <c r="I35" s="60"/>
      <c r="J35" s="60"/>
      <c r="K35" s="60"/>
      <c r="L35" s="135" t="s">
        <v>850</v>
      </c>
      <c r="M35" s="136"/>
      <c r="N35" s="102"/>
      <c r="O35" s="55">
        <f>VLOOKUP($O$16, 'Fuel imports (%)'!$A$2:$BM$265, 50, FALSE)</f>
        <v>9.4954769513992812</v>
      </c>
      <c r="P35" s="55">
        <f>VLOOKUP($O$16, 'Fuel imports (%)'!$A$2:$BM$265, 51, FALSE)</f>
        <v>11.374566478604494</v>
      </c>
      <c r="Q35" s="55">
        <f>VLOOKUP($O$16, 'Fuel imports (%)'!$A$2:$BM$265, 52, FALSE)</f>
        <v>13.711453865309997</v>
      </c>
      <c r="R35" s="55">
        <f>VLOOKUP($O$16, 'Fuel imports (%)'!$A$2:$BM$265, 53, FALSE)</f>
        <v>13.388509393500158</v>
      </c>
      <c r="S35" s="55">
        <f>VLOOKUP($O$16, 'Fuel imports (%)'!$A$2:$BM$265, 54, FALSE)</f>
        <v>16.312287621128164</v>
      </c>
      <c r="T35" s="55">
        <f>VLOOKUP($O$16, 'Fuel imports (%)'!$A$2:$BM$265, 55, FALSE)</f>
        <v>13.262610883119141</v>
      </c>
      <c r="U35" s="55">
        <f>VLOOKUP($O$16, 'Fuel imports (%)'!$A$2:$BM$265, 56, FALSE)</f>
        <v>14.035724868513952</v>
      </c>
      <c r="V35" s="55">
        <f>VLOOKUP($O$16, 'Fuel imports (%)'!$A$2:$BM$265, 57, FALSE)</f>
        <v>17.432229433084302</v>
      </c>
      <c r="W35" s="55">
        <f>VLOOKUP($O$16, 'Fuel imports (%)'!$A$2:$BM$265, 58, FALSE)</f>
        <v>17.302100852264942</v>
      </c>
      <c r="X35" s="55">
        <f>VLOOKUP($O$16, 'Fuel imports (%)'!$A$2:$BM$265, 59, FALSE)</f>
        <v>17.803044102867279</v>
      </c>
      <c r="Y35" s="55">
        <f>VLOOKUP($O$16, 'Fuel imports (%)'!$A$2:$BM$265, 60, FALSE)</f>
        <v>16.10980077682591</v>
      </c>
      <c r="Z35" s="55"/>
      <c r="AA35" s="53"/>
      <c r="AB35" s="61"/>
      <c r="AC35" s="60"/>
      <c r="AD35" s="60"/>
      <c r="AE35" s="60"/>
      <c r="AF35" s="60"/>
      <c r="AG35" s="60"/>
      <c r="AH35" s="60"/>
      <c r="AI35" s="60"/>
      <c r="AJ35" s="60"/>
    </row>
    <row r="36" spans="5:36" ht="28.5" x14ac:dyDescent="0.45">
      <c r="E36" s="9"/>
      <c r="F36" s="9"/>
      <c r="I36" s="60"/>
      <c r="J36" s="60"/>
      <c r="K36" s="60"/>
      <c r="L36" s="56"/>
      <c r="M36" s="102"/>
      <c r="N36" s="102"/>
      <c r="O36" s="55"/>
      <c r="P36" s="55"/>
      <c r="Q36" s="55"/>
      <c r="R36" s="55"/>
      <c r="S36" s="55"/>
      <c r="T36" s="55"/>
      <c r="U36" s="55"/>
      <c r="V36" s="55"/>
      <c r="W36" s="55"/>
      <c r="X36" s="55"/>
      <c r="Y36" s="55"/>
      <c r="Z36" s="55"/>
      <c r="AA36" s="53"/>
      <c r="AB36" s="61"/>
      <c r="AC36" s="60"/>
      <c r="AD36" s="60"/>
      <c r="AE36" s="60"/>
      <c r="AF36" s="60"/>
      <c r="AG36" s="60"/>
      <c r="AH36" s="60"/>
      <c r="AI36" s="60"/>
      <c r="AJ36" s="60"/>
    </row>
    <row r="37" spans="5:36" ht="28.5" x14ac:dyDescent="0.45">
      <c r="F37" s="9"/>
      <c r="I37" s="60"/>
      <c r="J37" s="60"/>
      <c r="K37" s="60"/>
      <c r="L37" s="56"/>
      <c r="M37" s="102"/>
      <c r="N37" s="102"/>
      <c r="O37" s="55"/>
      <c r="P37" s="55"/>
      <c r="Q37" s="55"/>
      <c r="R37" s="55"/>
      <c r="S37" s="55"/>
      <c r="T37" s="55"/>
      <c r="U37" s="55"/>
      <c r="V37" s="55"/>
      <c r="W37" s="55"/>
      <c r="X37" s="55"/>
      <c r="Y37" s="55"/>
      <c r="Z37" s="55"/>
      <c r="AA37" s="53"/>
      <c r="AB37" s="61"/>
      <c r="AC37" s="60"/>
      <c r="AD37" s="60"/>
      <c r="AE37" s="60"/>
      <c r="AF37" s="60"/>
      <c r="AG37" s="60"/>
      <c r="AH37" s="60"/>
      <c r="AI37" s="60"/>
      <c r="AJ37" s="60"/>
    </row>
    <row r="38" spans="5:36" ht="28.5" x14ac:dyDescent="0.45">
      <c r="F38" s="9"/>
      <c r="I38" s="60"/>
      <c r="J38" s="60"/>
      <c r="K38" s="60"/>
      <c r="L38" s="137" t="s">
        <v>851</v>
      </c>
      <c r="M38" s="138"/>
      <c r="N38" s="102"/>
      <c r="O38" s="55">
        <f>VLOOKUP($O$16, 'Fossil fuels'!$A$2:$BM$265, 50, FALSE)</f>
        <v>94.068212671209281</v>
      </c>
      <c r="P38" s="55">
        <f>VLOOKUP($O$16, 'Fossil fuels'!$A$2:$BM$265, 51, FALSE)</f>
        <v>94.215852182324127</v>
      </c>
      <c r="Q38" s="55">
        <f>VLOOKUP($O$16, 'Fossil fuels'!$A$2:$BM$265, 52, FALSE)</f>
        <v>94.283165446610212</v>
      </c>
      <c r="R38" s="55">
        <f>VLOOKUP($O$16, 'Fossil fuels'!$A$2:$BM$265, 53, FALSE)</f>
        <v>94.293103951311011</v>
      </c>
      <c r="S38" s="55">
        <f>VLOOKUP($O$16, 'Fossil fuels'!$A$2:$BM$265, 54, FALSE)</f>
        <v>94.351488226980578</v>
      </c>
      <c r="T38" s="55">
        <f>VLOOKUP($O$16, 'Fossil fuels'!$A$2:$BM$265, 55, FALSE)</f>
        <v>95.510058534992865</v>
      </c>
      <c r="U38" s="55">
        <f>VLOOKUP($O$16, 'Fossil fuels'!$A$2:$BM$265, 56, FALSE)</f>
        <v>94.424742215312534</v>
      </c>
      <c r="V38" s="55">
        <f>VLOOKUP($O$16, 'Fossil fuels'!$A$2:$BM$265, 57, FALSE)</f>
        <v>94.421655861136017</v>
      </c>
      <c r="W38" s="55">
        <f>VLOOKUP($O$16, 'Fossil fuels'!$A$2:$BM$265, 58, FALSE)</f>
        <v>94.377006115100144</v>
      </c>
      <c r="X38" s="55">
        <f>VLOOKUP($O$16, 'Fossil fuels'!$A$2:$BM$265, 59, FALSE)</f>
        <v>93.708048824490035</v>
      </c>
      <c r="Y38" s="55">
        <f>VLOOKUP($O$16, 'Fossil fuels'!$A$2:$BM$265, 60, FALSE)</f>
        <v>93.386835655425998</v>
      </c>
      <c r="Z38" s="55"/>
      <c r="AA38" s="53"/>
      <c r="AB38" s="61"/>
      <c r="AC38" s="60"/>
      <c r="AD38" s="60"/>
      <c r="AE38" s="60"/>
      <c r="AF38" s="60"/>
      <c r="AG38" s="60"/>
      <c r="AH38" s="60"/>
      <c r="AI38" s="60"/>
      <c r="AJ38" s="60"/>
    </row>
    <row r="39" spans="5:36" ht="28.5" x14ac:dyDescent="0.45">
      <c r="F39" s="9"/>
      <c r="I39" s="60"/>
      <c r="J39" s="60"/>
      <c r="K39" s="60"/>
      <c r="L39" s="54"/>
      <c r="M39" s="102"/>
      <c r="N39" s="102"/>
      <c r="O39" s="55"/>
      <c r="P39" s="55"/>
      <c r="Q39" s="55"/>
      <c r="R39" s="55"/>
      <c r="S39" s="55"/>
      <c r="T39" s="55"/>
      <c r="U39" s="55"/>
      <c r="V39" s="55"/>
      <c r="W39" s="55"/>
      <c r="X39" s="55"/>
      <c r="Y39" s="55"/>
      <c r="Z39" s="55"/>
      <c r="AA39" s="53"/>
      <c r="AB39" s="61"/>
      <c r="AC39" s="60"/>
      <c r="AD39" s="60"/>
      <c r="AE39" s="60"/>
      <c r="AF39" s="60"/>
      <c r="AG39" s="60"/>
      <c r="AH39" s="60"/>
      <c r="AI39" s="60"/>
      <c r="AJ39" s="60"/>
    </row>
    <row r="40" spans="5:36" ht="28.5" x14ac:dyDescent="0.45">
      <c r="E40" s="9"/>
      <c r="F40" s="9"/>
      <c r="I40" s="60"/>
      <c r="J40" s="60"/>
      <c r="K40" s="60"/>
      <c r="L40" s="103" t="s">
        <v>852</v>
      </c>
      <c r="M40" s="104"/>
      <c r="N40" s="105"/>
      <c r="O40" s="55">
        <f>VLOOKUP($O$16, 'Renewable energies'!$A$2:$BM$265, 50, FALSE)</f>
        <v>6.6804257207881799</v>
      </c>
      <c r="P40" s="55">
        <f>VLOOKUP($O$16, 'Renewable energies'!$A$2:$BM$265, 51, FALSE)</f>
        <v>6.7119745469604197</v>
      </c>
      <c r="Q40" s="55">
        <f>VLOOKUP($O$16, 'Renewable energies'!$A$2:$BM$265, 52, FALSE)</f>
        <v>6.8532668234681804</v>
      </c>
      <c r="R40" s="55">
        <f>VLOOKUP($O$16, 'Renewable energies'!$A$2:$BM$265, 53, FALSE)</f>
        <v>6.9515862902862802</v>
      </c>
      <c r="S40" s="55">
        <f>VLOOKUP($O$16, 'Renewable energies'!$A$2:$BM$265, 54, FALSE)</f>
        <v>6.7895692736841102</v>
      </c>
      <c r="T40" s="55">
        <f>VLOOKUP($O$16, 'Renewable energies'!$A$2:$BM$265, 55, FALSE)</f>
        <v>7.1128271511227901</v>
      </c>
      <c r="U40" s="55">
        <f>VLOOKUP($O$16, 'Renewable energies'!$A$2:$BM$265, 56, FALSE)</f>
        <v>8.1090272926509304</v>
      </c>
      <c r="V40" s="55">
        <f>VLOOKUP($O$16, 'Renewable energies'!$A$2:$BM$265, 57, FALSE)</f>
        <v>8.2561811498342692</v>
      </c>
      <c r="W40" s="55">
        <f>VLOOKUP($O$16, 'Renewable energies'!$A$2:$BM$265, 58, FALSE)</f>
        <v>8.2471093470949999</v>
      </c>
      <c r="X40" s="55">
        <f>VLOOKUP($O$16, 'Renewable energies'!$A$2:$BM$265, 59, FALSE)</f>
        <v>9.0884819098682694</v>
      </c>
      <c r="Y40" s="55">
        <f>VLOOKUP($O$16, 'Renewable energies'!$A$2:$BM$265, 60, FALSE)</f>
        <v>9.27819845713441</v>
      </c>
      <c r="Z40" s="55"/>
      <c r="AA40" s="53"/>
      <c r="AB40" s="61"/>
      <c r="AC40" s="60"/>
      <c r="AD40" s="60"/>
      <c r="AE40" s="60"/>
      <c r="AF40" s="60"/>
      <c r="AG40" s="60"/>
      <c r="AH40" s="60"/>
      <c r="AI40" s="60"/>
      <c r="AJ40" s="60"/>
    </row>
    <row r="41" spans="5:36" ht="28.5" x14ac:dyDescent="0.45">
      <c r="E41" s="9"/>
      <c r="F41" s="9"/>
      <c r="I41" s="60"/>
      <c r="J41" s="60"/>
      <c r="K41" s="60"/>
      <c r="L41" s="56"/>
      <c r="M41" s="102"/>
      <c r="N41" s="102"/>
      <c r="O41" s="55"/>
      <c r="P41" s="55"/>
      <c r="Q41" s="55"/>
      <c r="R41" s="55"/>
      <c r="S41" s="55"/>
      <c r="T41" s="55"/>
      <c r="U41" s="55"/>
      <c r="V41" s="55"/>
      <c r="W41" s="55"/>
      <c r="X41" s="55"/>
      <c r="Y41" s="55"/>
      <c r="Z41" s="55"/>
      <c r="AA41" s="53"/>
      <c r="AB41" s="61"/>
      <c r="AC41" s="60"/>
      <c r="AD41" s="60"/>
      <c r="AE41" s="60"/>
      <c r="AF41" s="60"/>
      <c r="AG41" s="60"/>
      <c r="AH41" s="60"/>
      <c r="AI41" s="60"/>
      <c r="AJ41" s="60"/>
    </row>
    <row r="42" spans="5:36" ht="28.5" x14ac:dyDescent="0.45">
      <c r="F42" s="9"/>
      <c r="I42" s="60"/>
      <c r="J42" s="60"/>
      <c r="K42" s="60"/>
      <c r="L42" s="56"/>
      <c r="M42" s="102"/>
      <c r="N42" s="102"/>
      <c r="O42" s="55"/>
      <c r="P42" s="55"/>
      <c r="Q42" s="55"/>
      <c r="R42" s="55"/>
      <c r="S42" s="55"/>
      <c r="T42" s="55"/>
      <c r="U42" s="55"/>
      <c r="V42" s="55"/>
      <c r="W42" s="55"/>
      <c r="X42" s="55"/>
      <c r="Y42" s="55"/>
      <c r="Z42" s="55"/>
      <c r="AA42" s="53"/>
      <c r="AB42" s="61"/>
      <c r="AC42" s="60"/>
      <c r="AD42" s="60"/>
      <c r="AE42" s="60"/>
      <c r="AF42" s="60"/>
      <c r="AG42" s="60"/>
      <c r="AH42" s="60"/>
      <c r="AI42" s="60"/>
      <c r="AJ42" s="60"/>
    </row>
    <row r="43" spans="5:36" ht="28.5" x14ac:dyDescent="0.45">
      <c r="I43" s="60"/>
      <c r="J43" s="60"/>
      <c r="K43" s="60"/>
      <c r="L43" s="139" t="s">
        <v>853</v>
      </c>
      <c r="M43" s="140"/>
      <c r="N43" s="140"/>
      <c r="O43" s="55">
        <f>VLOOKUP($O$16, 'Electricity (rural)'!$A$2:$BM$265, 50, FALSE)</f>
        <v>100</v>
      </c>
      <c r="P43" s="55">
        <f>VLOOKUP($O$16, 'Electricity (rural)'!$A$2:$BM$265, 51, FALSE)</f>
        <v>100</v>
      </c>
      <c r="Q43" s="55">
        <f>VLOOKUP($O$16, 'Electricity (rural)'!$A$2:$BM$265, 52, FALSE)</f>
        <v>100</v>
      </c>
      <c r="R43" s="55">
        <f>VLOOKUP($O$16, 'Electricity (rural)'!$A$2:$BM$265, 53, FALSE)</f>
        <v>100</v>
      </c>
      <c r="S43" s="55">
        <f>VLOOKUP($O$16, 'Electricity (rural)'!$A$2:$BM$265, 54, FALSE)</f>
        <v>100</v>
      </c>
      <c r="T43" s="55">
        <f>VLOOKUP($O$16, 'Electricity (rural)'!$A$2:$BM$265, 55, FALSE)</f>
        <v>100</v>
      </c>
      <c r="U43" s="55">
        <f>VLOOKUP($O$16, 'Electricity (rural)'!$A$2:$BM$265, 56, FALSE)</f>
        <v>100</v>
      </c>
      <c r="V43" s="55">
        <f>VLOOKUP($O$16, 'Electricity (rural)'!$A$2:$BM$265, 57, FALSE)</f>
        <v>100</v>
      </c>
      <c r="W43" s="55">
        <f>VLOOKUP($O$16, 'Electricity (rural)'!$A$2:$BM$265, 58, FALSE)</f>
        <v>100</v>
      </c>
      <c r="X43" s="55">
        <f>VLOOKUP($O$16, 'Electricity (rural)'!$A$2:$BM$265, 59, FALSE)</f>
        <v>100</v>
      </c>
      <c r="Y43" s="55">
        <f>VLOOKUP($O$16, 'Electricity (rural)'!$A$2:$BM$265, 60, FALSE)</f>
        <v>100</v>
      </c>
      <c r="Z43" s="55"/>
      <c r="AA43" s="53"/>
      <c r="AB43" s="61"/>
      <c r="AC43" s="60"/>
      <c r="AD43" s="60"/>
      <c r="AE43" s="60"/>
      <c r="AF43" s="60"/>
      <c r="AG43" s="60"/>
      <c r="AH43" s="60"/>
      <c r="AI43" s="60"/>
      <c r="AJ43" s="60"/>
    </row>
    <row r="44" spans="5:36" ht="28.5" x14ac:dyDescent="0.45">
      <c r="I44" s="60"/>
      <c r="J44" s="60"/>
      <c r="K44" s="60"/>
      <c r="L44" s="56"/>
      <c r="M44" s="102"/>
      <c r="N44" s="102"/>
      <c r="O44" s="55"/>
      <c r="P44" s="55"/>
      <c r="Q44" s="55"/>
      <c r="R44" s="55"/>
      <c r="S44" s="55"/>
      <c r="T44" s="55"/>
      <c r="U44" s="55"/>
      <c r="V44" s="55"/>
      <c r="W44" s="55"/>
      <c r="X44" s="55"/>
      <c r="Y44" s="55"/>
      <c r="Z44" s="55"/>
      <c r="AA44" s="53"/>
      <c r="AB44" s="61"/>
      <c r="AC44" s="60"/>
      <c r="AD44" s="60"/>
      <c r="AE44" s="60"/>
      <c r="AF44" s="60"/>
      <c r="AG44" s="60"/>
      <c r="AH44" s="60"/>
      <c r="AI44" s="60"/>
      <c r="AJ44" s="60"/>
    </row>
    <row r="45" spans="5:36" ht="28.5" x14ac:dyDescent="0.45">
      <c r="I45" s="60"/>
      <c r="J45" s="60"/>
      <c r="K45" s="60"/>
      <c r="L45" s="139" t="s">
        <v>854</v>
      </c>
      <c r="M45" s="140"/>
      <c r="N45" s="140"/>
      <c r="O45" s="55">
        <f>VLOOKUP($O$16, 'Electricity (urban)'!$A$2:$BM$265, 50, FALSE)</f>
        <v>100</v>
      </c>
      <c r="P45" s="55">
        <f>VLOOKUP($O$16, 'Electricity (urban)'!$A$2:$BM$265, 51, FALSE)</f>
        <v>100</v>
      </c>
      <c r="Q45" s="55">
        <f>VLOOKUP($O$16, 'Electricity (urban)'!$A$2:$BM$265, 52, FALSE)</f>
        <v>100</v>
      </c>
      <c r="R45" s="55">
        <f>VLOOKUP($O$16, 'Electricity (urban)'!$A$2:$BM$265, 53, FALSE)</f>
        <v>100</v>
      </c>
      <c r="S45" s="55">
        <f>VLOOKUP($O$16, 'Electricity (urban)'!$A$2:$BM$265, 54, FALSE)</f>
        <v>100</v>
      </c>
      <c r="T45" s="55">
        <f>VLOOKUP($O$16, 'Electricity (urban)'!$A$2:$BM$265, 55, FALSE)</f>
        <v>100</v>
      </c>
      <c r="U45" s="55">
        <f>VLOOKUP($O$16, 'Electricity (urban)'!$A$2:$BM$265, 56, FALSE)</f>
        <v>100</v>
      </c>
      <c r="V45" s="55">
        <f>VLOOKUP($O$16, 'Electricity (urban)'!$A$2:$BM$265, 57, FALSE)</f>
        <v>100</v>
      </c>
      <c r="W45" s="55">
        <f>VLOOKUP($O$16, 'Electricity (urban)'!$A$2:$BM$265, 58, FALSE)</f>
        <v>100</v>
      </c>
      <c r="X45" s="55">
        <f>VLOOKUP($O$16, 'Electricity (urban)'!$A$2:$BM$265, 59, FALSE)</f>
        <v>100</v>
      </c>
      <c r="Y45" s="55">
        <f>VLOOKUP($O$16, 'Electricity (urban)'!$A$2:$BM$265, 60, FALSE)</f>
        <v>100</v>
      </c>
      <c r="Z45" s="55"/>
      <c r="AA45" s="53"/>
      <c r="AB45" s="61"/>
      <c r="AC45" s="60"/>
      <c r="AD45" s="60"/>
      <c r="AE45" s="60"/>
      <c r="AF45" s="60"/>
      <c r="AG45" s="60"/>
      <c r="AH45" s="60"/>
      <c r="AI45" s="60"/>
      <c r="AJ45" s="60"/>
    </row>
    <row r="46" spans="5:36" ht="29.25" thickBot="1" x14ac:dyDescent="0.5">
      <c r="I46" s="60"/>
      <c r="J46" s="60"/>
      <c r="K46" s="60"/>
      <c r="L46" s="57"/>
      <c r="M46" s="58"/>
      <c r="N46" s="58"/>
      <c r="O46" s="58"/>
      <c r="P46" s="58"/>
      <c r="Q46" s="58"/>
      <c r="R46" s="58"/>
      <c r="S46" s="58"/>
      <c r="T46" s="58"/>
      <c r="U46" s="58"/>
      <c r="V46" s="58"/>
      <c r="W46" s="58"/>
      <c r="X46" s="58"/>
      <c r="Y46" s="58"/>
      <c r="Z46" s="58"/>
      <c r="AA46" s="59"/>
      <c r="AB46" s="61"/>
      <c r="AC46" s="60"/>
      <c r="AD46" s="60"/>
      <c r="AE46" s="60"/>
      <c r="AF46" s="60"/>
      <c r="AG46" s="60"/>
      <c r="AH46" s="60"/>
      <c r="AI46" s="60"/>
      <c r="AJ46" s="60"/>
    </row>
    <row r="47" spans="5:36" ht="15.75" thickTop="1" x14ac:dyDescent="0.25">
      <c r="I47" s="60"/>
      <c r="J47" s="60"/>
      <c r="K47" s="60"/>
      <c r="L47" s="60"/>
      <c r="M47" s="60"/>
      <c r="N47" s="60"/>
      <c r="O47" s="60"/>
      <c r="P47" s="60"/>
      <c r="Q47" s="60"/>
      <c r="R47" s="60"/>
      <c r="S47" s="60"/>
      <c r="T47" s="60"/>
      <c r="U47" s="60"/>
      <c r="V47" s="60"/>
      <c r="W47" s="61"/>
      <c r="X47" s="61"/>
      <c r="Y47" s="61"/>
      <c r="Z47" s="61"/>
      <c r="AA47" s="61"/>
      <c r="AB47" s="61"/>
      <c r="AC47" s="60"/>
      <c r="AD47" s="60"/>
      <c r="AE47" s="60"/>
      <c r="AF47" s="60"/>
      <c r="AG47" s="60"/>
      <c r="AH47" s="60"/>
      <c r="AI47" s="60"/>
      <c r="AJ47" s="60"/>
    </row>
    <row r="48" spans="5:36" x14ac:dyDescent="0.25">
      <c r="I48" s="60"/>
      <c r="J48" s="60"/>
      <c r="K48" s="60"/>
      <c r="L48" s="60"/>
      <c r="M48" s="60"/>
      <c r="N48" s="60"/>
      <c r="O48" s="60"/>
      <c r="P48" s="60"/>
      <c r="Q48" s="60"/>
      <c r="R48" s="60"/>
      <c r="S48" s="60"/>
      <c r="T48" s="60"/>
      <c r="U48" s="60"/>
      <c r="V48" s="61"/>
      <c r="W48" s="61"/>
      <c r="X48" s="60"/>
      <c r="Y48" s="60"/>
      <c r="Z48" s="60"/>
      <c r="AA48" s="60"/>
      <c r="AB48" s="60"/>
      <c r="AC48" s="60"/>
      <c r="AD48" s="60"/>
      <c r="AE48" s="60"/>
      <c r="AF48" s="60"/>
      <c r="AG48" s="60"/>
      <c r="AH48" s="60"/>
      <c r="AI48" s="60"/>
      <c r="AJ48" s="60"/>
    </row>
    <row r="49" spans="9:36" x14ac:dyDescent="0.25">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row>
    <row r="50" spans="9:36" x14ac:dyDescent="0.25">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row>
    <row r="51" spans="9:36" x14ac:dyDescent="0.25">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row>
    <row r="52" spans="9:36" x14ac:dyDescent="0.25">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row>
    <row r="53" spans="9:36" x14ac:dyDescent="0.25">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row>
    <row r="54" spans="9:36" x14ac:dyDescent="0.25">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row>
    <row r="55" spans="9:36" x14ac:dyDescent="0.25">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row>
    <row r="56" spans="9:36" x14ac:dyDescent="0.25">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row>
    <row r="57" spans="9:36" ht="3" customHeight="1" thickBot="1" x14ac:dyDescent="0.3">
      <c r="I57" s="60"/>
      <c r="J57" s="60"/>
      <c r="K57" s="60"/>
      <c r="AA57" s="60"/>
      <c r="AB57" s="60"/>
      <c r="AC57" s="60"/>
      <c r="AD57" s="60"/>
      <c r="AE57" s="60"/>
      <c r="AF57" s="60"/>
      <c r="AG57" s="60"/>
      <c r="AH57" s="60"/>
      <c r="AI57" s="60"/>
      <c r="AJ57" s="60"/>
    </row>
    <row r="58" spans="9:36" ht="15.75" thickTop="1" x14ac:dyDescent="0.25">
      <c r="I58" s="60"/>
      <c r="J58" s="60"/>
      <c r="K58" s="60"/>
      <c r="L58" s="115" t="s">
        <v>874</v>
      </c>
      <c r="M58" s="116"/>
      <c r="N58" s="116"/>
      <c r="O58" s="116"/>
      <c r="P58" s="116"/>
      <c r="Q58" s="116"/>
      <c r="R58" s="116"/>
      <c r="S58" s="116"/>
      <c r="T58" s="116"/>
      <c r="U58" s="116"/>
      <c r="V58" s="116"/>
      <c r="W58" s="116"/>
      <c r="X58" s="116"/>
      <c r="Y58" s="116"/>
      <c r="Z58" s="117"/>
      <c r="AA58" s="60"/>
      <c r="AB58" s="60"/>
      <c r="AC58" s="60"/>
      <c r="AD58" s="60"/>
      <c r="AE58" s="60"/>
      <c r="AF58" s="60"/>
      <c r="AG58" s="60"/>
      <c r="AH58" s="60"/>
      <c r="AI58" s="60"/>
      <c r="AJ58" s="60"/>
    </row>
    <row r="59" spans="9:36" x14ac:dyDescent="0.25">
      <c r="I59" s="60"/>
      <c r="J59" s="60"/>
      <c r="K59" s="60"/>
      <c r="L59" s="118"/>
      <c r="M59" s="119"/>
      <c r="N59" s="119"/>
      <c r="O59" s="119"/>
      <c r="P59" s="119"/>
      <c r="Q59" s="119"/>
      <c r="R59" s="119"/>
      <c r="S59" s="119"/>
      <c r="T59" s="119"/>
      <c r="U59" s="119"/>
      <c r="V59" s="119"/>
      <c r="W59" s="119"/>
      <c r="X59" s="119"/>
      <c r="Y59" s="119"/>
      <c r="Z59" s="120"/>
      <c r="AA59" s="60"/>
      <c r="AB59" s="60"/>
      <c r="AC59" s="60"/>
      <c r="AD59" s="60"/>
      <c r="AE59" s="60"/>
      <c r="AF59" s="60"/>
      <c r="AG59" s="60"/>
      <c r="AH59" s="60"/>
      <c r="AI59" s="60"/>
      <c r="AJ59" s="60"/>
    </row>
    <row r="60" spans="9:36" x14ac:dyDescent="0.25">
      <c r="I60" s="60"/>
      <c r="J60" s="60"/>
      <c r="K60" s="60"/>
      <c r="L60" s="118"/>
      <c r="M60" s="119"/>
      <c r="N60" s="119"/>
      <c r="O60" s="119"/>
      <c r="P60" s="119"/>
      <c r="Q60" s="119"/>
      <c r="R60" s="119"/>
      <c r="S60" s="119"/>
      <c r="T60" s="119"/>
      <c r="U60" s="119"/>
      <c r="V60" s="119"/>
      <c r="W60" s="119"/>
      <c r="X60" s="119"/>
      <c r="Y60" s="119"/>
      <c r="Z60" s="120"/>
      <c r="AA60" s="60"/>
      <c r="AB60" s="60"/>
      <c r="AC60" s="60"/>
      <c r="AD60" s="60"/>
      <c r="AE60" s="60"/>
      <c r="AF60" s="60"/>
      <c r="AG60" s="60"/>
      <c r="AH60" s="60"/>
      <c r="AI60" s="60"/>
      <c r="AJ60" s="60"/>
    </row>
    <row r="61" spans="9:36" ht="30.75" customHeight="1" x14ac:dyDescent="0.25">
      <c r="I61" s="60"/>
      <c r="J61" s="60"/>
      <c r="K61" s="60"/>
      <c r="L61" s="118"/>
      <c r="M61" s="119"/>
      <c r="N61" s="119"/>
      <c r="O61" s="119"/>
      <c r="P61" s="119"/>
      <c r="Q61" s="119"/>
      <c r="R61" s="119"/>
      <c r="S61" s="119"/>
      <c r="T61" s="119"/>
      <c r="U61" s="119"/>
      <c r="V61" s="119"/>
      <c r="W61" s="119"/>
      <c r="X61" s="119"/>
      <c r="Y61" s="119"/>
      <c r="Z61" s="120"/>
      <c r="AA61" s="60"/>
      <c r="AB61" s="60"/>
      <c r="AC61" s="60"/>
      <c r="AD61" s="60"/>
      <c r="AE61" s="60"/>
      <c r="AF61" s="60"/>
      <c r="AG61" s="60"/>
      <c r="AH61" s="60"/>
      <c r="AI61" s="60"/>
      <c r="AJ61" s="60"/>
    </row>
    <row r="62" spans="9:36" ht="15.75" thickBot="1" x14ac:dyDescent="0.3">
      <c r="I62" s="60"/>
      <c r="J62" s="60"/>
      <c r="K62" s="60"/>
      <c r="L62" s="121"/>
      <c r="M62" s="122"/>
      <c r="N62" s="122"/>
      <c r="O62" s="122"/>
      <c r="P62" s="122"/>
      <c r="Q62" s="122"/>
      <c r="R62" s="122"/>
      <c r="S62" s="122"/>
      <c r="T62" s="122"/>
      <c r="U62" s="122"/>
      <c r="V62" s="122"/>
      <c r="W62" s="122"/>
      <c r="X62" s="122"/>
      <c r="Y62" s="122"/>
      <c r="Z62" s="123"/>
      <c r="AA62" s="60"/>
      <c r="AB62" s="60"/>
      <c r="AC62" s="60"/>
      <c r="AD62" s="60"/>
      <c r="AE62" s="60"/>
      <c r="AF62" s="60"/>
      <c r="AG62" s="60"/>
      <c r="AH62" s="60"/>
      <c r="AI62" s="60"/>
      <c r="AJ62" s="60"/>
    </row>
    <row r="63" spans="9:36" ht="15.75" thickTop="1" x14ac:dyDescent="0.25">
      <c r="I63" s="60"/>
      <c r="J63" s="60"/>
      <c r="K63" s="60"/>
      <c r="L63" s="62"/>
      <c r="M63" s="63"/>
      <c r="N63" s="63"/>
      <c r="O63" s="63"/>
      <c r="P63" s="63"/>
      <c r="Q63" s="63"/>
      <c r="R63" s="63"/>
      <c r="S63" s="63"/>
      <c r="T63" s="63"/>
      <c r="U63" s="63"/>
      <c r="V63" s="63"/>
      <c r="W63" s="63"/>
      <c r="X63" s="63"/>
      <c r="Y63" s="63"/>
      <c r="Z63" s="64"/>
      <c r="AA63" s="60"/>
      <c r="AB63" s="60"/>
      <c r="AC63" s="60"/>
      <c r="AD63" s="60"/>
      <c r="AE63" s="60"/>
      <c r="AF63" s="60"/>
      <c r="AG63" s="60"/>
      <c r="AH63" s="60"/>
      <c r="AI63" s="60"/>
      <c r="AJ63" s="60"/>
    </row>
    <row r="64" spans="9:36" ht="28.5" x14ac:dyDescent="0.45">
      <c r="I64" s="60"/>
      <c r="J64" s="60"/>
      <c r="K64" s="60"/>
      <c r="L64" s="65"/>
      <c r="M64" s="66"/>
      <c r="N64" s="66"/>
      <c r="O64" s="67">
        <v>2005</v>
      </c>
      <c r="P64" s="67">
        <v>2006</v>
      </c>
      <c r="Q64" s="67">
        <v>2007</v>
      </c>
      <c r="R64" s="67">
        <v>2008</v>
      </c>
      <c r="S64" s="67">
        <v>2009</v>
      </c>
      <c r="T64" s="67">
        <v>2010</v>
      </c>
      <c r="U64" s="67">
        <v>2011</v>
      </c>
      <c r="V64" s="67">
        <v>2012</v>
      </c>
      <c r="W64" s="67">
        <v>2013</v>
      </c>
      <c r="X64" s="67">
        <v>2014</v>
      </c>
      <c r="Y64" s="67">
        <v>2015</v>
      </c>
      <c r="Z64" s="68"/>
      <c r="AA64" s="60"/>
      <c r="AB64" s="60"/>
      <c r="AC64" s="60"/>
      <c r="AD64" s="60"/>
      <c r="AE64" s="60"/>
      <c r="AF64" s="60"/>
      <c r="AG64" s="60"/>
      <c r="AH64" s="60"/>
      <c r="AI64" s="60"/>
      <c r="AJ64" s="60"/>
    </row>
    <row r="65" spans="9:36" x14ac:dyDescent="0.25">
      <c r="I65" s="60"/>
      <c r="J65" s="60"/>
      <c r="K65" s="60"/>
      <c r="L65" s="65"/>
      <c r="M65" s="66"/>
      <c r="N65" s="66"/>
      <c r="O65" s="66"/>
      <c r="P65" s="66"/>
      <c r="Q65" s="66"/>
      <c r="R65" s="66"/>
      <c r="S65" s="66"/>
      <c r="T65" s="66"/>
      <c r="U65" s="66"/>
      <c r="V65" s="66"/>
      <c r="W65" s="66"/>
      <c r="X65" s="66"/>
      <c r="Y65" s="66"/>
      <c r="Z65" s="68"/>
      <c r="AA65" s="60"/>
      <c r="AB65" s="60"/>
      <c r="AC65" s="60"/>
      <c r="AD65" s="60"/>
      <c r="AE65" s="60"/>
      <c r="AF65" s="60"/>
      <c r="AG65" s="60"/>
      <c r="AH65" s="60"/>
      <c r="AI65" s="60"/>
      <c r="AJ65" s="60"/>
    </row>
    <row r="66" spans="9:36" ht="28.5" x14ac:dyDescent="0.45">
      <c r="I66" s="60"/>
      <c r="J66" s="60"/>
      <c r="K66" s="60"/>
      <c r="L66" s="65"/>
      <c r="M66" s="69" t="s">
        <v>849</v>
      </c>
      <c r="N66" s="70"/>
      <c r="O66" s="71">
        <f>VLOOKUP($U$16, 'Average per regions (exports)'!$A$5:$L$13, 2, FALSE)</f>
        <v>6.0328300860530915</v>
      </c>
      <c r="P66" s="71">
        <f>VLOOKUP($U$16, 'Average per regions (exports)'!$A$5:$L$13, 3, FALSE)</f>
        <v>11.38010908800597</v>
      </c>
      <c r="Q66" s="71">
        <f>VLOOKUP($U$16, 'Average per regions (exports)'!$A$5:$L$13, 4, FALSE)</f>
        <v>10.8995417199841</v>
      </c>
      <c r="R66" s="71">
        <f>VLOOKUP($U$16, 'Average per regions (exports)'!$A$5:$L$13, 5, FALSE)</f>
        <v>12.00036716448677</v>
      </c>
      <c r="S66" s="71">
        <f>VLOOKUP($U$16, 'Average per regions (exports)'!$A$5:$L$13, 6, FALSE)</f>
        <v>10.895078573893617</v>
      </c>
      <c r="T66" s="71">
        <f>VLOOKUP($U$16, 'Average per regions (exports)'!$A$5:$L$13, 7, FALSE)</f>
        <v>11.333740555534746</v>
      </c>
      <c r="U66" s="71">
        <f>VLOOKUP($U$16, 'Average per regions (exports)'!$A$5:$L$13, 8, FALSE)</f>
        <v>11.536339188651846</v>
      </c>
      <c r="V66" s="71">
        <f>VLOOKUP($U$16, 'Average per regions (exports)'!$A$5:$L$13, 9, FALSE)</f>
        <v>10.63895898275797</v>
      </c>
      <c r="W66" s="71">
        <f>VLOOKUP($U$16, 'Average per regions (exports)'!$A$5:$L$13, 10, FALSE)</f>
        <v>14.235867954669922</v>
      </c>
      <c r="X66" s="71">
        <f>VLOOKUP($U$16, 'Average per regions (exports)'!$A$5:$L$13, 11, FALSE)</f>
        <v>12.032985995815508</v>
      </c>
      <c r="Y66" s="71">
        <f>VLOOKUP($U$16, 'Average per regions (exports)'!$A$5:$L$13, 12, FALSE)</f>
        <v>12.785318862246765</v>
      </c>
      <c r="Z66" s="68"/>
      <c r="AA66" s="60"/>
      <c r="AB66" s="60"/>
      <c r="AC66" s="60"/>
      <c r="AD66" s="60"/>
      <c r="AE66" s="60"/>
      <c r="AF66" s="60"/>
      <c r="AG66" s="60"/>
      <c r="AH66" s="60"/>
      <c r="AI66" s="60"/>
      <c r="AJ66" s="60"/>
    </row>
    <row r="67" spans="9:36" ht="28.5" x14ac:dyDescent="0.45">
      <c r="I67" s="60"/>
      <c r="J67" s="60"/>
      <c r="K67" s="60"/>
      <c r="L67" s="65"/>
      <c r="M67" s="67"/>
      <c r="N67" s="66"/>
      <c r="O67" s="71"/>
      <c r="P67" s="71"/>
      <c r="Q67" s="71"/>
      <c r="R67" s="71"/>
      <c r="S67" s="71"/>
      <c r="T67" s="71"/>
      <c r="U67" s="71"/>
      <c r="V67" s="71"/>
      <c r="W67" s="71"/>
      <c r="X67" s="71"/>
      <c r="Y67" s="71"/>
      <c r="Z67" s="68"/>
      <c r="AA67" s="60"/>
      <c r="AB67" s="60"/>
      <c r="AC67" s="60"/>
      <c r="AD67" s="60"/>
      <c r="AE67" s="60"/>
      <c r="AF67" s="60"/>
      <c r="AG67" s="60"/>
      <c r="AH67" s="60"/>
      <c r="AI67" s="60"/>
      <c r="AJ67" s="60"/>
    </row>
    <row r="68" spans="9:36" ht="28.5" x14ac:dyDescent="0.45">
      <c r="I68" s="60"/>
      <c r="J68" s="60"/>
      <c r="K68" s="60"/>
      <c r="L68" s="65"/>
      <c r="M68" s="69" t="s">
        <v>850</v>
      </c>
      <c r="N68" s="70"/>
      <c r="O68" s="71">
        <f>VLOOKUP($U$16, 'Average per regions (imports)'!$A$5:$L$13, 2, FALSE)</f>
        <v>17.296347776182923</v>
      </c>
      <c r="P68" s="71">
        <f>VLOOKUP($U$16, 'Average per regions (imports)'!$A$5:$L$13, 3, FALSE)</f>
        <v>17.443267575320572</v>
      </c>
      <c r="Q68" s="71">
        <f>VLOOKUP($U$16, 'Average per regions (imports)'!$A$5:$L$13, 4, FALSE)</f>
        <v>17.948309377585872</v>
      </c>
      <c r="R68" s="71">
        <f>VLOOKUP($U$16, 'Average per regions (imports)'!$A$5:$L$13, 5, FALSE)</f>
        <v>20.181154072288539</v>
      </c>
      <c r="S68" s="71">
        <f>VLOOKUP($U$16, 'Average per regions (imports)'!$A$5:$L$13, 6, FALSE)</f>
        <v>16.38951547262533</v>
      </c>
      <c r="T68" s="71">
        <f>VLOOKUP($U$16, 'Average per regions (imports)'!$A$5:$L$13, 7, FALSE)</f>
        <v>17.758918040503083</v>
      </c>
      <c r="U68" s="71">
        <f>VLOOKUP($U$16, 'Average per regions (imports)'!$A$5:$L$13, 8, FALSE)</f>
        <v>19.572764354822883</v>
      </c>
      <c r="V68" s="71">
        <f>VLOOKUP($U$16, 'Average per regions (imports)'!$A$5:$L$13, 9, FALSE)</f>
        <v>20.944522822003965</v>
      </c>
      <c r="W68" s="71">
        <f>VLOOKUP($U$16, 'Average per regions (imports)'!$A$5:$L$13, 10, FALSE)</f>
        <v>21.091457244541793</v>
      </c>
      <c r="X68" s="71">
        <f>VLOOKUP($U$16, 'Average per regions (imports)'!$A$5:$L$13, 11, FALSE)</f>
        <v>19.133171880467184</v>
      </c>
      <c r="Y68" s="71">
        <f>VLOOKUP($U$16, 'Average per regions (imports)'!$A$5:$L$13, 12, FALSE)</f>
        <v>14.305616480014921</v>
      </c>
      <c r="Z68" s="68"/>
      <c r="AA68" s="60"/>
      <c r="AB68" s="60"/>
      <c r="AC68" s="60"/>
      <c r="AD68" s="60"/>
      <c r="AE68" s="60"/>
      <c r="AF68" s="60"/>
      <c r="AG68" s="60"/>
      <c r="AH68" s="60"/>
      <c r="AI68" s="60"/>
      <c r="AJ68" s="60"/>
    </row>
    <row r="69" spans="9:36" x14ac:dyDescent="0.25">
      <c r="I69" s="60"/>
      <c r="J69" s="60"/>
      <c r="K69" s="60"/>
      <c r="L69" s="65"/>
      <c r="M69" s="72"/>
      <c r="N69" s="66"/>
      <c r="O69" s="66"/>
      <c r="P69" s="66"/>
      <c r="Q69" s="66"/>
      <c r="R69" s="66"/>
      <c r="S69" s="66"/>
      <c r="T69" s="66"/>
      <c r="U69" s="66"/>
      <c r="V69" s="66"/>
      <c r="W69" s="66"/>
      <c r="X69" s="66"/>
      <c r="Y69" s="66"/>
      <c r="Z69" s="68"/>
      <c r="AA69" s="60"/>
      <c r="AB69" s="60"/>
      <c r="AC69" s="60"/>
      <c r="AD69" s="60"/>
      <c r="AE69" s="60"/>
      <c r="AF69" s="60"/>
      <c r="AG69" s="60"/>
      <c r="AH69" s="60"/>
      <c r="AI69" s="60"/>
      <c r="AJ69" s="60"/>
    </row>
    <row r="70" spans="9:36" x14ac:dyDescent="0.25">
      <c r="I70" s="60"/>
      <c r="J70" s="60"/>
      <c r="K70" s="60"/>
      <c r="L70" s="65"/>
      <c r="M70" s="66"/>
      <c r="N70" s="66"/>
      <c r="O70" s="66"/>
      <c r="P70" s="66"/>
      <c r="Q70" s="66"/>
      <c r="R70" s="66"/>
      <c r="S70" s="66"/>
      <c r="T70" s="66"/>
      <c r="U70" s="66"/>
      <c r="V70" s="66"/>
      <c r="W70" s="66"/>
      <c r="X70" s="66"/>
      <c r="Y70" s="66"/>
      <c r="Z70" s="68"/>
      <c r="AA70" s="60"/>
      <c r="AB70" s="60"/>
      <c r="AC70" s="60"/>
      <c r="AD70" s="60"/>
      <c r="AE70" s="60"/>
      <c r="AF70" s="60"/>
      <c r="AG70" s="60"/>
      <c r="AH70" s="60"/>
      <c r="AI70" s="60"/>
      <c r="AJ70" s="60"/>
    </row>
    <row r="71" spans="9:36" ht="28.5" x14ac:dyDescent="0.45">
      <c r="I71" s="60"/>
      <c r="J71" s="60"/>
      <c r="K71" s="60"/>
      <c r="L71" s="88"/>
      <c r="M71" s="85" t="s">
        <v>876</v>
      </c>
      <c r="N71" s="72"/>
      <c r="O71" s="71">
        <f>VLOOKUP($U$16, 'Average regions (fossil fuels)'!$A$5:$L$13, 2, FALSE)</f>
        <v>50.680831730190469</v>
      </c>
      <c r="P71" s="71">
        <f>VLOOKUP($U$16, 'Average regions (fossil fuels)'!$A$5:$L$13, 3, FALSE)</f>
        <v>50.76985056069875</v>
      </c>
      <c r="Q71" s="71">
        <f>VLOOKUP($U$16, 'Average regions (fossil fuels)'!$A$5:$L$13, 4, FALSE)</f>
        <v>51.246249571567965</v>
      </c>
      <c r="R71" s="71">
        <f>VLOOKUP($U$16, 'Average regions (fossil fuels)'!$A$5:$L$13, 5, FALSE)</f>
        <v>74.988516196765858</v>
      </c>
      <c r="S71" s="71">
        <f>VLOOKUP($U$16, 'Average regions (fossil fuels)'!$A$5:$L$13, 6, FALSE)</f>
        <v>75.901767825095817</v>
      </c>
      <c r="T71" s="71">
        <f>VLOOKUP($U$16, 'Average regions (fossil fuels)'!$A$5:$L$13, 7, FALSE)</f>
        <v>74.652593053297522</v>
      </c>
      <c r="U71" s="71">
        <f>VLOOKUP($U$16, 'Average regions (fossil fuels)'!$A$5:$L$13, 8, FALSE)</f>
        <v>76.462515377768511</v>
      </c>
      <c r="V71" s="71">
        <f>VLOOKUP($U$16, 'Average regions (fossil fuels)'!$A$5:$L$13, 9, FALSE)</f>
        <v>76.708605380468356</v>
      </c>
      <c r="W71" s="71">
        <f>VLOOKUP($U$16, 'Average regions (fossil fuels)'!$A$5:$L$13, 10, FALSE)</f>
        <v>77.198087471005707</v>
      </c>
      <c r="X71" s="71">
        <f>VLOOKUP($U$16, 'Average regions (fossil fuels)'!$A$5:$L$13, 11, FALSE)</f>
        <v>78.304231974080452</v>
      </c>
      <c r="Y71" s="71">
        <f>VLOOKUP($U$16, 'Average regions (fossil fuels)'!$A$5:$L$13, 12, FALSE)</f>
        <v>80.857432390241769</v>
      </c>
      <c r="Z71" s="68"/>
      <c r="AA71" s="60"/>
      <c r="AB71" s="60"/>
      <c r="AC71" s="60"/>
      <c r="AD71" s="60"/>
      <c r="AE71" s="60"/>
      <c r="AF71" s="60"/>
      <c r="AG71" s="60"/>
      <c r="AH71" s="60"/>
      <c r="AI71" s="60"/>
      <c r="AJ71" s="60"/>
    </row>
    <row r="72" spans="9:36" ht="28.5" x14ac:dyDescent="0.45">
      <c r="I72" s="60"/>
      <c r="J72" s="60"/>
      <c r="K72" s="60"/>
      <c r="L72" s="88"/>
      <c r="M72" s="86"/>
      <c r="N72" s="72"/>
      <c r="O72" s="71"/>
      <c r="P72" s="71"/>
      <c r="Q72" s="71"/>
      <c r="R72" s="71"/>
      <c r="S72" s="71"/>
      <c r="T72" s="71"/>
      <c r="U72" s="71"/>
      <c r="V72" s="71"/>
      <c r="W72" s="71"/>
      <c r="X72" s="71"/>
      <c r="Y72" s="71"/>
      <c r="Z72" s="68"/>
      <c r="AA72" s="60"/>
      <c r="AB72" s="60"/>
      <c r="AC72" s="60"/>
      <c r="AD72" s="60"/>
      <c r="AE72" s="60"/>
      <c r="AF72" s="60"/>
      <c r="AG72" s="60"/>
      <c r="AH72" s="60"/>
      <c r="AI72" s="60"/>
      <c r="AJ72" s="60"/>
    </row>
    <row r="73" spans="9:36" ht="28.5" x14ac:dyDescent="0.45">
      <c r="I73" s="60"/>
      <c r="J73" s="60"/>
      <c r="K73" s="107"/>
      <c r="L73" s="90" t="s">
        <v>877</v>
      </c>
      <c r="M73" s="90"/>
      <c r="N73" s="91"/>
      <c r="O73" s="71">
        <f>VLOOKUP($U$16, 'Average regions (RE)'!$A$5:$L$13, 2, FALSE)</f>
        <v>22.874983705338977</v>
      </c>
      <c r="P73" s="71">
        <f>VLOOKUP($U$16, 'Average regions (RE)'!$A$5:$L$13, 3, FALSE)</f>
        <v>22.739739620712704</v>
      </c>
      <c r="Q73" s="71">
        <f>VLOOKUP($U$16, 'Average regions (RE)'!$A$5:$L$13, 4, FALSE)</f>
        <v>20.945143988479725</v>
      </c>
      <c r="R73" s="71">
        <f>VLOOKUP($U$16, 'Average regions (RE)'!$A$5:$L$13, 5, FALSE)</f>
        <v>21.222598983328297</v>
      </c>
      <c r="S73" s="71">
        <f>VLOOKUP($U$16, 'Average regions (RE)'!$A$5:$L$13, 6, FALSE)</f>
        <v>20.434777131718686</v>
      </c>
      <c r="T73" s="71">
        <f>VLOOKUP($U$16, 'Average regions (RE)'!$A$5:$L$13, 7, FALSE)</f>
        <v>20.154052846230606</v>
      </c>
      <c r="U73" s="71">
        <f>VLOOKUP($U$16, 'Average regions (RE)'!$A$5:$L$13, 8, FALSE)</f>
        <v>19.820388298717152</v>
      </c>
      <c r="V73" s="71">
        <f>VLOOKUP($U$16, 'Average regions (RE)'!$A$5:$L$13, 9, FALSE)</f>
        <v>19.624820464606493</v>
      </c>
      <c r="W73" s="71">
        <f>VLOOKUP($U$16, 'Average regions (RE)'!$A$5:$L$13, 10, FALSE)</f>
        <v>19.626719991708327</v>
      </c>
      <c r="X73" s="71">
        <f>VLOOKUP($U$16, 'Average regions (RE)'!$A$5:$L$13, 11, FALSE)</f>
        <v>18.830728127256457</v>
      </c>
      <c r="Y73" s="71">
        <f>VLOOKUP($U$16, 'Average regions (RE)'!$A$5:$L$13, 12, FALSE)</f>
        <v>18.23261887705166</v>
      </c>
      <c r="Z73" s="68"/>
      <c r="AA73" s="60"/>
      <c r="AB73" s="60"/>
      <c r="AC73" s="60"/>
      <c r="AD73" s="60"/>
      <c r="AE73" s="60"/>
      <c r="AF73" s="60"/>
      <c r="AG73" s="60"/>
      <c r="AH73" s="60"/>
      <c r="AI73" s="60"/>
      <c r="AJ73" s="60"/>
    </row>
    <row r="74" spans="9:36" ht="28.5" x14ac:dyDescent="0.45">
      <c r="I74" s="60"/>
      <c r="J74" s="60"/>
      <c r="K74" s="60"/>
      <c r="L74" s="88"/>
      <c r="M74" s="85"/>
      <c r="N74" s="72"/>
      <c r="O74" s="71"/>
      <c r="P74" s="71"/>
      <c r="Q74" s="71"/>
      <c r="R74" s="71"/>
      <c r="S74" s="71"/>
      <c r="T74" s="71"/>
      <c r="U74" s="71"/>
      <c r="V74" s="71"/>
      <c r="W74" s="71"/>
      <c r="X74" s="71"/>
      <c r="Y74" s="71"/>
      <c r="Z74" s="68"/>
      <c r="AA74" s="60"/>
      <c r="AB74" s="60"/>
      <c r="AC74" s="60"/>
      <c r="AD74" s="60"/>
      <c r="AE74" s="60"/>
      <c r="AF74" s="60"/>
      <c r="AG74" s="60"/>
      <c r="AH74" s="60"/>
      <c r="AI74" s="60"/>
      <c r="AJ74" s="60"/>
    </row>
    <row r="75" spans="9:36" ht="28.5" x14ac:dyDescent="0.45">
      <c r="I75" s="60"/>
      <c r="J75" s="60"/>
      <c r="K75" s="60"/>
      <c r="L75" s="88"/>
      <c r="M75" s="85"/>
      <c r="N75" s="72"/>
      <c r="O75" s="71"/>
      <c r="P75" s="71"/>
      <c r="Q75" s="71"/>
      <c r="R75" s="71"/>
      <c r="S75" s="71"/>
      <c r="T75" s="71"/>
      <c r="U75" s="71"/>
      <c r="V75" s="71"/>
      <c r="W75" s="71"/>
      <c r="X75" s="71"/>
      <c r="Y75" s="71"/>
      <c r="Z75" s="68"/>
      <c r="AA75" s="60"/>
      <c r="AB75" s="60"/>
      <c r="AC75" s="60"/>
      <c r="AD75" s="60"/>
      <c r="AE75" s="60"/>
      <c r="AF75" s="60"/>
      <c r="AG75" s="60"/>
      <c r="AH75" s="60"/>
      <c r="AI75" s="60"/>
      <c r="AJ75" s="60"/>
    </row>
    <row r="76" spans="9:36" ht="28.5" x14ac:dyDescent="0.45">
      <c r="I76" s="60"/>
      <c r="J76" s="60"/>
      <c r="K76" s="60"/>
      <c r="L76" s="88"/>
      <c r="M76" s="85" t="s">
        <v>878</v>
      </c>
      <c r="N76" s="72"/>
      <c r="O76" s="71">
        <f>VLOOKUP($U$16, 'Average regions (rural)'!$A$5:$L$13, 2, FALSE)</f>
        <v>73.123935355371216</v>
      </c>
      <c r="P76" s="71">
        <f>VLOOKUP($U$16, 'Average regions (rural)'!$A$5:$L$13, 3, FALSE)</f>
        <v>73.095514775973214</v>
      </c>
      <c r="Q76" s="71">
        <f>VLOOKUP($U$16, 'Average regions (rural)'!$A$5:$L$13, 4, FALSE)</f>
        <v>73.199489279038673</v>
      </c>
      <c r="R76" s="71">
        <f>VLOOKUP($U$16, 'Average regions (rural)'!$A$5:$L$13, 5, FALSE)</f>
        <v>74.858322398704843</v>
      </c>
      <c r="S76" s="71">
        <f>VLOOKUP($U$16, 'Average regions (rural)'!$A$5:$L$13, 6, FALSE)</f>
        <v>76.634398792653911</v>
      </c>
      <c r="T76" s="71">
        <f>VLOOKUP($U$16, 'Average regions (rural)'!$A$5:$L$13, 7, FALSE)</f>
        <v>77.230005951357199</v>
      </c>
      <c r="U76" s="71">
        <f>VLOOKUP($U$16, 'Average regions (rural)'!$A$5:$L$13, 8, FALSE)</f>
        <v>79.645999372017727</v>
      </c>
      <c r="V76" s="71">
        <f>VLOOKUP($U$16, 'Average regions (rural)'!$A$5:$L$13, 9, FALSE)</f>
        <v>81.341728231549794</v>
      </c>
      <c r="W76" s="71">
        <f>VLOOKUP($U$16, 'Average regions (rural)'!$A$5:$L$13, 10, FALSE)</f>
        <v>82.272022441300848</v>
      </c>
      <c r="X76" s="71">
        <f>VLOOKUP($U$16, 'Average regions (rural)'!$A$5:$L$13, 11, FALSE)</f>
        <v>83.808100309251401</v>
      </c>
      <c r="Y76" s="71">
        <f>VLOOKUP($U$16, 'Average regions (rural)'!$A$5:$L$13, 12, FALSE)</f>
        <v>86.361198443546542</v>
      </c>
      <c r="Z76" s="68"/>
      <c r="AA76" s="60"/>
      <c r="AB76" s="60"/>
      <c r="AC76" s="60"/>
      <c r="AD76" s="60"/>
      <c r="AE76" s="60"/>
      <c r="AF76" s="60"/>
      <c r="AG76" s="60"/>
      <c r="AH76" s="60"/>
      <c r="AI76" s="60"/>
      <c r="AJ76" s="60"/>
    </row>
    <row r="77" spans="9:36" ht="28.5" x14ac:dyDescent="0.45">
      <c r="I77" s="60"/>
      <c r="J77" s="60"/>
      <c r="K77" s="60"/>
      <c r="L77" s="88"/>
      <c r="M77" s="85"/>
      <c r="N77" s="72"/>
      <c r="O77" s="71"/>
      <c r="P77" s="71"/>
      <c r="Q77" s="71"/>
      <c r="R77" s="71"/>
      <c r="S77" s="71"/>
      <c r="T77" s="71"/>
      <c r="U77" s="71"/>
      <c r="V77" s="71"/>
      <c r="W77" s="71"/>
      <c r="X77" s="71"/>
      <c r="Y77" s="71"/>
      <c r="Z77" s="68"/>
      <c r="AA77" s="60"/>
      <c r="AB77" s="60"/>
      <c r="AC77" s="60"/>
      <c r="AD77" s="60"/>
      <c r="AE77" s="60"/>
      <c r="AF77" s="60"/>
      <c r="AG77" s="60"/>
      <c r="AH77" s="60"/>
      <c r="AI77" s="60"/>
      <c r="AJ77" s="60"/>
    </row>
    <row r="78" spans="9:36" ht="28.5" x14ac:dyDescent="0.45">
      <c r="I78" s="60"/>
      <c r="J78" s="60"/>
      <c r="K78" s="60"/>
      <c r="L78" s="88"/>
      <c r="M78" s="85" t="s">
        <v>879</v>
      </c>
      <c r="N78" s="72"/>
      <c r="O78" s="71">
        <f>VLOOKUP($U$16, 'Average regions (urban)'!$A$5:$L$13, 2, FALSE)</f>
        <v>92.863880376615683</v>
      </c>
      <c r="P78" s="71">
        <f>VLOOKUP($U$16, 'Average regions (urban)'!$A$5:$L$13, 3, FALSE)</f>
        <v>93.104035688858758</v>
      </c>
      <c r="Q78" s="71">
        <f>VLOOKUP($U$16, 'Average regions (urban)'!$A$5:$L$13, 4, FALSE)</f>
        <v>94.128471415317222</v>
      </c>
      <c r="R78" s="71">
        <f>VLOOKUP($U$16, 'Average regions (urban)'!$A$5:$L$13, 5, FALSE)</f>
        <v>94.447209692562325</v>
      </c>
      <c r="S78" s="71">
        <f>VLOOKUP($U$16, 'Average regions (urban)'!$A$5:$L$13, 6, FALSE)</f>
        <v>94.69514598374127</v>
      </c>
      <c r="T78" s="71">
        <f>VLOOKUP($U$16, 'Average regions (urban)'!$A$5:$L$13, 7, FALSE)</f>
        <v>95.03503029867359</v>
      </c>
      <c r="U78" s="71">
        <f>VLOOKUP($U$16, 'Average regions (urban)'!$A$5:$L$13, 8, FALSE)</f>
        <v>95.34633983536871</v>
      </c>
      <c r="V78" s="71">
        <f>VLOOKUP($U$16, 'Average regions (urban)'!$A$5:$L$13, 9, FALSE)</f>
        <v>95.672707571837776</v>
      </c>
      <c r="W78" s="71">
        <f>VLOOKUP($U$16, 'Average regions (urban)'!$A$5:$L$13, 10, FALSE)</f>
        <v>95.710714027075298</v>
      </c>
      <c r="X78" s="71">
        <f>VLOOKUP($U$16, 'Average regions (urban)'!$A$5:$L$13, 11, FALSE)</f>
        <v>96.169411943708155</v>
      </c>
      <c r="Y78" s="71">
        <f>VLOOKUP($U$16, 'Average regions (urban)'!$A$5:$L$13, 12, FALSE)</f>
        <v>96.584083570234213</v>
      </c>
      <c r="Z78" s="68"/>
      <c r="AA78" s="60"/>
      <c r="AB78" s="60"/>
      <c r="AC78" s="60"/>
      <c r="AD78" s="60"/>
      <c r="AE78" s="60"/>
      <c r="AF78" s="60"/>
      <c r="AG78" s="60"/>
      <c r="AH78" s="60"/>
      <c r="AI78" s="60"/>
      <c r="AJ78" s="60"/>
    </row>
    <row r="79" spans="9:36" ht="15.75" thickBot="1" x14ac:dyDescent="0.3">
      <c r="I79" s="60"/>
      <c r="J79" s="60"/>
      <c r="K79" s="60"/>
      <c r="L79" s="89"/>
      <c r="M79" s="87"/>
      <c r="N79" s="73"/>
      <c r="O79" s="73"/>
      <c r="P79" s="73"/>
      <c r="Q79" s="73"/>
      <c r="R79" s="73"/>
      <c r="S79" s="73"/>
      <c r="T79" s="73"/>
      <c r="U79" s="73"/>
      <c r="V79" s="73"/>
      <c r="W79" s="73"/>
      <c r="X79" s="73"/>
      <c r="Y79" s="73"/>
      <c r="Z79" s="74"/>
      <c r="AA79" s="60"/>
      <c r="AB79" s="60"/>
      <c r="AC79" s="60"/>
      <c r="AD79" s="60"/>
      <c r="AE79" s="60"/>
      <c r="AF79" s="60"/>
      <c r="AG79" s="60"/>
      <c r="AH79" s="60"/>
      <c r="AI79" s="60"/>
      <c r="AJ79" s="60"/>
    </row>
    <row r="80" spans="9:36" ht="6" customHeight="1" thickTop="1" x14ac:dyDescent="0.25">
      <c r="I80" s="60"/>
      <c r="J80" s="60"/>
      <c r="K80" s="60"/>
      <c r="L80" s="108"/>
      <c r="M80" s="60"/>
      <c r="N80" s="60"/>
      <c r="O80" s="60"/>
      <c r="P80" s="60"/>
      <c r="Q80" s="60"/>
      <c r="R80" s="60"/>
      <c r="S80" s="60"/>
      <c r="T80" s="60"/>
      <c r="U80" s="60"/>
      <c r="V80" s="60"/>
      <c r="W80" s="60"/>
      <c r="X80" s="60"/>
      <c r="Y80" s="60"/>
      <c r="Z80" s="60"/>
      <c r="AA80" s="60"/>
      <c r="AB80" s="60"/>
      <c r="AC80" s="60"/>
      <c r="AD80" s="60"/>
      <c r="AE80" s="60"/>
      <c r="AF80" s="60"/>
      <c r="AG80" s="60"/>
      <c r="AH80" s="60"/>
      <c r="AI80" s="60"/>
      <c r="AJ80" s="60"/>
    </row>
    <row r="81" spans="9:36" hidden="1" x14ac:dyDescent="0.25">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row>
    <row r="82" spans="9:36" hidden="1" x14ac:dyDescent="0.25">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row>
    <row r="83" spans="9:36" x14ac:dyDescent="0.25">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row>
    <row r="84" spans="9:36" x14ac:dyDescent="0.25">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row>
    <row r="85" spans="9:36" ht="12" customHeight="1" x14ac:dyDescent="0.25">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row>
    <row r="86" spans="9:36" hidden="1" x14ac:dyDescent="0.25">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row>
    <row r="87" spans="9:36" hidden="1" x14ac:dyDescent="0.25">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row>
    <row r="88" spans="9:36" hidden="1" x14ac:dyDescent="0.25">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row>
    <row r="89" spans="9:36" hidden="1" x14ac:dyDescent="0.25">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row>
    <row r="90" spans="9:36" hidden="1" x14ac:dyDescent="0.25">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row>
    <row r="91" spans="9:36" ht="6.75" hidden="1" customHeight="1" x14ac:dyDescent="0.25">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row>
    <row r="92" spans="9:36" ht="5.25" hidden="1" customHeight="1" x14ac:dyDescent="0.25">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row>
    <row r="93" spans="9:36" hidden="1" x14ac:dyDescent="0.25">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row>
    <row r="94" spans="9:36" hidden="1" x14ac:dyDescent="0.25">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row>
    <row r="95" spans="9:36" hidden="1" x14ac:dyDescent="0.25">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row>
    <row r="96" spans="9:36" hidden="1" x14ac:dyDescent="0.25">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row>
    <row r="97" spans="9:36" hidden="1" x14ac:dyDescent="0.25">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row>
    <row r="98" spans="9:36" hidden="1" x14ac:dyDescent="0.25">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row>
    <row r="99" spans="9:36" hidden="1" x14ac:dyDescent="0.25">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row>
    <row r="100" spans="9:36" hidden="1" x14ac:dyDescent="0.25">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row>
    <row r="101" spans="9:36" hidden="1" x14ac:dyDescent="0.25">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row>
    <row r="102" spans="9:36" hidden="1" x14ac:dyDescent="0.25">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row>
    <row r="103" spans="9:36" hidden="1" x14ac:dyDescent="0.25">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row>
    <row r="104" spans="9:36" hidden="1" x14ac:dyDescent="0.25">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row>
    <row r="105" spans="9:36" hidden="1" x14ac:dyDescent="0.25">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row>
    <row r="106" spans="9:36" hidden="1" x14ac:dyDescent="0.25">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row>
    <row r="107" spans="9:36" hidden="1" x14ac:dyDescent="0.25">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row>
    <row r="108" spans="9:36" x14ac:dyDescent="0.25">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row>
    <row r="109" spans="9:36" x14ac:dyDescent="0.25">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row>
    <row r="110" spans="9:36" x14ac:dyDescent="0.25">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row>
    <row r="111" spans="9:36" x14ac:dyDescent="0.25">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row>
    <row r="112" spans="9:36" x14ac:dyDescent="0.25">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row>
    <row r="113" spans="9:36" x14ac:dyDescent="0.25">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row>
    <row r="114" spans="9:36" x14ac:dyDescent="0.25">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row>
    <row r="115" spans="9:36" ht="15.75" thickBot="1" x14ac:dyDescent="0.3">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row>
    <row r="116" spans="9:36" ht="15.75" thickTop="1" x14ac:dyDescent="0.25">
      <c r="I116" s="60"/>
      <c r="J116" s="60"/>
      <c r="K116" s="60"/>
      <c r="L116" s="124" t="s">
        <v>875</v>
      </c>
      <c r="M116" s="125"/>
      <c r="N116" s="125"/>
      <c r="O116" s="125"/>
      <c r="P116" s="125"/>
      <c r="Q116" s="125"/>
      <c r="R116" s="125"/>
      <c r="S116" s="125"/>
      <c r="T116" s="125"/>
      <c r="U116" s="125"/>
      <c r="V116" s="125"/>
      <c r="W116" s="125"/>
      <c r="X116" s="125"/>
      <c r="Y116" s="125"/>
      <c r="Z116" s="126"/>
      <c r="AA116" s="60"/>
      <c r="AB116" s="60"/>
      <c r="AC116" s="60"/>
      <c r="AD116" s="60"/>
      <c r="AE116" s="60"/>
      <c r="AF116" s="60"/>
      <c r="AG116" s="60"/>
      <c r="AH116" s="60"/>
      <c r="AI116" s="60"/>
      <c r="AJ116" s="60"/>
    </row>
    <row r="117" spans="9:36" x14ac:dyDescent="0.25">
      <c r="I117" s="60"/>
      <c r="J117" s="60"/>
      <c r="K117" s="60"/>
      <c r="L117" s="127"/>
      <c r="M117" s="128"/>
      <c r="N117" s="128"/>
      <c r="O117" s="128"/>
      <c r="P117" s="128"/>
      <c r="Q117" s="128"/>
      <c r="R117" s="128"/>
      <c r="S117" s="128"/>
      <c r="T117" s="128"/>
      <c r="U117" s="128"/>
      <c r="V117" s="128"/>
      <c r="W117" s="128"/>
      <c r="X117" s="128"/>
      <c r="Y117" s="128"/>
      <c r="Z117" s="129"/>
      <c r="AA117" s="60"/>
      <c r="AB117" s="60"/>
      <c r="AC117" s="60"/>
      <c r="AD117" s="60"/>
      <c r="AE117" s="60"/>
      <c r="AF117" s="60"/>
      <c r="AG117" s="60"/>
      <c r="AH117" s="60"/>
      <c r="AI117" s="60"/>
      <c r="AJ117" s="60"/>
    </row>
    <row r="118" spans="9:36" x14ac:dyDescent="0.25">
      <c r="I118" s="60"/>
      <c r="J118" s="60"/>
      <c r="K118" s="60"/>
      <c r="L118" s="127"/>
      <c r="M118" s="128"/>
      <c r="N118" s="128"/>
      <c r="O118" s="128"/>
      <c r="P118" s="128"/>
      <c r="Q118" s="128"/>
      <c r="R118" s="128"/>
      <c r="S118" s="128"/>
      <c r="T118" s="128"/>
      <c r="U118" s="128"/>
      <c r="V118" s="128"/>
      <c r="W118" s="128"/>
      <c r="X118" s="128"/>
      <c r="Y118" s="128"/>
      <c r="Z118" s="129"/>
      <c r="AA118" s="60"/>
      <c r="AB118" s="60"/>
      <c r="AC118" s="60"/>
      <c r="AD118" s="60"/>
      <c r="AE118" s="60"/>
      <c r="AF118" s="60"/>
      <c r="AG118" s="60"/>
      <c r="AH118" s="60"/>
      <c r="AI118" s="60"/>
      <c r="AJ118" s="60"/>
    </row>
    <row r="119" spans="9:36" x14ac:dyDescent="0.25">
      <c r="I119" s="60"/>
      <c r="J119" s="60"/>
      <c r="K119" s="60"/>
      <c r="L119" s="127"/>
      <c r="M119" s="128"/>
      <c r="N119" s="128"/>
      <c r="O119" s="128"/>
      <c r="P119" s="128"/>
      <c r="Q119" s="128"/>
      <c r="R119" s="128"/>
      <c r="S119" s="128"/>
      <c r="T119" s="128"/>
      <c r="U119" s="128"/>
      <c r="V119" s="128"/>
      <c r="W119" s="128"/>
      <c r="X119" s="128"/>
      <c r="Y119" s="128"/>
      <c r="Z119" s="129"/>
      <c r="AA119" s="60"/>
      <c r="AB119" s="60"/>
      <c r="AC119" s="60"/>
      <c r="AD119" s="60"/>
      <c r="AE119" s="60"/>
      <c r="AF119" s="60"/>
      <c r="AG119" s="60"/>
      <c r="AH119" s="60"/>
      <c r="AI119" s="60"/>
      <c r="AJ119" s="60"/>
    </row>
    <row r="120" spans="9:36" x14ac:dyDescent="0.25">
      <c r="I120" s="60"/>
      <c r="J120" s="60"/>
      <c r="K120" s="60"/>
      <c r="L120" s="127"/>
      <c r="M120" s="128"/>
      <c r="N120" s="128"/>
      <c r="O120" s="128"/>
      <c r="P120" s="128"/>
      <c r="Q120" s="128"/>
      <c r="R120" s="128"/>
      <c r="S120" s="128"/>
      <c r="T120" s="128"/>
      <c r="U120" s="128"/>
      <c r="V120" s="128"/>
      <c r="W120" s="128"/>
      <c r="X120" s="128"/>
      <c r="Y120" s="128"/>
      <c r="Z120" s="129"/>
      <c r="AA120" s="60"/>
      <c r="AB120" s="60"/>
      <c r="AC120" s="60"/>
      <c r="AD120" s="60"/>
      <c r="AE120" s="60"/>
      <c r="AF120" s="60"/>
      <c r="AG120" s="60"/>
      <c r="AH120" s="60"/>
      <c r="AI120" s="60"/>
      <c r="AJ120" s="60"/>
    </row>
    <row r="121" spans="9:36" x14ac:dyDescent="0.25">
      <c r="I121" s="60"/>
      <c r="J121" s="60"/>
      <c r="K121" s="60"/>
      <c r="L121" s="127"/>
      <c r="M121" s="128"/>
      <c r="N121" s="128"/>
      <c r="O121" s="128"/>
      <c r="P121" s="128"/>
      <c r="Q121" s="128"/>
      <c r="R121" s="128"/>
      <c r="S121" s="128"/>
      <c r="T121" s="128"/>
      <c r="U121" s="128"/>
      <c r="V121" s="128"/>
      <c r="W121" s="128"/>
      <c r="X121" s="128"/>
      <c r="Y121" s="128"/>
      <c r="Z121" s="129"/>
      <c r="AA121" s="60"/>
      <c r="AB121" s="60"/>
      <c r="AC121" s="60"/>
      <c r="AD121" s="60"/>
      <c r="AE121" s="60"/>
      <c r="AF121" s="60"/>
      <c r="AG121" s="60"/>
      <c r="AH121" s="60"/>
      <c r="AI121" s="60"/>
      <c r="AJ121" s="60"/>
    </row>
    <row r="122" spans="9:36" x14ac:dyDescent="0.25">
      <c r="I122" s="60"/>
      <c r="J122" s="60"/>
      <c r="K122" s="60"/>
      <c r="L122" s="127"/>
      <c r="M122" s="128"/>
      <c r="N122" s="128"/>
      <c r="O122" s="128"/>
      <c r="P122" s="128"/>
      <c r="Q122" s="128"/>
      <c r="R122" s="128"/>
      <c r="S122" s="128"/>
      <c r="T122" s="128"/>
      <c r="U122" s="128"/>
      <c r="V122" s="128"/>
      <c r="W122" s="128"/>
      <c r="X122" s="128"/>
      <c r="Y122" s="128"/>
      <c r="Z122" s="129"/>
      <c r="AA122" s="60"/>
      <c r="AB122" s="60"/>
      <c r="AC122" s="60"/>
      <c r="AD122" s="60"/>
      <c r="AE122" s="60"/>
      <c r="AF122" s="60"/>
      <c r="AG122" s="60"/>
      <c r="AH122" s="60"/>
      <c r="AI122" s="60"/>
      <c r="AJ122" s="60"/>
    </row>
    <row r="123" spans="9:36" ht="15.75" thickBot="1" x14ac:dyDescent="0.3">
      <c r="I123" s="60"/>
      <c r="J123" s="60"/>
      <c r="K123" s="60"/>
      <c r="L123" s="130"/>
      <c r="M123" s="131"/>
      <c r="N123" s="131"/>
      <c r="O123" s="131"/>
      <c r="P123" s="131"/>
      <c r="Q123" s="131"/>
      <c r="R123" s="131"/>
      <c r="S123" s="131"/>
      <c r="T123" s="131"/>
      <c r="U123" s="131"/>
      <c r="V123" s="131"/>
      <c r="W123" s="131"/>
      <c r="X123" s="131"/>
      <c r="Y123" s="131"/>
      <c r="Z123" s="132"/>
      <c r="AA123" s="60"/>
      <c r="AB123" s="60"/>
      <c r="AC123" s="60"/>
      <c r="AD123" s="60"/>
      <c r="AE123" s="60"/>
      <c r="AF123" s="60"/>
      <c r="AG123" s="60"/>
      <c r="AH123" s="60"/>
      <c r="AI123" s="60"/>
      <c r="AJ123" s="60"/>
    </row>
    <row r="124" spans="9:36" ht="15.75" thickTop="1" x14ac:dyDescent="0.25">
      <c r="I124" s="60"/>
      <c r="J124" s="60"/>
      <c r="K124" s="60"/>
      <c r="L124" s="76"/>
      <c r="M124" s="77"/>
      <c r="N124" s="77"/>
      <c r="O124" s="77"/>
      <c r="P124" s="77"/>
      <c r="Q124" s="77"/>
      <c r="R124" s="77"/>
      <c r="S124" s="77"/>
      <c r="T124" s="77"/>
      <c r="U124" s="77"/>
      <c r="V124" s="77"/>
      <c r="W124" s="77"/>
      <c r="X124" s="77"/>
      <c r="Y124" s="77"/>
      <c r="Z124" s="78"/>
      <c r="AA124" s="60"/>
      <c r="AB124" s="60"/>
      <c r="AC124" s="60"/>
      <c r="AD124" s="60"/>
      <c r="AE124" s="60"/>
      <c r="AF124" s="60"/>
      <c r="AG124" s="60"/>
      <c r="AH124" s="60"/>
      <c r="AI124" s="60"/>
      <c r="AJ124" s="60"/>
    </row>
    <row r="125" spans="9:36" x14ac:dyDescent="0.25">
      <c r="I125" s="60"/>
      <c r="J125" s="60"/>
      <c r="K125" s="60"/>
      <c r="L125" s="79"/>
      <c r="M125" s="80"/>
      <c r="N125" s="80"/>
      <c r="O125" s="80"/>
      <c r="P125" s="80"/>
      <c r="Q125" s="80"/>
      <c r="R125" s="80"/>
      <c r="S125" s="80"/>
      <c r="T125" s="80"/>
      <c r="U125" s="80"/>
      <c r="V125" s="80"/>
      <c r="W125" s="80"/>
      <c r="X125" s="80"/>
      <c r="Y125" s="80"/>
      <c r="Z125" s="81"/>
      <c r="AA125" s="60"/>
      <c r="AB125" s="60"/>
      <c r="AC125" s="60"/>
      <c r="AD125" s="60"/>
      <c r="AE125" s="60"/>
      <c r="AF125" s="60"/>
      <c r="AG125" s="60"/>
      <c r="AH125" s="60"/>
      <c r="AI125" s="60"/>
      <c r="AJ125" s="60"/>
    </row>
    <row r="126" spans="9:36" x14ac:dyDescent="0.25">
      <c r="I126" s="60"/>
      <c r="J126" s="60"/>
      <c r="K126" s="60"/>
      <c r="L126" s="79"/>
      <c r="M126" s="80"/>
      <c r="N126" s="80"/>
      <c r="O126" s="80"/>
      <c r="P126" s="80"/>
      <c r="Q126" s="80"/>
      <c r="R126" s="80"/>
      <c r="S126" s="80"/>
      <c r="T126" s="80"/>
      <c r="U126" s="80"/>
      <c r="V126" s="80"/>
      <c r="W126" s="80"/>
      <c r="X126" s="80"/>
      <c r="Y126" s="80"/>
      <c r="Z126" s="81"/>
      <c r="AA126" s="60"/>
      <c r="AB126" s="60"/>
      <c r="AC126" s="60"/>
      <c r="AD126" s="60"/>
      <c r="AE126" s="60"/>
      <c r="AF126" s="60"/>
      <c r="AG126" s="60"/>
      <c r="AH126" s="60"/>
      <c r="AI126" s="60"/>
      <c r="AJ126" s="60"/>
    </row>
    <row r="127" spans="9:36" x14ac:dyDescent="0.25">
      <c r="I127" s="60"/>
      <c r="J127" s="60"/>
      <c r="K127" s="60"/>
      <c r="L127" s="79"/>
      <c r="M127" s="80"/>
      <c r="N127" s="80"/>
      <c r="O127" s="80"/>
      <c r="P127" s="80"/>
      <c r="Q127" s="80"/>
      <c r="R127" s="80"/>
      <c r="S127" s="80"/>
      <c r="T127" s="80"/>
      <c r="U127" s="80"/>
      <c r="V127" s="80"/>
      <c r="W127" s="80"/>
      <c r="X127" s="80"/>
      <c r="Y127" s="80"/>
      <c r="Z127" s="81"/>
      <c r="AA127" s="60"/>
      <c r="AB127" s="60"/>
      <c r="AC127" s="60"/>
      <c r="AD127" s="60"/>
      <c r="AE127" s="60"/>
      <c r="AF127" s="60"/>
      <c r="AG127" s="60"/>
      <c r="AH127" s="60"/>
      <c r="AI127" s="60"/>
      <c r="AJ127" s="60"/>
    </row>
    <row r="128" spans="9:36" x14ac:dyDescent="0.25">
      <c r="I128" s="60"/>
      <c r="J128" s="60"/>
      <c r="K128" s="60"/>
      <c r="L128" s="79"/>
      <c r="M128" s="80"/>
      <c r="N128" s="80"/>
      <c r="O128" s="80"/>
      <c r="P128" s="80"/>
      <c r="Q128" s="80"/>
      <c r="R128" s="80"/>
      <c r="S128" s="80"/>
      <c r="T128" s="80"/>
      <c r="U128" s="80"/>
      <c r="V128" s="80"/>
      <c r="W128" s="80"/>
      <c r="X128" s="80"/>
      <c r="Y128" s="80"/>
      <c r="Z128" s="81"/>
      <c r="AA128" s="60"/>
      <c r="AB128" s="60"/>
      <c r="AC128" s="60"/>
      <c r="AD128" s="60"/>
      <c r="AE128" s="60"/>
      <c r="AF128" s="60"/>
      <c r="AG128" s="60"/>
      <c r="AH128" s="60"/>
      <c r="AI128" s="60"/>
      <c r="AJ128" s="60"/>
    </row>
    <row r="129" spans="9:36" x14ac:dyDescent="0.25">
      <c r="I129" s="60"/>
      <c r="J129" s="60"/>
      <c r="K129" s="60"/>
      <c r="L129" s="79"/>
      <c r="M129" s="80"/>
      <c r="N129" s="80"/>
      <c r="O129" s="80"/>
      <c r="P129" s="80"/>
      <c r="Q129" s="80"/>
      <c r="R129" s="80"/>
      <c r="S129" s="80"/>
      <c r="T129" s="80"/>
      <c r="U129" s="80"/>
      <c r="V129" s="80"/>
      <c r="W129" s="80"/>
      <c r="X129" s="80"/>
      <c r="Y129" s="80"/>
      <c r="Z129" s="81"/>
      <c r="AA129" s="60"/>
      <c r="AB129" s="60"/>
      <c r="AC129" s="60"/>
      <c r="AD129" s="60"/>
      <c r="AE129" s="60"/>
      <c r="AF129" s="60"/>
      <c r="AG129" s="60"/>
      <c r="AH129" s="60"/>
      <c r="AI129" s="60"/>
      <c r="AJ129" s="60"/>
    </row>
    <row r="130" spans="9:36" x14ac:dyDescent="0.25">
      <c r="I130" s="60"/>
      <c r="J130" s="60"/>
      <c r="K130" s="60"/>
      <c r="L130" s="79"/>
      <c r="M130" s="80"/>
      <c r="N130" s="80"/>
      <c r="O130" s="80"/>
      <c r="P130" s="80"/>
      <c r="Q130" s="80"/>
      <c r="R130" s="80"/>
      <c r="S130" s="80"/>
      <c r="T130" s="80"/>
      <c r="U130" s="80"/>
      <c r="V130" s="80"/>
      <c r="W130" s="80"/>
      <c r="X130" s="80"/>
      <c r="Y130" s="80"/>
      <c r="Z130" s="81"/>
      <c r="AA130" s="60"/>
      <c r="AB130" s="60"/>
      <c r="AC130" s="60"/>
      <c r="AD130" s="60"/>
      <c r="AE130" s="60"/>
      <c r="AF130" s="60"/>
      <c r="AG130" s="60"/>
      <c r="AH130" s="60"/>
      <c r="AI130" s="60"/>
      <c r="AJ130" s="60"/>
    </row>
    <row r="131" spans="9:36" x14ac:dyDescent="0.25">
      <c r="I131" s="60"/>
      <c r="J131" s="60"/>
      <c r="K131" s="60"/>
      <c r="L131" s="79"/>
      <c r="M131" s="80"/>
      <c r="N131" s="80"/>
      <c r="O131" s="80"/>
      <c r="P131" s="80"/>
      <c r="Q131" s="80"/>
      <c r="R131" s="80"/>
      <c r="S131" s="80"/>
      <c r="T131" s="80"/>
      <c r="U131" s="80"/>
      <c r="V131" s="80"/>
      <c r="W131" s="80"/>
      <c r="X131" s="80"/>
      <c r="Y131" s="80"/>
      <c r="Z131" s="81"/>
      <c r="AA131" s="60"/>
      <c r="AB131" s="60"/>
      <c r="AC131" s="60"/>
      <c r="AD131" s="60"/>
      <c r="AE131" s="60"/>
      <c r="AF131" s="60"/>
      <c r="AG131" s="60"/>
      <c r="AH131" s="60"/>
      <c r="AI131" s="60"/>
      <c r="AJ131" s="60"/>
    </row>
    <row r="132" spans="9:36" x14ac:dyDescent="0.25">
      <c r="I132" s="60"/>
      <c r="J132" s="60"/>
      <c r="K132" s="60"/>
      <c r="L132" s="79"/>
      <c r="M132" s="80"/>
      <c r="N132" s="80"/>
      <c r="O132" s="80"/>
      <c r="P132" s="80"/>
      <c r="Q132" s="80"/>
      <c r="R132" s="80"/>
      <c r="S132" s="80"/>
      <c r="T132" s="80"/>
      <c r="U132" s="80"/>
      <c r="V132" s="80"/>
      <c r="W132" s="80"/>
      <c r="X132" s="80"/>
      <c r="Y132" s="80"/>
      <c r="Z132" s="81"/>
      <c r="AA132" s="60"/>
      <c r="AB132" s="60"/>
      <c r="AC132" s="60"/>
      <c r="AD132" s="60"/>
      <c r="AE132" s="60"/>
      <c r="AF132" s="60"/>
      <c r="AG132" s="60"/>
      <c r="AH132" s="60"/>
      <c r="AI132" s="60"/>
      <c r="AJ132" s="60"/>
    </row>
    <row r="133" spans="9:36" x14ac:dyDescent="0.25">
      <c r="I133" s="60"/>
      <c r="J133" s="60"/>
      <c r="K133" s="60"/>
      <c r="L133" s="79"/>
      <c r="M133" s="80"/>
      <c r="N133" s="80"/>
      <c r="O133" s="80"/>
      <c r="P133" s="80"/>
      <c r="Q133" s="80"/>
      <c r="R133" s="80"/>
      <c r="S133" s="80"/>
      <c r="T133" s="80"/>
      <c r="U133" s="80"/>
      <c r="V133" s="80"/>
      <c r="W133" s="80"/>
      <c r="X133" s="80"/>
      <c r="Y133" s="80"/>
      <c r="Z133" s="81"/>
      <c r="AA133" s="60"/>
      <c r="AB133" s="60"/>
      <c r="AC133" s="60"/>
      <c r="AD133" s="60"/>
      <c r="AE133" s="60"/>
      <c r="AF133" s="60"/>
      <c r="AG133" s="60"/>
      <c r="AH133" s="60"/>
      <c r="AI133" s="60"/>
      <c r="AJ133" s="60"/>
    </row>
    <row r="134" spans="9:36" x14ac:dyDescent="0.25">
      <c r="I134" s="60"/>
      <c r="J134" s="60"/>
      <c r="K134" s="60"/>
      <c r="L134" s="79"/>
      <c r="M134" s="80"/>
      <c r="N134" s="80"/>
      <c r="O134" s="80"/>
      <c r="P134" s="80"/>
      <c r="Q134" s="80"/>
      <c r="R134" s="80"/>
      <c r="S134" s="80"/>
      <c r="T134" s="80"/>
      <c r="U134" s="80"/>
      <c r="V134" s="80"/>
      <c r="W134" s="80"/>
      <c r="X134" s="80"/>
      <c r="Y134" s="80"/>
      <c r="Z134" s="81"/>
      <c r="AA134" s="60"/>
      <c r="AB134" s="60"/>
      <c r="AC134" s="60"/>
      <c r="AD134" s="60"/>
      <c r="AE134" s="60"/>
      <c r="AF134" s="60"/>
      <c r="AG134" s="60"/>
      <c r="AH134" s="60"/>
      <c r="AI134" s="60"/>
      <c r="AJ134" s="60"/>
    </row>
    <row r="135" spans="9:36" x14ac:dyDescent="0.25">
      <c r="I135" s="60"/>
      <c r="J135" s="60"/>
      <c r="K135" s="60"/>
      <c r="L135" s="79"/>
      <c r="M135" s="80"/>
      <c r="N135" s="80"/>
      <c r="O135" s="80"/>
      <c r="P135" s="80"/>
      <c r="Q135" s="80"/>
      <c r="R135" s="80"/>
      <c r="S135" s="80"/>
      <c r="T135" s="80"/>
      <c r="U135" s="80"/>
      <c r="V135" s="80"/>
      <c r="W135" s="80"/>
      <c r="X135" s="80"/>
      <c r="Y135" s="80"/>
      <c r="Z135" s="81"/>
      <c r="AA135" s="60"/>
      <c r="AB135" s="60"/>
      <c r="AC135" s="60"/>
      <c r="AD135" s="60"/>
      <c r="AE135" s="60"/>
      <c r="AF135" s="60"/>
      <c r="AG135" s="60"/>
      <c r="AH135" s="60"/>
      <c r="AI135" s="60"/>
      <c r="AJ135" s="60"/>
    </row>
    <row r="136" spans="9:36" x14ac:dyDescent="0.25">
      <c r="I136" s="60"/>
      <c r="J136" s="60"/>
      <c r="K136" s="60"/>
      <c r="L136" s="79"/>
      <c r="M136" s="80"/>
      <c r="N136" s="80"/>
      <c r="O136" s="80"/>
      <c r="P136" s="80"/>
      <c r="Q136" s="80"/>
      <c r="R136" s="80"/>
      <c r="S136" s="80"/>
      <c r="T136" s="80"/>
      <c r="U136" s="80"/>
      <c r="V136" s="80"/>
      <c r="W136" s="80"/>
      <c r="X136" s="80"/>
      <c r="Y136" s="80"/>
      <c r="Z136" s="81"/>
      <c r="AA136" s="60"/>
      <c r="AB136" s="60"/>
      <c r="AC136" s="60"/>
      <c r="AD136" s="60"/>
      <c r="AE136" s="60"/>
      <c r="AF136" s="60"/>
      <c r="AG136" s="60"/>
      <c r="AH136" s="60"/>
      <c r="AI136" s="60"/>
      <c r="AJ136" s="60"/>
    </row>
    <row r="137" spans="9:36" x14ac:dyDescent="0.25">
      <c r="I137" s="60"/>
      <c r="J137" s="60"/>
      <c r="K137" s="60"/>
      <c r="L137" s="79"/>
      <c r="M137" s="80"/>
      <c r="N137" s="80"/>
      <c r="O137" s="80"/>
      <c r="P137" s="80"/>
      <c r="Q137" s="80"/>
      <c r="R137" s="80"/>
      <c r="S137" s="80"/>
      <c r="T137" s="80"/>
      <c r="U137" s="80"/>
      <c r="V137" s="80"/>
      <c r="W137" s="80"/>
      <c r="X137" s="80"/>
      <c r="Y137" s="80"/>
      <c r="Z137" s="81"/>
      <c r="AA137" s="60"/>
      <c r="AB137" s="60"/>
      <c r="AC137" s="60"/>
      <c r="AD137" s="60"/>
      <c r="AE137" s="60"/>
      <c r="AF137" s="60"/>
      <c r="AG137" s="60"/>
      <c r="AH137" s="60"/>
      <c r="AI137" s="60"/>
      <c r="AJ137" s="60"/>
    </row>
    <row r="138" spans="9:36" x14ac:dyDescent="0.25">
      <c r="I138" s="60"/>
      <c r="J138" s="60"/>
      <c r="K138" s="60"/>
      <c r="L138" s="79"/>
      <c r="M138" s="80"/>
      <c r="N138" s="80"/>
      <c r="O138" s="80"/>
      <c r="P138" s="80"/>
      <c r="Q138" s="80"/>
      <c r="R138" s="80"/>
      <c r="S138" s="80"/>
      <c r="T138" s="80"/>
      <c r="U138" s="80"/>
      <c r="V138" s="80"/>
      <c r="W138" s="80"/>
      <c r="X138" s="80"/>
      <c r="Y138" s="80"/>
      <c r="Z138" s="81"/>
      <c r="AA138" s="60"/>
      <c r="AB138" s="60"/>
      <c r="AC138" s="60"/>
      <c r="AD138" s="60"/>
      <c r="AE138" s="60"/>
      <c r="AF138" s="60"/>
      <c r="AG138" s="60"/>
      <c r="AH138" s="60"/>
      <c r="AI138" s="60"/>
      <c r="AJ138" s="60"/>
    </row>
    <row r="139" spans="9:36" x14ac:dyDescent="0.25">
      <c r="I139" s="60"/>
      <c r="J139" s="60"/>
      <c r="K139" s="60"/>
      <c r="L139" s="79"/>
      <c r="M139" s="80"/>
      <c r="N139" s="80"/>
      <c r="O139" s="80"/>
      <c r="P139" s="80"/>
      <c r="Q139" s="80"/>
      <c r="R139" s="80"/>
      <c r="S139" s="80"/>
      <c r="T139" s="80"/>
      <c r="U139" s="80"/>
      <c r="V139" s="80"/>
      <c r="W139" s="80"/>
      <c r="X139" s="80"/>
      <c r="Y139" s="80"/>
      <c r="Z139" s="81"/>
      <c r="AA139" s="60"/>
      <c r="AB139" s="60"/>
      <c r="AC139" s="60"/>
      <c r="AD139" s="60"/>
      <c r="AE139" s="60"/>
      <c r="AF139" s="60"/>
      <c r="AG139" s="60"/>
      <c r="AH139" s="60"/>
      <c r="AI139" s="60"/>
      <c r="AJ139" s="60"/>
    </row>
    <row r="140" spans="9:36" x14ac:dyDescent="0.25">
      <c r="I140" s="60"/>
      <c r="J140" s="60"/>
      <c r="K140" s="60"/>
      <c r="L140" s="79"/>
      <c r="M140" s="80"/>
      <c r="N140" s="80"/>
      <c r="O140" s="80"/>
      <c r="P140" s="80"/>
      <c r="Q140" s="80"/>
      <c r="R140" s="80"/>
      <c r="S140" s="80"/>
      <c r="T140" s="80"/>
      <c r="U140" s="80"/>
      <c r="V140" s="80"/>
      <c r="W140" s="80"/>
      <c r="X140" s="80"/>
      <c r="Y140" s="80"/>
      <c r="Z140" s="81"/>
      <c r="AA140" s="60"/>
      <c r="AB140" s="60"/>
      <c r="AC140" s="60"/>
      <c r="AD140" s="60"/>
      <c r="AE140" s="60"/>
      <c r="AF140" s="60"/>
      <c r="AG140" s="60"/>
      <c r="AH140" s="60"/>
      <c r="AI140" s="60"/>
      <c r="AJ140" s="60"/>
    </row>
    <row r="141" spans="9:36" x14ac:dyDescent="0.25">
      <c r="I141" s="60"/>
      <c r="J141" s="60"/>
      <c r="K141" s="60"/>
      <c r="L141" s="79"/>
      <c r="M141" s="80"/>
      <c r="N141" s="80"/>
      <c r="O141" s="80"/>
      <c r="P141" s="80"/>
      <c r="Q141" s="80"/>
      <c r="R141" s="80"/>
      <c r="S141" s="80"/>
      <c r="T141" s="80"/>
      <c r="U141" s="80"/>
      <c r="V141" s="80"/>
      <c r="W141" s="80"/>
      <c r="X141" s="80"/>
      <c r="Y141" s="80"/>
      <c r="Z141" s="81"/>
      <c r="AA141" s="60"/>
      <c r="AB141" s="60"/>
      <c r="AC141" s="60"/>
      <c r="AD141" s="60"/>
      <c r="AE141" s="60"/>
      <c r="AF141" s="60"/>
      <c r="AG141" s="60"/>
      <c r="AH141" s="60"/>
      <c r="AI141" s="60"/>
      <c r="AJ141" s="60"/>
    </row>
    <row r="142" spans="9:36" x14ac:dyDescent="0.25">
      <c r="I142" s="60"/>
      <c r="J142" s="60"/>
      <c r="K142" s="60"/>
      <c r="L142" s="79"/>
      <c r="M142" s="80"/>
      <c r="N142" s="80"/>
      <c r="O142" s="80"/>
      <c r="P142" s="80"/>
      <c r="Q142" s="80"/>
      <c r="R142" s="80"/>
      <c r="S142" s="80"/>
      <c r="T142" s="80"/>
      <c r="U142" s="80"/>
      <c r="V142" s="80"/>
      <c r="W142" s="80"/>
      <c r="X142" s="80"/>
      <c r="Y142" s="80"/>
      <c r="Z142" s="81"/>
      <c r="AA142" s="60"/>
      <c r="AB142" s="60"/>
      <c r="AC142" s="60"/>
      <c r="AD142" s="60"/>
      <c r="AE142" s="60"/>
      <c r="AF142" s="60"/>
      <c r="AG142" s="60"/>
      <c r="AH142" s="60"/>
      <c r="AI142" s="60"/>
      <c r="AJ142" s="60"/>
    </row>
    <row r="143" spans="9:36" x14ac:dyDescent="0.25">
      <c r="I143" s="60"/>
      <c r="J143" s="60"/>
      <c r="K143" s="60"/>
      <c r="L143" s="79"/>
      <c r="M143" s="80"/>
      <c r="N143" s="80"/>
      <c r="O143" s="80"/>
      <c r="P143" s="80"/>
      <c r="Q143" s="80"/>
      <c r="R143" s="80"/>
      <c r="S143" s="80"/>
      <c r="T143" s="80"/>
      <c r="U143" s="80"/>
      <c r="V143" s="80"/>
      <c r="W143" s="80"/>
      <c r="X143" s="80"/>
      <c r="Y143" s="80"/>
      <c r="Z143" s="81"/>
      <c r="AA143" s="60"/>
      <c r="AB143" s="60"/>
      <c r="AC143" s="60"/>
      <c r="AD143" s="60"/>
      <c r="AE143" s="60"/>
      <c r="AF143" s="60"/>
      <c r="AG143" s="60"/>
      <c r="AH143" s="60"/>
      <c r="AI143" s="60"/>
      <c r="AJ143" s="60"/>
    </row>
    <row r="144" spans="9:36" x14ac:dyDescent="0.25">
      <c r="I144" s="60"/>
      <c r="J144" s="60"/>
      <c r="K144" s="60"/>
      <c r="L144" s="79"/>
      <c r="M144" s="80"/>
      <c r="N144" s="80"/>
      <c r="O144" s="80"/>
      <c r="P144" s="80"/>
      <c r="Q144" s="80"/>
      <c r="R144" s="80"/>
      <c r="S144" s="80"/>
      <c r="T144" s="80"/>
      <c r="U144" s="80"/>
      <c r="V144" s="80"/>
      <c r="W144" s="80"/>
      <c r="X144" s="80"/>
      <c r="Y144" s="80"/>
      <c r="Z144" s="81"/>
      <c r="AA144" s="60"/>
      <c r="AB144" s="60"/>
      <c r="AC144" s="60"/>
      <c r="AD144" s="60"/>
      <c r="AE144" s="60"/>
      <c r="AF144" s="60"/>
      <c r="AG144" s="60"/>
      <c r="AH144" s="60"/>
      <c r="AI144" s="60"/>
      <c r="AJ144" s="60"/>
    </row>
    <row r="145" spans="9:36" x14ac:dyDescent="0.25">
      <c r="I145" s="60"/>
      <c r="J145" s="60"/>
      <c r="K145" s="60"/>
      <c r="L145" s="79"/>
      <c r="M145" s="80"/>
      <c r="N145" s="80"/>
      <c r="O145" s="80"/>
      <c r="P145" s="80"/>
      <c r="Q145" s="80"/>
      <c r="R145" s="80"/>
      <c r="S145" s="80"/>
      <c r="T145" s="80"/>
      <c r="U145" s="80"/>
      <c r="V145" s="80"/>
      <c r="W145" s="80"/>
      <c r="X145" s="80"/>
      <c r="Y145" s="80"/>
      <c r="Z145" s="81"/>
      <c r="AA145" s="60"/>
      <c r="AB145" s="60"/>
      <c r="AC145" s="60"/>
      <c r="AD145" s="60"/>
      <c r="AE145" s="60"/>
      <c r="AF145" s="60"/>
      <c r="AG145" s="60"/>
      <c r="AH145" s="60"/>
      <c r="AI145" s="60"/>
      <c r="AJ145" s="60"/>
    </row>
    <row r="146" spans="9:36" x14ac:dyDescent="0.25">
      <c r="I146" s="60"/>
      <c r="J146" s="60"/>
      <c r="K146" s="60"/>
      <c r="L146" s="79"/>
      <c r="M146" s="80"/>
      <c r="N146" s="80"/>
      <c r="O146" s="80"/>
      <c r="P146" s="80"/>
      <c r="Q146" s="80"/>
      <c r="R146" s="80"/>
      <c r="S146" s="80"/>
      <c r="T146" s="80"/>
      <c r="U146" s="80"/>
      <c r="V146" s="80"/>
      <c r="W146" s="80"/>
      <c r="X146" s="80"/>
      <c r="Y146" s="80"/>
      <c r="Z146" s="81"/>
      <c r="AA146" s="60"/>
      <c r="AB146" s="60"/>
      <c r="AC146" s="60"/>
      <c r="AD146" s="60"/>
      <c r="AE146" s="60"/>
      <c r="AF146" s="60"/>
      <c r="AG146" s="60"/>
      <c r="AH146" s="60"/>
      <c r="AI146" s="60"/>
      <c r="AJ146" s="60"/>
    </row>
    <row r="147" spans="9:36" x14ac:dyDescent="0.25">
      <c r="I147" s="60"/>
      <c r="J147" s="60"/>
      <c r="K147" s="60"/>
      <c r="L147" s="79"/>
      <c r="M147" s="80"/>
      <c r="N147" s="80"/>
      <c r="O147" s="80"/>
      <c r="P147" s="80"/>
      <c r="Q147" s="80"/>
      <c r="R147" s="80"/>
      <c r="S147" s="80"/>
      <c r="T147" s="80"/>
      <c r="U147" s="80"/>
      <c r="V147" s="80"/>
      <c r="W147" s="80"/>
      <c r="X147" s="80"/>
      <c r="Y147" s="80"/>
      <c r="Z147" s="81"/>
      <c r="AA147" s="60"/>
      <c r="AB147" s="60"/>
      <c r="AC147" s="60"/>
      <c r="AD147" s="60"/>
      <c r="AE147" s="60"/>
      <c r="AF147" s="60"/>
      <c r="AG147" s="60"/>
      <c r="AH147" s="60"/>
      <c r="AI147" s="60"/>
      <c r="AJ147" s="60"/>
    </row>
    <row r="148" spans="9:36" x14ac:dyDescent="0.25">
      <c r="I148" s="60"/>
      <c r="J148" s="60"/>
      <c r="K148" s="60"/>
      <c r="L148" s="79"/>
      <c r="M148" s="80"/>
      <c r="N148" s="80"/>
      <c r="O148" s="80"/>
      <c r="P148" s="80"/>
      <c r="Q148" s="80"/>
      <c r="R148" s="80"/>
      <c r="S148" s="80"/>
      <c r="T148" s="80"/>
      <c r="U148" s="80"/>
      <c r="V148" s="80"/>
      <c r="W148" s="80"/>
      <c r="X148" s="80"/>
      <c r="Y148" s="80"/>
      <c r="Z148" s="81"/>
      <c r="AA148" s="60"/>
      <c r="AB148" s="60"/>
      <c r="AC148" s="60"/>
      <c r="AD148" s="60"/>
      <c r="AE148" s="60"/>
      <c r="AF148" s="60"/>
      <c r="AG148" s="60"/>
      <c r="AH148" s="60"/>
      <c r="AI148" s="60"/>
      <c r="AJ148" s="60"/>
    </row>
    <row r="149" spans="9:36" x14ac:dyDescent="0.25">
      <c r="I149" s="60"/>
      <c r="J149" s="60"/>
      <c r="K149" s="60"/>
      <c r="L149" s="79"/>
      <c r="M149" s="80"/>
      <c r="N149" s="80"/>
      <c r="O149" s="80"/>
      <c r="P149" s="80"/>
      <c r="Q149" s="80"/>
      <c r="R149" s="80"/>
      <c r="S149" s="80"/>
      <c r="T149" s="80"/>
      <c r="U149" s="80"/>
      <c r="V149" s="80"/>
      <c r="W149" s="80"/>
      <c r="X149" s="80"/>
      <c r="Y149" s="80"/>
      <c r="Z149" s="81"/>
      <c r="AA149" s="60"/>
      <c r="AB149" s="60"/>
      <c r="AC149" s="60"/>
      <c r="AD149" s="60"/>
      <c r="AE149" s="60"/>
      <c r="AF149" s="60"/>
      <c r="AG149" s="60"/>
      <c r="AH149" s="60"/>
      <c r="AI149" s="60"/>
      <c r="AJ149" s="60"/>
    </row>
    <row r="150" spans="9:36" x14ac:dyDescent="0.25">
      <c r="I150" s="60"/>
      <c r="J150" s="60"/>
      <c r="K150" s="60"/>
      <c r="L150" s="79"/>
      <c r="M150" s="80"/>
      <c r="N150" s="80"/>
      <c r="O150" s="80"/>
      <c r="P150" s="80"/>
      <c r="Q150" s="80"/>
      <c r="R150" s="80"/>
      <c r="S150" s="80"/>
      <c r="T150" s="80"/>
      <c r="U150" s="80"/>
      <c r="V150" s="80"/>
      <c r="W150" s="80"/>
      <c r="X150" s="80"/>
      <c r="Y150" s="80"/>
      <c r="Z150" s="81"/>
      <c r="AA150" s="60"/>
      <c r="AB150" s="60"/>
      <c r="AC150" s="60"/>
      <c r="AD150" s="60"/>
      <c r="AE150" s="60"/>
      <c r="AF150" s="60"/>
      <c r="AG150" s="60"/>
      <c r="AH150" s="60"/>
      <c r="AI150" s="60"/>
      <c r="AJ150" s="60"/>
    </row>
    <row r="151" spans="9:36" x14ac:dyDescent="0.25">
      <c r="I151" s="60"/>
      <c r="J151" s="60"/>
      <c r="K151" s="60"/>
      <c r="L151" s="79"/>
      <c r="M151" s="80"/>
      <c r="N151" s="80"/>
      <c r="O151" s="80"/>
      <c r="P151" s="80"/>
      <c r="Q151" s="80"/>
      <c r="R151" s="80"/>
      <c r="S151" s="80"/>
      <c r="T151" s="80"/>
      <c r="U151" s="80"/>
      <c r="V151" s="80"/>
      <c r="W151" s="80"/>
      <c r="X151" s="80"/>
      <c r="Y151" s="80"/>
      <c r="Z151" s="81"/>
      <c r="AA151" s="60"/>
      <c r="AB151" s="60"/>
      <c r="AC151" s="60"/>
      <c r="AD151" s="60"/>
      <c r="AE151" s="60"/>
      <c r="AF151" s="60"/>
      <c r="AG151" s="60"/>
      <c r="AH151" s="60"/>
      <c r="AI151" s="60"/>
      <c r="AJ151" s="60"/>
    </row>
    <row r="152" spans="9:36" x14ac:dyDescent="0.25">
      <c r="I152" s="60"/>
      <c r="J152" s="60"/>
      <c r="K152" s="60"/>
      <c r="L152" s="79"/>
      <c r="M152" s="80"/>
      <c r="N152" s="80"/>
      <c r="O152" s="80"/>
      <c r="P152" s="80"/>
      <c r="Q152" s="80"/>
      <c r="R152" s="80"/>
      <c r="S152" s="80"/>
      <c r="T152" s="80"/>
      <c r="U152" s="80"/>
      <c r="V152" s="80"/>
      <c r="W152" s="80"/>
      <c r="X152" s="80"/>
      <c r="Y152" s="80"/>
      <c r="Z152" s="81"/>
      <c r="AA152" s="60"/>
      <c r="AB152" s="60"/>
      <c r="AC152" s="60"/>
      <c r="AD152" s="60"/>
      <c r="AE152" s="60"/>
      <c r="AF152" s="60"/>
      <c r="AG152" s="60"/>
      <c r="AH152" s="60"/>
      <c r="AI152" s="60"/>
      <c r="AJ152" s="60"/>
    </row>
    <row r="153" spans="9:36" x14ac:dyDescent="0.25">
      <c r="I153" s="60"/>
      <c r="J153" s="60"/>
      <c r="K153" s="60"/>
      <c r="L153" s="79"/>
      <c r="M153" s="80"/>
      <c r="N153" s="80"/>
      <c r="O153" s="80"/>
      <c r="P153" s="80"/>
      <c r="Q153" s="80"/>
      <c r="R153" s="80"/>
      <c r="S153" s="80"/>
      <c r="T153" s="80"/>
      <c r="U153" s="80"/>
      <c r="V153" s="80"/>
      <c r="W153" s="80"/>
      <c r="X153" s="80"/>
      <c r="Y153" s="80"/>
      <c r="Z153" s="81"/>
      <c r="AA153" s="60"/>
      <c r="AB153" s="60"/>
      <c r="AC153" s="60"/>
      <c r="AD153" s="60"/>
      <c r="AE153" s="60"/>
      <c r="AF153" s="60"/>
      <c r="AG153" s="60"/>
      <c r="AH153" s="60"/>
      <c r="AI153" s="60"/>
      <c r="AJ153" s="60"/>
    </row>
    <row r="154" spans="9:36" x14ac:dyDescent="0.25">
      <c r="I154" s="60"/>
      <c r="J154" s="60"/>
      <c r="K154" s="60"/>
      <c r="L154" s="79"/>
      <c r="M154" s="80"/>
      <c r="N154" s="80"/>
      <c r="O154" s="80"/>
      <c r="P154" s="80"/>
      <c r="Q154" s="80"/>
      <c r="R154" s="80"/>
      <c r="S154" s="80"/>
      <c r="T154" s="80"/>
      <c r="U154" s="80"/>
      <c r="V154" s="80"/>
      <c r="W154" s="80"/>
      <c r="X154" s="80"/>
      <c r="Y154" s="80"/>
      <c r="Z154" s="81"/>
      <c r="AA154" s="60"/>
      <c r="AB154" s="60"/>
      <c r="AC154" s="60"/>
      <c r="AD154" s="60"/>
      <c r="AE154" s="60"/>
      <c r="AF154" s="60"/>
      <c r="AG154" s="60"/>
      <c r="AH154" s="60"/>
      <c r="AI154" s="60"/>
      <c r="AJ154" s="60"/>
    </row>
    <row r="155" spans="9:36" x14ac:dyDescent="0.25">
      <c r="I155" s="60"/>
      <c r="J155" s="60"/>
      <c r="K155" s="60"/>
      <c r="L155" s="79"/>
      <c r="M155" s="80"/>
      <c r="N155" s="80"/>
      <c r="O155" s="80"/>
      <c r="P155" s="80"/>
      <c r="Q155" s="80"/>
      <c r="R155" s="80"/>
      <c r="S155" s="80"/>
      <c r="T155" s="80"/>
      <c r="U155" s="80"/>
      <c r="V155" s="80"/>
      <c r="W155" s="80"/>
      <c r="X155" s="80"/>
      <c r="Y155" s="80"/>
      <c r="Z155" s="81"/>
      <c r="AA155" s="60"/>
      <c r="AB155" s="60"/>
      <c r="AC155" s="60"/>
      <c r="AD155" s="60"/>
      <c r="AE155" s="60"/>
      <c r="AF155" s="60"/>
      <c r="AG155" s="60"/>
      <c r="AH155" s="60"/>
      <c r="AI155" s="60"/>
      <c r="AJ155" s="60"/>
    </row>
    <row r="156" spans="9:36" x14ac:dyDescent="0.25">
      <c r="I156" s="60"/>
      <c r="J156" s="60"/>
      <c r="K156" s="60"/>
      <c r="L156" s="79"/>
      <c r="M156" s="80"/>
      <c r="N156" s="80"/>
      <c r="O156" s="80"/>
      <c r="P156" s="80"/>
      <c r="Q156" s="80"/>
      <c r="R156" s="80"/>
      <c r="S156" s="80"/>
      <c r="T156" s="80"/>
      <c r="U156" s="80"/>
      <c r="V156" s="80"/>
      <c r="W156" s="80"/>
      <c r="X156" s="80"/>
      <c r="Y156" s="80"/>
      <c r="Z156" s="81"/>
      <c r="AA156" s="60"/>
      <c r="AB156" s="60"/>
      <c r="AC156" s="60"/>
      <c r="AD156" s="60"/>
      <c r="AE156" s="60"/>
      <c r="AF156" s="60"/>
      <c r="AG156" s="60"/>
      <c r="AH156" s="60"/>
      <c r="AI156" s="60"/>
      <c r="AJ156" s="60"/>
    </row>
    <row r="157" spans="9:36" x14ac:dyDescent="0.25">
      <c r="I157" s="60"/>
      <c r="J157" s="60"/>
      <c r="K157" s="60"/>
      <c r="L157" s="79"/>
      <c r="M157" s="80"/>
      <c r="N157" s="80"/>
      <c r="O157" s="80"/>
      <c r="P157" s="80"/>
      <c r="Q157" s="80"/>
      <c r="R157" s="80"/>
      <c r="S157" s="80"/>
      <c r="T157" s="80"/>
      <c r="U157" s="80"/>
      <c r="V157" s="80"/>
      <c r="W157" s="80"/>
      <c r="X157" s="80"/>
      <c r="Y157" s="80"/>
      <c r="Z157" s="81"/>
      <c r="AA157" s="60"/>
      <c r="AB157" s="60"/>
      <c r="AC157" s="60"/>
      <c r="AD157" s="60"/>
      <c r="AE157" s="60"/>
      <c r="AF157" s="60"/>
      <c r="AG157" s="60"/>
      <c r="AH157" s="60"/>
      <c r="AI157" s="60"/>
      <c r="AJ157" s="60"/>
    </row>
    <row r="158" spans="9:36" x14ac:dyDescent="0.25">
      <c r="I158" s="60"/>
      <c r="J158" s="60"/>
      <c r="K158" s="60"/>
      <c r="L158" s="79"/>
      <c r="M158" s="80"/>
      <c r="N158" s="80"/>
      <c r="O158" s="80"/>
      <c r="P158" s="80"/>
      <c r="Q158" s="80"/>
      <c r="R158" s="80"/>
      <c r="S158" s="80"/>
      <c r="T158" s="80"/>
      <c r="U158" s="80"/>
      <c r="V158" s="80"/>
      <c r="W158" s="80"/>
      <c r="X158" s="80"/>
      <c r="Y158" s="80"/>
      <c r="Z158" s="81"/>
      <c r="AA158" s="60"/>
      <c r="AB158" s="60"/>
      <c r="AC158" s="60"/>
      <c r="AD158" s="60"/>
      <c r="AE158" s="60"/>
      <c r="AF158" s="60"/>
      <c r="AG158" s="60"/>
      <c r="AH158" s="60"/>
      <c r="AI158" s="60"/>
      <c r="AJ158" s="60"/>
    </row>
    <row r="159" spans="9:36" x14ac:dyDescent="0.25">
      <c r="I159" s="60"/>
      <c r="J159" s="60"/>
      <c r="K159" s="60"/>
      <c r="L159" s="79"/>
      <c r="M159" s="80"/>
      <c r="N159" s="80"/>
      <c r="O159" s="80"/>
      <c r="P159" s="80"/>
      <c r="Q159" s="80"/>
      <c r="R159" s="80"/>
      <c r="S159" s="80"/>
      <c r="T159" s="80"/>
      <c r="U159" s="80"/>
      <c r="V159" s="80"/>
      <c r="W159" s="80"/>
      <c r="X159" s="80"/>
      <c r="Y159" s="80"/>
      <c r="Z159" s="81"/>
      <c r="AA159" s="60"/>
      <c r="AB159" s="60"/>
      <c r="AC159" s="60"/>
      <c r="AD159" s="60"/>
      <c r="AE159" s="60"/>
      <c r="AF159" s="60"/>
      <c r="AG159" s="60"/>
      <c r="AH159" s="60"/>
      <c r="AI159" s="60"/>
      <c r="AJ159" s="60"/>
    </row>
    <row r="160" spans="9:36" x14ac:dyDescent="0.25">
      <c r="I160" s="60"/>
      <c r="J160" s="60"/>
      <c r="K160" s="60"/>
      <c r="L160" s="79"/>
      <c r="M160" s="80"/>
      <c r="N160" s="80"/>
      <c r="O160" s="80"/>
      <c r="P160" s="80"/>
      <c r="Q160" s="80"/>
      <c r="R160" s="80"/>
      <c r="S160" s="80"/>
      <c r="T160" s="80"/>
      <c r="U160" s="80"/>
      <c r="V160" s="80"/>
      <c r="W160" s="80"/>
      <c r="X160" s="80"/>
      <c r="Y160" s="80"/>
      <c r="Z160" s="81"/>
      <c r="AA160" s="60"/>
      <c r="AB160" s="60"/>
      <c r="AC160" s="60"/>
      <c r="AD160" s="60"/>
      <c r="AE160" s="60"/>
      <c r="AF160" s="60"/>
      <c r="AG160" s="60"/>
      <c r="AH160" s="60"/>
      <c r="AI160" s="60"/>
      <c r="AJ160" s="60"/>
    </row>
    <row r="161" spans="9:36" x14ac:dyDescent="0.25">
      <c r="I161" s="60"/>
      <c r="J161" s="60"/>
      <c r="K161" s="60"/>
      <c r="L161" s="79"/>
      <c r="M161" s="80"/>
      <c r="N161" s="80"/>
      <c r="O161" s="80"/>
      <c r="P161" s="80"/>
      <c r="Q161" s="80"/>
      <c r="R161" s="80"/>
      <c r="S161" s="80"/>
      <c r="T161" s="80"/>
      <c r="U161" s="80"/>
      <c r="V161" s="80"/>
      <c r="W161" s="80"/>
      <c r="X161" s="80"/>
      <c r="Y161" s="80"/>
      <c r="Z161" s="81"/>
      <c r="AA161" s="60"/>
      <c r="AB161" s="60"/>
      <c r="AC161" s="60"/>
      <c r="AD161" s="60"/>
      <c r="AE161" s="60"/>
      <c r="AF161" s="60"/>
      <c r="AG161" s="60"/>
      <c r="AH161" s="60"/>
      <c r="AI161" s="60"/>
      <c r="AJ161" s="60"/>
    </row>
    <row r="162" spans="9:36" x14ac:dyDescent="0.25">
      <c r="I162" s="60"/>
      <c r="J162" s="60"/>
      <c r="K162" s="60"/>
      <c r="L162" s="79"/>
      <c r="M162" s="80"/>
      <c r="N162" s="80"/>
      <c r="O162" s="80"/>
      <c r="P162" s="80"/>
      <c r="Q162" s="80"/>
      <c r="R162" s="80"/>
      <c r="S162" s="80"/>
      <c r="T162" s="80"/>
      <c r="U162" s="80"/>
      <c r="V162" s="80"/>
      <c r="W162" s="80"/>
      <c r="X162" s="80"/>
      <c r="Y162" s="80"/>
      <c r="Z162" s="81"/>
      <c r="AA162" s="60"/>
      <c r="AB162" s="60"/>
      <c r="AC162" s="60"/>
      <c r="AD162" s="60"/>
      <c r="AE162" s="60"/>
      <c r="AF162" s="60"/>
      <c r="AG162" s="60"/>
      <c r="AH162" s="60"/>
      <c r="AI162" s="60"/>
      <c r="AJ162" s="60"/>
    </row>
    <row r="163" spans="9:36" x14ac:dyDescent="0.25">
      <c r="I163" s="60"/>
      <c r="J163" s="60"/>
      <c r="K163" s="60"/>
      <c r="L163" s="79"/>
      <c r="M163" s="80"/>
      <c r="N163" s="80"/>
      <c r="O163" s="80"/>
      <c r="P163" s="80"/>
      <c r="Q163" s="80"/>
      <c r="R163" s="80"/>
      <c r="S163" s="80"/>
      <c r="T163" s="80"/>
      <c r="U163" s="80"/>
      <c r="V163" s="80"/>
      <c r="W163" s="80"/>
      <c r="X163" s="80"/>
      <c r="Y163" s="80"/>
      <c r="Z163" s="81"/>
      <c r="AA163" s="60"/>
      <c r="AB163" s="60"/>
      <c r="AC163" s="60"/>
      <c r="AD163" s="60"/>
      <c r="AE163" s="60"/>
      <c r="AF163" s="60"/>
      <c r="AG163" s="60"/>
      <c r="AH163" s="60"/>
      <c r="AI163" s="60"/>
      <c r="AJ163" s="60"/>
    </row>
    <row r="164" spans="9:36" x14ac:dyDescent="0.25">
      <c r="I164" s="60"/>
      <c r="J164" s="60"/>
      <c r="K164" s="60"/>
      <c r="L164" s="79"/>
      <c r="M164" s="80"/>
      <c r="N164" s="80"/>
      <c r="O164" s="80"/>
      <c r="P164" s="80"/>
      <c r="Q164" s="80"/>
      <c r="R164" s="80"/>
      <c r="S164" s="80"/>
      <c r="T164" s="80"/>
      <c r="U164" s="80"/>
      <c r="V164" s="80"/>
      <c r="W164" s="80"/>
      <c r="X164" s="80"/>
      <c r="Y164" s="80"/>
      <c r="Z164" s="81"/>
      <c r="AA164" s="60"/>
      <c r="AB164" s="60"/>
      <c r="AC164" s="60"/>
      <c r="AD164" s="60"/>
      <c r="AE164" s="60"/>
      <c r="AF164" s="60"/>
      <c r="AG164" s="60"/>
      <c r="AH164" s="60"/>
      <c r="AI164" s="60"/>
      <c r="AJ164" s="60"/>
    </row>
    <row r="165" spans="9:36" x14ac:dyDescent="0.25">
      <c r="I165" s="60"/>
      <c r="J165" s="60"/>
      <c r="K165" s="60"/>
      <c r="L165" s="79"/>
      <c r="M165" s="80"/>
      <c r="N165" s="80"/>
      <c r="O165" s="80"/>
      <c r="P165" s="80"/>
      <c r="Q165" s="80"/>
      <c r="R165" s="80"/>
      <c r="S165" s="80"/>
      <c r="T165" s="80"/>
      <c r="U165" s="80"/>
      <c r="V165" s="80"/>
      <c r="W165" s="80"/>
      <c r="X165" s="80"/>
      <c r="Y165" s="80"/>
      <c r="Z165" s="81"/>
      <c r="AA165" s="60"/>
      <c r="AB165" s="60"/>
      <c r="AC165" s="60"/>
      <c r="AD165" s="60"/>
      <c r="AE165" s="60"/>
      <c r="AF165" s="60"/>
      <c r="AG165" s="60"/>
      <c r="AH165" s="60"/>
      <c r="AI165" s="60"/>
      <c r="AJ165" s="60"/>
    </row>
    <row r="166" spans="9:36" x14ac:dyDescent="0.25">
      <c r="I166" s="60"/>
      <c r="J166" s="60"/>
      <c r="K166" s="60"/>
      <c r="L166" s="79"/>
      <c r="M166" s="80"/>
      <c r="N166" s="80"/>
      <c r="O166" s="80"/>
      <c r="P166" s="80"/>
      <c r="Q166" s="80"/>
      <c r="R166" s="80"/>
      <c r="S166" s="80"/>
      <c r="T166" s="80"/>
      <c r="U166" s="80"/>
      <c r="V166" s="80"/>
      <c r="W166" s="80"/>
      <c r="X166" s="80"/>
      <c r="Y166" s="80"/>
      <c r="Z166" s="81"/>
      <c r="AA166" s="60"/>
      <c r="AB166" s="60"/>
      <c r="AC166" s="60"/>
      <c r="AD166" s="60"/>
      <c r="AE166" s="60"/>
      <c r="AF166" s="60"/>
      <c r="AG166" s="60"/>
      <c r="AH166" s="60"/>
      <c r="AI166" s="60"/>
      <c r="AJ166" s="60"/>
    </row>
    <row r="167" spans="9:36" x14ac:dyDescent="0.25">
      <c r="I167" s="60"/>
      <c r="J167" s="60"/>
      <c r="K167" s="60"/>
      <c r="L167" s="79"/>
      <c r="M167" s="80"/>
      <c r="N167" s="80"/>
      <c r="O167" s="80"/>
      <c r="P167" s="80"/>
      <c r="Q167" s="80"/>
      <c r="R167" s="80"/>
      <c r="S167" s="80"/>
      <c r="T167" s="80"/>
      <c r="U167" s="80"/>
      <c r="V167" s="80"/>
      <c r="W167" s="80"/>
      <c r="X167" s="80"/>
      <c r="Y167" s="80"/>
      <c r="Z167" s="81"/>
      <c r="AA167" s="60"/>
      <c r="AB167" s="60"/>
      <c r="AC167" s="60"/>
      <c r="AD167" s="60"/>
      <c r="AE167" s="60"/>
      <c r="AF167" s="60"/>
      <c r="AG167" s="60"/>
      <c r="AH167" s="60"/>
      <c r="AI167" s="60"/>
      <c r="AJ167" s="60"/>
    </row>
    <row r="168" spans="9:36" x14ac:dyDescent="0.25">
      <c r="I168" s="60"/>
      <c r="J168" s="60"/>
      <c r="K168" s="60"/>
      <c r="L168" s="79"/>
      <c r="M168" s="80"/>
      <c r="N168" s="80"/>
      <c r="O168" s="80"/>
      <c r="P168" s="80"/>
      <c r="Q168" s="80"/>
      <c r="R168" s="80"/>
      <c r="S168" s="80"/>
      <c r="T168" s="80"/>
      <c r="U168" s="80"/>
      <c r="V168" s="80"/>
      <c r="W168" s="80"/>
      <c r="X168" s="80"/>
      <c r="Y168" s="80"/>
      <c r="Z168" s="81"/>
      <c r="AA168" s="60"/>
      <c r="AB168" s="60"/>
      <c r="AC168" s="60"/>
      <c r="AD168" s="60"/>
      <c r="AE168" s="60"/>
      <c r="AF168" s="60"/>
      <c r="AG168" s="60"/>
      <c r="AH168" s="60"/>
      <c r="AI168" s="60"/>
      <c r="AJ168" s="60"/>
    </row>
    <row r="169" spans="9:36" x14ac:dyDescent="0.25">
      <c r="I169" s="60"/>
      <c r="J169" s="60"/>
      <c r="K169" s="60"/>
      <c r="L169" s="79"/>
      <c r="M169" s="80"/>
      <c r="N169" s="80"/>
      <c r="O169" s="80"/>
      <c r="P169" s="80"/>
      <c r="Q169" s="80"/>
      <c r="R169" s="80"/>
      <c r="S169" s="80"/>
      <c r="T169" s="80"/>
      <c r="U169" s="80"/>
      <c r="V169" s="80"/>
      <c r="W169" s="80"/>
      <c r="X169" s="80"/>
      <c r="Y169" s="80"/>
      <c r="Z169" s="81"/>
      <c r="AA169" s="60"/>
      <c r="AB169" s="60"/>
      <c r="AC169" s="60"/>
      <c r="AD169" s="60"/>
      <c r="AE169" s="60"/>
      <c r="AF169" s="60"/>
      <c r="AG169" s="60"/>
      <c r="AH169" s="60"/>
      <c r="AI169" s="60"/>
      <c r="AJ169" s="60"/>
    </row>
    <row r="170" spans="9:36" x14ac:dyDescent="0.25">
      <c r="I170" s="60"/>
      <c r="J170" s="60"/>
      <c r="K170" s="60"/>
      <c r="L170" s="79"/>
      <c r="M170" s="80"/>
      <c r="N170" s="80"/>
      <c r="O170" s="80"/>
      <c r="P170" s="80"/>
      <c r="Q170" s="80"/>
      <c r="R170" s="80"/>
      <c r="S170" s="80"/>
      <c r="T170" s="80"/>
      <c r="U170" s="80"/>
      <c r="V170" s="80"/>
      <c r="W170" s="80"/>
      <c r="X170" s="80"/>
      <c r="Y170" s="80"/>
      <c r="Z170" s="81"/>
      <c r="AA170" s="60"/>
      <c r="AB170" s="60"/>
      <c r="AC170" s="60"/>
      <c r="AD170" s="60"/>
      <c r="AE170" s="60"/>
      <c r="AF170" s="60"/>
      <c r="AG170" s="60"/>
      <c r="AH170" s="60"/>
      <c r="AI170" s="60"/>
      <c r="AJ170" s="60"/>
    </row>
    <row r="171" spans="9:36" x14ac:dyDescent="0.25">
      <c r="I171" s="60"/>
      <c r="J171" s="60"/>
      <c r="K171" s="60"/>
      <c r="L171" s="79"/>
      <c r="M171" s="80"/>
      <c r="N171" s="80"/>
      <c r="O171" s="80"/>
      <c r="P171" s="80"/>
      <c r="Q171" s="80"/>
      <c r="R171" s="80"/>
      <c r="S171" s="80"/>
      <c r="T171" s="80"/>
      <c r="U171" s="80"/>
      <c r="V171" s="80"/>
      <c r="W171" s="80"/>
      <c r="X171" s="80"/>
      <c r="Y171" s="80"/>
      <c r="Z171" s="81"/>
      <c r="AA171" s="60"/>
      <c r="AB171" s="60"/>
      <c r="AC171" s="60"/>
      <c r="AD171" s="60"/>
      <c r="AE171" s="60"/>
      <c r="AF171" s="60"/>
      <c r="AG171" s="60"/>
      <c r="AH171" s="60"/>
      <c r="AI171" s="60"/>
      <c r="AJ171" s="60"/>
    </row>
    <row r="172" spans="9:36" x14ac:dyDescent="0.25">
      <c r="I172" s="60"/>
      <c r="J172" s="60"/>
      <c r="K172" s="60"/>
      <c r="L172" s="79"/>
      <c r="M172" s="80"/>
      <c r="N172" s="80"/>
      <c r="O172" s="80"/>
      <c r="P172" s="80"/>
      <c r="Q172" s="80"/>
      <c r="R172" s="80"/>
      <c r="S172" s="80"/>
      <c r="T172" s="80"/>
      <c r="U172" s="80"/>
      <c r="V172" s="80"/>
      <c r="W172" s="80"/>
      <c r="X172" s="80"/>
      <c r="Y172" s="80"/>
      <c r="Z172" s="81"/>
      <c r="AA172" s="60"/>
      <c r="AB172" s="60"/>
      <c r="AC172" s="60"/>
      <c r="AD172" s="60"/>
      <c r="AE172" s="60"/>
      <c r="AF172" s="60"/>
      <c r="AG172" s="60"/>
      <c r="AH172" s="60"/>
      <c r="AI172" s="60"/>
      <c r="AJ172" s="60"/>
    </row>
    <row r="173" spans="9:36" x14ac:dyDescent="0.25">
      <c r="I173" s="60"/>
      <c r="J173" s="60"/>
      <c r="K173" s="60"/>
      <c r="L173" s="79"/>
      <c r="M173" s="80"/>
      <c r="N173" s="80"/>
      <c r="O173" s="80"/>
      <c r="P173" s="80"/>
      <c r="Q173" s="80"/>
      <c r="R173" s="80"/>
      <c r="S173" s="80"/>
      <c r="T173" s="80"/>
      <c r="U173" s="80"/>
      <c r="V173" s="80"/>
      <c r="W173" s="80"/>
      <c r="X173" s="80"/>
      <c r="Y173" s="80"/>
      <c r="Z173" s="81"/>
      <c r="AA173" s="60"/>
      <c r="AB173" s="60"/>
      <c r="AC173" s="60"/>
      <c r="AD173" s="60"/>
      <c r="AE173" s="60"/>
      <c r="AF173" s="60"/>
      <c r="AG173" s="60"/>
      <c r="AH173" s="60"/>
      <c r="AI173" s="60"/>
      <c r="AJ173" s="60"/>
    </row>
    <row r="174" spans="9:36" x14ac:dyDescent="0.25">
      <c r="I174" s="60"/>
      <c r="J174" s="60"/>
      <c r="K174" s="60"/>
      <c r="L174" s="79"/>
      <c r="M174" s="80"/>
      <c r="N174" s="80"/>
      <c r="O174" s="80"/>
      <c r="P174" s="80"/>
      <c r="Q174" s="80"/>
      <c r="R174" s="80"/>
      <c r="S174" s="80"/>
      <c r="T174" s="80"/>
      <c r="U174" s="80"/>
      <c r="V174" s="80"/>
      <c r="W174" s="80"/>
      <c r="X174" s="80"/>
      <c r="Y174" s="80"/>
      <c r="Z174" s="81"/>
      <c r="AA174" s="60"/>
      <c r="AB174" s="60"/>
      <c r="AC174" s="60"/>
      <c r="AD174" s="60"/>
      <c r="AE174" s="60"/>
      <c r="AF174" s="60"/>
      <c r="AG174" s="60"/>
      <c r="AH174" s="60"/>
      <c r="AI174" s="60"/>
      <c r="AJ174" s="60"/>
    </row>
    <row r="175" spans="9:36" x14ac:dyDescent="0.25">
      <c r="I175" s="60"/>
      <c r="J175" s="60"/>
      <c r="K175" s="60"/>
      <c r="L175" s="79"/>
      <c r="M175" s="80"/>
      <c r="N175" s="80"/>
      <c r="O175" s="80"/>
      <c r="P175" s="80"/>
      <c r="Q175" s="80"/>
      <c r="R175" s="80"/>
      <c r="S175" s="80"/>
      <c r="T175" s="80"/>
      <c r="U175" s="80"/>
      <c r="V175" s="80"/>
      <c r="W175" s="80"/>
      <c r="X175" s="80"/>
      <c r="Y175" s="80"/>
      <c r="Z175" s="81"/>
      <c r="AA175" s="60"/>
      <c r="AB175" s="60"/>
      <c r="AC175" s="60"/>
      <c r="AD175" s="60"/>
      <c r="AE175" s="60"/>
      <c r="AF175" s="60"/>
      <c r="AG175" s="60"/>
      <c r="AH175" s="60"/>
      <c r="AI175" s="60"/>
      <c r="AJ175" s="60"/>
    </row>
    <row r="176" spans="9:36" x14ac:dyDescent="0.25">
      <c r="I176" s="60"/>
      <c r="J176" s="60"/>
      <c r="K176" s="60"/>
      <c r="L176" s="79"/>
      <c r="M176" s="80"/>
      <c r="N176" s="80"/>
      <c r="O176" s="80"/>
      <c r="P176" s="80"/>
      <c r="Q176" s="80"/>
      <c r="R176" s="80"/>
      <c r="S176" s="80"/>
      <c r="T176" s="80"/>
      <c r="U176" s="80"/>
      <c r="V176" s="80"/>
      <c r="W176" s="80"/>
      <c r="X176" s="80"/>
      <c r="Y176" s="80"/>
      <c r="Z176" s="81"/>
      <c r="AA176" s="60"/>
      <c r="AB176" s="60"/>
      <c r="AC176" s="60"/>
      <c r="AD176" s="60"/>
      <c r="AE176" s="60"/>
      <c r="AF176" s="60"/>
      <c r="AG176" s="60"/>
      <c r="AH176" s="60"/>
      <c r="AI176" s="60"/>
      <c r="AJ176" s="60"/>
    </row>
    <row r="177" spans="9:36" x14ac:dyDescent="0.25">
      <c r="I177" s="60"/>
      <c r="J177" s="60"/>
      <c r="K177" s="60"/>
      <c r="L177" s="79"/>
      <c r="M177" s="80"/>
      <c r="N177" s="80"/>
      <c r="O177" s="80"/>
      <c r="P177" s="80"/>
      <c r="Q177" s="80"/>
      <c r="R177" s="80"/>
      <c r="S177" s="80"/>
      <c r="T177" s="80"/>
      <c r="U177" s="80"/>
      <c r="V177" s="80"/>
      <c r="W177" s="80"/>
      <c r="X177" s="80"/>
      <c r="Y177" s="80"/>
      <c r="Z177" s="81"/>
      <c r="AA177" s="60"/>
      <c r="AB177" s="60"/>
      <c r="AC177" s="60"/>
      <c r="AD177" s="60"/>
      <c r="AE177" s="60"/>
      <c r="AF177" s="60"/>
      <c r="AG177" s="60"/>
      <c r="AH177" s="60"/>
      <c r="AI177" s="60"/>
      <c r="AJ177" s="60"/>
    </row>
    <row r="178" spans="9:36" x14ac:dyDescent="0.25">
      <c r="I178" s="60"/>
      <c r="J178" s="60"/>
      <c r="K178" s="60"/>
      <c r="L178" s="79"/>
      <c r="M178" s="80"/>
      <c r="N178" s="80"/>
      <c r="O178" s="80"/>
      <c r="P178" s="80"/>
      <c r="Q178" s="80"/>
      <c r="R178" s="80"/>
      <c r="S178" s="80"/>
      <c r="T178" s="80"/>
      <c r="U178" s="80"/>
      <c r="V178" s="80"/>
      <c r="W178" s="80"/>
      <c r="X178" s="80"/>
      <c r="Y178" s="80"/>
      <c r="Z178" s="81"/>
      <c r="AA178" s="60"/>
      <c r="AB178" s="60"/>
      <c r="AC178" s="60"/>
      <c r="AD178" s="60"/>
      <c r="AE178" s="60"/>
      <c r="AF178" s="60"/>
      <c r="AG178" s="60"/>
      <c r="AH178" s="60"/>
      <c r="AI178" s="60"/>
      <c r="AJ178" s="60"/>
    </row>
    <row r="179" spans="9:36" x14ac:dyDescent="0.25">
      <c r="I179" s="60"/>
      <c r="J179" s="60"/>
      <c r="K179" s="60"/>
      <c r="L179" s="79"/>
      <c r="M179" s="80"/>
      <c r="N179" s="80"/>
      <c r="O179" s="80"/>
      <c r="P179" s="80"/>
      <c r="Q179" s="80"/>
      <c r="R179" s="80"/>
      <c r="S179" s="80"/>
      <c r="T179" s="80"/>
      <c r="U179" s="80"/>
      <c r="V179" s="80"/>
      <c r="W179" s="80"/>
      <c r="X179" s="80"/>
      <c r="Y179" s="80"/>
      <c r="Z179" s="81"/>
      <c r="AA179" s="60"/>
      <c r="AB179" s="60"/>
      <c r="AC179" s="60"/>
      <c r="AD179" s="60"/>
      <c r="AE179" s="60"/>
      <c r="AF179" s="60"/>
      <c r="AG179" s="60"/>
      <c r="AH179" s="60"/>
      <c r="AI179" s="60"/>
      <c r="AJ179" s="60"/>
    </row>
    <row r="180" spans="9:36" x14ac:dyDescent="0.25">
      <c r="I180" s="60"/>
      <c r="J180" s="60"/>
      <c r="K180" s="60"/>
      <c r="L180" s="79"/>
      <c r="M180" s="80"/>
      <c r="N180" s="80"/>
      <c r="O180" s="80"/>
      <c r="P180" s="80"/>
      <c r="Q180" s="80"/>
      <c r="R180" s="80"/>
      <c r="S180" s="80"/>
      <c r="T180" s="80"/>
      <c r="U180" s="80"/>
      <c r="V180" s="80"/>
      <c r="W180" s="80"/>
      <c r="X180" s="80"/>
      <c r="Y180" s="80"/>
      <c r="Z180" s="81"/>
      <c r="AA180" s="60"/>
      <c r="AB180" s="60"/>
      <c r="AC180" s="60"/>
      <c r="AD180" s="60"/>
      <c r="AE180" s="60"/>
      <c r="AF180" s="60"/>
      <c r="AG180" s="60"/>
      <c r="AH180" s="60"/>
      <c r="AI180" s="60"/>
      <c r="AJ180" s="60"/>
    </row>
    <row r="181" spans="9:36" x14ac:dyDescent="0.25">
      <c r="I181" s="60"/>
      <c r="J181" s="60"/>
      <c r="K181" s="60"/>
      <c r="L181" s="79"/>
      <c r="M181" s="80"/>
      <c r="N181" s="80"/>
      <c r="O181" s="80"/>
      <c r="P181" s="80"/>
      <c r="Q181" s="80"/>
      <c r="R181" s="80"/>
      <c r="S181" s="80"/>
      <c r="T181" s="80"/>
      <c r="U181" s="80"/>
      <c r="V181" s="80"/>
      <c r="W181" s="80"/>
      <c r="X181" s="80"/>
      <c r="Y181" s="80"/>
      <c r="Z181" s="81"/>
      <c r="AA181" s="60"/>
      <c r="AB181" s="60"/>
      <c r="AC181" s="60"/>
      <c r="AD181" s="60"/>
      <c r="AE181" s="60"/>
      <c r="AF181" s="60"/>
      <c r="AG181" s="60"/>
      <c r="AH181" s="60"/>
      <c r="AI181" s="60"/>
      <c r="AJ181" s="60"/>
    </row>
    <row r="182" spans="9:36" x14ac:dyDescent="0.25">
      <c r="I182" s="60"/>
      <c r="J182" s="60"/>
      <c r="K182" s="60"/>
      <c r="L182" s="79"/>
      <c r="M182" s="80"/>
      <c r="N182" s="80"/>
      <c r="O182" s="80"/>
      <c r="P182" s="80"/>
      <c r="Q182" s="80"/>
      <c r="R182" s="80"/>
      <c r="S182" s="80"/>
      <c r="T182" s="80"/>
      <c r="U182" s="80"/>
      <c r="V182" s="80"/>
      <c r="W182" s="80"/>
      <c r="X182" s="80"/>
      <c r="Y182" s="80"/>
      <c r="Z182" s="81"/>
      <c r="AA182" s="60"/>
      <c r="AB182" s="60"/>
      <c r="AC182" s="60"/>
      <c r="AD182" s="60"/>
      <c r="AE182" s="60"/>
      <c r="AF182" s="60"/>
      <c r="AG182" s="60"/>
      <c r="AH182" s="60"/>
      <c r="AI182" s="60"/>
      <c r="AJ182" s="60"/>
    </row>
    <row r="183" spans="9:36" x14ac:dyDescent="0.25">
      <c r="I183" s="60"/>
      <c r="J183" s="60"/>
      <c r="K183" s="60"/>
      <c r="L183" s="79"/>
      <c r="M183" s="80"/>
      <c r="N183" s="80"/>
      <c r="O183" s="80"/>
      <c r="P183" s="80"/>
      <c r="Q183" s="80"/>
      <c r="R183" s="80"/>
      <c r="S183" s="80"/>
      <c r="T183" s="80"/>
      <c r="U183" s="80"/>
      <c r="V183" s="80"/>
      <c r="W183" s="80"/>
      <c r="X183" s="80"/>
      <c r="Y183" s="80"/>
      <c r="Z183" s="81"/>
      <c r="AA183" s="60"/>
      <c r="AB183" s="60"/>
      <c r="AC183" s="60"/>
      <c r="AD183" s="60"/>
      <c r="AE183" s="60"/>
      <c r="AF183" s="60"/>
      <c r="AG183" s="60"/>
      <c r="AH183" s="60"/>
      <c r="AI183" s="60"/>
      <c r="AJ183" s="60"/>
    </row>
    <row r="184" spans="9:36" x14ac:dyDescent="0.25">
      <c r="I184" s="60"/>
      <c r="J184" s="60"/>
      <c r="K184" s="60"/>
      <c r="L184" s="79"/>
      <c r="M184" s="80"/>
      <c r="N184" s="80"/>
      <c r="O184" s="80"/>
      <c r="P184" s="80"/>
      <c r="Q184" s="80"/>
      <c r="R184" s="80"/>
      <c r="S184" s="80"/>
      <c r="T184" s="80"/>
      <c r="U184" s="80"/>
      <c r="V184" s="80"/>
      <c r="W184" s="80"/>
      <c r="X184" s="80"/>
      <c r="Y184" s="80"/>
      <c r="Z184" s="81"/>
      <c r="AA184" s="60"/>
      <c r="AB184" s="60"/>
      <c r="AC184" s="60"/>
      <c r="AD184" s="60"/>
      <c r="AE184" s="60"/>
      <c r="AF184" s="60"/>
      <c r="AG184" s="60"/>
      <c r="AH184" s="60"/>
      <c r="AI184" s="60"/>
      <c r="AJ184" s="60"/>
    </row>
    <row r="185" spans="9:36" x14ac:dyDescent="0.25">
      <c r="I185" s="60"/>
      <c r="J185" s="60"/>
      <c r="K185" s="60"/>
      <c r="L185" s="79"/>
      <c r="M185" s="80"/>
      <c r="N185" s="80"/>
      <c r="O185" s="80"/>
      <c r="P185" s="80"/>
      <c r="Q185" s="80"/>
      <c r="R185" s="80"/>
      <c r="S185" s="80"/>
      <c r="T185" s="80"/>
      <c r="U185" s="80"/>
      <c r="V185" s="80"/>
      <c r="W185" s="80"/>
      <c r="X185" s="80"/>
      <c r="Y185" s="80"/>
      <c r="Z185" s="81"/>
      <c r="AA185" s="60"/>
      <c r="AB185" s="60"/>
      <c r="AC185" s="60"/>
      <c r="AD185" s="60"/>
      <c r="AE185" s="60"/>
      <c r="AF185" s="60"/>
      <c r="AG185" s="60"/>
      <c r="AH185" s="60"/>
      <c r="AI185" s="60"/>
      <c r="AJ185" s="60"/>
    </row>
    <row r="186" spans="9:36" x14ac:dyDescent="0.25">
      <c r="I186" s="60"/>
      <c r="J186" s="60"/>
      <c r="K186" s="60"/>
      <c r="L186" s="79"/>
      <c r="M186" s="80"/>
      <c r="N186" s="80"/>
      <c r="O186" s="80"/>
      <c r="P186" s="80"/>
      <c r="Q186" s="80"/>
      <c r="R186" s="80"/>
      <c r="S186" s="80"/>
      <c r="T186" s="80"/>
      <c r="U186" s="80"/>
      <c r="V186" s="80"/>
      <c r="W186" s="80"/>
      <c r="X186" s="80"/>
      <c r="Y186" s="80"/>
      <c r="Z186" s="81"/>
      <c r="AA186" s="60"/>
      <c r="AB186" s="60"/>
      <c r="AC186" s="60"/>
      <c r="AD186" s="60"/>
      <c r="AE186" s="60"/>
      <c r="AF186" s="60"/>
      <c r="AG186" s="60"/>
      <c r="AH186" s="60"/>
      <c r="AI186" s="60"/>
      <c r="AJ186" s="60"/>
    </row>
    <row r="187" spans="9:36" x14ac:dyDescent="0.25">
      <c r="I187" s="60"/>
      <c r="J187" s="60"/>
      <c r="K187" s="60"/>
      <c r="L187" s="79"/>
      <c r="M187" s="80"/>
      <c r="N187" s="80"/>
      <c r="O187" s="80"/>
      <c r="P187" s="80"/>
      <c r="Q187" s="80"/>
      <c r="R187" s="80"/>
      <c r="S187" s="80"/>
      <c r="T187" s="80"/>
      <c r="U187" s="80"/>
      <c r="V187" s="80"/>
      <c r="W187" s="80"/>
      <c r="X187" s="80"/>
      <c r="Y187" s="80"/>
      <c r="Z187" s="81"/>
      <c r="AA187" s="60"/>
      <c r="AB187" s="60"/>
      <c r="AC187" s="60"/>
      <c r="AD187" s="60"/>
      <c r="AE187" s="60"/>
      <c r="AF187" s="60"/>
      <c r="AG187" s="60"/>
      <c r="AH187" s="60"/>
      <c r="AI187" s="60"/>
      <c r="AJ187" s="60"/>
    </row>
    <row r="188" spans="9:36" x14ac:dyDescent="0.25">
      <c r="I188" s="60"/>
      <c r="J188" s="60"/>
      <c r="K188" s="60"/>
      <c r="L188" s="79"/>
      <c r="M188" s="80"/>
      <c r="N188" s="80"/>
      <c r="O188" s="80"/>
      <c r="P188" s="80"/>
      <c r="Q188" s="80"/>
      <c r="R188" s="80"/>
      <c r="S188" s="80"/>
      <c r="T188" s="80"/>
      <c r="U188" s="80"/>
      <c r="V188" s="80"/>
      <c r="W188" s="80"/>
      <c r="X188" s="80"/>
      <c r="Y188" s="80"/>
      <c r="Z188" s="81"/>
      <c r="AA188" s="60"/>
      <c r="AB188" s="60"/>
      <c r="AC188" s="60"/>
      <c r="AD188" s="60"/>
      <c r="AE188" s="60"/>
      <c r="AF188" s="60"/>
      <c r="AG188" s="60"/>
      <c r="AH188" s="60"/>
      <c r="AI188" s="60"/>
      <c r="AJ188" s="60"/>
    </row>
    <row r="189" spans="9:36" x14ac:dyDescent="0.25">
      <c r="I189" s="60"/>
      <c r="J189" s="60"/>
      <c r="K189" s="60"/>
      <c r="L189" s="79"/>
      <c r="M189" s="80"/>
      <c r="N189" s="80"/>
      <c r="O189" s="80"/>
      <c r="P189" s="80"/>
      <c r="Q189" s="80"/>
      <c r="R189" s="80"/>
      <c r="S189" s="80"/>
      <c r="T189" s="80"/>
      <c r="U189" s="80"/>
      <c r="V189" s="80"/>
      <c r="W189" s="80"/>
      <c r="X189" s="80"/>
      <c r="Y189" s="80"/>
      <c r="Z189" s="81"/>
      <c r="AA189" s="60"/>
      <c r="AB189" s="60"/>
      <c r="AC189" s="60"/>
      <c r="AD189" s="60"/>
      <c r="AE189" s="60"/>
      <c r="AF189" s="60"/>
      <c r="AG189" s="60"/>
      <c r="AH189" s="60"/>
      <c r="AI189" s="60"/>
      <c r="AJ189" s="60"/>
    </row>
    <row r="190" spans="9:36" x14ac:dyDescent="0.25">
      <c r="I190" s="60"/>
      <c r="J190" s="60"/>
      <c r="K190" s="60"/>
      <c r="L190" s="79"/>
      <c r="M190" s="80"/>
      <c r="N190" s="80"/>
      <c r="O190" s="80"/>
      <c r="P190" s="80"/>
      <c r="Q190" s="80"/>
      <c r="R190" s="80"/>
      <c r="S190" s="80"/>
      <c r="T190" s="80"/>
      <c r="U190" s="80"/>
      <c r="V190" s="80"/>
      <c r="W190" s="80"/>
      <c r="X190" s="80"/>
      <c r="Y190" s="80"/>
      <c r="Z190" s="81"/>
      <c r="AA190" s="60"/>
      <c r="AB190" s="60"/>
      <c r="AC190" s="60"/>
      <c r="AD190" s="60"/>
      <c r="AE190" s="60"/>
      <c r="AF190" s="60"/>
      <c r="AG190" s="60"/>
      <c r="AH190" s="60"/>
      <c r="AI190" s="60"/>
      <c r="AJ190" s="60"/>
    </row>
    <row r="191" spans="9:36" x14ac:dyDescent="0.25">
      <c r="I191" s="60"/>
      <c r="J191" s="60"/>
      <c r="K191" s="60"/>
      <c r="L191" s="79"/>
      <c r="M191" s="80"/>
      <c r="N191" s="80"/>
      <c r="O191" s="80"/>
      <c r="P191" s="80"/>
      <c r="Q191" s="80"/>
      <c r="R191" s="80"/>
      <c r="S191" s="80"/>
      <c r="T191" s="80"/>
      <c r="U191" s="80"/>
      <c r="V191" s="80"/>
      <c r="W191" s="80"/>
      <c r="X191" s="80"/>
      <c r="Y191" s="80"/>
      <c r="Z191" s="81"/>
      <c r="AA191" s="60"/>
      <c r="AB191" s="60"/>
      <c r="AC191" s="60"/>
      <c r="AD191" s="60"/>
      <c r="AE191" s="60"/>
      <c r="AF191" s="60"/>
      <c r="AG191" s="60"/>
      <c r="AH191" s="60"/>
      <c r="AI191" s="60"/>
      <c r="AJ191" s="60"/>
    </row>
    <row r="192" spans="9:36" x14ac:dyDescent="0.25">
      <c r="I192" s="60"/>
      <c r="J192" s="60"/>
      <c r="K192" s="60"/>
      <c r="L192" s="79"/>
      <c r="M192" s="80"/>
      <c r="N192" s="80"/>
      <c r="O192" s="80"/>
      <c r="P192" s="80"/>
      <c r="Q192" s="80"/>
      <c r="R192" s="80"/>
      <c r="S192" s="80"/>
      <c r="T192" s="80"/>
      <c r="U192" s="80"/>
      <c r="V192" s="80"/>
      <c r="W192" s="80"/>
      <c r="X192" s="80"/>
      <c r="Y192" s="80"/>
      <c r="Z192" s="81"/>
      <c r="AA192" s="60"/>
      <c r="AB192" s="60"/>
      <c r="AC192" s="60"/>
      <c r="AD192" s="60"/>
      <c r="AE192" s="60"/>
      <c r="AF192" s="60"/>
      <c r="AG192" s="60"/>
      <c r="AH192" s="60"/>
      <c r="AI192" s="60"/>
      <c r="AJ192" s="60"/>
    </row>
    <row r="193" spans="9:36" x14ac:dyDescent="0.25">
      <c r="I193" s="60"/>
      <c r="J193" s="60"/>
      <c r="K193" s="60"/>
      <c r="L193" s="79"/>
      <c r="M193" s="80"/>
      <c r="N193" s="80"/>
      <c r="O193" s="80"/>
      <c r="P193" s="80"/>
      <c r="Q193" s="80"/>
      <c r="R193" s="80"/>
      <c r="S193" s="80"/>
      <c r="T193" s="80"/>
      <c r="U193" s="80"/>
      <c r="V193" s="80"/>
      <c r="W193" s="80"/>
      <c r="X193" s="80"/>
      <c r="Y193" s="80"/>
      <c r="Z193" s="81"/>
      <c r="AA193" s="60"/>
      <c r="AB193" s="60"/>
      <c r="AC193" s="60"/>
      <c r="AD193" s="60"/>
      <c r="AE193" s="60"/>
      <c r="AF193" s="60"/>
      <c r="AG193" s="60"/>
      <c r="AH193" s="60"/>
      <c r="AI193" s="60"/>
      <c r="AJ193" s="60"/>
    </row>
    <row r="194" spans="9:36" x14ac:dyDescent="0.25">
      <c r="I194" s="60"/>
      <c r="J194" s="60"/>
      <c r="K194" s="60"/>
      <c r="L194" s="79"/>
      <c r="M194" s="80"/>
      <c r="N194" s="80"/>
      <c r="O194" s="80"/>
      <c r="P194" s="80"/>
      <c r="Q194" s="80"/>
      <c r="R194" s="80"/>
      <c r="S194" s="80"/>
      <c r="T194" s="80"/>
      <c r="U194" s="80"/>
      <c r="V194" s="80"/>
      <c r="W194" s="80"/>
      <c r="X194" s="80"/>
      <c r="Y194" s="80"/>
      <c r="Z194" s="81"/>
      <c r="AA194" s="60"/>
      <c r="AB194" s="60"/>
      <c r="AC194" s="60"/>
      <c r="AD194" s="60"/>
      <c r="AE194" s="60"/>
      <c r="AF194" s="60"/>
      <c r="AG194" s="60"/>
      <c r="AH194" s="60"/>
      <c r="AI194" s="60"/>
      <c r="AJ194" s="60"/>
    </row>
    <row r="195" spans="9:36" x14ac:dyDescent="0.25">
      <c r="I195" s="60"/>
      <c r="J195" s="60"/>
      <c r="K195" s="60"/>
      <c r="L195" s="79"/>
      <c r="M195" s="80"/>
      <c r="N195" s="80"/>
      <c r="O195" s="80"/>
      <c r="P195" s="80"/>
      <c r="Q195" s="80"/>
      <c r="R195" s="80"/>
      <c r="S195" s="80"/>
      <c r="T195" s="80"/>
      <c r="U195" s="80"/>
      <c r="V195" s="80"/>
      <c r="W195" s="80"/>
      <c r="X195" s="80"/>
      <c r="Y195" s="80"/>
      <c r="Z195" s="81"/>
      <c r="AA195" s="60"/>
      <c r="AB195" s="60"/>
      <c r="AC195" s="60"/>
      <c r="AD195" s="60"/>
      <c r="AE195" s="60"/>
      <c r="AF195" s="60"/>
      <c r="AG195" s="60"/>
      <c r="AH195" s="60"/>
      <c r="AI195" s="60"/>
      <c r="AJ195" s="60"/>
    </row>
    <row r="196" spans="9:36" x14ac:dyDescent="0.25">
      <c r="I196" s="60"/>
      <c r="J196" s="60"/>
      <c r="K196" s="60"/>
      <c r="L196" s="79"/>
      <c r="M196" s="80"/>
      <c r="N196" s="80"/>
      <c r="O196" s="80"/>
      <c r="P196" s="80"/>
      <c r="Q196" s="80"/>
      <c r="R196" s="80"/>
      <c r="S196" s="80"/>
      <c r="T196" s="80"/>
      <c r="U196" s="80"/>
      <c r="V196" s="80"/>
      <c r="W196" s="80"/>
      <c r="X196" s="80"/>
      <c r="Y196" s="80"/>
      <c r="Z196" s="81"/>
      <c r="AA196" s="60"/>
      <c r="AB196" s="60"/>
      <c r="AC196" s="60"/>
      <c r="AD196" s="60"/>
      <c r="AE196" s="60"/>
      <c r="AF196" s="60"/>
      <c r="AG196" s="60"/>
      <c r="AH196" s="60"/>
      <c r="AI196" s="60"/>
      <c r="AJ196" s="60"/>
    </row>
    <row r="197" spans="9:36" x14ac:dyDescent="0.25">
      <c r="I197" s="60"/>
      <c r="J197" s="60"/>
      <c r="K197" s="60"/>
      <c r="L197" s="79"/>
      <c r="M197" s="80"/>
      <c r="N197" s="80"/>
      <c r="O197" s="80"/>
      <c r="P197" s="80"/>
      <c r="Q197" s="80"/>
      <c r="R197" s="80"/>
      <c r="S197" s="80"/>
      <c r="T197" s="80"/>
      <c r="U197" s="80"/>
      <c r="V197" s="80"/>
      <c r="W197" s="80"/>
      <c r="X197" s="80"/>
      <c r="Y197" s="80"/>
      <c r="Z197" s="81"/>
      <c r="AA197" s="60"/>
      <c r="AB197" s="60"/>
      <c r="AC197" s="60"/>
      <c r="AD197" s="60"/>
      <c r="AE197" s="60"/>
      <c r="AF197" s="60"/>
      <c r="AG197" s="60"/>
      <c r="AH197" s="60"/>
      <c r="AI197" s="60"/>
      <c r="AJ197" s="60"/>
    </row>
    <row r="198" spans="9:36" x14ac:dyDescent="0.25">
      <c r="I198" s="60"/>
      <c r="J198" s="60"/>
      <c r="K198" s="60"/>
      <c r="L198" s="79"/>
      <c r="M198" s="80"/>
      <c r="N198" s="80"/>
      <c r="O198" s="80"/>
      <c r="P198" s="80"/>
      <c r="Q198" s="80"/>
      <c r="R198" s="80"/>
      <c r="S198" s="80"/>
      <c r="T198" s="80"/>
      <c r="U198" s="80"/>
      <c r="V198" s="80"/>
      <c r="W198" s="80"/>
      <c r="X198" s="80"/>
      <c r="Y198" s="80"/>
      <c r="Z198" s="81"/>
      <c r="AA198" s="60"/>
      <c r="AB198" s="60"/>
      <c r="AC198" s="60"/>
      <c r="AD198" s="60"/>
      <c r="AE198" s="60"/>
      <c r="AF198" s="60"/>
      <c r="AG198" s="60"/>
      <c r="AH198" s="60"/>
      <c r="AI198" s="60"/>
      <c r="AJ198" s="60"/>
    </row>
    <row r="199" spans="9:36" x14ac:dyDescent="0.25">
      <c r="I199" s="60"/>
      <c r="J199" s="60"/>
      <c r="K199" s="60"/>
      <c r="L199" s="79"/>
      <c r="M199" s="80"/>
      <c r="N199" s="80"/>
      <c r="O199" s="80"/>
      <c r="P199" s="80"/>
      <c r="Q199" s="80"/>
      <c r="R199" s="80"/>
      <c r="S199" s="80"/>
      <c r="T199" s="80"/>
      <c r="U199" s="80"/>
      <c r="V199" s="80"/>
      <c r="W199" s="80"/>
      <c r="X199" s="80"/>
      <c r="Y199" s="80"/>
      <c r="Z199" s="81"/>
      <c r="AA199" s="60"/>
      <c r="AB199" s="60"/>
      <c r="AC199" s="60"/>
      <c r="AD199" s="60"/>
      <c r="AE199" s="60"/>
      <c r="AF199" s="60"/>
      <c r="AG199" s="60"/>
      <c r="AH199" s="60"/>
      <c r="AI199" s="60"/>
      <c r="AJ199" s="60"/>
    </row>
    <row r="200" spans="9:36" x14ac:dyDescent="0.25">
      <c r="I200" s="60"/>
      <c r="J200" s="60"/>
      <c r="K200" s="60"/>
      <c r="L200" s="79"/>
      <c r="M200" s="80"/>
      <c r="N200" s="80"/>
      <c r="O200" s="80"/>
      <c r="P200" s="80"/>
      <c r="Q200" s="80"/>
      <c r="R200" s="80"/>
      <c r="S200" s="80"/>
      <c r="T200" s="80"/>
      <c r="U200" s="80"/>
      <c r="V200" s="80"/>
      <c r="W200" s="80"/>
      <c r="X200" s="80"/>
      <c r="Y200" s="80"/>
      <c r="Z200" s="81"/>
      <c r="AA200" s="60"/>
      <c r="AB200" s="60"/>
      <c r="AC200" s="60"/>
      <c r="AD200" s="60"/>
      <c r="AE200" s="60"/>
      <c r="AF200" s="60"/>
      <c r="AG200" s="60"/>
      <c r="AH200" s="60"/>
      <c r="AI200" s="60"/>
      <c r="AJ200" s="60"/>
    </row>
    <row r="201" spans="9:36" x14ac:dyDescent="0.25">
      <c r="I201" s="60"/>
      <c r="J201" s="60"/>
      <c r="K201" s="60"/>
      <c r="L201" s="79"/>
      <c r="M201" s="80"/>
      <c r="N201" s="80"/>
      <c r="O201" s="80"/>
      <c r="P201" s="80"/>
      <c r="Q201" s="80"/>
      <c r="R201" s="80"/>
      <c r="S201" s="80"/>
      <c r="T201" s="80"/>
      <c r="U201" s="80"/>
      <c r="V201" s="80"/>
      <c r="W201" s="80"/>
      <c r="X201" s="80"/>
      <c r="Y201" s="80"/>
      <c r="Z201" s="81"/>
      <c r="AA201" s="60"/>
      <c r="AB201" s="60"/>
      <c r="AC201" s="60"/>
      <c r="AD201" s="60"/>
      <c r="AE201" s="60"/>
      <c r="AF201" s="60"/>
      <c r="AG201" s="60"/>
      <c r="AH201" s="60"/>
      <c r="AI201" s="60"/>
      <c r="AJ201" s="60"/>
    </row>
    <row r="202" spans="9:36" x14ac:dyDescent="0.25">
      <c r="I202" s="60"/>
      <c r="J202" s="60"/>
      <c r="K202" s="60"/>
      <c r="L202" s="79"/>
      <c r="M202" s="80"/>
      <c r="N202" s="80"/>
      <c r="O202" s="80"/>
      <c r="P202" s="80"/>
      <c r="Q202" s="80"/>
      <c r="R202" s="80"/>
      <c r="S202" s="80"/>
      <c r="T202" s="80"/>
      <c r="U202" s="80"/>
      <c r="V202" s="80"/>
      <c r="W202" s="80"/>
      <c r="X202" s="80"/>
      <c r="Y202" s="80"/>
      <c r="Z202" s="81"/>
      <c r="AA202" s="60"/>
      <c r="AB202" s="60"/>
      <c r="AC202" s="60"/>
      <c r="AD202" s="60"/>
      <c r="AE202" s="60"/>
      <c r="AF202" s="60"/>
      <c r="AG202" s="60"/>
      <c r="AH202" s="60"/>
      <c r="AI202" s="60"/>
      <c r="AJ202" s="60"/>
    </row>
    <row r="203" spans="9:36" x14ac:dyDescent="0.25">
      <c r="I203" s="60"/>
      <c r="J203" s="60"/>
      <c r="K203" s="60"/>
      <c r="L203" s="79"/>
      <c r="M203" s="80"/>
      <c r="N203" s="80"/>
      <c r="O203" s="80"/>
      <c r="P203" s="80"/>
      <c r="Q203" s="80"/>
      <c r="R203" s="80"/>
      <c r="S203" s="80"/>
      <c r="T203" s="80"/>
      <c r="U203" s="80"/>
      <c r="V203" s="80"/>
      <c r="W203" s="80"/>
      <c r="X203" s="80"/>
      <c r="Y203" s="80"/>
      <c r="Z203" s="81"/>
      <c r="AA203" s="60"/>
      <c r="AB203" s="60"/>
      <c r="AC203" s="60"/>
      <c r="AD203" s="60"/>
      <c r="AE203" s="60"/>
      <c r="AF203" s="60"/>
      <c r="AG203" s="60"/>
      <c r="AH203" s="60"/>
      <c r="AI203" s="60"/>
      <c r="AJ203" s="60"/>
    </row>
    <row r="204" spans="9:36" x14ac:dyDescent="0.25">
      <c r="I204" s="60"/>
      <c r="J204" s="60"/>
      <c r="K204" s="60"/>
      <c r="L204" s="79"/>
      <c r="M204" s="80"/>
      <c r="N204" s="80"/>
      <c r="O204" s="80"/>
      <c r="P204" s="80"/>
      <c r="Q204" s="80"/>
      <c r="R204" s="80"/>
      <c r="S204" s="80"/>
      <c r="T204" s="80"/>
      <c r="U204" s="80"/>
      <c r="V204" s="80"/>
      <c r="W204" s="80"/>
      <c r="X204" s="80"/>
      <c r="Y204" s="80"/>
      <c r="Z204" s="81"/>
      <c r="AA204" s="60"/>
      <c r="AB204" s="60"/>
      <c r="AC204" s="60"/>
      <c r="AD204" s="60"/>
      <c r="AE204" s="60"/>
      <c r="AF204" s="60"/>
      <c r="AG204" s="60"/>
      <c r="AH204" s="60"/>
      <c r="AI204" s="60"/>
      <c r="AJ204" s="60"/>
    </row>
    <row r="205" spans="9:36" x14ac:dyDescent="0.25">
      <c r="I205" s="60"/>
      <c r="J205" s="60"/>
      <c r="K205" s="60"/>
      <c r="L205" s="79"/>
      <c r="M205" s="80"/>
      <c r="N205" s="80"/>
      <c r="O205" s="80"/>
      <c r="P205" s="80"/>
      <c r="Q205" s="80"/>
      <c r="R205" s="80"/>
      <c r="S205" s="80"/>
      <c r="T205" s="80"/>
      <c r="U205" s="80"/>
      <c r="V205" s="80"/>
      <c r="W205" s="80"/>
      <c r="X205" s="80"/>
      <c r="Y205" s="80"/>
      <c r="Z205" s="81"/>
      <c r="AA205" s="60"/>
      <c r="AB205" s="60"/>
      <c r="AC205" s="60"/>
      <c r="AD205" s="60"/>
      <c r="AE205" s="60"/>
      <c r="AF205" s="60"/>
      <c r="AG205" s="60"/>
      <c r="AH205" s="60"/>
      <c r="AI205" s="60"/>
      <c r="AJ205" s="60"/>
    </row>
    <row r="206" spans="9:36" x14ac:dyDescent="0.25">
      <c r="I206" s="60"/>
      <c r="J206" s="60"/>
      <c r="K206" s="60"/>
      <c r="L206" s="79"/>
      <c r="M206" s="80"/>
      <c r="N206" s="80"/>
      <c r="O206" s="80"/>
      <c r="P206" s="80"/>
      <c r="Q206" s="80"/>
      <c r="R206" s="80"/>
      <c r="S206" s="80"/>
      <c r="T206" s="80"/>
      <c r="U206" s="80"/>
      <c r="V206" s="80"/>
      <c r="W206" s="80"/>
      <c r="X206" s="80"/>
      <c r="Y206" s="80"/>
      <c r="Z206" s="81"/>
      <c r="AA206" s="60"/>
      <c r="AB206" s="60"/>
      <c r="AC206" s="60"/>
      <c r="AD206" s="60"/>
      <c r="AE206" s="60"/>
      <c r="AF206" s="60"/>
      <c r="AG206" s="60"/>
      <c r="AH206" s="60"/>
      <c r="AI206" s="60"/>
      <c r="AJ206" s="60"/>
    </row>
    <row r="207" spans="9:36" x14ac:dyDescent="0.25">
      <c r="I207" s="60"/>
      <c r="J207" s="60"/>
      <c r="K207" s="60"/>
      <c r="L207" s="79"/>
      <c r="M207" s="80"/>
      <c r="N207" s="80"/>
      <c r="O207" s="80"/>
      <c r="P207" s="80"/>
      <c r="Q207" s="80"/>
      <c r="R207" s="80"/>
      <c r="S207" s="80"/>
      <c r="T207" s="80"/>
      <c r="U207" s="80"/>
      <c r="V207" s="80"/>
      <c r="W207" s="80"/>
      <c r="X207" s="80"/>
      <c r="Y207" s="80"/>
      <c r="Z207" s="81"/>
      <c r="AA207" s="60"/>
      <c r="AB207" s="60"/>
      <c r="AC207" s="60"/>
      <c r="AD207" s="60"/>
      <c r="AE207" s="60"/>
      <c r="AF207" s="60"/>
      <c r="AG207" s="60"/>
      <c r="AH207" s="60"/>
      <c r="AI207" s="60"/>
      <c r="AJ207" s="60"/>
    </row>
    <row r="208" spans="9:36" x14ac:dyDescent="0.25">
      <c r="I208" s="60"/>
      <c r="J208" s="60"/>
      <c r="K208" s="60"/>
      <c r="L208" s="79"/>
      <c r="M208" s="80"/>
      <c r="N208" s="80"/>
      <c r="O208" s="80"/>
      <c r="P208" s="80"/>
      <c r="Q208" s="80"/>
      <c r="R208" s="80"/>
      <c r="S208" s="80"/>
      <c r="T208" s="80"/>
      <c r="U208" s="80"/>
      <c r="V208" s="80"/>
      <c r="W208" s="80"/>
      <c r="X208" s="80"/>
      <c r="Y208" s="80"/>
      <c r="Z208" s="81"/>
      <c r="AA208" s="60"/>
      <c r="AB208" s="60"/>
      <c r="AC208" s="60"/>
      <c r="AD208" s="60"/>
      <c r="AE208" s="60"/>
      <c r="AF208" s="60"/>
      <c r="AG208" s="60"/>
      <c r="AH208" s="60"/>
      <c r="AI208" s="60"/>
      <c r="AJ208" s="60"/>
    </row>
    <row r="209" spans="9:36" x14ac:dyDescent="0.25">
      <c r="I209" s="60"/>
      <c r="J209" s="60"/>
      <c r="K209" s="60"/>
      <c r="L209" s="79"/>
      <c r="M209" s="80"/>
      <c r="N209" s="80"/>
      <c r="O209" s="80"/>
      <c r="P209" s="80"/>
      <c r="Q209" s="80"/>
      <c r="R209" s="80"/>
      <c r="S209" s="80"/>
      <c r="T209" s="80"/>
      <c r="U209" s="80"/>
      <c r="V209" s="80"/>
      <c r="W209" s="80"/>
      <c r="X209" s="80"/>
      <c r="Y209" s="80"/>
      <c r="Z209" s="81"/>
      <c r="AA209" s="60"/>
      <c r="AB209" s="60"/>
      <c r="AC209" s="60"/>
      <c r="AD209" s="60"/>
      <c r="AE209" s="60"/>
      <c r="AF209" s="60"/>
      <c r="AG209" s="60"/>
      <c r="AH209" s="60"/>
      <c r="AI209" s="60"/>
      <c r="AJ209" s="60"/>
    </row>
    <row r="210" spans="9:36" ht="15.75" thickBot="1" x14ac:dyDescent="0.3">
      <c r="I210" s="60"/>
      <c r="J210" s="60"/>
      <c r="K210" s="60"/>
      <c r="L210" s="82"/>
      <c r="M210" s="83"/>
      <c r="N210" s="83"/>
      <c r="O210" s="83"/>
      <c r="P210" s="83"/>
      <c r="Q210" s="83"/>
      <c r="R210" s="83"/>
      <c r="S210" s="83"/>
      <c r="T210" s="83"/>
      <c r="U210" s="83"/>
      <c r="V210" s="83"/>
      <c r="W210" s="83"/>
      <c r="X210" s="83"/>
      <c r="Y210" s="83"/>
      <c r="Z210" s="84"/>
      <c r="AA210" s="60"/>
      <c r="AB210" s="60"/>
      <c r="AC210" s="60"/>
      <c r="AD210" s="60"/>
      <c r="AE210" s="60"/>
      <c r="AF210" s="60"/>
      <c r="AG210" s="60"/>
      <c r="AH210" s="60"/>
      <c r="AI210" s="60"/>
      <c r="AJ210" s="60"/>
    </row>
    <row r="211" spans="9:36" ht="15.75" thickTop="1" x14ac:dyDescent="0.25">
      <c r="I211" s="60"/>
      <c r="J211" s="60"/>
      <c r="K211" s="60"/>
      <c r="AA211" s="60"/>
      <c r="AB211" s="60"/>
      <c r="AC211" s="60"/>
      <c r="AD211" s="60"/>
      <c r="AE211" s="60"/>
      <c r="AF211" s="60"/>
      <c r="AG211" s="60"/>
      <c r="AH211" s="60"/>
      <c r="AI211" s="60"/>
      <c r="AJ211" s="60"/>
    </row>
    <row r="212" spans="9:36" x14ac:dyDescent="0.25">
      <c r="I212" s="60"/>
      <c r="J212" s="60"/>
      <c r="K212" s="60"/>
      <c r="AA212" s="60"/>
      <c r="AB212" s="60"/>
      <c r="AC212" s="60"/>
      <c r="AD212" s="60"/>
      <c r="AE212" s="60"/>
      <c r="AF212" s="60"/>
      <c r="AG212" s="60"/>
      <c r="AH212" s="60"/>
      <c r="AI212" s="60"/>
      <c r="AJ212" s="60"/>
    </row>
    <row r="213" spans="9:36" x14ac:dyDescent="0.25">
      <c r="I213" s="60"/>
      <c r="J213" s="60"/>
      <c r="K213" s="60"/>
      <c r="AA213" s="60"/>
      <c r="AB213" s="60"/>
      <c r="AC213" s="60"/>
      <c r="AD213" s="60"/>
      <c r="AE213" s="60"/>
      <c r="AF213" s="60"/>
      <c r="AG213" s="60"/>
      <c r="AH213" s="60"/>
      <c r="AI213" s="60"/>
      <c r="AJ213" s="60"/>
    </row>
    <row r="214" spans="9:36" x14ac:dyDescent="0.25">
      <c r="I214" s="60"/>
      <c r="J214" s="60"/>
      <c r="K214" s="60"/>
      <c r="AA214" s="60"/>
      <c r="AB214" s="60"/>
      <c r="AC214" s="60"/>
      <c r="AD214" s="60"/>
      <c r="AE214" s="60"/>
      <c r="AF214" s="60"/>
      <c r="AG214" s="60"/>
      <c r="AH214" s="60"/>
      <c r="AI214" s="60"/>
      <c r="AJ214" s="60"/>
    </row>
    <row r="215" spans="9:36" x14ac:dyDescent="0.25">
      <c r="AA215" s="60"/>
      <c r="AB215" s="60"/>
      <c r="AC215" s="60"/>
      <c r="AD215" s="60"/>
      <c r="AE215" s="60"/>
      <c r="AF215" s="60"/>
      <c r="AG215" s="60"/>
      <c r="AH215" s="60"/>
      <c r="AI215" s="60"/>
      <c r="AJ215" s="60"/>
    </row>
  </sheetData>
  <mergeCells count="8">
    <mergeCell ref="O11:V12"/>
    <mergeCell ref="L58:Z62"/>
    <mergeCell ref="L116:Z123"/>
    <mergeCell ref="L33:M33"/>
    <mergeCell ref="L35:M35"/>
    <mergeCell ref="L38:M38"/>
    <mergeCell ref="L43:N43"/>
    <mergeCell ref="L45:N45"/>
  </mergeCells>
  <conditionalFormatting sqref="O33:Y33">
    <cfRule type="top10" dxfId="25" priority="80" stopIfTrue="1" bottom="1" rank="1"/>
    <cfRule type="top10" dxfId="24" priority="81" stopIfTrue="1" rank="1"/>
  </conditionalFormatting>
  <conditionalFormatting sqref="O35:Y35">
    <cfRule type="top10" dxfId="23" priority="76" stopIfTrue="1" bottom="1" rank="1"/>
    <cfRule type="top10" dxfId="22" priority="77" stopIfTrue="1" rank="1"/>
    <cfRule type="top10" dxfId="21" priority="78" stopIfTrue="1" rank="1"/>
  </conditionalFormatting>
  <conditionalFormatting sqref="O38:Y38">
    <cfRule type="top10" dxfId="20" priority="73" stopIfTrue="1" bottom="1" rank="1"/>
    <cfRule type="top10" dxfId="19" priority="74" stopIfTrue="1" rank="1"/>
  </conditionalFormatting>
  <conditionalFormatting sqref="O40:Y40">
    <cfRule type="top10" dxfId="18" priority="70" stopIfTrue="1" bottom="1" rank="1"/>
    <cfRule type="top10" dxfId="17" priority="71" stopIfTrue="1" rank="1"/>
  </conditionalFormatting>
  <conditionalFormatting sqref="O43:Y43">
    <cfRule type="top10" dxfId="16" priority="67" stopIfTrue="1" bottom="1" rank="1"/>
    <cfRule type="top10" dxfId="15" priority="68" stopIfTrue="1" rank="1"/>
  </conditionalFormatting>
  <conditionalFormatting sqref="O45:Y45">
    <cfRule type="top10" dxfId="14" priority="64" stopIfTrue="1" bottom="1" rank="1"/>
    <cfRule type="top10" dxfId="13" priority="65" stopIfTrue="1" rank="1"/>
  </conditionalFormatting>
  <conditionalFormatting sqref="O66:Y66">
    <cfRule type="top10" dxfId="12" priority="60" stopIfTrue="1" rank="1"/>
    <cfRule type="top10" dxfId="11" priority="61" stopIfTrue="1" bottom="1" rank="1"/>
    <cfRule type="top10" dxfId="10" priority="62" stopIfTrue="1" bottom="1" rank="1"/>
  </conditionalFormatting>
  <conditionalFormatting sqref="O68:Y68">
    <cfRule type="top10" dxfId="9" priority="51" stopIfTrue="1" bottom="1" rank="1"/>
    <cfRule type="top10" dxfId="8" priority="52" stopIfTrue="1" rank="1"/>
  </conditionalFormatting>
  <conditionalFormatting sqref="O73:Y73">
    <cfRule type="top10" dxfId="7" priority="47" stopIfTrue="1" bottom="1" rank="1"/>
    <cfRule type="top10" dxfId="6" priority="48" stopIfTrue="1" rank="1"/>
  </conditionalFormatting>
  <conditionalFormatting sqref="O71:Y71">
    <cfRule type="top10" dxfId="5" priority="44" stopIfTrue="1" bottom="1" rank="1"/>
    <cfRule type="top10" dxfId="4" priority="45" stopIfTrue="1" rank="1"/>
  </conditionalFormatting>
  <conditionalFormatting sqref="O76:Y76">
    <cfRule type="top10" dxfId="3" priority="41" stopIfTrue="1" bottom="1" rank="1"/>
    <cfRule type="top10" dxfId="2" priority="42" stopIfTrue="1" rank="1"/>
  </conditionalFormatting>
  <conditionalFormatting sqref="O78:Y78">
    <cfRule type="top10" dxfId="1" priority="38" stopIfTrue="1" bottom="1" rank="1"/>
    <cfRule type="top10" dxfId="0" priority="39" stopIfTrue="1" rank="1"/>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iconSet" priority="12" id="{85832303-5C08-430C-BC87-49105CA9073F}">
            <x14:iconSet iconSet="3Triangles">
              <x14:cfvo type="percent">
                <xm:f>0</xm:f>
              </x14:cfvo>
              <x14:cfvo type="percent">
                <xm:f>33</xm:f>
              </x14:cfvo>
              <x14:cfvo type="percent">
                <xm:f>67</xm:f>
              </x14:cfvo>
            </x14:iconSet>
          </x14:cfRule>
          <xm:sqref>O33:Y33</xm:sqref>
        </x14:conditionalFormatting>
        <x14:conditionalFormatting xmlns:xm="http://schemas.microsoft.com/office/excel/2006/main">
          <x14:cfRule type="iconSet" priority="11" id="{9237FD3A-4704-461D-BC48-AEDFFB6FF686}">
            <x14:iconSet iconSet="3Triangles">
              <x14:cfvo type="percent">
                <xm:f>0</xm:f>
              </x14:cfvo>
              <x14:cfvo type="percent">
                <xm:f>33</xm:f>
              </x14:cfvo>
              <x14:cfvo type="percent">
                <xm:f>67</xm:f>
              </x14:cfvo>
            </x14:iconSet>
          </x14:cfRule>
          <xm:sqref>O35:Y35</xm:sqref>
        </x14:conditionalFormatting>
        <x14:conditionalFormatting xmlns:xm="http://schemas.microsoft.com/office/excel/2006/main">
          <x14:cfRule type="iconSet" priority="10" id="{3C01B5AA-243E-4AD8-88EF-D180A068C186}">
            <x14:iconSet iconSet="3Triangles">
              <x14:cfvo type="percent">
                <xm:f>0</xm:f>
              </x14:cfvo>
              <x14:cfvo type="percent">
                <xm:f>33</xm:f>
              </x14:cfvo>
              <x14:cfvo type="percent">
                <xm:f>67</xm:f>
              </x14:cfvo>
            </x14:iconSet>
          </x14:cfRule>
          <xm:sqref>O38:Y38</xm:sqref>
        </x14:conditionalFormatting>
        <x14:conditionalFormatting xmlns:xm="http://schemas.microsoft.com/office/excel/2006/main">
          <x14:cfRule type="iconSet" priority="9" id="{AE08B315-A8A9-4CBB-9AD4-9B07163AB961}">
            <x14:iconSet iconSet="3Triangles">
              <x14:cfvo type="percent">
                <xm:f>0</xm:f>
              </x14:cfvo>
              <x14:cfvo type="percent">
                <xm:f>33</xm:f>
              </x14:cfvo>
              <x14:cfvo type="percent">
                <xm:f>67</xm:f>
              </x14:cfvo>
            </x14:iconSet>
          </x14:cfRule>
          <xm:sqref>O40:Y40</xm:sqref>
        </x14:conditionalFormatting>
        <x14:conditionalFormatting xmlns:xm="http://schemas.microsoft.com/office/excel/2006/main">
          <x14:cfRule type="iconSet" priority="8" id="{01F1488A-E8F1-4655-867A-146DFD1715F6}">
            <x14:iconSet iconSet="3Triangles">
              <x14:cfvo type="percent">
                <xm:f>0</xm:f>
              </x14:cfvo>
              <x14:cfvo type="percent">
                <xm:f>33</xm:f>
              </x14:cfvo>
              <x14:cfvo type="percent">
                <xm:f>67</xm:f>
              </x14:cfvo>
            </x14:iconSet>
          </x14:cfRule>
          <xm:sqref>O43:Y43</xm:sqref>
        </x14:conditionalFormatting>
        <x14:conditionalFormatting xmlns:xm="http://schemas.microsoft.com/office/excel/2006/main">
          <x14:cfRule type="iconSet" priority="7" id="{EB68D447-254B-418C-AC70-422C7CE46868}">
            <x14:iconSet iconSet="3Triangles">
              <x14:cfvo type="percent">
                <xm:f>0</xm:f>
              </x14:cfvo>
              <x14:cfvo type="percent">
                <xm:f>33</xm:f>
              </x14:cfvo>
              <x14:cfvo type="percent">
                <xm:f>67</xm:f>
              </x14:cfvo>
            </x14:iconSet>
          </x14:cfRule>
          <xm:sqref>O45:Y45</xm:sqref>
        </x14:conditionalFormatting>
        <x14:conditionalFormatting xmlns:xm="http://schemas.microsoft.com/office/excel/2006/main">
          <x14:cfRule type="iconSet" priority="6" id="{E0019619-68C6-4D15-83D3-B7E036BF7EE9}">
            <x14:iconSet iconSet="3Triangles">
              <x14:cfvo type="percent">
                <xm:f>0</xm:f>
              </x14:cfvo>
              <x14:cfvo type="percent">
                <xm:f>33</xm:f>
              </x14:cfvo>
              <x14:cfvo type="percent">
                <xm:f>67</xm:f>
              </x14:cfvo>
            </x14:iconSet>
          </x14:cfRule>
          <xm:sqref>O66:Y66</xm:sqref>
        </x14:conditionalFormatting>
        <x14:conditionalFormatting xmlns:xm="http://schemas.microsoft.com/office/excel/2006/main">
          <x14:cfRule type="iconSet" priority="5" id="{0F09BEA6-FE36-4361-A488-73183C69DC96}">
            <x14:iconSet iconSet="3Triangles">
              <x14:cfvo type="percent">
                <xm:f>0</xm:f>
              </x14:cfvo>
              <x14:cfvo type="percent">
                <xm:f>33</xm:f>
              </x14:cfvo>
              <x14:cfvo type="percent">
                <xm:f>67</xm:f>
              </x14:cfvo>
            </x14:iconSet>
          </x14:cfRule>
          <xm:sqref>O68:Y68</xm:sqref>
        </x14:conditionalFormatting>
        <x14:conditionalFormatting xmlns:xm="http://schemas.microsoft.com/office/excel/2006/main">
          <x14:cfRule type="iconSet" priority="3" id="{97F544AB-67CA-48ED-A3A1-95275988EB4B}">
            <x14:iconSet iconSet="3Triangles">
              <x14:cfvo type="percent">
                <xm:f>0</xm:f>
              </x14:cfvo>
              <x14:cfvo type="percent">
                <xm:f>33</xm:f>
              </x14:cfvo>
              <x14:cfvo type="percent">
                <xm:f>67</xm:f>
              </x14:cfvo>
            </x14:iconSet>
          </x14:cfRule>
          <xm:sqref>O73:Y73</xm:sqref>
        </x14:conditionalFormatting>
        <x14:conditionalFormatting xmlns:xm="http://schemas.microsoft.com/office/excel/2006/main">
          <x14:cfRule type="iconSet" priority="4" id="{09B05CB8-C6E2-41E9-866C-1D0A7E51EC1B}">
            <x14:iconSet iconSet="3Triangles">
              <x14:cfvo type="percent">
                <xm:f>0</xm:f>
              </x14:cfvo>
              <x14:cfvo type="percent">
                <xm:f>33</xm:f>
              </x14:cfvo>
              <x14:cfvo type="percent">
                <xm:f>67</xm:f>
              </x14:cfvo>
            </x14:iconSet>
          </x14:cfRule>
          <xm:sqref>O71:Y71</xm:sqref>
        </x14:conditionalFormatting>
        <x14:conditionalFormatting xmlns:xm="http://schemas.microsoft.com/office/excel/2006/main">
          <x14:cfRule type="iconSet" priority="2" id="{02A45960-0BCF-4C4E-990D-35DCB3406B24}">
            <x14:iconSet iconSet="3Triangles">
              <x14:cfvo type="percent">
                <xm:f>0</xm:f>
              </x14:cfvo>
              <x14:cfvo type="percent">
                <xm:f>33</xm:f>
              </x14:cfvo>
              <x14:cfvo type="percent">
                <xm:f>67</xm:f>
              </x14:cfvo>
            </x14:iconSet>
          </x14:cfRule>
          <xm:sqref>O76:Y76</xm:sqref>
        </x14:conditionalFormatting>
        <x14:conditionalFormatting xmlns:xm="http://schemas.microsoft.com/office/excel/2006/main">
          <x14:cfRule type="iconSet" priority="1" id="{724A451A-2609-4D8D-B86E-3E40796A3E29}">
            <x14:iconSet iconSet="3Triangles">
              <x14:cfvo type="percent">
                <xm:f>0</xm:f>
              </x14:cfvo>
              <x14:cfvo type="percent">
                <xm:f>33</xm:f>
              </x14:cfvo>
              <x14:cfvo type="percent">
                <xm:f>67</xm:f>
              </x14:cfvo>
            </x14:iconSet>
          </x14:cfRule>
          <xm:sqref>O78:Y78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F385E20F-FEC1-4A0E-97C0-4DC5A05233A1}">
          <x14:formula1>
            <xm:f>'Metadata - Countries'!$A$2:$A$264</xm:f>
          </x14:formula1>
          <xm:sqref>O16</xm:sqref>
        </x14:dataValidation>
      </x14:dataValidations>
    </ext>
    <ext xmlns:x14="http://schemas.microsoft.com/office/spreadsheetml/2009/9/main" uri="{05C60535-1F16-4fd2-B633-F4F36F0B64E0}">
      <x14:sparklineGroups xmlns:xm="http://schemas.microsoft.com/office/excel/2006/main">
        <x14:sparklineGroup lineWeight="4.5" type="column" displayEmptyCellsAs="gap" high="1" low="1" xr2:uid="{3397152B-7095-413B-86CA-20226979F6B8}">
          <x14:colorSeries rgb="FF00B0F0"/>
          <x14:colorNegative rgb="FFD00000"/>
          <x14:colorAxis rgb="FF000000"/>
          <x14:colorMarkers rgb="FFD00000"/>
          <x14:colorFirst rgb="FFD00000"/>
          <x14:colorLast rgb="FFD00000"/>
          <x14:colorHigh rgb="FF00B050"/>
          <x14:colorLow rgb="FFFF0000"/>
          <x14:sparklines>
            <x14:sparkline>
              <xm:f>'Final dashboard'!O33:Y33</xm:f>
              <xm:sqref>Z33</xm:sqref>
            </x14:sparkline>
            <x14:sparkline>
              <xm:f>'Final dashboard'!O34:Y34</xm:f>
              <xm:sqref>Z34</xm:sqref>
            </x14:sparkline>
            <x14:sparkline>
              <xm:f>'Final dashboard'!O35:Y35</xm:f>
              <xm:sqref>Z35</xm:sqref>
            </x14:sparkline>
            <x14:sparkline>
              <xm:f>'Final dashboard'!O36:Y36</xm:f>
              <xm:sqref>Z36</xm:sqref>
            </x14:sparkline>
            <x14:sparkline>
              <xm:f>'Final dashboard'!O37:Y37</xm:f>
              <xm:sqref>Z37</xm:sqref>
            </x14:sparkline>
            <x14:sparkline>
              <xm:f>'Final dashboard'!O38:Y38</xm:f>
              <xm:sqref>Z38</xm:sqref>
            </x14:sparkline>
            <x14:sparkline>
              <xm:f>'Final dashboard'!O39:Y39</xm:f>
              <xm:sqref>Z39</xm:sqref>
            </x14:sparkline>
            <x14:sparkline>
              <xm:f>'Final dashboard'!O40:Y40</xm:f>
              <xm:sqref>Z40</xm:sqref>
            </x14:sparkline>
            <x14:sparkline>
              <xm:f>'Final dashboard'!O41:Y41</xm:f>
              <xm:sqref>Z41</xm:sqref>
            </x14:sparkline>
            <x14:sparkline>
              <xm:f>'Final dashboard'!O42:Y42</xm:f>
              <xm:sqref>Z42</xm:sqref>
            </x14:sparkline>
            <x14:sparkline>
              <xm:f>'Final dashboard'!O43:Y43</xm:f>
              <xm:sqref>Z43</xm:sqref>
            </x14:sparkline>
            <x14:sparkline>
              <xm:f>'Final dashboard'!O44:Y44</xm:f>
              <xm:sqref>Z44</xm:sqref>
            </x14:sparkline>
            <x14:sparkline>
              <xm:f>'Final dashboard'!O45:Y45</xm:f>
              <xm:sqref>Z45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5536"/>
  <sheetViews>
    <sheetView topLeftCell="D1" zoomScale="88" workbookViewId="0">
      <selection activeCell="B6" sqref="B6"/>
    </sheetView>
  </sheetViews>
  <sheetFormatPr defaultRowHeight="15" zeroHeight="1" x14ac:dyDescent="0.25"/>
  <cols>
    <col min="1" max="1" width="24.42578125" customWidth="1"/>
    <col min="2" max="2" width="67" bestFit="1" customWidth="1"/>
    <col min="3" max="3" width="255" bestFit="1" customWidth="1"/>
    <col min="4" max="4" width="200.42578125" bestFit="1" customWidth="1"/>
  </cols>
  <sheetData>
    <row r="1" spans="1:4" x14ac:dyDescent="0.25">
      <c r="A1" t="s">
        <v>237</v>
      </c>
      <c r="B1" t="s">
        <v>710</v>
      </c>
      <c r="C1" t="s">
        <v>447</v>
      </c>
      <c r="D1" t="s">
        <v>246</v>
      </c>
    </row>
    <row r="2" spans="1:4" x14ac:dyDescent="0.25">
      <c r="A2" t="s">
        <v>470</v>
      </c>
      <c r="B2" t="s">
        <v>321</v>
      </c>
      <c r="C2" t="s">
        <v>94</v>
      </c>
      <c r="D2" t="s">
        <v>412</v>
      </c>
    </row>
    <row r="3" spans="1:4" x14ac:dyDescent="0.25">
      <c r="A3" t="s">
        <v>41</v>
      </c>
      <c r="B3" s="1" t="s">
        <v>68</v>
      </c>
      <c r="C3" t="s">
        <v>508</v>
      </c>
      <c r="D3" t="s">
        <v>412</v>
      </c>
    </row>
    <row r="4" spans="1:4" x14ac:dyDescent="0.25">
      <c r="A4" t="s">
        <v>369</v>
      </c>
      <c r="B4" t="s">
        <v>679</v>
      </c>
      <c r="C4" t="s">
        <v>720</v>
      </c>
      <c r="D4" t="s">
        <v>412</v>
      </c>
    </row>
    <row r="5" spans="1:4" x14ac:dyDescent="0.25">
      <c r="A5" t="s">
        <v>797</v>
      </c>
      <c r="B5" s="1" t="s">
        <v>401</v>
      </c>
      <c r="C5" t="s">
        <v>508</v>
      </c>
      <c r="D5" t="s">
        <v>412</v>
      </c>
    </row>
    <row r="6" spans="1:4" x14ac:dyDescent="0.25">
      <c r="A6" t="s">
        <v>36</v>
      </c>
      <c r="B6" t="s">
        <v>416</v>
      </c>
      <c r="C6" t="s">
        <v>89</v>
      </c>
      <c r="D6" t="s">
        <v>539</v>
      </c>
    </row>
    <row r="7" spans="1:4" x14ac:dyDescent="0.25">
      <c r="A7" t="s">
        <v>737</v>
      </c>
      <c r="B7" t="s">
        <v>787</v>
      </c>
      <c r="C7" t="s">
        <v>842</v>
      </c>
      <c r="D7" t="s">
        <v>539</v>
      </c>
    </row>
    <row r="8" spans="1:4" x14ac:dyDescent="0.25">
      <c r="A8" t="s">
        <v>17</v>
      </c>
      <c r="B8" t="s">
        <v>287</v>
      </c>
      <c r="C8" t="s">
        <v>175</v>
      </c>
      <c r="D8" t="s">
        <v>539</v>
      </c>
    </row>
    <row r="9" spans="1:4" x14ac:dyDescent="0.25">
      <c r="A9" t="s">
        <v>739</v>
      </c>
      <c r="B9" t="s">
        <v>3</v>
      </c>
      <c r="C9" t="s">
        <v>572</v>
      </c>
      <c r="D9" t="s">
        <v>539</v>
      </c>
    </row>
    <row r="10" spans="1:4" x14ac:dyDescent="0.25">
      <c r="A10" t="s">
        <v>325</v>
      </c>
      <c r="B10" t="s">
        <v>807</v>
      </c>
      <c r="C10" t="s">
        <v>382</v>
      </c>
      <c r="D10" t="s">
        <v>789</v>
      </c>
    </row>
    <row r="11" spans="1:4" x14ac:dyDescent="0.25">
      <c r="A11" t="s">
        <v>429</v>
      </c>
      <c r="B11" t="s">
        <v>498</v>
      </c>
      <c r="C11" t="s">
        <v>529</v>
      </c>
      <c r="D11" t="s">
        <v>789</v>
      </c>
    </row>
    <row r="12" spans="1:4" x14ac:dyDescent="0.25">
      <c r="A12" t="s">
        <v>590</v>
      </c>
      <c r="B12" t="s">
        <v>775</v>
      </c>
      <c r="C12" t="s">
        <v>529</v>
      </c>
      <c r="D12" t="s">
        <v>789</v>
      </c>
    </row>
    <row r="13" spans="1:4" x14ac:dyDescent="0.25">
      <c r="A13" t="s">
        <v>741</v>
      </c>
      <c r="B13" t="s">
        <v>402</v>
      </c>
      <c r="C13" t="s">
        <v>300</v>
      </c>
      <c r="D13" t="s">
        <v>789</v>
      </c>
    </row>
    <row r="14" spans="1:4" x14ac:dyDescent="0.25">
      <c r="A14" t="s">
        <v>736</v>
      </c>
      <c r="B14" t="s">
        <v>312</v>
      </c>
      <c r="C14" t="s">
        <v>300</v>
      </c>
      <c r="D14" t="s">
        <v>789</v>
      </c>
    </row>
    <row r="15" spans="1:4" x14ac:dyDescent="0.25">
      <c r="A15" t="s">
        <v>601</v>
      </c>
      <c r="B15" t="s">
        <v>182</v>
      </c>
      <c r="C15" t="s">
        <v>34</v>
      </c>
      <c r="D15" t="s">
        <v>338</v>
      </c>
    </row>
    <row r="16" spans="1:4" x14ac:dyDescent="0.25">
      <c r="A16" t="s">
        <v>109</v>
      </c>
      <c r="B16" t="s">
        <v>364</v>
      </c>
      <c r="C16" t="s">
        <v>543</v>
      </c>
      <c r="D16" t="s">
        <v>225</v>
      </c>
    </row>
    <row r="17" spans="1:4" x14ac:dyDescent="0.25">
      <c r="A17" t="s">
        <v>686</v>
      </c>
      <c r="B17" t="s">
        <v>693</v>
      </c>
      <c r="C17" t="s">
        <v>615</v>
      </c>
      <c r="D17" t="s">
        <v>225</v>
      </c>
    </row>
    <row r="18" spans="1:4" x14ac:dyDescent="0.25">
      <c r="A18" t="s">
        <v>484</v>
      </c>
      <c r="B18" t="s">
        <v>488</v>
      </c>
      <c r="C18" t="s">
        <v>728</v>
      </c>
      <c r="D18" t="s">
        <v>332</v>
      </c>
    </row>
    <row r="19" spans="1:4" x14ac:dyDescent="0.25">
      <c r="A19" t="s">
        <v>659</v>
      </c>
      <c r="B19" t="s">
        <v>235</v>
      </c>
      <c r="C19" t="s">
        <v>361</v>
      </c>
      <c r="D19" t="s">
        <v>225</v>
      </c>
    </row>
    <row r="20" spans="1:4" x14ac:dyDescent="0.25">
      <c r="A20" t="s">
        <v>700</v>
      </c>
      <c r="B20" t="s">
        <v>414</v>
      </c>
      <c r="C20" t="s">
        <v>445</v>
      </c>
      <c r="D20" t="s">
        <v>128</v>
      </c>
    </row>
    <row r="21" spans="1:4" x14ac:dyDescent="0.25">
      <c r="A21" t="s">
        <v>460</v>
      </c>
      <c r="B21" t="s">
        <v>333</v>
      </c>
      <c r="C21" t="s">
        <v>24</v>
      </c>
      <c r="D21" t="s">
        <v>128</v>
      </c>
    </row>
    <row r="22" spans="1:4" x14ac:dyDescent="0.25">
      <c r="A22" t="s">
        <v>711</v>
      </c>
      <c r="B22" t="s">
        <v>184</v>
      </c>
      <c r="C22" t="s">
        <v>653</v>
      </c>
      <c r="D22" t="s">
        <v>595</v>
      </c>
    </row>
    <row r="23" spans="1:4" x14ac:dyDescent="0.25">
      <c r="A23" t="s">
        <v>837</v>
      </c>
      <c r="B23" t="s">
        <v>280</v>
      </c>
      <c r="C23" t="s">
        <v>653</v>
      </c>
      <c r="D23" t="s">
        <v>98</v>
      </c>
    </row>
    <row r="24" spans="1:4" x14ac:dyDescent="0.25">
      <c r="A24" t="s">
        <v>450</v>
      </c>
      <c r="B24" t="s">
        <v>697</v>
      </c>
      <c r="C24" t="s">
        <v>111</v>
      </c>
      <c r="D24" t="s">
        <v>595</v>
      </c>
    </row>
    <row r="25" spans="1:4" x14ac:dyDescent="0.25">
      <c r="A25" t="s">
        <v>427</v>
      </c>
      <c r="B25" t="s">
        <v>444</v>
      </c>
      <c r="C25" t="s">
        <v>111</v>
      </c>
      <c r="D25" t="s">
        <v>98</v>
      </c>
    </row>
    <row r="26" spans="1:4" x14ac:dyDescent="0.25">
      <c r="A26" t="s">
        <v>743</v>
      </c>
      <c r="B26" t="s">
        <v>603</v>
      </c>
      <c r="C26" t="s">
        <v>486</v>
      </c>
      <c r="D26" t="s">
        <v>633</v>
      </c>
    </row>
    <row r="27" spans="1:4" x14ac:dyDescent="0.25">
      <c r="A27" t="s">
        <v>469</v>
      </c>
      <c r="B27" t="s">
        <v>387</v>
      </c>
      <c r="C27" t="s">
        <v>625</v>
      </c>
      <c r="D27" t="s">
        <v>633</v>
      </c>
    </row>
    <row r="28" spans="1:4" x14ac:dyDescent="0.25">
      <c r="A28" t="s">
        <v>740</v>
      </c>
      <c r="B28" t="s">
        <v>11</v>
      </c>
      <c r="C28" t="s">
        <v>132</v>
      </c>
      <c r="D28" t="s">
        <v>97</v>
      </c>
    </row>
    <row r="29" spans="1:4" x14ac:dyDescent="0.25">
      <c r="A29" t="s">
        <v>396</v>
      </c>
      <c r="B29" t="s">
        <v>784</v>
      </c>
      <c r="C29" t="s">
        <v>817</v>
      </c>
      <c r="D29" t="s">
        <v>97</v>
      </c>
    </row>
    <row r="30" spans="1:4" x14ac:dyDescent="0.25">
      <c r="A30" t="s">
        <v>373</v>
      </c>
      <c r="B30" t="s">
        <v>513</v>
      </c>
      <c r="C30" t="s">
        <v>620</v>
      </c>
      <c r="D30" t="s">
        <v>97</v>
      </c>
    </row>
    <row r="31" spans="1:4" x14ac:dyDescent="0.25">
      <c r="A31" t="s">
        <v>137</v>
      </c>
      <c r="B31" t="s">
        <v>311</v>
      </c>
      <c r="C31" t="s">
        <v>177</v>
      </c>
      <c r="D31" t="s">
        <v>97</v>
      </c>
    </row>
    <row r="32" spans="1:4" x14ac:dyDescent="0.25">
      <c r="A32" t="s">
        <v>159</v>
      </c>
      <c r="B32" s="1" t="s">
        <v>448</v>
      </c>
      <c r="C32" t="s">
        <v>656</v>
      </c>
      <c r="D32" t="s">
        <v>97</v>
      </c>
    </row>
    <row r="33" spans="1:4" x14ac:dyDescent="0.25">
      <c r="A33" t="s">
        <v>587</v>
      </c>
      <c r="B33" s="8" t="s">
        <v>377</v>
      </c>
      <c r="C33" t="s">
        <v>218</v>
      </c>
      <c r="D33" t="s">
        <v>97</v>
      </c>
    </row>
    <row r="34" spans="1:4" x14ac:dyDescent="0.25">
      <c r="A34" t="s">
        <v>584</v>
      </c>
      <c r="B34" t="s">
        <v>490</v>
      </c>
      <c r="C34" t="s">
        <v>406</v>
      </c>
      <c r="D34" t="s">
        <v>97</v>
      </c>
    </row>
    <row r="35" spans="1:4" x14ac:dyDescent="0.25">
      <c r="A35" t="s">
        <v>310</v>
      </c>
      <c r="B35" t="s">
        <v>208</v>
      </c>
      <c r="C35" t="s">
        <v>456</v>
      </c>
      <c r="D35" t="s">
        <v>97</v>
      </c>
    </row>
    <row r="36" spans="1:4" x14ac:dyDescent="0.25">
      <c r="A36" t="s">
        <v>442</v>
      </c>
      <c r="B36" t="s">
        <v>641</v>
      </c>
      <c r="C36" t="s">
        <v>431</v>
      </c>
      <c r="D36" t="s">
        <v>97</v>
      </c>
    </row>
    <row r="37" spans="1:4" x14ac:dyDescent="0.25">
      <c r="A37" t="s">
        <v>299</v>
      </c>
      <c r="B37" s="1" t="s">
        <v>494</v>
      </c>
      <c r="C37" t="s">
        <v>658</v>
      </c>
      <c r="D37" t="s">
        <v>141</v>
      </c>
    </row>
    <row r="38" spans="1:4" x14ac:dyDescent="0.25">
      <c r="A38" t="s">
        <v>719</v>
      </c>
      <c r="B38" t="s">
        <v>805</v>
      </c>
      <c r="C38" t="s">
        <v>636</v>
      </c>
      <c r="D38" t="s">
        <v>97</v>
      </c>
    </row>
    <row r="39" spans="1:4" x14ac:dyDescent="0.25">
      <c r="A39" t="s">
        <v>487</v>
      </c>
      <c r="B39" t="s">
        <v>251</v>
      </c>
      <c r="C39" t="s">
        <v>636</v>
      </c>
      <c r="D39" t="s">
        <v>97</v>
      </c>
    </row>
    <row r="40" spans="1:4" x14ac:dyDescent="0.25">
      <c r="A40" t="s">
        <v>791</v>
      </c>
      <c r="B40" t="s">
        <v>794</v>
      </c>
      <c r="C40" t="s">
        <v>530</v>
      </c>
      <c r="D40" t="s">
        <v>326</v>
      </c>
    </row>
    <row r="41" spans="1:4" x14ac:dyDescent="0.25">
      <c r="A41" t="s">
        <v>536</v>
      </c>
      <c r="B41" t="s">
        <v>571</v>
      </c>
      <c r="C41" t="s">
        <v>357</v>
      </c>
      <c r="D41" t="s">
        <v>97</v>
      </c>
    </row>
    <row r="42" spans="1:4" x14ac:dyDescent="0.25">
      <c r="A42" t="s">
        <v>120</v>
      </c>
      <c r="B42" t="s">
        <v>816</v>
      </c>
      <c r="C42" t="s">
        <v>778</v>
      </c>
      <c r="D42" t="s">
        <v>97</v>
      </c>
    </row>
    <row r="43" spans="1:4" x14ac:dyDescent="0.25">
      <c r="A43" t="s">
        <v>270</v>
      </c>
      <c r="B43" t="s">
        <v>822</v>
      </c>
      <c r="C43" t="s">
        <v>253</v>
      </c>
      <c r="D43" t="s">
        <v>97</v>
      </c>
    </row>
    <row r="44" spans="1:4" x14ac:dyDescent="0.25">
      <c r="A44" t="s">
        <v>657</v>
      </c>
      <c r="B44" t="s">
        <v>667</v>
      </c>
      <c r="C44" t="s">
        <v>142</v>
      </c>
      <c r="D44" t="s">
        <v>326</v>
      </c>
    </row>
    <row r="45" spans="1:4" x14ac:dyDescent="0.25">
      <c r="A45" t="s">
        <v>814</v>
      </c>
      <c r="B45" t="s">
        <v>238</v>
      </c>
      <c r="C45" t="s">
        <v>646</v>
      </c>
      <c r="D45" t="s">
        <v>97</v>
      </c>
    </row>
    <row r="46" spans="1:4" x14ac:dyDescent="0.25">
      <c r="A46" t="s">
        <v>213</v>
      </c>
      <c r="B46" t="s">
        <v>755</v>
      </c>
      <c r="C46" t="s">
        <v>207</v>
      </c>
      <c r="D46" t="s">
        <v>97</v>
      </c>
    </row>
    <row r="47" spans="1:4" x14ac:dyDescent="0.25">
      <c r="A47" t="s">
        <v>526</v>
      </c>
      <c r="B47" t="s">
        <v>227</v>
      </c>
      <c r="C47" t="s">
        <v>604</v>
      </c>
      <c r="D47" t="s">
        <v>97</v>
      </c>
    </row>
    <row r="48" spans="1:4" x14ac:dyDescent="0.25">
      <c r="A48" t="s">
        <v>820</v>
      </c>
      <c r="B48" s="8" t="s">
        <v>621</v>
      </c>
      <c r="C48" t="s">
        <v>348</v>
      </c>
      <c r="D48" t="s">
        <v>141</v>
      </c>
    </row>
    <row r="49" spans="1:4" x14ac:dyDescent="0.25">
      <c r="A49" t="s">
        <v>678</v>
      </c>
      <c r="B49" s="1" t="s">
        <v>385</v>
      </c>
      <c r="C49" t="s">
        <v>413</v>
      </c>
      <c r="D49" t="s">
        <v>141</v>
      </c>
    </row>
    <row r="50" spans="1:4" x14ac:dyDescent="0.25">
      <c r="A50" t="s">
        <v>669</v>
      </c>
      <c r="B50" s="1" t="s">
        <v>261</v>
      </c>
      <c r="C50" t="s">
        <v>465</v>
      </c>
      <c r="D50" t="s">
        <v>141</v>
      </c>
    </row>
    <row r="51" spans="1:4" x14ac:dyDescent="0.25">
      <c r="A51" t="s">
        <v>231</v>
      </c>
      <c r="B51" t="s">
        <v>440</v>
      </c>
      <c r="C51" t="s">
        <v>404</v>
      </c>
      <c r="D51" t="s">
        <v>141</v>
      </c>
    </row>
    <row r="52" spans="1:4" x14ac:dyDescent="0.25"/>
    <row r="53" spans="1:4" x14ac:dyDescent="0.25"/>
    <row r="54" spans="1:4" x14ac:dyDescent="0.25"/>
    <row r="55" spans="1:4" x14ac:dyDescent="0.25"/>
    <row r="56" spans="1:4" x14ac:dyDescent="0.25"/>
    <row r="57" spans="1:4" x14ac:dyDescent="0.25"/>
    <row r="58" spans="1:4" x14ac:dyDescent="0.25"/>
    <row r="59" spans="1:4" x14ac:dyDescent="0.25"/>
    <row r="60" spans="1:4" x14ac:dyDescent="0.25"/>
    <row r="61" spans="1:4" x14ac:dyDescent="0.25"/>
    <row r="62" spans="1:4" x14ac:dyDescent="0.25"/>
    <row r="63" spans="1:4" x14ac:dyDescent="0.25"/>
    <row r="64" spans="1: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row r="476" x14ac:dyDescent="0.25"/>
    <row r="477" x14ac:dyDescent="0.25"/>
    <row r="478" x14ac:dyDescent="0.25"/>
    <row r="479" x14ac:dyDescent="0.25"/>
    <row r="480" x14ac:dyDescent="0.25"/>
    <row r="481" x14ac:dyDescent="0.25"/>
    <row r="482" x14ac:dyDescent="0.25"/>
    <row r="483" x14ac:dyDescent="0.25"/>
    <row r="484" x14ac:dyDescent="0.25"/>
    <row r="485" x14ac:dyDescent="0.25"/>
    <row r="486" x14ac:dyDescent="0.25"/>
    <row r="487" x14ac:dyDescent="0.25"/>
    <row r="488" x14ac:dyDescent="0.25"/>
    <row r="489" x14ac:dyDescent="0.25"/>
    <row r="490"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row r="501" x14ac:dyDescent="0.25"/>
    <row r="502" x14ac:dyDescent="0.25"/>
    <row r="503" x14ac:dyDescent="0.25"/>
    <row r="504"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16" x14ac:dyDescent="0.25"/>
    <row r="517" x14ac:dyDescent="0.25"/>
    <row r="518" x14ac:dyDescent="0.25"/>
    <row r="519" x14ac:dyDescent="0.25"/>
    <row r="520" x14ac:dyDescent="0.25"/>
    <row r="521"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row r="564" x14ac:dyDescent="0.25"/>
    <row r="565" x14ac:dyDescent="0.25"/>
    <row r="566" x14ac:dyDescent="0.25"/>
    <row r="567" x14ac:dyDescent="0.25"/>
    <row r="568" x14ac:dyDescent="0.25"/>
    <row r="569" x14ac:dyDescent="0.25"/>
    <row r="570" x14ac:dyDescent="0.25"/>
    <row r="571" x14ac:dyDescent="0.25"/>
    <row r="572" x14ac:dyDescent="0.25"/>
    <row r="573" x14ac:dyDescent="0.25"/>
    <row r="574" x14ac:dyDescent="0.25"/>
    <row r="575" x14ac:dyDescent="0.25"/>
    <row r="576" x14ac:dyDescent="0.25"/>
    <row r="577" x14ac:dyDescent="0.25"/>
    <row r="578" x14ac:dyDescent="0.25"/>
    <row r="579" x14ac:dyDescent="0.25"/>
    <row r="580" x14ac:dyDescent="0.25"/>
    <row r="581" x14ac:dyDescent="0.25"/>
    <row r="582" x14ac:dyDescent="0.25"/>
    <row r="583" x14ac:dyDescent="0.25"/>
    <row r="584" x14ac:dyDescent="0.25"/>
    <row r="585" x14ac:dyDescent="0.25"/>
    <row r="586" x14ac:dyDescent="0.25"/>
    <row r="587" x14ac:dyDescent="0.25"/>
    <row r="588" x14ac:dyDescent="0.25"/>
    <row r="589" x14ac:dyDescent="0.25"/>
    <row r="590" x14ac:dyDescent="0.25"/>
    <row r="591" x14ac:dyDescent="0.25"/>
    <row r="592" x14ac:dyDescent="0.25"/>
    <row r="593" x14ac:dyDescent="0.25"/>
    <row r="594" x14ac:dyDescent="0.25"/>
    <row r="595" x14ac:dyDescent="0.25"/>
    <row r="596" x14ac:dyDescent="0.25"/>
    <row r="597" x14ac:dyDescent="0.25"/>
    <row r="598" x14ac:dyDescent="0.25"/>
    <row r="599" x14ac:dyDescent="0.25"/>
    <row r="600" x14ac:dyDescent="0.25"/>
    <row r="601" x14ac:dyDescent="0.25"/>
    <row r="602" x14ac:dyDescent="0.25"/>
    <row r="603" x14ac:dyDescent="0.25"/>
    <row r="604" x14ac:dyDescent="0.25"/>
    <row r="605" x14ac:dyDescent="0.25"/>
    <row r="606" x14ac:dyDescent="0.25"/>
    <row r="607" x14ac:dyDescent="0.25"/>
    <row r="608" x14ac:dyDescent="0.25"/>
    <row r="609" x14ac:dyDescent="0.25"/>
    <row r="610" x14ac:dyDescent="0.25"/>
    <row r="611" x14ac:dyDescent="0.25"/>
    <row r="612" x14ac:dyDescent="0.25"/>
    <row r="613" x14ac:dyDescent="0.25"/>
    <row r="614" x14ac:dyDescent="0.25"/>
    <row r="615" x14ac:dyDescent="0.25"/>
    <row r="616" x14ac:dyDescent="0.25"/>
    <row r="617" x14ac:dyDescent="0.25"/>
    <row r="618" x14ac:dyDescent="0.25"/>
    <row r="619" x14ac:dyDescent="0.25"/>
    <row r="620" x14ac:dyDescent="0.25"/>
    <row r="621" x14ac:dyDescent="0.25"/>
    <row r="622" x14ac:dyDescent="0.25"/>
    <row r="623" x14ac:dyDescent="0.25"/>
    <row r="624" x14ac:dyDescent="0.25"/>
    <row r="625" x14ac:dyDescent="0.25"/>
    <row r="626" x14ac:dyDescent="0.25"/>
    <row r="627" x14ac:dyDescent="0.25"/>
    <row r="628" x14ac:dyDescent="0.25"/>
    <row r="629" x14ac:dyDescent="0.25"/>
    <row r="630" x14ac:dyDescent="0.25"/>
    <row r="631" x14ac:dyDescent="0.25"/>
    <row r="632" x14ac:dyDescent="0.25"/>
    <row r="633" x14ac:dyDescent="0.25"/>
    <row r="634" x14ac:dyDescent="0.25"/>
    <row r="635" x14ac:dyDescent="0.25"/>
    <row r="636" x14ac:dyDescent="0.25"/>
    <row r="637" x14ac:dyDescent="0.25"/>
    <row r="638" x14ac:dyDescent="0.25"/>
    <row r="639" x14ac:dyDescent="0.25"/>
    <row r="640" x14ac:dyDescent="0.25"/>
    <row r="641" x14ac:dyDescent="0.25"/>
    <row r="642" x14ac:dyDescent="0.25"/>
    <row r="643" x14ac:dyDescent="0.25"/>
    <row r="644" x14ac:dyDescent="0.25"/>
    <row r="645" x14ac:dyDescent="0.25"/>
    <row r="646" x14ac:dyDescent="0.25"/>
    <row r="647" x14ac:dyDescent="0.25"/>
    <row r="648" x14ac:dyDescent="0.25"/>
    <row r="649" x14ac:dyDescent="0.25"/>
    <row r="650" x14ac:dyDescent="0.25"/>
    <row r="651" x14ac:dyDescent="0.25"/>
    <row r="652" x14ac:dyDescent="0.25"/>
    <row r="653" x14ac:dyDescent="0.25"/>
    <row r="654" x14ac:dyDescent="0.25"/>
    <row r="655" x14ac:dyDescent="0.25"/>
    <row r="656" x14ac:dyDescent="0.25"/>
    <row r="657" x14ac:dyDescent="0.25"/>
    <row r="658" x14ac:dyDescent="0.25"/>
    <row r="659" x14ac:dyDescent="0.25"/>
    <row r="660" x14ac:dyDescent="0.25"/>
    <row r="661" x14ac:dyDescent="0.25"/>
    <row r="662" x14ac:dyDescent="0.25"/>
    <row r="663" x14ac:dyDescent="0.25"/>
    <row r="664" x14ac:dyDescent="0.25"/>
    <row r="665" x14ac:dyDescent="0.25"/>
    <row r="666" x14ac:dyDescent="0.25"/>
    <row r="667" x14ac:dyDescent="0.25"/>
    <row r="668" x14ac:dyDescent="0.25"/>
    <row r="669" x14ac:dyDescent="0.25"/>
    <row r="670" x14ac:dyDescent="0.25"/>
    <row r="671" x14ac:dyDescent="0.25"/>
    <row r="672" x14ac:dyDescent="0.25"/>
    <row r="673" x14ac:dyDescent="0.25"/>
    <row r="674" x14ac:dyDescent="0.25"/>
    <row r="675" x14ac:dyDescent="0.25"/>
    <row r="676" x14ac:dyDescent="0.25"/>
    <row r="677" x14ac:dyDescent="0.25"/>
    <row r="678" x14ac:dyDescent="0.25"/>
    <row r="679" x14ac:dyDescent="0.25"/>
    <row r="680" x14ac:dyDescent="0.25"/>
    <row r="681" x14ac:dyDescent="0.25"/>
    <row r="682" x14ac:dyDescent="0.25"/>
    <row r="683" x14ac:dyDescent="0.25"/>
    <row r="684" x14ac:dyDescent="0.25"/>
    <row r="685" x14ac:dyDescent="0.25"/>
    <row r="686" x14ac:dyDescent="0.25"/>
    <row r="687" x14ac:dyDescent="0.25"/>
    <row r="688" x14ac:dyDescent="0.25"/>
    <row r="689" x14ac:dyDescent="0.25"/>
    <row r="690" x14ac:dyDescent="0.25"/>
    <row r="691" x14ac:dyDescent="0.25"/>
    <row r="692" x14ac:dyDescent="0.25"/>
    <row r="693" x14ac:dyDescent="0.25"/>
    <row r="694" x14ac:dyDescent="0.25"/>
    <row r="695" x14ac:dyDescent="0.25"/>
    <row r="696" x14ac:dyDescent="0.25"/>
    <row r="697" x14ac:dyDescent="0.25"/>
    <row r="698" x14ac:dyDescent="0.25"/>
    <row r="699" x14ac:dyDescent="0.25"/>
    <row r="700" x14ac:dyDescent="0.25"/>
    <row r="701" x14ac:dyDescent="0.25"/>
    <row r="702" x14ac:dyDescent="0.25"/>
    <row r="703" x14ac:dyDescent="0.25"/>
    <row r="704" x14ac:dyDescent="0.25"/>
    <row r="705" x14ac:dyDescent="0.25"/>
    <row r="706" x14ac:dyDescent="0.25"/>
    <row r="707" x14ac:dyDescent="0.25"/>
    <row r="708" x14ac:dyDescent="0.25"/>
    <row r="709" x14ac:dyDescent="0.25"/>
    <row r="710" x14ac:dyDescent="0.25"/>
    <row r="711" x14ac:dyDescent="0.25"/>
    <row r="712" x14ac:dyDescent="0.25"/>
    <row r="713" x14ac:dyDescent="0.25"/>
    <row r="714" x14ac:dyDescent="0.25"/>
    <row r="715" x14ac:dyDescent="0.25"/>
    <row r="716" x14ac:dyDescent="0.25"/>
    <row r="717" x14ac:dyDescent="0.25"/>
    <row r="718" x14ac:dyDescent="0.25"/>
    <row r="719" x14ac:dyDescent="0.25"/>
    <row r="720" x14ac:dyDescent="0.25"/>
    <row r="721" x14ac:dyDescent="0.25"/>
    <row r="722" x14ac:dyDescent="0.25"/>
    <row r="723" x14ac:dyDescent="0.25"/>
    <row r="724" x14ac:dyDescent="0.25"/>
    <row r="725" x14ac:dyDescent="0.25"/>
    <row r="726" x14ac:dyDescent="0.25"/>
    <row r="727" x14ac:dyDescent="0.25"/>
    <row r="728" x14ac:dyDescent="0.25"/>
    <row r="729" x14ac:dyDescent="0.25"/>
    <row r="730" x14ac:dyDescent="0.25"/>
    <row r="731" x14ac:dyDescent="0.25"/>
    <row r="732" x14ac:dyDescent="0.25"/>
    <row r="733" x14ac:dyDescent="0.25"/>
    <row r="734" x14ac:dyDescent="0.25"/>
    <row r="735" x14ac:dyDescent="0.25"/>
    <row r="736" x14ac:dyDescent="0.25"/>
    <row r="737" x14ac:dyDescent="0.25"/>
    <row r="738" x14ac:dyDescent="0.25"/>
    <row r="739" x14ac:dyDescent="0.25"/>
    <row r="740" x14ac:dyDescent="0.25"/>
    <row r="741" x14ac:dyDescent="0.25"/>
    <row r="742" x14ac:dyDescent="0.25"/>
    <row r="743" x14ac:dyDescent="0.25"/>
    <row r="744" x14ac:dyDescent="0.25"/>
    <row r="745" x14ac:dyDescent="0.25"/>
    <row r="746" x14ac:dyDescent="0.25"/>
    <row r="747" x14ac:dyDescent="0.25"/>
    <row r="748" x14ac:dyDescent="0.25"/>
    <row r="749" x14ac:dyDescent="0.25"/>
    <row r="750" x14ac:dyDescent="0.25"/>
    <row r="751" x14ac:dyDescent="0.25"/>
    <row r="752" x14ac:dyDescent="0.25"/>
    <row r="753" x14ac:dyDescent="0.25"/>
    <row r="754" x14ac:dyDescent="0.25"/>
    <row r="755" x14ac:dyDescent="0.25"/>
    <row r="756" x14ac:dyDescent="0.25"/>
    <row r="757" x14ac:dyDescent="0.25"/>
    <row r="758" x14ac:dyDescent="0.25"/>
    <row r="759" x14ac:dyDescent="0.25"/>
    <row r="760" x14ac:dyDescent="0.25"/>
    <row r="761" x14ac:dyDescent="0.25"/>
    <row r="762" x14ac:dyDescent="0.25"/>
    <row r="763" x14ac:dyDescent="0.25"/>
    <row r="764" x14ac:dyDescent="0.25"/>
    <row r="765" x14ac:dyDescent="0.25"/>
    <row r="766" x14ac:dyDescent="0.25"/>
    <row r="767" x14ac:dyDescent="0.25"/>
    <row r="768" x14ac:dyDescent="0.25"/>
    <row r="769" x14ac:dyDescent="0.25"/>
    <row r="770" x14ac:dyDescent="0.25"/>
    <row r="771" x14ac:dyDescent="0.25"/>
    <row r="772" x14ac:dyDescent="0.25"/>
    <row r="773" x14ac:dyDescent="0.25"/>
    <row r="774" x14ac:dyDescent="0.25"/>
    <row r="775" x14ac:dyDescent="0.25"/>
    <row r="776" x14ac:dyDescent="0.25"/>
    <row r="777" x14ac:dyDescent="0.25"/>
    <row r="778" x14ac:dyDescent="0.25"/>
    <row r="779" x14ac:dyDescent="0.25"/>
    <row r="780" x14ac:dyDescent="0.25"/>
    <row r="781" x14ac:dyDescent="0.25"/>
    <row r="782" x14ac:dyDescent="0.25"/>
    <row r="783" x14ac:dyDescent="0.25"/>
    <row r="784" x14ac:dyDescent="0.25"/>
    <row r="785" x14ac:dyDescent="0.25"/>
    <row r="786" x14ac:dyDescent="0.25"/>
    <row r="787" x14ac:dyDescent="0.25"/>
    <row r="788" x14ac:dyDescent="0.25"/>
    <row r="789" x14ac:dyDescent="0.25"/>
    <row r="790" x14ac:dyDescent="0.25"/>
    <row r="791" x14ac:dyDescent="0.25"/>
    <row r="792" x14ac:dyDescent="0.25"/>
    <row r="793" x14ac:dyDescent="0.25"/>
    <row r="794" x14ac:dyDescent="0.25"/>
    <row r="795" x14ac:dyDescent="0.25"/>
    <row r="796" x14ac:dyDescent="0.25"/>
    <row r="797" x14ac:dyDescent="0.25"/>
    <row r="798" x14ac:dyDescent="0.25"/>
    <row r="799" x14ac:dyDescent="0.25"/>
    <row r="800" x14ac:dyDescent="0.25"/>
    <row r="801" x14ac:dyDescent="0.25"/>
    <row r="802" x14ac:dyDescent="0.25"/>
    <row r="803" x14ac:dyDescent="0.25"/>
    <row r="804" x14ac:dyDescent="0.25"/>
    <row r="805" x14ac:dyDescent="0.25"/>
    <row r="806" x14ac:dyDescent="0.25"/>
    <row r="807" x14ac:dyDescent="0.25"/>
    <row r="808" x14ac:dyDescent="0.25"/>
    <row r="809" x14ac:dyDescent="0.25"/>
    <row r="810" x14ac:dyDescent="0.25"/>
    <row r="811" x14ac:dyDescent="0.25"/>
    <row r="812" x14ac:dyDescent="0.25"/>
    <row r="813" x14ac:dyDescent="0.25"/>
    <row r="814" x14ac:dyDescent="0.25"/>
    <row r="815" x14ac:dyDescent="0.25"/>
    <row r="816" x14ac:dyDescent="0.25"/>
    <row r="817" x14ac:dyDescent="0.25"/>
    <row r="818" x14ac:dyDescent="0.25"/>
    <row r="819" x14ac:dyDescent="0.25"/>
    <row r="820" x14ac:dyDescent="0.25"/>
    <row r="821" x14ac:dyDescent="0.25"/>
    <row r="822" x14ac:dyDescent="0.25"/>
    <row r="823" x14ac:dyDescent="0.25"/>
    <row r="824" x14ac:dyDescent="0.25"/>
    <row r="825" x14ac:dyDescent="0.25"/>
    <row r="826" x14ac:dyDescent="0.25"/>
    <row r="827" x14ac:dyDescent="0.25"/>
    <row r="828" x14ac:dyDescent="0.25"/>
    <row r="829" x14ac:dyDescent="0.25"/>
    <row r="830" x14ac:dyDescent="0.25"/>
    <row r="831" x14ac:dyDescent="0.25"/>
    <row r="832" x14ac:dyDescent="0.25"/>
    <row r="833" x14ac:dyDescent="0.25"/>
    <row r="834" x14ac:dyDescent="0.25"/>
    <row r="835" x14ac:dyDescent="0.25"/>
    <row r="836" x14ac:dyDescent="0.25"/>
    <row r="837" x14ac:dyDescent="0.25"/>
    <row r="838" x14ac:dyDescent="0.25"/>
    <row r="839" x14ac:dyDescent="0.25"/>
    <row r="840" x14ac:dyDescent="0.25"/>
    <row r="841" x14ac:dyDescent="0.25"/>
    <row r="842" x14ac:dyDescent="0.25"/>
    <row r="843" x14ac:dyDescent="0.25"/>
    <row r="844" x14ac:dyDescent="0.25"/>
    <row r="845" x14ac:dyDescent="0.25"/>
    <row r="846" x14ac:dyDescent="0.25"/>
    <row r="847" x14ac:dyDescent="0.25"/>
    <row r="848" x14ac:dyDescent="0.25"/>
    <row r="849" x14ac:dyDescent="0.25"/>
    <row r="850" x14ac:dyDescent="0.25"/>
    <row r="851" x14ac:dyDescent="0.25"/>
    <row r="852" x14ac:dyDescent="0.25"/>
    <row r="853" x14ac:dyDescent="0.25"/>
    <row r="854" x14ac:dyDescent="0.25"/>
    <row r="855" x14ac:dyDescent="0.25"/>
    <row r="856" x14ac:dyDescent="0.25"/>
    <row r="857" x14ac:dyDescent="0.25"/>
    <row r="858" x14ac:dyDescent="0.25"/>
    <row r="859" x14ac:dyDescent="0.25"/>
    <row r="860" x14ac:dyDescent="0.25"/>
    <row r="861" x14ac:dyDescent="0.25"/>
    <row r="862" x14ac:dyDescent="0.25"/>
    <row r="863" x14ac:dyDescent="0.25"/>
    <row r="864" x14ac:dyDescent="0.25"/>
    <row r="865" x14ac:dyDescent="0.25"/>
    <row r="866" x14ac:dyDescent="0.25"/>
    <row r="867" x14ac:dyDescent="0.25"/>
    <row r="868" x14ac:dyDescent="0.25"/>
    <row r="869" x14ac:dyDescent="0.25"/>
    <row r="870" x14ac:dyDescent="0.25"/>
    <row r="871" x14ac:dyDescent="0.25"/>
    <row r="872" x14ac:dyDescent="0.25"/>
    <row r="873" x14ac:dyDescent="0.25"/>
    <row r="874" x14ac:dyDescent="0.25"/>
    <row r="875" x14ac:dyDescent="0.25"/>
    <row r="876" x14ac:dyDescent="0.25"/>
    <row r="877" x14ac:dyDescent="0.25"/>
    <row r="878" x14ac:dyDescent="0.25"/>
    <row r="879" x14ac:dyDescent="0.25"/>
    <row r="880" x14ac:dyDescent="0.25"/>
    <row r="881" x14ac:dyDescent="0.25"/>
    <row r="882" x14ac:dyDescent="0.25"/>
    <row r="883" x14ac:dyDescent="0.25"/>
    <row r="884" x14ac:dyDescent="0.25"/>
    <row r="885" x14ac:dyDescent="0.25"/>
    <row r="886" x14ac:dyDescent="0.25"/>
    <row r="887" x14ac:dyDescent="0.25"/>
    <row r="888" x14ac:dyDescent="0.25"/>
    <row r="889" x14ac:dyDescent="0.25"/>
    <row r="890" x14ac:dyDescent="0.25"/>
    <row r="891" x14ac:dyDescent="0.25"/>
    <row r="892" x14ac:dyDescent="0.25"/>
    <row r="893" x14ac:dyDescent="0.25"/>
    <row r="894" x14ac:dyDescent="0.25"/>
    <row r="895" x14ac:dyDescent="0.25"/>
    <row r="896" x14ac:dyDescent="0.25"/>
    <row r="897" x14ac:dyDescent="0.25"/>
    <row r="898" x14ac:dyDescent="0.25"/>
    <row r="899" x14ac:dyDescent="0.25"/>
    <row r="900" x14ac:dyDescent="0.25"/>
    <row r="901" x14ac:dyDescent="0.25"/>
    <row r="902" x14ac:dyDescent="0.25"/>
    <row r="903" x14ac:dyDescent="0.25"/>
    <row r="904" x14ac:dyDescent="0.25"/>
    <row r="905" x14ac:dyDescent="0.25"/>
    <row r="906" x14ac:dyDescent="0.25"/>
    <row r="907" x14ac:dyDescent="0.25"/>
    <row r="908" x14ac:dyDescent="0.25"/>
    <row r="909" x14ac:dyDescent="0.25"/>
    <row r="910" x14ac:dyDescent="0.25"/>
    <row r="911" x14ac:dyDescent="0.25"/>
    <row r="912" x14ac:dyDescent="0.25"/>
    <row r="913" x14ac:dyDescent="0.25"/>
    <row r="914" x14ac:dyDescent="0.25"/>
    <row r="915" x14ac:dyDescent="0.25"/>
    <row r="916" x14ac:dyDescent="0.25"/>
    <row r="917" x14ac:dyDescent="0.25"/>
    <row r="918" x14ac:dyDescent="0.25"/>
    <row r="919" x14ac:dyDescent="0.25"/>
    <row r="920" x14ac:dyDescent="0.25"/>
    <row r="921" x14ac:dyDescent="0.25"/>
    <row r="922" x14ac:dyDescent="0.25"/>
    <row r="923" x14ac:dyDescent="0.25"/>
    <row r="924" x14ac:dyDescent="0.25"/>
    <row r="925" x14ac:dyDescent="0.25"/>
    <row r="926" x14ac:dyDescent="0.25"/>
    <row r="927" x14ac:dyDescent="0.25"/>
    <row r="928" x14ac:dyDescent="0.25"/>
    <row r="929" x14ac:dyDescent="0.25"/>
    <row r="930" x14ac:dyDescent="0.25"/>
    <row r="931" x14ac:dyDescent="0.25"/>
    <row r="932" x14ac:dyDescent="0.25"/>
    <row r="933" x14ac:dyDescent="0.25"/>
    <row r="934" x14ac:dyDescent="0.25"/>
    <row r="935" x14ac:dyDescent="0.25"/>
    <row r="936" x14ac:dyDescent="0.25"/>
    <row r="937" x14ac:dyDescent="0.25"/>
    <row r="938" x14ac:dyDescent="0.25"/>
    <row r="939" x14ac:dyDescent="0.25"/>
    <row r="940" x14ac:dyDescent="0.25"/>
    <row r="941" x14ac:dyDescent="0.25"/>
    <row r="942" x14ac:dyDescent="0.25"/>
    <row r="943" x14ac:dyDescent="0.25"/>
    <row r="944" x14ac:dyDescent="0.25"/>
    <row r="945" x14ac:dyDescent="0.25"/>
    <row r="946" x14ac:dyDescent="0.25"/>
    <row r="947" x14ac:dyDescent="0.25"/>
    <row r="948" x14ac:dyDescent="0.25"/>
    <row r="949" x14ac:dyDescent="0.25"/>
    <row r="950" x14ac:dyDescent="0.25"/>
    <row r="951" x14ac:dyDescent="0.25"/>
    <row r="952" x14ac:dyDescent="0.25"/>
    <row r="953" x14ac:dyDescent="0.25"/>
    <row r="954" x14ac:dyDescent="0.25"/>
    <row r="955" x14ac:dyDescent="0.25"/>
    <row r="956" x14ac:dyDescent="0.25"/>
    <row r="957" x14ac:dyDescent="0.25"/>
    <row r="958" x14ac:dyDescent="0.25"/>
    <row r="959" x14ac:dyDescent="0.25"/>
    <row r="960" x14ac:dyDescent="0.25"/>
    <row r="961" x14ac:dyDescent="0.25"/>
    <row r="962" x14ac:dyDescent="0.25"/>
    <row r="963" x14ac:dyDescent="0.25"/>
    <row r="964" x14ac:dyDescent="0.25"/>
    <row r="965" x14ac:dyDescent="0.25"/>
    <row r="966" x14ac:dyDescent="0.25"/>
    <row r="967" x14ac:dyDescent="0.25"/>
    <row r="968" x14ac:dyDescent="0.25"/>
    <row r="969" x14ac:dyDescent="0.25"/>
    <row r="970" x14ac:dyDescent="0.25"/>
    <row r="971" x14ac:dyDescent="0.25"/>
    <row r="972" x14ac:dyDescent="0.25"/>
    <row r="973" x14ac:dyDescent="0.25"/>
    <row r="974" x14ac:dyDescent="0.25"/>
    <row r="975" x14ac:dyDescent="0.25"/>
    <row r="976" x14ac:dyDescent="0.25"/>
    <row r="977" x14ac:dyDescent="0.25"/>
    <row r="978" x14ac:dyDescent="0.25"/>
    <row r="979" x14ac:dyDescent="0.25"/>
    <row r="980" x14ac:dyDescent="0.25"/>
    <row r="981" x14ac:dyDescent="0.25"/>
    <row r="982" x14ac:dyDescent="0.25"/>
    <row r="983" x14ac:dyDescent="0.25"/>
    <row r="984" x14ac:dyDescent="0.25"/>
    <row r="985" x14ac:dyDescent="0.25"/>
    <row r="986" x14ac:dyDescent="0.25"/>
    <row r="987" x14ac:dyDescent="0.25"/>
    <row r="988" x14ac:dyDescent="0.25"/>
    <row r="989" x14ac:dyDescent="0.25"/>
    <row r="990" x14ac:dyDescent="0.25"/>
    <row r="991" x14ac:dyDescent="0.25"/>
    <row r="992" x14ac:dyDescent="0.25"/>
    <row r="993" x14ac:dyDescent="0.25"/>
    <row r="994" x14ac:dyDescent="0.25"/>
    <row r="995" x14ac:dyDescent="0.25"/>
    <row r="996" x14ac:dyDescent="0.25"/>
    <row r="997" x14ac:dyDescent="0.25"/>
    <row r="998" x14ac:dyDescent="0.25"/>
    <row r="999" x14ac:dyDescent="0.25"/>
    <row r="1000" x14ac:dyDescent="0.25"/>
    <row r="1001" x14ac:dyDescent="0.25"/>
    <row r="1002" x14ac:dyDescent="0.25"/>
    <row r="1003" x14ac:dyDescent="0.25"/>
    <row r="1004" x14ac:dyDescent="0.25"/>
    <row r="1005" x14ac:dyDescent="0.25"/>
    <row r="1006" x14ac:dyDescent="0.25"/>
    <row r="1007" x14ac:dyDescent="0.25"/>
    <row r="1008" x14ac:dyDescent="0.25"/>
    <row r="1009" x14ac:dyDescent="0.25"/>
    <row r="1010" x14ac:dyDescent="0.25"/>
    <row r="1011" x14ac:dyDescent="0.25"/>
    <row r="1012" x14ac:dyDescent="0.25"/>
    <row r="1013" x14ac:dyDescent="0.25"/>
    <row r="1014" x14ac:dyDescent="0.25"/>
    <row r="1015" x14ac:dyDescent="0.25"/>
    <row r="1016" x14ac:dyDescent="0.25"/>
    <row r="1017" x14ac:dyDescent="0.25"/>
    <row r="1018" x14ac:dyDescent="0.25"/>
    <row r="1019" x14ac:dyDescent="0.25"/>
    <row r="1020" x14ac:dyDescent="0.25"/>
    <row r="1021" x14ac:dyDescent="0.25"/>
    <row r="1022" x14ac:dyDescent="0.25"/>
    <row r="1023" x14ac:dyDescent="0.25"/>
    <row r="1024" x14ac:dyDescent="0.25"/>
    <row r="1025" x14ac:dyDescent="0.25"/>
    <row r="1026" x14ac:dyDescent="0.25"/>
    <row r="1027" x14ac:dyDescent="0.25"/>
    <row r="1028" x14ac:dyDescent="0.25"/>
    <row r="1029" x14ac:dyDescent="0.25"/>
    <row r="1030" x14ac:dyDescent="0.25"/>
    <row r="1031" x14ac:dyDescent="0.25"/>
    <row r="1032" x14ac:dyDescent="0.25"/>
    <row r="1033" x14ac:dyDescent="0.25"/>
    <row r="1034" x14ac:dyDescent="0.25"/>
    <row r="1035" x14ac:dyDescent="0.25"/>
    <row r="1036" x14ac:dyDescent="0.25"/>
    <row r="1037" x14ac:dyDescent="0.25"/>
    <row r="1038" x14ac:dyDescent="0.25"/>
    <row r="1039" x14ac:dyDescent="0.25"/>
    <row r="1040" x14ac:dyDescent="0.25"/>
    <row r="1041" x14ac:dyDescent="0.25"/>
    <row r="1042" x14ac:dyDescent="0.25"/>
    <row r="1043" x14ac:dyDescent="0.25"/>
    <row r="1044" x14ac:dyDescent="0.25"/>
    <row r="1045" x14ac:dyDescent="0.25"/>
    <row r="1046" x14ac:dyDescent="0.25"/>
    <row r="1047" x14ac:dyDescent="0.25"/>
    <row r="1048" x14ac:dyDescent="0.25"/>
    <row r="1049" x14ac:dyDescent="0.25"/>
    <row r="1050" x14ac:dyDescent="0.25"/>
    <row r="1051" x14ac:dyDescent="0.25"/>
    <row r="1052" x14ac:dyDescent="0.25"/>
    <row r="1053" x14ac:dyDescent="0.25"/>
    <row r="1054" x14ac:dyDescent="0.25"/>
    <row r="1055" x14ac:dyDescent="0.25"/>
    <row r="1056" x14ac:dyDescent="0.25"/>
    <row r="1057" x14ac:dyDescent="0.25"/>
    <row r="1058" x14ac:dyDescent="0.25"/>
    <row r="1059" x14ac:dyDescent="0.25"/>
    <row r="1060" x14ac:dyDescent="0.25"/>
    <row r="1061" x14ac:dyDescent="0.25"/>
    <row r="1062" x14ac:dyDescent="0.25"/>
    <row r="1063" x14ac:dyDescent="0.25"/>
    <row r="1064" x14ac:dyDescent="0.25"/>
    <row r="1065" x14ac:dyDescent="0.25"/>
    <row r="1066" x14ac:dyDescent="0.25"/>
    <row r="1067" x14ac:dyDescent="0.25"/>
    <row r="1068" x14ac:dyDescent="0.25"/>
    <row r="1069" x14ac:dyDescent="0.25"/>
    <row r="1070" x14ac:dyDescent="0.25"/>
    <row r="1071" x14ac:dyDescent="0.25"/>
    <row r="1072" x14ac:dyDescent="0.25"/>
    <row r="1073" x14ac:dyDescent="0.25"/>
    <row r="1074" x14ac:dyDescent="0.25"/>
    <row r="1075" x14ac:dyDescent="0.25"/>
    <row r="1076" x14ac:dyDescent="0.25"/>
    <row r="1077" x14ac:dyDescent="0.25"/>
    <row r="1078" x14ac:dyDescent="0.25"/>
    <row r="1079" x14ac:dyDescent="0.25"/>
    <row r="1080" x14ac:dyDescent="0.25"/>
    <row r="1081" x14ac:dyDescent="0.25"/>
    <row r="1082" x14ac:dyDescent="0.25"/>
    <row r="1083" x14ac:dyDescent="0.25"/>
    <row r="1084" x14ac:dyDescent="0.25"/>
    <row r="1085" x14ac:dyDescent="0.25"/>
    <row r="1086" x14ac:dyDescent="0.25"/>
    <row r="1087" x14ac:dyDescent="0.25"/>
    <row r="1088" x14ac:dyDescent="0.25"/>
    <row r="1089" x14ac:dyDescent="0.25"/>
    <row r="1090" x14ac:dyDescent="0.25"/>
    <row r="1091" x14ac:dyDescent="0.25"/>
    <row r="1092" x14ac:dyDescent="0.25"/>
    <row r="1093" x14ac:dyDescent="0.25"/>
    <row r="1094" x14ac:dyDescent="0.25"/>
    <row r="1095" x14ac:dyDescent="0.25"/>
    <row r="1096" x14ac:dyDescent="0.25"/>
    <row r="1097" x14ac:dyDescent="0.25"/>
    <row r="1098" x14ac:dyDescent="0.25"/>
    <row r="1099" x14ac:dyDescent="0.25"/>
    <row r="1100" x14ac:dyDescent="0.25"/>
    <row r="1101" x14ac:dyDescent="0.25"/>
    <row r="1102" x14ac:dyDescent="0.25"/>
    <row r="1103" x14ac:dyDescent="0.25"/>
    <row r="1104" x14ac:dyDescent="0.25"/>
    <row r="1105" x14ac:dyDescent="0.25"/>
    <row r="1106" x14ac:dyDescent="0.25"/>
    <row r="1107" x14ac:dyDescent="0.25"/>
    <row r="1108" x14ac:dyDescent="0.25"/>
    <row r="1109" x14ac:dyDescent="0.25"/>
    <row r="1110" x14ac:dyDescent="0.25"/>
    <row r="1111" x14ac:dyDescent="0.25"/>
    <row r="1112" x14ac:dyDescent="0.25"/>
    <row r="1113" x14ac:dyDescent="0.25"/>
    <row r="1114" x14ac:dyDescent="0.25"/>
    <row r="1115" x14ac:dyDescent="0.25"/>
    <row r="1116" x14ac:dyDescent="0.25"/>
    <row r="1117" x14ac:dyDescent="0.25"/>
    <row r="1118" x14ac:dyDescent="0.25"/>
    <row r="1119" x14ac:dyDescent="0.25"/>
    <row r="1120" x14ac:dyDescent="0.25"/>
    <row r="1121" x14ac:dyDescent="0.25"/>
    <row r="1122" x14ac:dyDescent="0.25"/>
    <row r="1123" x14ac:dyDescent="0.25"/>
    <row r="1124" x14ac:dyDescent="0.25"/>
    <row r="1125" x14ac:dyDescent="0.25"/>
    <row r="1126" x14ac:dyDescent="0.25"/>
    <row r="1127" x14ac:dyDescent="0.25"/>
    <row r="1128" x14ac:dyDescent="0.25"/>
    <row r="1129" x14ac:dyDescent="0.25"/>
    <row r="1130" x14ac:dyDescent="0.25"/>
    <row r="1131" x14ac:dyDescent="0.25"/>
    <row r="1132" x14ac:dyDescent="0.25"/>
    <row r="1133" x14ac:dyDescent="0.25"/>
    <row r="1134" x14ac:dyDescent="0.25"/>
    <row r="1135" x14ac:dyDescent="0.25"/>
    <row r="1136" x14ac:dyDescent="0.25"/>
    <row r="1137" x14ac:dyDescent="0.25"/>
    <row r="1138" x14ac:dyDescent="0.25"/>
    <row r="1139" x14ac:dyDescent="0.25"/>
    <row r="1140" x14ac:dyDescent="0.25"/>
    <row r="1141" x14ac:dyDescent="0.25"/>
    <row r="1142" x14ac:dyDescent="0.25"/>
    <row r="1143" x14ac:dyDescent="0.25"/>
    <row r="1144" x14ac:dyDescent="0.25"/>
    <row r="1145" x14ac:dyDescent="0.25"/>
    <row r="1146" x14ac:dyDescent="0.25"/>
    <row r="1147" x14ac:dyDescent="0.25"/>
    <row r="1148" x14ac:dyDescent="0.25"/>
    <row r="1149" x14ac:dyDescent="0.25"/>
    <row r="1150" x14ac:dyDescent="0.25"/>
    <row r="1151" x14ac:dyDescent="0.25"/>
    <row r="1152" x14ac:dyDescent="0.25"/>
    <row r="1153" x14ac:dyDescent="0.25"/>
    <row r="1154" x14ac:dyDescent="0.25"/>
    <row r="1155" x14ac:dyDescent="0.25"/>
    <row r="1156" x14ac:dyDescent="0.25"/>
    <row r="1157" x14ac:dyDescent="0.25"/>
    <row r="1158" x14ac:dyDescent="0.25"/>
    <row r="1159" x14ac:dyDescent="0.25"/>
    <row r="1160" x14ac:dyDescent="0.25"/>
    <row r="1161" x14ac:dyDescent="0.25"/>
    <row r="1162" x14ac:dyDescent="0.25"/>
    <row r="1163" x14ac:dyDescent="0.25"/>
    <row r="1164" x14ac:dyDescent="0.25"/>
    <row r="1165" x14ac:dyDescent="0.25"/>
    <row r="1166" x14ac:dyDescent="0.25"/>
    <row r="1167" x14ac:dyDescent="0.25"/>
    <row r="1168" x14ac:dyDescent="0.25"/>
    <row r="1169" x14ac:dyDescent="0.25"/>
    <row r="1170" x14ac:dyDescent="0.25"/>
    <row r="1171" x14ac:dyDescent="0.25"/>
    <row r="1172" x14ac:dyDescent="0.25"/>
    <row r="1173" x14ac:dyDescent="0.25"/>
    <row r="1174" x14ac:dyDescent="0.25"/>
    <row r="1175" x14ac:dyDescent="0.25"/>
    <row r="1176" x14ac:dyDescent="0.25"/>
    <row r="1177" x14ac:dyDescent="0.25"/>
    <row r="1178" x14ac:dyDescent="0.25"/>
    <row r="1179" x14ac:dyDescent="0.25"/>
    <row r="1180" x14ac:dyDescent="0.25"/>
    <row r="1181" x14ac:dyDescent="0.25"/>
    <row r="1182" x14ac:dyDescent="0.25"/>
    <row r="1183" x14ac:dyDescent="0.25"/>
    <row r="1184" x14ac:dyDescent="0.25"/>
    <row r="1185" x14ac:dyDescent="0.25"/>
    <row r="1186" x14ac:dyDescent="0.25"/>
    <row r="1187" x14ac:dyDescent="0.25"/>
    <row r="1188" x14ac:dyDescent="0.25"/>
    <row r="1189" x14ac:dyDescent="0.25"/>
    <row r="1190" x14ac:dyDescent="0.25"/>
    <row r="1191" x14ac:dyDescent="0.25"/>
    <row r="1192" x14ac:dyDescent="0.25"/>
    <row r="1193" x14ac:dyDescent="0.25"/>
    <row r="1194" x14ac:dyDescent="0.25"/>
    <row r="1195" x14ac:dyDescent="0.25"/>
    <row r="1196" x14ac:dyDescent="0.25"/>
    <row r="1197" x14ac:dyDescent="0.25"/>
    <row r="1198" x14ac:dyDescent="0.25"/>
    <row r="1199" x14ac:dyDescent="0.25"/>
    <row r="1200" x14ac:dyDescent="0.25"/>
    <row r="1201" x14ac:dyDescent="0.25"/>
    <row r="1202" x14ac:dyDescent="0.25"/>
    <row r="1203" x14ac:dyDescent="0.25"/>
    <row r="1204" x14ac:dyDescent="0.25"/>
    <row r="1205" x14ac:dyDescent="0.25"/>
    <row r="1206" x14ac:dyDescent="0.25"/>
    <row r="1207" x14ac:dyDescent="0.25"/>
    <row r="1208" x14ac:dyDescent="0.25"/>
    <row r="1209" x14ac:dyDescent="0.25"/>
    <row r="1210" x14ac:dyDescent="0.25"/>
    <row r="1211" x14ac:dyDescent="0.25"/>
    <row r="1212" x14ac:dyDescent="0.25"/>
    <row r="1213" x14ac:dyDescent="0.25"/>
    <row r="1214" x14ac:dyDescent="0.25"/>
    <row r="1215" x14ac:dyDescent="0.25"/>
    <row r="1216" x14ac:dyDescent="0.25"/>
    <row r="1217" x14ac:dyDescent="0.25"/>
    <row r="1218" x14ac:dyDescent="0.25"/>
    <row r="1219" x14ac:dyDescent="0.25"/>
    <row r="1220" x14ac:dyDescent="0.25"/>
    <row r="1221" x14ac:dyDescent="0.25"/>
    <row r="1222" x14ac:dyDescent="0.25"/>
    <row r="1223" x14ac:dyDescent="0.25"/>
    <row r="1224" x14ac:dyDescent="0.25"/>
    <row r="1225" x14ac:dyDescent="0.25"/>
    <row r="1226" x14ac:dyDescent="0.25"/>
    <row r="1227" x14ac:dyDescent="0.25"/>
    <row r="1228" x14ac:dyDescent="0.25"/>
    <row r="1229" x14ac:dyDescent="0.25"/>
    <row r="1230" x14ac:dyDescent="0.25"/>
    <row r="1231" x14ac:dyDescent="0.25"/>
    <row r="1232" x14ac:dyDescent="0.25"/>
    <row r="1233" x14ac:dyDescent="0.25"/>
    <row r="1234" x14ac:dyDescent="0.25"/>
    <row r="1235" x14ac:dyDescent="0.25"/>
    <row r="1236" x14ac:dyDescent="0.25"/>
    <row r="1237" x14ac:dyDescent="0.25"/>
    <row r="1238" x14ac:dyDescent="0.25"/>
    <row r="1239" x14ac:dyDescent="0.25"/>
    <row r="1240" x14ac:dyDescent="0.25"/>
    <row r="1241" x14ac:dyDescent="0.25"/>
    <row r="1242" x14ac:dyDescent="0.25"/>
    <row r="1243" x14ac:dyDescent="0.25"/>
    <row r="1244" x14ac:dyDescent="0.25"/>
    <row r="1245" x14ac:dyDescent="0.25"/>
    <row r="1246" x14ac:dyDescent="0.25"/>
    <row r="1247" x14ac:dyDescent="0.25"/>
    <row r="1248" x14ac:dyDescent="0.25"/>
    <row r="1249" x14ac:dyDescent="0.25"/>
    <row r="1250" x14ac:dyDescent="0.25"/>
    <row r="1251" x14ac:dyDescent="0.25"/>
    <row r="1252" x14ac:dyDescent="0.25"/>
    <row r="1253" x14ac:dyDescent="0.25"/>
    <row r="1254" x14ac:dyDescent="0.25"/>
    <row r="1255" x14ac:dyDescent="0.25"/>
    <row r="1256" x14ac:dyDescent="0.25"/>
    <row r="1257" x14ac:dyDescent="0.25"/>
    <row r="1258" x14ac:dyDescent="0.25"/>
    <row r="1259" x14ac:dyDescent="0.25"/>
    <row r="1260" x14ac:dyDescent="0.25"/>
    <row r="1261" x14ac:dyDescent="0.25"/>
    <row r="1262" x14ac:dyDescent="0.25"/>
    <row r="1263" x14ac:dyDescent="0.25"/>
    <row r="1264" x14ac:dyDescent="0.25"/>
    <row r="1265" x14ac:dyDescent="0.25"/>
    <row r="1266" x14ac:dyDescent="0.25"/>
    <row r="1267" x14ac:dyDescent="0.25"/>
    <row r="1268" x14ac:dyDescent="0.25"/>
    <row r="1269" x14ac:dyDescent="0.25"/>
    <row r="1270" x14ac:dyDescent="0.25"/>
    <row r="1271" x14ac:dyDescent="0.25"/>
    <row r="1272" x14ac:dyDescent="0.25"/>
    <row r="1273" x14ac:dyDescent="0.25"/>
    <row r="1274" x14ac:dyDescent="0.25"/>
    <row r="1275" x14ac:dyDescent="0.25"/>
    <row r="1276" x14ac:dyDescent="0.25"/>
    <row r="1277" x14ac:dyDescent="0.25"/>
    <row r="1278" x14ac:dyDescent="0.25"/>
    <row r="1279" x14ac:dyDescent="0.25"/>
    <row r="1280" x14ac:dyDescent="0.25"/>
    <row r="1281" x14ac:dyDescent="0.25"/>
    <row r="1282" x14ac:dyDescent="0.25"/>
    <row r="1283" x14ac:dyDescent="0.25"/>
    <row r="1284" x14ac:dyDescent="0.25"/>
    <row r="1285" x14ac:dyDescent="0.25"/>
    <row r="1286" x14ac:dyDescent="0.25"/>
    <row r="1287" x14ac:dyDescent="0.25"/>
    <row r="1288" x14ac:dyDescent="0.25"/>
    <row r="1289" x14ac:dyDescent="0.25"/>
    <row r="1290" x14ac:dyDescent="0.25"/>
    <row r="1291" x14ac:dyDescent="0.25"/>
    <row r="1292" x14ac:dyDescent="0.25"/>
    <row r="1293" x14ac:dyDescent="0.25"/>
    <row r="1294" x14ac:dyDescent="0.25"/>
    <row r="1295" x14ac:dyDescent="0.25"/>
    <row r="1296" x14ac:dyDescent="0.25"/>
    <row r="1297" x14ac:dyDescent="0.25"/>
    <row r="1298" x14ac:dyDescent="0.25"/>
    <row r="1299" x14ac:dyDescent="0.25"/>
    <row r="1300" x14ac:dyDescent="0.25"/>
    <row r="1301" x14ac:dyDescent="0.25"/>
    <row r="1302" x14ac:dyDescent="0.25"/>
    <row r="1303" x14ac:dyDescent="0.25"/>
    <row r="1304" x14ac:dyDescent="0.25"/>
    <row r="1305" x14ac:dyDescent="0.25"/>
    <row r="1306" x14ac:dyDescent="0.25"/>
    <row r="1307" x14ac:dyDescent="0.25"/>
    <row r="1308" x14ac:dyDescent="0.25"/>
    <row r="1309" x14ac:dyDescent="0.25"/>
    <row r="1310" x14ac:dyDescent="0.25"/>
    <row r="1311" x14ac:dyDescent="0.25"/>
    <row r="1312" x14ac:dyDescent="0.25"/>
    <row r="1313" x14ac:dyDescent="0.25"/>
    <row r="1314" x14ac:dyDescent="0.25"/>
    <row r="1315" x14ac:dyDescent="0.25"/>
    <row r="1316" x14ac:dyDescent="0.25"/>
    <row r="1317" x14ac:dyDescent="0.25"/>
    <row r="1318" x14ac:dyDescent="0.25"/>
    <row r="1319" x14ac:dyDescent="0.25"/>
    <row r="1320" x14ac:dyDescent="0.25"/>
    <row r="1321" x14ac:dyDescent="0.25"/>
    <row r="1322" x14ac:dyDescent="0.25"/>
    <row r="1323" x14ac:dyDescent="0.25"/>
    <row r="1324" x14ac:dyDescent="0.25"/>
    <row r="1325" x14ac:dyDescent="0.25"/>
    <row r="1326" x14ac:dyDescent="0.25"/>
    <row r="1327" x14ac:dyDescent="0.25"/>
    <row r="1328" x14ac:dyDescent="0.25"/>
    <row r="1329" x14ac:dyDescent="0.25"/>
    <row r="1330" x14ac:dyDescent="0.25"/>
    <row r="1331" x14ac:dyDescent="0.25"/>
    <row r="1332" x14ac:dyDescent="0.25"/>
    <row r="1333" x14ac:dyDescent="0.25"/>
    <row r="1334" x14ac:dyDescent="0.25"/>
    <row r="1335" x14ac:dyDescent="0.25"/>
    <row r="1336" x14ac:dyDescent="0.25"/>
    <row r="1337" x14ac:dyDescent="0.25"/>
    <row r="1338" x14ac:dyDescent="0.25"/>
    <row r="1339" x14ac:dyDescent="0.25"/>
    <row r="1340" x14ac:dyDescent="0.25"/>
    <row r="1341" x14ac:dyDescent="0.25"/>
    <row r="1342" x14ac:dyDescent="0.25"/>
    <row r="1343" x14ac:dyDescent="0.25"/>
    <row r="1344" x14ac:dyDescent="0.25"/>
    <row r="1345" x14ac:dyDescent="0.25"/>
    <row r="1346" x14ac:dyDescent="0.25"/>
    <row r="1347" x14ac:dyDescent="0.25"/>
    <row r="1348" x14ac:dyDescent="0.25"/>
    <row r="1349" x14ac:dyDescent="0.25"/>
    <row r="1350" x14ac:dyDescent="0.25"/>
    <row r="1351" x14ac:dyDescent="0.25"/>
    <row r="1352" x14ac:dyDescent="0.25"/>
    <row r="1353" x14ac:dyDescent="0.25"/>
    <row r="1354" x14ac:dyDescent="0.25"/>
    <row r="1355" x14ac:dyDescent="0.25"/>
    <row r="1356" x14ac:dyDescent="0.25"/>
    <row r="1357" x14ac:dyDescent="0.25"/>
    <row r="1358" x14ac:dyDescent="0.25"/>
    <row r="1359" x14ac:dyDescent="0.25"/>
    <row r="1360" x14ac:dyDescent="0.25"/>
    <row r="1361" x14ac:dyDescent="0.25"/>
    <row r="1362" x14ac:dyDescent="0.25"/>
    <row r="1363" x14ac:dyDescent="0.25"/>
    <row r="1364" x14ac:dyDescent="0.25"/>
    <row r="1365" x14ac:dyDescent="0.25"/>
    <row r="1366" x14ac:dyDescent="0.25"/>
    <row r="1367" x14ac:dyDescent="0.25"/>
    <row r="1368" x14ac:dyDescent="0.25"/>
    <row r="1369" x14ac:dyDescent="0.25"/>
    <row r="1370" x14ac:dyDescent="0.25"/>
    <row r="1371" x14ac:dyDescent="0.25"/>
    <row r="1372" x14ac:dyDescent="0.25"/>
    <row r="1373" x14ac:dyDescent="0.25"/>
    <row r="1374" x14ac:dyDescent="0.25"/>
    <row r="1375" x14ac:dyDescent="0.25"/>
    <row r="1376" x14ac:dyDescent="0.25"/>
    <row r="1377" x14ac:dyDescent="0.25"/>
    <row r="1378" x14ac:dyDescent="0.25"/>
    <row r="1379" x14ac:dyDescent="0.25"/>
    <row r="1380" x14ac:dyDescent="0.25"/>
    <row r="1381" x14ac:dyDescent="0.25"/>
    <row r="1382" x14ac:dyDescent="0.25"/>
    <row r="1383" x14ac:dyDescent="0.25"/>
    <row r="1384" x14ac:dyDescent="0.25"/>
    <row r="1385" x14ac:dyDescent="0.25"/>
    <row r="1386" x14ac:dyDescent="0.25"/>
    <row r="1387" x14ac:dyDescent="0.25"/>
    <row r="1388" x14ac:dyDescent="0.25"/>
    <row r="1389" x14ac:dyDescent="0.25"/>
    <row r="1390" x14ac:dyDescent="0.25"/>
    <row r="1391" x14ac:dyDescent="0.25"/>
    <row r="1392" x14ac:dyDescent="0.25"/>
    <row r="1393" x14ac:dyDescent="0.25"/>
    <row r="1394" x14ac:dyDescent="0.25"/>
    <row r="1395" x14ac:dyDescent="0.25"/>
    <row r="1396" x14ac:dyDescent="0.25"/>
    <row r="1397" x14ac:dyDescent="0.25"/>
    <row r="1398" x14ac:dyDescent="0.25"/>
    <row r="1399" x14ac:dyDescent="0.25"/>
    <row r="1400" x14ac:dyDescent="0.25"/>
    <row r="1401" x14ac:dyDescent="0.25"/>
    <row r="1402" x14ac:dyDescent="0.25"/>
    <row r="1403" x14ac:dyDescent="0.25"/>
    <row r="1404" x14ac:dyDescent="0.25"/>
    <row r="1405" x14ac:dyDescent="0.25"/>
    <row r="1406" x14ac:dyDescent="0.25"/>
    <row r="1407" x14ac:dyDescent="0.25"/>
    <row r="1408" x14ac:dyDescent="0.25"/>
    <row r="1409" x14ac:dyDescent="0.25"/>
    <row r="1410" x14ac:dyDescent="0.25"/>
    <row r="1411" x14ac:dyDescent="0.25"/>
    <row r="1412" x14ac:dyDescent="0.25"/>
    <row r="1413" x14ac:dyDescent="0.25"/>
    <row r="1414" x14ac:dyDescent="0.25"/>
    <row r="1415" x14ac:dyDescent="0.25"/>
    <row r="1416" x14ac:dyDescent="0.25"/>
    <row r="1417" x14ac:dyDescent="0.25"/>
    <row r="1418" x14ac:dyDescent="0.25"/>
    <row r="1419" x14ac:dyDescent="0.25"/>
    <row r="1420" x14ac:dyDescent="0.25"/>
    <row r="1421" x14ac:dyDescent="0.25"/>
    <row r="1422" x14ac:dyDescent="0.25"/>
    <row r="1423" x14ac:dyDescent="0.25"/>
    <row r="1424" x14ac:dyDescent="0.25"/>
    <row r="1425" x14ac:dyDescent="0.25"/>
    <row r="1426" x14ac:dyDescent="0.25"/>
    <row r="1427" x14ac:dyDescent="0.25"/>
    <row r="1428" x14ac:dyDescent="0.25"/>
    <row r="1429" x14ac:dyDescent="0.25"/>
    <row r="1430" x14ac:dyDescent="0.25"/>
    <row r="1431" x14ac:dyDescent="0.25"/>
    <row r="1432" x14ac:dyDescent="0.25"/>
    <row r="1433" x14ac:dyDescent="0.25"/>
    <row r="1434" x14ac:dyDescent="0.25"/>
    <row r="1435" x14ac:dyDescent="0.25"/>
    <row r="1436" x14ac:dyDescent="0.25"/>
    <row r="1437" x14ac:dyDescent="0.25"/>
    <row r="1438" x14ac:dyDescent="0.25"/>
    <row r="1439" x14ac:dyDescent="0.25"/>
    <row r="1440" x14ac:dyDescent="0.25"/>
    <row r="1441" x14ac:dyDescent="0.25"/>
    <row r="1442" x14ac:dyDescent="0.25"/>
    <row r="1443" x14ac:dyDescent="0.25"/>
    <row r="1444" x14ac:dyDescent="0.25"/>
    <row r="1445" x14ac:dyDescent="0.25"/>
    <row r="1446" x14ac:dyDescent="0.25"/>
    <row r="1447" x14ac:dyDescent="0.25"/>
    <row r="1448" x14ac:dyDescent="0.25"/>
    <row r="1449" x14ac:dyDescent="0.25"/>
    <row r="1450" x14ac:dyDescent="0.25"/>
    <row r="1451" x14ac:dyDescent="0.25"/>
    <row r="1452" x14ac:dyDescent="0.25"/>
    <row r="1453" x14ac:dyDescent="0.25"/>
    <row r="1454" x14ac:dyDescent="0.25"/>
    <row r="1455" x14ac:dyDescent="0.25"/>
    <row r="1456" x14ac:dyDescent="0.25"/>
    <row r="1457" x14ac:dyDescent="0.25"/>
    <row r="1458" x14ac:dyDescent="0.25"/>
    <row r="1459" x14ac:dyDescent="0.25"/>
    <row r="1460" x14ac:dyDescent="0.25"/>
    <row r="1461" x14ac:dyDescent="0.25"/>
    <row r="1462" x14ac:dyDescent="0.25"/>
    <row r="1463" x14ac:dyDescent="0.25"/>
    <row r="1464" x14ac:dyDescent="0.25"/>
    <row r="1465" x14ac:dyDescent="0.25"/>
    <row r="1466" x14ac:dyDescent="0.25"/>
    <row r="1467" x14ac:dyDescent="0.25"/>
    <row r="1468" x14ac:dyDescent="0.25"/>
    <row r="1469" x14ac:dyDescent="0.25"/>
    <row r="1470" x14ac:dyDescent="0.25"/>
    <row r="1471" x14ac:dyDescent="0.25"/>
    <row r="1472" x14ac:dyDescent="0.25"/>
    <row r="1473" x14ac:dyDescent="0.25"/>
    <row r="1474" x14ac:dyDescent="0.25"/>
    <row r="1475" x14ac:dyDescent="0.25"/>
    <row r="1476" x14ac:dyDescent="0.25"/>
    <row r="1477" x14ac:dyDescent="0.25"/>
    <row r="1478" x14ac:dyDescent="0.25"/>
    <row r="1479" x14ac:dyDescent="0.25"/>
    <row r="1480" x14ac:dyDescent="0.25"/>
    <row r="1481" x14ac:dyDescent="0.25"/>
    <row r="1482" x14ac:dyDescent="0.25"/>
    <row r="1483" x14ac:dyDescent="0.25"/>
    <row r="1484" x14ac:dyDescent="0.25"/>
    <row r="1485" x14ac:dyDescent="0.25"/>
    <row r="1486" x14ac:dyDescent="0.25"/>
    <row r="1487" x14ac:dyDescent="0.25"/>
    <row r="1488" x14ac:dyDescent="0.25"/>
    <row r="1489" x14ac:dyDescent="0.25"/>
    <row r="1490" x14ac:dyDescent="0.25"/>
    <row r="1491" x14ac:dyDescent="0.25"/>
    <row r="1492" x14ac:dyDescent="0.25"/>
    <row r="1493" x14ac:dyDescent="0.25"/>
    <row r="1494" x14ac:dyDescent="0.25"/>
    <row r="1495" x14ac:dyDescent="0.25"/>
    <row r="1496" x14ac:dyDescent="0.25"/>
    <row r="1497" x14ac:dyDescent="0.25"/>
    <row r="1498" x14ac:dyDescent="0.25"/>
    <row r="1499" x14ac:dyDescent="0.25"/>
    <row r="1500" x14ac:dyDescent="0.25"/>
    <row r="1501" x14ac:dyDescent="0.25"/>
    <row r="1502" x14ac:dyDescent="0.25"/>
    <row r="1503" x14ac:dyDescent="0.25"/>
    <row r="1504" x14ac:dyDescent="0.25"/>
    <row r="1505" x14ac:dyDescent="0.25"/>
    <row r="1506" x14ac:dyDescent="0.25"/>
    <row r="1507" x14ac:dyDescent="0.25"/>
    <row r="1508" x14ac:dyDescent="0.25"/>
    <row r="1509" x14ac:dyDescent="0.25"/>
    <row r="1510" x14ac:dyDescent="0.25"/>
    <row r="1511" x14ac:dyDescent="0.25"/>
    <row r="1512" x14ac:dyDescent="0.25"/>
    <row r="1513" x14ac:dyDescent="0.25"/>
    <row r="1514" x14ac:dyDescent="0.25"/>
    <row r="1515" x14ac:dyDescent="0.25"/>
    <row r="1516" x14ac:dyDescent="0.25"/>
    <row r="1517" x14ac:dyDescent="0.25"/>
    <row r="1518" x14ac:dyDescent="0.25"/>
    <row r="1519" x14ac:dyDescent="0.25"/>
    <row r="1520" x14ac:dyDescent="0.25"/>
    <row r="1521" x14ac:dyDescent="0.25"/>
    <row r="1522" x14ac:dyDescent="0.25"/>
    <row r="1523" x14ac:dyDescent="0.25"/>
    <row r="1524" x14ac:dyDescent="0.25"/>
    <row r="1525" x14ac:dyDescent="0.25"/>
    <row r="1526" x14ac:dyDescent="0.25"/>
    <row r="1527" x14ac:dyDescent="0.25"/>
    <row r="1528" x14ac:dyDescent="0.25"/>
    <row r="1529" x14ac:dyDescent="0.25"/>
    <row r="1530" x14ac:dyDescent="0.25"/>
    <row r="1531" x14ac:dyDescent="0.25"/>
    <row r="1532" x14ac:dyDescent="0.25"/>
    <row r="1533" x14ac:dyDescent="0.25"/>
    <row r="1534" x14ac:dyDescent="0.25"/>
    <row r="1535" x14ac:dyDescent="0.25"/>
    <row r="1536" x14ac:dyDescent="0.25"/>
    <row r="1537" x14ac:dyDescent="0.25"/>
    <row r="1538" x14ac:dyDescent="0.25"/>
    <row r="1539" x14ac:dyDescent="0.25"/>
    <row r="1540" x14ac:dyDescent="0.25"/>
    <row r="1541" x14ac:dyDescent="0.25"/>
    <row r="1542" x14ac:dyDescent="0.25"/>
    <row r="1543" x14ac:dyDescent="0.25"/>
    <row r="1544" x14ac:dyDescent="0.25"/>
    <row r="1545" x14ac:dyDescent="0.25"/>
    <row r="1546" x14ac:dyDescent="0.25"/>
    <row r="1547" x14ac:dyDescent="0.25"/>
    <row r="1548" x14ac:dyDescent="0.25"/>
    <row r="1549" x14ac:dyDescent="0.25"/>
    <row r="1550" x14ac:dyDescent="0.25"/>
    <row r="1551" x14ac:dyDescent="0.25"/>
    <row r="1552" x14ac:dyDescent="0.25"/>
    <row r="1553" x14ac:dyDescent="0.25"/>
    <row r="1554" x14ac:dyDescent="0.25"/>
    <row r="1555" x14ac:dyDescent="0.25"/>
    <row r="1556" x14ac:dyDescent="0.25"/>
    <row r="1557" x14ac:dyDescent="0.25"/>
    <row r="1558" x14ac:dyDescent="0.25"/>
    <row r="1559" x14ac:dyDescent="0.25"/>
    <row r="1560" x14ac:dyDescent="0.25"/>
    <row r="1561" x14ac:dyDescent="0.25"/>
    <row r="1562" x14ac:dyDescent="0.25"/>
    <row r="1563" x14ac:dyDescent="0.25"/>
    <row r="1564" x14ac:dyDescent="0.25"/>
    <row r="1565" x14ac:dyDescent="0.25"/>
    <row r="1566" x14ac:dyDescent="0.25"/>
    <row r="1567" x14ac:dyDescent="0.25"/>
    <row r="1568" x14ac:dyDescent="0.25"/>
    <row r="1569" x14ac:dyDescent="0.25"/>
    <row r="1570" x14ac:dyDescent="0.25"/>
    <row r="1571" x14ac:dyDescent="0.25"/>
    <row r="1572" x14ac:dyDescent="0.25"/>
    <row r="1573" x14ac:dyDescent="0.25"/>
    <row r="1574" x14ac:dyDescent="0.25"/>
    <row r="1575" x14ac:dyDescent="0.25"/>
    <row r="1576" x14ac:dyDescent="0.25"/>
    <row r="1577" x14ac:dyDescent="0.25"/>
    <row r="1578" x14ac:dyDescent="0.25"/>
    <row r="1579" x14ac:dyDescent="0.25"/>
    <row r="1580" x14ac:dyDescent="0.25"/>
    <row r="1581" x14ac:dyDescent="0.25"/>
    <row r="1582" x14ac:dyDescent="0.25"/>
    <row r="1583" x14ac:dyDescent="0.25"/>
    <row r="1584" x14ac:dyDescent="0.25"/>
    <row r="1585" x14ac:dyDescent="0.25"/>
    <row r="1586" x14ac:dyDescent="0.25"/>
    <row r="1587" x14ac:dyDescent="0.25"/>
    <row r="1588" x14ac:dyDescent="0.25"/>
    <row r="1589" x14ac:dyDescent="0.25"/>
    <row r="1590" x14ac:dyDescent="0.25"/>
    <row r="1591" x14ac:dyDescent="0.25"/>
    <row r="1592" x14ac:dyDescent="0.25"/>
    <row r="1593" x14ac:dyDescent="0.25"/>
    <row r="1594" x14ac:dyDescent="0.25"/>
    <row r="1595" x14ac:dyDescent="0.25"/>
    <row r="1596" x14ac:dyDescent="0.25"/>
    <row r="1597" x14ac:dyDescent="0.25"/>
    <row r="1598" x14ac:dyDescent="0.25"/>
    <row r="1599" x14ac:dyDescent="0.25"/>
    <row r="1600" x14ac:dyDescent="0.25"/>
    <row r="1601" x14ac:dyDescent="0.25"/>
    <row r="1602" x14ac:dyDescent="0.25"/>
    <row r="1603" x14ac:dyDescent="0.25"/>
    <row r="1604" x14ac:dyDescent="0.25"/>
    <row r="1605" x14ac:dyDescent="0.25"/>
    <row r="1606" x14ac:dyDescent="0.25"/>
    <row r="1607" x14ac:dyDescent="0.25"/>
    <row r="1608" x14ac:dyDescent="0.25"/>
    <row r="1609" x14ac:dyDescent="0.25"/>
    <row r="1610" x14ac:dyDescent="0.25"/>
    <row r="1611" x14ac:dyDescent="0.25"/>
    <row r="1612" x14ac:dyDescent="0.25"/>
    <row r="1613" x14ac:dyDescent="0.25"/>
    <row r="1614" x14ac:dyDescent="0.25"/>
    <row r="1615" x14ac:dyDescent="0.25"/>
    <row r="1616" x14ac:dyDescent="0.25"/>
    <row r="1617" x14ac:dyDescent="0.25"/>
    <row r="1618" x14ac:dyDescent="0.25"/>
    <row r="1619" x14ac:dyDescent="0.25"/>
    <row r="1620" x14ac:dyDescent="0.25"/>
    <row r="1621" x14ac:dyDescent="0.25"/>
    <row r="1622" x14ac:dyDescent="0.25"/>
    <row r="1623" x14ac:dyDescent="0.25"/>
    <row r="1624" x14ac:dyDescent="0.25"/>
    <row r="1625" x14ac:dyDescent="0.25"/>
    <row r="1626" x14ac:dyDescent="0.25"/>
    <row r="1627" x14ac:dyDescent="0.25"/>
    <row r="1628" x14ac:dyDescent="0.25"/>
    <row r="1629" x14ac:dyDescent="0.25"/>
    <row r="1630" x14ac:dyDescent="0.25"/>
    <row r="1631" x14ac:dyDescent="0.25"/>
    <row r="1632" x14ac:dyDescent="0.25"/>
    <row r="1633" x14ac:dyDescent="0.25"/>
    <row r="1634" x14ac:dyDescent="0.25"/>
    <row r="1635" x14ac:dyDescent="0.25"/>
    <row r="1636" x14ac:dyDescent="0.25"/>
    <row r="1637" x14ac:dyDescent="0.25"/>
    <row r="1638" x14ac:dyDescent="0.25"/>
    <row r="1639" x14ac:dyDescent="0.25"/>
    <row r="1640" x14ac:dyDescent="0.25"/>
    <row r="1641" x14ac:dyDescent="0.25"/>
    <row r="1642" x14ac:dyDescent="0.25"/>
    <row r="1643" x14ac:dyDescent="0.25"/>
    <row r="1644" x14ac:dyDescent="0.25"/>
    <row r="1645" x14ac:dyDescent="0.25"/>
    <row r="1646" x14ac:dyDescent="0.25"/>
    <row r="1647" x14ac:dyDescent="0.25"/>
    <row r="1648" x14ac:dyDescent="0.25"/>
    <row r="1649" x14ac:dyDescent="0.25"/>
    <row r="1650" x14ac:dyDescent="0.25"/>
    <row r="1651" x14ac:dyDescent="0.25"/>
    <row r="1652" x14ac:dyDescent="0.25"/>
    <row r="1653" x14ac:dyDescent="0.25"/>
    <row r="1654" x14ac:dyDescent="0.25"/>
    <row r="1655" x14ac:dyDescent="0.25"/>
    <row r="1656" x14ac:dyDescent="0.25"/>
    <row r="1657" x14ac:dyDescent="0.25"/>
    <row r="1658" x14ac:dyDescent="0.25"/>
    <row r="1659" x14ac:dyDescent="0.25"/>
    <row r="1660" x14ac:dyDescent="0.25"/>
    <row r="1661" x14ac:dyDescent="0.25"/>
    <row r="1662" x14ac:dyDescent="0.25"/>
    <row r="1663" x14ac:dyDescent="0.25"/>
    <row r="1664" x14ac:dyDescent="0.25"/>
    <row r="1665" x14ac:dyDescent="0.25"/>
    <row r="1666" x14ac:dyDescent="0.25"/>
    <row r="1667" x14ac:dyDescent="0.25"/>
    <row r="1668" x14ac:dyDescent="0.25"/>
    <row r="1669" x14ac:dyDescent="0.25"/>
    <row r="1670" x14ac:dyDescent="0.25"/>
    <row r="1671" x14ac:dyDescent="0.25"/>
    <row r="1672" x14ac:dyDescent="0.25"/>
    <row r="1673" x14ac:dyDescent="0.25"/>
    <row r="1674" x14ac:dyDescent="0.25"/>
    <row r="1675" x14ac:dyDescent="0.25"/>
    <row r="1676" x14ac:dyDescent="0.25"/>
    <row r="1677" x14ac:dyDescent="0.25"/>
    <row r="1678" x14ac:dyDescent="0.25"/>
    <row r="1679" x14ac:dyDescent="0.25"/>
    <row r="1680" x14ac:dyDescent="0.25"/>
    <row r="1681" x14ac:dyDescent="0.25"/>
    <row r="1682" x14ac:dyDescent="0.25"/>
    <row r="1683" x14ac:dyDescent="0.25"/>
    <row r="1684" x14ac:dyDescent="0.25"/>
    <row r="1685" x14ac:dyDescent="0.25"/>
    <row r="1686" x14ac:dyDescent="0.25"/>
    <row r="1687" x14ac:dyDescent="0.25"/>
    <row r="1688" x14ac:dyDescent="0.25"/>
    <row r="1689" x14ac:dyDescent="0.25"/>
    <row r="1690" x14ac:dyDescent="0.25"/>
    <row r="1691" x14ac:dyDescent="0.25"/>
    <row r="1692" x14ac:dyDescent="0.25"/>
    <row r="1693" x14ac:dyDescent="0.25"/>
    <row r="1694" x14ac:dyDescent="0.25"/>
    <row r="1695" x14ac:dyDescent="0.25"/>
    <row r="1696" x14ac:dyDescent="0.25"/>
    <row r="1697" x14ac:dyDescent="0.25"/>
    <row r="1698" x14ac:dyDescent="0.25"/>
    <row r="1699" x14ac:dyDescent="0.25"/>
    <row r="1700" x14ac:dyDescent="0.25"/>
    <row r="1701" x14ac:dyDescent="0.25"/>
    <row r="1702" x14ac:dyDescent="0.25"/>
    <row r="1703" x14ac:dyDescent="0.25"/>
    <row r="1704" x14ac:dyDescent="0.25"/>
    <row r="1705" x14ac:dyDescent="0.25"/>
    <row r="1706" x14ac:dyDescent="0.25"/>
    <row r="1707" x14ac:dyDescent="0.25"/>
    <row r="1708" x14ac:dyDescent="0.25"/>
    <row r="1709" x14ac:dyDescent="0.25"/>
    <row r="1710" x14ac:dyDescent="0.25"/>
    <row r="1711" x14ac:dyDescent="0.25"/>
    <row r="1712" x14ac:dyDescent="0.25"/>
    <row r="1713" x14ac:dyDescent="0.25"/>
    <row r="1714" x14ac:dyDescent="0.25"/>
    <row r="1715" x14ac:dyDescent="0.25"/>
    <row r="1716" x14ac:dyDescent="0.25"/>
    <row r="1717" x14ac:dyDescent="0.25"/>
    <row r="1718" x14ac:dyDescent="0.25"/>
    <row r="1719" x14ac:dyDescent="0.25"/>
    <row r="1720" x14ac:dyDescent="0.25"/>
    <row r="1721" x14ac:dyDescent="0.25"/>
    <row r="1722" x14ac:dyDescent="0.25"/>
    <row r="1723" x14ac:dyDescent="0.25"/>
    <row r="1724" x14ac:dyDescent="0.25"/>
    <row r="1725" x14ac:dyDescent="0.25"/>
    <row r="1726" x14ac:dyDescent="0.25"/>
    <row r="1727" x14ac:dyDescent="0.25"/>
    <row r="1728" x14ac:dyDescent="0.25"/>
    <row r="1729" x14ac:dyDescent="0.25"/>
    <row r="1730" x14ac:dyDescent="0.25"/>
    <row r="1731" x14ac:dyDescent="0.25"/>
    <row r="1732" x14ac:dyDescent="0.25"/>
    <row r="1733" x14ac:dyDescent="0.25"/>
    <row r="1734" x14ac:dyDescent="0.25"/>
    <row r="1735" x14ac:dyDescent="0.25"/>
    <row r="1736" x14ac:dyDescent="0.25"/>
    <row r="1737" x14ac:dyDescent="0.25"/>
    <row r="1738" x14ac:dyDescent="0.25"/>
    <row r="1739" x14ac:dyDescent="0.25"/>
    <row r="1740" x14ac:dyDescent="0.25"/>
    <row r="1741" x14ac:dyDescent="0.25"/>
    <row r="1742" x14ac:dyDescent="0.25"/>
    <row r="1743" x14ac:dyDescent="0.25"/>
    <row r="1744" x14ac:dyDescent="0.25"/>
    <row r="1745" x14ac:dyDescent="0.25"/>
    <row r="1746" x14ac:dyDescent="0.25"/>
    <row r="1747" x14ac:dyDescent="0.25"/>
    <row r="1748" x14ac:dyDescent="0.25"/>
    <row r="1749" x14ac:dyDescent="0.25"/>
    <row r="1750" x14ac:dyDescent="0.25"/>
    <row r="1751" x14ac:dyDescent="0.25"/>
    <row r="1752" x14ac:dyDescent="0.25"/>
    <row r="1753" x14ac:dyDescent="0.25"/>
    <row r="1754" x14ac:dyDescent="0.25"/>
    <row r="1755" x14ac:dyDescent="0.25"/>
    <row r="1756" x14ac:dyDescent="0.25"/>
    <row r="1757" x14ac:dyDescent="0.25"/>
    <row r="1758" x14ac:dyDescent="0.25"/>
    <row r="1759" x14ac:dyDescent="0.25"/>
    <row r="1760" x14ac:dyDescent="0.25"/>
    <row r="1761" x14ac:dyDescent="0.25"/>
    <row r="1762" x14ac:dyDescent="0.25"/>
    <row r="1763" x14ac:dyDescent="0.25"/>
    <row r="1764" x14ac:dyDescent="0.25"/>
    <row r="1765" x14ac:dyDescent="0.25"/>
    <row r="1766" x14ac:dyDescent="0.25"/>
    <row r="1767" x14ac:dyDescent="0.25"/>
    <row r="1768" x14ac:dyDescent="0.25"/>
    <row r="1769" x14ac:dyDescent="0.25"/>
    <row r="1770" x14ac:dyDescent="0.25"/>
    <row r="1771" x14ac:dyDescent="0.25"/>
    <row r="1772" x14ac:dyDescent="0.25"/>
    <row r="1773" x14ac:dyDescent="0.25"/>
    <row r="1774" x14ac:dyDescent="0.25"/>
    <row r="1775" x14ac:dyDescent="0.25"/>
    <row r="1776" x14ac:dyDescent="0.25"/>
    <row r="1777" x14ac:dyDescent="0.25"/>
    <row r="1778" x14ac:dyDescent="0.25"/>
    <row r="1779" x14ac:dyDescent="0.25"/>
    <row r="1780" x14ac:dyDescent="0.25"/>
    <row r="1781" x14ac:dyDescent="0.25"/>
    <row r="1782" x14ac:dyDescent="0.25"/>
    <row r="1783" x14ac:dyDescent="0.25"/>
    <row r="1784" x14ac:dyDescent="0.25"/>
    <row r="1785" x14ac:dyDescent="0.25"/>
    <row r="1786" x14ac:dyDescent="0.25"/>
    <row r="1787" x14ac:dyDescent="0.25"/>
    <row r="1788" x14ac:dyDescent="0.25"/>
    <row r="1789" x14ac:dyDescent="0.25"/>
    <row r="1790" x14ac:dyDescent="0.25"/>
    <row r="1791" x14ac:dyDescent="0.25"/>
    <row r="1792" x14ac:dyDescent="0.25"/>
    <row r="1793" x14ac:dyDescent="0.25"/>
    <row r="1794" x14ac:dyDescent="0.25"/>
    <row r="1795" x14ac:dyDescent="0.25"/>
    <row r="1796" x14ac:dyDescent="0.25"/>
    <row r="1797" x14ac:dyDescent="0.25"/>
    <row r="1798" x14ac:dyDescent="0.25"/>
    <row r="1799" x14ac:dyDescent="0.25"/>
    <row r="1800" x14ac:dyDescent="0.25"/>
    <row r="1801" x14ac:dyDescent="0.25"/>
    <row r="1802" x14ac:dyDescent="0.25"/>
    <row r="1803" x14ac:dyDescent="0.25"/>
    <row r="1804" x14ac:dyDescent="0.25"/>
    <row r="1805" x14ac:dyDescent="0.25"/>
    <row r="1806" x14ac:dyDescent="0.25"/>
    <row r="1807" x14ac:dyDescent="0.25"/>
    <row r="1808" x14ac:dyDescent="0.25"/>
    <row r="1809" x14ac:dyDescent="0.25"/>
    <row r="1810" x14ac:dyDescent="0.25"/>
    <row r="1811" x14ac:dyDescent="0.25"/>
    <row r="1812" x14ac:dyDescent="0.25"/>
    <row r="1813" x14ac:dyDescent="0.25"/>
    <row r="1814" x14ac:dyDescent="0.25"/>
    <row r="1815" x14ac:dyDescent="0.25"/>
    <row r="1816" x14ac:dyDescent="0.25"/>
    <row r="1817" x14ac:dyDescent="0.25"/>
    <row r="1818" x14ac:dyDescent="0.25"/>
    <row r="1819" x14ac:dyDescent="0.25"/>
    <row r="1820" x14ac:dyDescent="0.25"/>
    <row r="1821" x14ac:dyDescent="0.25"/>
    <row r="1822" x14ac:dyDescent="0.25"/>
    <row r="1823" x14ac:dyDescent="0.25"/>
    <row r="1824" x14ac:dyDescent="0.25"/>
    <row r="1825" x14ac:dyDescent="0.25"/>
    <row r="1826" x14ac:dyDescent="0.25"/>
    <row r="1827" x14ac:dyDescent="0.25"/>
    <row r="1828" x14ac:dyDescent="0.25"/>
    <row r="1829" x14ac:dyDescent="0.25"/>
    <row r="1830" x14ac:dyDescent="0.25"/>
    <row r="1831" x14ac:dyDescent="0.25"/>
    <row r="1832" x14ac:dyDescent="0.25"/>
    <row r="1833" x14ac:dyDescent="0.25"/>
    <row r="1834" x14ac:dyDescent="0.25"/>
    <row r="1835" x14ac:dyDescent="0.25"/>
    <row r="1836" x14ac:dyDescent="0.25"/>
    <row r="1837" x14ac:dyDescent="0.25"/>
    <row r="1838" x14ac:dyDescent="0.25"/>
    <row r="1839" x14ac:dyDescent="0.25"/>
    <row r="1840" x14ac:dyDescent="0.25"/>
    <row r="1841" x14ac:dyDescent="0.25"/>
    <row r="1842" x14ac:dyDescent="0.25"/>
    <row r="1843" x14ac:dyDescent="0.25"/>
    <row r="1844" x14ac:dyDescent="0.25"/>
    <row r="1845" x14ac:dyDescent="0.25"/>
    <row r="1846" x14ac:dyDescent="0.25"/>
    <row r="1847" x14ac:dyDescent="0.25"/>
    <row r="1848" x14ac:dyDescent="0.25"/>
    <row r="1849" x14ac:dyDescent="0.25"/>
    <row r="1850" x14ac:dyDescent="0.25"/>
    <row r="1851" x14ac:dyDescent="0.25"/>
    <row r="1852" x14ac:dyDescent="0.25"/>
    <row r="1853" x14ac:dyDescent="0.25"/>
    <row r="1854" x14ac:dyDescent="0.25"/>
    <row r="1855" x14ac:dyDescent="0.25"/>
    <row r="1856" x14ac:dyDescent="0.25"/>
    <row r="1857" x14ac:dyDescent="0.25"/>
    <row r="1858" x14ac:dyDescent="0.25"/>
    <row r="1859" x14ac:dyDescent="0.25"/>
    <row r="1860" x14ac:dyDescent="0.25"/>
    <row r="1861" x14ac:dyDescent="0.25"/>
    <row r="1862" x14ac:dyDescent="0.25"/>
    <row r="1863" x14ac:dyDescent="0.25"/>
    <row r="1864" x14ac:dyDescent="0.25"/>
    <row r="1865" x14ac:dyDescent="0.25"/>
    <row r="1866" x14ac:dyDescent="0.25"/>
    <row r="1867" x14ac:dyDescent="0.25"/>
    <row r="1868" x14ac:dyDescent="0.25"/>
    <row r="1869" x14ac:dyDescent="0.25"/>
    <row r="1870" x14ac:dyDescent="0.25"/>
    <row r="1871" x14ac:dyDescent="0.25"/>
    <row r="1872" x14ac:dyDescent="0.25"/>
    <row r="1873" x14ac:dyDescent="0.25"/>
    <row r="1874" x14ac:dyDescent="0.25"/>
    <row r="1875" x14ac:dyDescent="0.25"/>
    <row r="1876" x14ac:dyDescent="0.25"/>
    <row r="1877" x14ac:dyDescent="0.25"/>
    <row r="1878" x14ac:dyDescent="0.25"/>
    <row r="1879" x14ac:dyDescent="0.25"/>
    <row r="1880" x14ac:dyDescent="0.25"/>
    <row r="1881" x14ac:dyDescent="0.25"/>
    <row r="1882" x14ac:dyDescent="0.25"/>
    <row r="1883" x14ac:dyDescent="0.25"/>
    <row r="1884" x14ac:dyDescent="0.25"/>
    <row r="1885" x14ac:dyDescent="0.25"/>
    <row r="1886" x14ac:dyDescent="0.25"/>
    <row r="1887" x14ac:dyDescent="0.25"/>
    <row r="1888" x14ac:dyDescent="0.25"/>
    <row r="1889" x14ac:dyDescent="0.25"/>
    <row r="1890" x14ac:dyDescent="0.25"/>
    <row r="1891" x14ac:dyDescent="0.25"/>
    <row r="1892" x14ac:dyDescent="0.25"/>
    <row r="1893" x14ac:dyDescent="0.25"/>
    <row r="1894" x14ac:dyDescent="0.25"/>
    <row r="1895" x14ac:dyDescent="0.25"/>
    <row r="1896" x14ac:dyDescent="0.25"/>
    <row r="1897" x14ac:dyDescent="0.25"/>
    <row r="1898" x14ac:dyDescent="0.25"/>
    <row r="1899" x14ac:dyDescent="0.25"/>
    <row r="1900" x14ac:dyDescent="0.25"/>
    <row r="1901" x14ac:dyDescent="0.25"/>
    <row r="1902" x14ac:dyDescent="0.25"/>
    <row r="1903" x14ac:dyDescent="0.25"/>
    <row r="1904" x14ac:dyDescent="0.25"/>
    <row r="1905" x14ac:dyDescent="0.25"/>
    <row r="1906" x14ac:dyDescent="0.25"/>
    <row r="1907" x14ac:dyDescent="0.25"/>
    <row r="1908" x14ac:dyDescent="0.25"/>
    <row r="1909" x14ac:dyDescent="0.25"/>
    <row r="1910" x14ac:dyDescent="0.25"/>
    <row r="1911" x14ac:dyDescent="0.25"/>
    <row r="1912" x14ac:dyDescent="0.25"/>
    <row r="1913" x14ac:dyDescent="0.25"/>
    <row r="1914" x14ac:dyDescent="0.25"/>
    <row r="1915" x14ac:dyDescent="0.25"/>
    <row r="1916" x14ac:dyDescent="0.25"/>
    <row r="1917" x14ac:dyDescent="0.25"/>
    <row r="1918" x14ac:dyDescent="0.25"/>
    <row r="1919" x14ac:dyDescent="0.25"/>
    <row r="1920" x14ac:dyDescent="0.25"/>
    <row r="1921" x14ac:dyDescent="0.25"/>
    <row r="1922" x14ac:dyDescent="0.25"/>
    <row r="1923" x14ac:dyDescent="0.25"/>
    <row r="1924" x14ac:dyDescent="0.25"/>
    <row r="1925" x14ac:dyDescent="0.25"/>
    <row r="1926" x14ac:dyDescent="0.25"/>
    <row r="1927" x14ac:dyDescent="0.25"/>
    <row r="1928" x14ac:dyDescent="0.25"/>
    <row r="1929" x14ac:dyDescent="0.25"/>
    <row r="1930" x14ac:dyDescent="0.25"/>
    <row r="1931" x14ac:dyDescent="0.25"/>
    <row r="1932" x14ac:dyDescent="0.25"/>
    <row r="1933" x14ac:dyDescent="0.25"/>
    <row r="1934" x14ac:dyDescent="0.25"/>
    <row r="1935" x14ac:dyDescent="0.25"/>
    <row r="1936" x14ac:dyDescent="0.25"/>
    <row r="1937" x14ac:dyDescent="0.25"/>
    <row r="1938" x14ac:dyDescent="0.25"/>
    <row r="1939" x14ac:dyDescent="0.25"/>
    <row r="1940" x14ac:dyDescent="0.25"/>
    <row r="1941" x14ac:dyDescent="0.25"/>
    <row r="1942" x14ac:dyDescent="0.25"/>
    <row r="1943" x14ac:dyDescent="0.25"/>
    <row r="1944" x14ac:dyDescent="0.25"/>
    <row r="1945" x14ac:dyDescent="0.25"/>
    <row r="1946" x14ac:dyDescent="0.25"/>
    <row r="1947" x14ac:dyDescent="0.25"/>
    <row r="1948" x14ac:dyDescent="0.25"/>
    <row r="1949" x14ac:dyDescent="0.25"/>
    <row r="1950" x14ac:dyDescent="0.25"/>
    <row r="1951" x14ac:dyDescent="0.25"/>
    <row r="1952" x14ac:dyDescent="0.25"/>
    <row r="1953" x14ac:dyDescent="0.25"/>
    <row r="1954" x14ac:dyDescent="0.25"/>
    <row r="1955" x14ac:dyDescent="0.25"/>
    <row r="1956" x14ac:dyDescent="0.25"/>
    <row r="1957" x14ac:dyDescent="0.25"/>
    <row r="1958" x14ac:dyDescent="0.25"/>
    <row r="1959" x14ac:dyDescent="0.25"/>
    <row r="1960" x14ac:dyDescent="0.25"/>
    <row r="1961" x14ac:dyDescent="0.25"/>
    <row r="1962" x14ac:dyDescent="0.25"/>
    <row r="1963" x14ac:dyDescent="0.25"/>
    <row r="1964" x14ac:dyDescent="0.25"/>
    <row r="1965" x14ac:dyDescent="0.25"/>
    <row r="1966" x14ac:dyDescent="0.25"/>
    <row r="1967" x14ac:dyDescent="0.25"/>
    <row r="1968" x14ac:dyDescent="0.25"/>
    <row r="1969" x14ac:dyDescent="0.25"/>
    <row r="1970" x14ac:dyDescent="0.25"/>
    <row r="1971" x14ac:dyDescent="0.25"/>
    <row r="1972" x14ac:dyDescent="0.25"/>
    <row r="1973" x14ac:dyDescent="0.25"/>
    <row r="1974" x14ac:dyDescent="0.25"/>
    <row r="1975" x14ac:dyDescent="0.25"/>
    <row r="1976" x14ac:dyDescent="0.25"/>
    <row r="1977" x14ac:dyDescent="0.25"/>
    <row r="1978" x14ac:dyDescent="0.25"/>
    <row r="1979" x14ac:dyDescent="0.25"/>
    <row r="1980" x14ac:dyDescent="0.25"/>
    <row r="1981" x14ac:dyDescent="0.25"/>
    <row r="1982" x14ac:dyDescent="0.25"/>
    <row r="1983" x14ac:dyDescent="0.25"/>
    <row r="1984" x14ac:dyDescent="0.25"/>
    <row r="1985" x14ac:dyDescent="0.25"/>
    <row r="1986" x14ac:dyDescent="0.25"/>
    <row r="1987" x14ac:dyDescent="0.25"/>
    <row r="1988" x14ac:dyDescent="0.25"/>
    <row r="1989" x14ac:dyDescent="0.25"/>
    <row r="1990" x14ac:dyDescent="0.25"/>
    <row r="1991" x14ac:dyDescent="0.25"/>
    <row r="1992" x14ac:dyDescent="0.25"/>
    <row r="1993" x14ac:dyDescent="0.25"/>
    <row r="1994" x14ac:dyDescent="0.25"/>
    <row r="1995" x14ac:dyDescent="0.25"/>
    <row r="1996" x14ac:dyDescent="0.25"/>
    <row r="1997" x14ac:dyDescent="0.25"/>
    <row r="1998" x14ac:dyDescent="0.25"/>
    <row r="1999" x14ac:dyDescent="0.25"/>
    <row r="2000" x14ac:dyDescent="0.25"/>
    <row r="2001" x14ac:dyDescent="0.25"/>
    <row r="2002" x14ac:dyDescent="0.25"/>
    <row r="2003" x14ac:dyDescent="0.25"/>
    <row r="2004" x14ac:dyDescent="0.25"/>
    <row r="2005" x14ac:dyDescent="0.25"/>
    <row r="2006" x14ac:dyDescent="0.25"/>
    <row r="2007" x14ac:dyDescent="0.25"/>
    <row r="2008" x14ac:dyDescent="0.25"/>
    <row r="2009" x14ac:dyDescent="0.25"/>
    <row r="2010" x14ac:dyDescent="0.25"/>
    <row r="2011" x14ac:dyDescent="0.25"/>
    <row r="2012" x14ac:dyDescent="0.25"/>
    <row r="2013" x14ac:dyDescent="0.25"/>
    <row r="2014" x14ac:dyDescent="0.25"/>
    <row r="2015" x14ac:dyDescent="0.25"/>
    <row r="2016" x14ac:dyDescent="0.25"/>
    <row r="2017" x14ac:dyDescent="0.25"/>
    <row r="2018" x14ac:dyDescent="0.25"/>
    <row r="2019" x14ac:dyDescent="0.25"/>
    <row r="2020" x14ac:dyDescent="0.25"/>
    <row r="2021" x14ac:dyDescent="0.25"/>
    <row r="2022" x14ac:dyDescent="0.25"/>
    <row r="2023" x14ac:dyDescent="0.25"/>
    <row r="2024" x14ac:dyDescent="0.25"/>
    <row r="2025" x14ac:dyDescent="0.25"/>
    <row r="2026" x14ac:dyDescent="0.25"/>
    <row r="2027" x14ac:dyDescent="0.25"/>
    <row r="2028" x14ac:dyDescent="0.25"/>
    <row r="2029" x14ac:dyDescent="0.25"/>
    <row r="2030" x14ac:dyDescent="0.25"/>
    <row r="2031" x14ac:dyDescent="0.25"/>
    <row r="2032" x14ac:dyDescent="0.25"/>
    <row r="2033" x14ac:dyDescent="0.25"/>
    <row r="2034" x14ac:dyDescent="0.25"/>
    <row r="2035" x14ac:dyDescent="0.25"/>
    <row r="2036" x14ac:dyDescent="0.25"/>
    <row r="2037" x14ac:dyDescent="0.25"/>
    <row r="2038" x14ac:dyDescent="0.25"/>
    <row r="2039" x14ac:dyDescent="0.25"/>
    <row r="2040" x14ac:dyDescent="0.25"/>
    <row r="2041" x14ac:dyDescent="0.25"/>
    <row r="2042" x14ac:dyDescent="0.25"/>
    <row r="2043" x14ac:dyDescent="0.25"/>
    <row r="2044" x14ac:dyDescent="0.25"/>
    <row r="2045" x14ac:dyDescent="0.25"/>
    <row r="2046" x14ac:dyDescent="0.25"/>
    <row r="2047" x14ac:dyDescent="0.25"/>
    <row r="2048" x14ac:dyDescent="0.25"/>
    <row r="2049" x14ac:dyDescent="0.25"/>
    <row r="2050" x14ac:dyDescent="0.25"/>
    <row r="2051" x14ac:dyDescent="0.25"/>
    <row r="2052" x14ac:dyDescent="0.25"/>
    <row r="2053" x14ac:dyDescent="0.25"/>
    <row r="2054" x14ac:dyDescent="0.25"/>
    <row r="2055" x14ac:dyDescent="0.25"/>
    <row r="2056" x14ac:dyDescent="0.25"/>
    <row r="2057" x14ac:dyDescent="0.25"/>
    <row r="2058" x14ac:dyDescent="0.25"/>
    <row r="2059" x14ac:dyDescent="0.25"/>
    <row r="2060" x14ac:dyDescent="0.25"/>
    <row r="2061" x14ac:dyDescent="0.25"/>
    <row r="2062" x14ac:dyDescent="0.25"/>
    <row r="2063" x14ac:dyDescent="0.25"/>
    <row r="2064" x14ac:dyDescent="0.25"/>
    <row r="2065" x14ac:dyDescent="0.25"/>
    <row r="2066" x14ac:dyDescent="0.25"/>
    <row r="2067" x14ac:dyDescent="0.25"/>
    <row r="2068" x14ac:dyDescent="0.25"/>
    <row r="2069" x14ac:dyDescent="0.25"/>
    <row r="2070" x14ac:dyDescent="0.25"/>
    <row r="2071" x14ac:dyDescent="0.25"/>
    <row r="2072" x14ac:dyDescent="0.25"/>
    <row r="2073" x14ac:dyDescent="0.25"/>
    <row r="2074" x14ac:dyDescent="0.25"/>
    <row r="2075" x14ac:dyDescent="0.25"/>
    <row r="2076" x14ac:dyDescent="0.25"/>
    <row r="2077" x14ac:dyDescent="0.25"/>
    <row r="2078" x14ac:dyDescent="0.25"/>
    <row r="2079" x14ac:dyDescent="0.25"/>
    <row r="2080" x14ac:dyDescent="0.25"/>
    <row r="2081" x14ac:dyDescent="0.25"/>
    <row r="2082" x14ac:dyDescent="0.25"/>
    <row r="2083" x14ac:dyDescent="0.25"/>
    <row r="2084" x14ac:dyDescent="0.25"/>
    <row r="2085" x14ac:dyDescent="0.25"/>
    <row r="2086" x14ac:dyDescent="0.25"/>
    <row r="2087" x14ac:dyDescent="0.25"/>
    <row r="2088" x14ac:dyDescent="0.25"/>
    <row r="2089" x14ac:dyDescent="0.25"/>
    <row r="2090" x14ac:dyDescent="0.25"/>
    <row r="2091" x14ac:dyDescent="0.25"/>
    <row r="2092" x14ac:dyDescent="0.25"/>
    <row r="2093" x14ac:dyDescent="0.25"/>
    <row r="2094" x14ac:dyDescent="0.25"/>
    <row r="2095" x14ac:dyDescent="0.25"/>
    <row r="2096" x14ac:dyDescent="0.25"/>
    <row r="2097" x14ac:dyDescent="0.25"/>
    <row r="2098" x14ac:dyDescent="0.25"/>
    <row r="2099" x14ac:dyDescent="0.25"/>
    <row r="2100" x14ac:dyDescent="0.25"/>
    <row r="2101" x14ac:dyDescent="0.25"/>
    <row r="2102" x14ac:dyDescent="0.25"/>
    <row r="2103" x14ac:dyDescent="0.25"/>
    <row r="2104" x14ac:dyDescent="0.25"/>
    <row r="2105" x14ac:dyDescent="0.25"/>
    <row r="2106" x14ac:dyDescent="0.25"/>
    <row r="2107" x14ac:dyDescent="0.25"/>
    <row r="2108" x14ac:dyDescent="0.25"/>
    <row r="2109" x14ac:dyDescent="0.25"/>
    <row r="2110" x14ac:dyDescent="0.25"/>
    <row r="2111" x14ac:dyDescent="0.25"/>
    <row r="2112" x14ac:dyDescent="0.25"/>
    <row r="2113" x14ac:dyDescent="0.25"/>
    <row r="2114" x14ac:dyDescent="0.25"/>
    <row r="2115" x14ac:dyDescent="0.25"/>
    <row r="2116" x14ac:dyDescent="0.25"/>
    <row r="2117" x14ac:dyDescent="0.25"/>
    <row r="2118" x14ac:dyDescent="0.25"/>
    <row r="2119" x14ac:dyDescent="0.25"/>
    <row r="2120" x14ac:dyDescent="0.25"/>
    <row r="2121" x14ac:dyDescent="0.25"/>
    <row r="2122" x14ac:dyDescent="0.25"/>
    <row r="2123" x14ac:dyDescent="0.25"/>
    <row r="2124" x14ac:dyDescent="0.25"/>
    <row r="2125" x14ac:dyDescent="0.25"/>
    <row r="2126" x14ac:dyDescent="0.25"/>
    <row r="2127" x14ac:dyDescent="0.25"/>
    <row r="2128" x14ac:dyDescent="0.25"/>
    <row r="2129" x14ac:dyDescent="0.25"/>
    <row r="2130" x14ac:dyDescent="0.25"/>
    <row r="2131" x14ac:dyDescent="0.25"/>
    <row r="2132" x14ac:dyDescent="0.25"/>
    <row r="2133" x14ac:dyDescent="0.25"/>
    <row r="2134" x14ac:dyDescent="0.25"/>
    <row r="2135" x14ac:dyDescent="0.25"/>
    <row r="2136" x14ac:dyDescent="0.25"/>
    <row r="2137" x14ac:dyDescent="0.25"/>
    <row r="2138" x14ac:dyDescent="0.25"/>
    <row r="2139" x14ac:dyDescent="0.25"/>
    <row r="2140" x14ac:dyDescent="0.25"/>
    <row r="2141" x14ac:dyDescent="0.25"/>
    <row r="2142" x14ac:dyDescent="0.25"/>
    <row r="2143" x14ac:dyDescent="0.25"/>
    <row r="2144" x14ac:dyDescent="0.25"/>
    <row r="2145" x14ac:dyDescent="0.25"/>
    <row r="2146" x14ac:dyDescent="0.25"/>
    <row r="2147" x14ac:dyDescent="0.25"/>
    <row r="2148" x14ac:dyDescent="0.25"/>
    <row r="2149" x14ac:dyDescent="0.25"/>
    <row r="2150" x14ac:dyDescent="0.25"/>
    <row r="2151" x14ac:dyDescent="0.25"/>
    <row r="2152" x14ac:dyDescent="0.25"/>
    <row r="2153" x14ac:dyDescent="0.25"/>
    <row r="2154" x14ac:dyDescent="0.25"/>
    <row r="2155" x14ac:dyDescent="0.25"/>
    <row r="2156" x14ac:dyDescent="0.25"/>
    <row r="2157" x14ac:dyDescent="0.25"/>
    <row r="2158" x14ac:dyDescent="0.25"/>
    <row r="2159" x14ac:dyDescent="0.25"/>
    <row r="2160" x14ac:dyDescent="0.25"/>
    <row r="2161" x14ac:dyDescent="0.25"/>
    <row r="2162" x14ac:dyDescent="0.25"/>
    <row r="2163" x14ac:dyDescent="0.25"/>
    <row r="2164" x14ac:dyDescent="0.25"/>
    <row r="2165" x14ac:dyDescent="0.25"/>
    <row r="2166" x14ac:dyDescent="0.25"/>
    <row r="2167" x14ac:dyDescent="0.25"/>
    <row r="2168" x14ac:dyDescent="0.25"/>
    <row r="2169" x14ac:dyDescent="0.25"/>
    <row r="2170" x14ac:dyDescent="0.25"/>
    <row r="2171" x14ac:dyDescent="0.25"/>
    <row r="2172" x14ac:dyDescent="0.25"/>
    <row r="2173" x14ac:dyDescent="0.25"/>
    <row r="2174" x14ac:dyDescent="0.25"/>
    <row r="2175" x14ac:dyDescent="0.25"/>
    <row r="2176" x14ac:dyDescent="0.25"/>
    <row r="2177" x14ac:dyDescent="0.25"/>
    <row r="2178" x14ac:dyDescent="0.25"/>
    <row r="2179" x14ac:dyDescent="0.25"/>
    <row r="2180" x14ac:dyDescent="0.25"/>
    <row r="2181" x14ac:dyDescent="0.25"/>
    <row r="2182" x14ac:dyDescent="0.25"/>
    <row r="2183" x14ac:dyDescent="0.25"/>
    <row r="2184" x14ac:dyDescent="0.25"/>
    <row r="2185" x14ac:dyDescent="0.25"/>
    <row r="2186" x14ac:dyDescent="0.25"/>
    <row r="2187" x14ac:dyDescent="0.25"/>
    <row r="2188" x14ac:dyDescent="0.25"/>
    <row r="2189" x14ac:dyDescent="0.25"/>
    <row r="2190" x14ac:dyDescent="0.25"/>
    <row r="2191" x14ac:dyDescent="0.25"/>
    <row r="2192" x14ac:dyDescent="0.25"/>
    <row r="2193" x14ac:dyDescent="0.25"/>
    <row r="2194" x14ac:dyDescent="0.25"/>
    <row r="2195" x14ac:dyDescent="0.25"/>
    <row r="2196" x14ac:dyDescent="0.25"/>
    <row r="2197" x14ac:dyDescent="0.25"/>
    <row r="2198" x14ac:dyDescent="0.25"/>
    <row r="2199" x14ac:dyDescent="0.25"/>
    <row r="2200" x14ac:dyDescent="0.25"/>
    <row r="2201" x14ac:dyDescent="0.25"/>
    <row r="2202" x14ac:dyDescent="0.25"/>
    <row r="2203" x14ac:dyDescent="0.25"/>
    <row r="2204" x14ac:dyDescent="0.25"/>
    <row r="2205" x14ac:dyDescent="0.25"/>
    <row r="2206" x14ac:dyDescent="0.25"/>
    <row r="2207" x14ac:dyDescent="0.25"/>
    <row r="2208" x14ac:dyDescent="0.25"/>
    <row r="2209" x14ac:dyDescent="0.25"/>
    <row r="2210" x14ac:dyDescent="0.25"/>
    <row r="2211" x14ac:dyDescent="0.25"/>
    <row r="2212" x14ac:dyDescent="0.25"/>
    <row r="2213" x14ac:dyDescent="0.25"/>
    <row r="2214" x14ac:dyDescent="0.25"/>
    <row r="2215" x14ac:dyDescent="0.25"/>
    <row r="2216" x14ac:dyDescent="0.25"/>
    <row r="2217" x14ac:dyDescent="0.25"/>
    <row r="2218" x14ac:dyDescent="0.25"/>
    <row r="2219" x14ac:dyDescent="0.25"/>
    <row r="2220" x14ac:dyDescent="0.25"/>
    <row r="2221" x14ac:dyDescent="0.25"/>
    <row r="2222" x14ac:dyDescent="0.25"/>
    <row r="2223" x14ac:dyDescent="0.25"/>
    <row r="2224" x14ac:dyDescent="0.25"/>
    <row r="2225" x14ac:dyDescent="0.25"/>
    <row r="2226" x14ac:dyDescent="0.25"/>
    <row r="2227" x14ac:dyDescent="0.25"/>
    <row r="2228" x14ac:dyDescent="0.25"/>
    <row r="2229" x14ac:dyDescent="0.25"/>
    <row r="2230" x14ac:dyDescent="0.25"/>
    <row r="2231" x14ac:dyDescent="0.25"/>
    <row r="2232" x14ac:dyDescent="0.25"/>
    <row r="2233" x14ac:dyDescent="0.25"/>
    <row r="2234" x14ac:dyDescent="0.25"/>
    <row r="2235" x14ac:dyDescent="0.25"/>
    <row r="2236" x14ac:dyDescent="0.25"/>
    <row r="2237" x14ac:dyDescent="0.25"/>
    <row r="2238" x14ac:dyDescent="0.25"/>
    <row r="2239" x14ac:dyDescent="0.25"/>
    <row r="2240" x14ac:dyDescent="0.25"/>
    <row r="2241" x14ac:dyDescent="0.25"/>
    <row r="2242" x14ac:dyDescent="0.25"/>
    <row r="2243" x14ac:dyDescent="0.25"/>
    <row r="2244" x14ac:dyDescent="0.25"/>
    <row r="2245" x14ac:dyDescent="0.25"/>
    <row r="2246" x14ac:dyDescent="0.25"/>
    <row r="2247" x14ac:dyDescent="0.25"/>
    <row r="2248" x14ac:dyDescent="0.25"/>
    <row r="2249" x14ac:dyDescent="0.25"/>
    <row r="2250" x14ac:dyDescent="0.25"/>
    <row r="2251" x14ac:dyDescent="0.25"/>
    <row r="2252" x14ac:dyDescent="0.25"/>
    <row r="2253" x14ac:dyDescent="0.25"/>
    <row r="2254" x14ac:dyDescent="0.25"/>
    <row r="2255" x14ac:dyDescent="0.25"/>
    <row r="2256" x14ac:dyDescent="0.25"/>
    <row r="2257" x14ac:dyDescent="0.25"/>
    <row r="2258" x14ac:dyDescent="0.25"/>
    <row r="2259" x14ac:dyDescent="0.25"/>
    <row r="2260" x14ac:dyDescent="0.25"/>
    <row r="2261" x14ac:dyDescent="0.25"/>
    <row r="2262" x14ac:dyDescent="0.25"/>
    <row r="2263" x14ac:dyDescent="0.25"/>
    <row r="2264" x14ac:dyDescent="0.25"/>
    <row r="2265" x14ac:dyDescent="0.25"/>
    <row r="2266" x14ac:dyDescent="0.25"/>
    <row r="2267" x14ac:dyDescent="0.25"/>
    <row r="2268" x14ac:dyDescent="0.25"/>
    <row r="2269" x14ac:dyDescent="0.25"/>
    <row r="2270" x14ac:dyDescent="0.25"/>
    <row r="2271" x14ac:dyDescent="0.25"/>
    <row r="2272" x14ac:dyDescent="0.25"/>
    <row r="2273" x14ac:dyDescent="0.25"/>
    <row r="2274" x14ac:dyDescent="0.25"/>
    <row r="2275" x14ac:dyDescent="0.25"/>
    <row r="2276" x14ac:dyDescent="0.25"/>
    <row r="2277" x14ac:dyDescent="0.25"/>
    <row r="2278" x14ac:dyDescent="0.25"/>
    <row r="2279" x14ac:dyDescent="0.25"/>
    <row r="2280" x14ac:dyDescent="0.25"/>
    <row r="2281" x14ac:dyDescent="0.25"/>
    <row r="2282" x14ac:dyDescent="0.25"/>
    <row r="2283" x14ac:dyDescent="0.25"/>
    <row r="2284" x14ac:dyDescent="0.25"/>
    <row r="2285" x14ac:dyDescent="0.25"/>
    <row r="2286" x14ac:dyDescent="0.25"/>
    <row r="2287" x14ac:dyDescent="0.25"/>
    <row r="2288" x14ac:dyDescent="0.25"/>
    <row r="2289" x14ac:dyDescent="0.25"/>
    <row r="2290" x14ac:dyDescent="0.25"/>
    <row r="2291" x14ac:dyDescent="0.25"/>
    <row r="2292" x14ac:dyDescent="0.25"/>
    <row r="2293" x14ac:dyDescent="0.25"/>
    <row r="2294" x14ac:dyDescent="0.25"/>
    <row r="2295" x14ac:dyDescent="0.25"/>
    <row r="2296" x14ac:dyDescent="0.25"/>
    <row r="2297" x14ac:dyDescent="0.25"/>
    <row r="2298" x14ac:dyDescent="0.25"/>
    <row r="2299" x14ac:dyDescent="0.25"/>
    <row r="2300" x14ac:dyDescent="0.25"/>
    <row r="2301" x14ac:dyDescent="0.25"/>
    <row r="2302" x14ac:dyDescent="0.25"/>
    <row r="2303" x14ac:dyDescent="0.25"/>
    <row r="2304" x14ac:dyDescent="0.25"/>
    <row r="2305" x14ac:dyDescent="0.25"/>
    <row r="2306" x14ac:dyDescent="0.25"/>
    <row r="2307" x14ac:dyDescent="0.25"/>
    <row r="2308" x14ac:dyDescent="0.25"/>
    <row r="2309" x14ac:dyDescent="0.25"/>
    <row r="2310" x14ac:dyDescent="0.25"/>
    <row r="2311" x14ac:dyDescent="0.25"/>
    <row r="2312" x14ac:dyDescent="0.25"/>
    <row r="2313" x14ac:dyDescent="0.25"/>
    <row r="2314" x14ac:dyDescent="0.25"/>
    <row r="2315" x14ac:dyDescent="0.25"/>
    <row r="2316" x14ac:dyDescent="0.25"/>
    <row r="2317" x14ac:dyDescent="0.25"/>
    <row r="2318" x14ac:dyDescent="0.25"/>
    <row r="2319" x14ac:dyDescent="0.25"/>
    <row r="2320" x14ac:dyDescent="0.25"/>
    <row r="2321" x14ac:dyDescent="0.25"/>
    <row r="2322" x14ac:dyDescent="0.25"/>
    <row r="2323" x14ac:dyDescent="0.25"/>
    <row r="2324" x14ac:dyDescent="0.25"/>
    <row r="2325" x14ac:dyDescent="0.25"/>
    <row r="2326" x14ac:dyDescent="0.25"/>
    <row r="2327" x14ac:dyDescent="0.25"/>
    <row r="2328" x14ac:dyDescent="0.25"/>
    <row r="2329" x14ac:dyDescent="0.25"/>
    <row r="2330" x14ac:dyDescent="0.25"/>
    <row r="2331" x14ac:dyDescent="0.25"/>
    <row r="2332" x14ac:dyDescent="0.25"/>
    <row r="2333" x14ac:dyDescent="0.25"/>
    <row r="2334" x14ac:dyDescent="0.25"/>
    <row r="2335" x14ac:dyDescent="0.25"/>
    <row r="2336" x14ac:dyDescent="0.25"/>
    <row r="2337" x14ac:dyDescent="0.25"/>
    <row r="2338" x14ac:dyDescent="0.25"/>
    <row r="2339" x14ac:dyDescent="0.25"/>
    <row r="2340" x14ac:dyDescent="0.25"/>
    <row r="2341" x14ac:dyDescent="0.25"/>
    <row r="2342" x14ac:dyDescent="0.25"/>
    <row r="2343" x14ac:dyDescent="0.25"/>
    <row r="2344" x14ac:dyDescent="0.25"/>
    <row r="2345" x14ac:dyDescent="0.25"/>
    <row r="2346" x14ac:dyDescent="0.25"/>
    <row r="2347" x14ac:dyDescent="0.25"/>
    <row r="2348" x14ac:dyDescent="0.25"/>
    <row r="2349" x14ac:dyDescent="0.25"/>
    <row r="2350" x14ac:dyDescent="0.25"/>
    <row r="2351" x14ac:dyDescent="0.25"/>
    <row r="2352" x14ac:dyDescent="0.25"/>
    <row r="2353" x14ac:dyDescent="0.25"/>
    <row r="2354" x14ac:dyDescent="0.25"/>
    <row r="2355" x14ac:dyDescent="0.25"/>
    <row r="2356" x14ac:dyDescent="0.25"/>
    <row r="2357" x14ac:dyDescent="0.25"/>
    <row r="2358" x14ac:dyDescent="0.25"/>
    <row r="2359" x14ac:dyDescent="0.25"/>
    <row r="2360" x14ac:dyDescent="0.25"/>
    <row r="2361" x14ac:dyDescent="0.25"/>
    <row r="2362" x14ac:dyDescent="0.25"/>
    <row r="2363" x14ac:dyDescent="0.25"/>
    <row r="2364" x14ac:dyDescent="0.25"/>
    <row r="2365" x14ac:dyDescent="0.25"/>
    <row r="2366" x14ac:dyDescent="0.25"/>
    <row r="2367" x14ac:dyDescent="0.25"/>
    <row r="2368" x14ac:dyDescent="0.25"/>
    <row r="2369" x14ac:dyDescent="0.25"/>
    <row r="2370" x14ac:dyDescent="0.25"/>
    <row r="2371" x14ac:dyDescent="0.25"/>
    <row r="2372" x14ac:dyDescent="0.25"/>
    <row r="2373" x14ac:dyDescent="0.25"/>
    <row r="2374" x14ac:dyDescent="0.25"/>
    <row r="2375" x14ac:dyDescent="0.25"/>
    <row r="2376" x14ac:dyDescent="0.25"/>
    <row r="2377" x14ac:dyDescent="0.25"/>
    <row r="2378" x14ac:dyDescent="0.25"/>
    <row r="2379" x14ac:dyDescent="0.25"/>
    <row r="2380" x14ac:dyDescent="0.25"/>
    <row r="2381" x14ac:dyDescent="0.25"/>
    <row r="2382" x14ac:dyDescent="0.25"/>
    <row r="2383" x14ac:dyDescent="0.25"/>
    <row r="2384" x14ac:dyDescent="0.25"/>
    <row r="2385" x14ac:dyDescent="0.25"/>
    <row r="2386" x14ac:dyDescent="0.25"/>
    <row r="2387" x14ac:dyDescent="0.25"/>
    <row r="2388" x14ac:dyDescent="0.25"/>
    <row r="2389" x14ac:dyDescent="0.25"/>
    <row r="2390" x14ac:dyDescent="0.25"/>
    <row r="2391" x14ac:dyDescent="0.25"/>
    <row r="2392" x14ac:dyDescent="0.25"/>
    <row r="2393" x14ac:dyDescent="0.25"/>
    <row r="2394" x14ac:dyDescent="0.25"/>
    <row r="2395" x14ac:dyDescent="0.25"/>
    <row r="2396" x14ac:dyDescent="0.25"/>
    <row r="2397" x14ac:dyDescent="0.25"/>
    <row r="2398" x14ac:dyDescent="0.25"/>
    <row r="2399" x14ac:dyDescent="0.25"/>
    <row r="2400" x14ac:dyDescent="0.25"/>
    <row r="2401" x14ac:dyDescent="0.25"/>
    <row r="2402" x14ac:dyDescent="0.25"/>
    <row r="2403" x14ac:dyDescent="0.25"/>
    <row r="2404" x14ac:dyDescent="0.25"/>
    <row r="2405" x14ac:dyDescent="0.25"/>
    <row r="2406" x14ac:dyDescent="0.25"/>
    <row r="2407" x14ac:dyDescent="0.25"/>
    <row r="2408" x14ac:dyDescent="0.25"/>
    <row r="2409" x14ac:dyDescent="0.25"/>
    <row r="2410" x14ac:dyDescent="0.25"/>
    <row r="2411" x14ac:dyDescent="0.25"/>
    <row r="2412" x14ac:dyDescent="0.25"/>
    <row r="2413" x14ac:dyDescent="0.25"/>
    <row r="2414" x14ac:dyDescent="0.25"/>
    <row r="2415" x14ac:dyDescent="0.25"/>
    <row r="2416" x14ac:dyDescent="0.25"/>
    <row r="2417" x14ac:dyDescent="0.25"/>
    <row r="2418" x14ac:dyDescent="0.25"/>
    <row r="2419" x14ac:dyDescent="0.25"/>
    <row r="2420" x14ac:dyDescent="0.25"/>
    <row r="2421" x14ac:dyDescent="0.25"/>
    <row r="2422" x14ac:dyDescent="0.25"/>
    <row r="2423" x14ac:dyDescent="0.25"/>
    <row r="2424" x14ac:dyDescent="0.25"/>
    <row r="2425" x14ac:dyDescent="0.25"/>
    <row r="2426" x14ac:dyDescent="0.25"/>
    <row r="2427" x14ac:dyDescent="0.25"/>
    <row r="2428" x14ac:dyDescent="0.25"/>
    <row r="2429" x14ac:dyDescent="0.25"/>
    <row r="2430" x14ac:dyDescent="0.25"/>
    <row r="2431" x14ac:dyDescent="0.25"/>
    <row r="2432" x14ac:dyDescent="0.25"/>
    <row r="2433" x14ac:dyDescent="0.25"/>
    <row r="2434" x14ac:dyDescent="0.25"/>
    <row r="2435" x14ac:dyDescent="0.25"/>
    <row r="2436" x14ac:dyDescent="0.25"/>
    <row r="2437" x14ac:dyDescent="0.25"/>
    <row r="2438" x14ac:dyDescent="0.25"/>
    <row r="2439" x14ac:dyDescent="0.25"/>
    <row r="2440" x14ac:dyDescent="0.25"/>
    <row r="2441" x14ac:dyDescent="0.25"/>
    <row r="2442" x14ac:dyDescent="0.25"/>
    <row r="2443" x14ac:dyDescent="0.25"/>
    <row r="2444" x14ac:dyDescent="0.25"/>
    <row r="2445" x14ac:dyDescent="0.25"/>
    <row r="2446" x14ac:dyDescent="0.25"/>
    <row r="2447" x14ac:dyDescent="0.25"/>
    <row r="2448" x14ac:dyDescent="0.25"/>
    <row r="2449" x14ac:dyDescent="0.25"/>
    <row r="2450" x14ac:dyDescent="0.25"/>
    <row r="2451" x14ac:dyDescent="0.25"/>
    <row r="2452" x14ac:dyDescent="0.25"/>
    <row r="2453" x14ac:dyDescent="0.25"/>
    <row r="2454" x14ac:dyDescent="0.25"/>
    <row r="2455" x14ac:dyDescent="0.25"/>
    <row r="2456" x14ac:dyDescent="0.25"/>
    <row r="2457" x14ac:dyDescent="0.25"/>
    <row r="2458" x14ac:dyDescent="0.25"/>
    <row r="2459" x14ac:dyDescent="0.25"/>
    <row r="2460" x14ac:dyDescent="0.25"/>
    <row r="2461" x14ac:dyDescent="0.25"/>
    <row r="2462" x14ac:dyDescent="0.25"/>
    <row r="2463" x14ac:dyDescent="0.25"/>
    <row r="2464" x14ac:dyDescent="0.25"/>
    <row r="2465" x14ac:dyDescent="0.25"/>
    <row r="2466" x14ac:dyDescent="0.25"/>
    <row r="2467" x14ac:dyDescent="0.25"/>
    <row r="2468" x14ac:dyDescent="0.25"/>
    <row r="2469" x14ac:dyDescent="0.25"/>
    <row r="2470" x14ac:dyDescent="0.25"/>
    <row r="2471" x14ac:dyDescent="0.25"/>
    <row r="2472" x14ac:dyDescent="0.25"/>
    <row r="2473" x14ac:dyDescent="0.25"/>
    <row r="2474" x14ac:dyDescent="0.25"/>
    <row r="2475" x14ac:dyDescent="0.25"/>
    <row r="2476" x14ac:dyDescent="0.25"/>
    <row r="2477" x14ac:dyDescent="0.25"/>
    <row r="2478" x14ac:dyDescent="0.25"/>
    <row r="2479" x14ac:dyDescent="0.25"/>
    <row r="2480" x14ac:dyDescent="0.25"/>
    <row r="2481" x14ac:dyDescent="0.25"/>
    <row r="2482" x14ac:dyDescent="0.25"/>
    <row r="2483" x14ac:dyDescent="0.25"/>
    <row r="2484" x14ac:dyDescent="0.25"/>
    <row r="2485" x14ac:dyDescent="0.25"/>
    <row r="2486" x14ac:dyDescent="0.25"/>
    <row r="2487" x14ac:dyDescent="0.25"/>
    <row r="2488" x14ac:dyDescent="0.25"/>
    <row r="2489" x14ac:dyDescent="0.25"/>
    <row r="2490" x14ac:dyDescent="0.25"/>
    <row r="2491" x14ac:dyDescent="0.25"/>
    <row r="2492" x14ac:dyDescent="0.25"/>
    <row r="2493" x14ac:dyDescent="0.25"/>
    <row r="2494" x14ac:dyDescent="0.25"/>
    <row r="2495" x14ac:dyDescent="0.25"/>
    <row r="2496" x14ac:dyDescent="0.25"/>
    <row r="2497" x14ac:dyDescent="0.25"/>
    <row r="2498" x14ac:dyDescent="0.25"/>
    <row r="2499" x14ac:dyDescent="0.25"/>
    <row r="2500" x14ac:dyDescent="0.25"/>
    <row r="2501" x14ac:dyDescent="0.25"/>
    <row r="2502" x14ac:dyDescent="0.25"/>
    <row r="2503" x14ac:dyDescent="0.25"/>
    <row r="2504" x14ac:dyDescent="0.25"/>
    <row r="2505" x14ac:dyDescent="0.25"/>
    <row r="2506" x14ac:dyDescent="0.25"/>
    <row r="2507" x14ac:dyDescent="0.25"/>
    <row r="2508" x14ac:dyDescent="0.25"/>
    <row r="2509" x14ac:dyDescent="0.25"/>
    <row r="2510" x14ac:dyDescent="0.25"/>
    <row r="2511" x14ac:dyDescent="0.25"/>
    <row r="2512" x14ac:dyDescent="0.25"/>
    <row r="2513" x14ac:dyDescent="0.25"/>
    <row r="2514" x14ac:dyDescent="0.25"/>
    <row r="2515" x14ac:dyDescent="0.25"/>
    <row r="2516" x14ac:dyDescent="0.25"/>
    <row r="2517" x14ac:dyDescent="0.25"/>
    <row r="2518" x14ac:dyDescent="0.25"/>
    <row r="2519" x14ac:dyDescent="0.25"/>
    <row r="2520" x14ac:dyDescent="0.25"/>
    <row r="2521" x14ac:dyDescent="0.25"/>
    <row r="2522" x14ac:dyDescent="0.25"/>
    <row r="2523" x14ac:dyDescent="0.25"/>
    <row r="2524" x14ac:dyDescent="0.25"/>
    <row r="2525" x14ac:dyDescent="0.25"/>
    <row r="2526" x14ac:dyDescent="0.25"/>
    <row r="2527" x14ac:dyDescent="0.25"/>
    <row r="2528" x14ac:dyDescent="0.25"/>
    <row r="2529" x14ac:dyDescent="0.25"/>
    <row r="2530" x14ac:dyDescent="0.25"/>
    <row r="2531" x14ac:dyDescent="0.25"/>
    <row r="2532" x14ac:dyDescent="0.25"/>
    <row r="2533" x14ac:dyDescent="0.25"/>
    <row r="2534" x14ac:dyDescent="0.25"/>
    <row r="2535" x14ac:dyDescent="0.25"/>
    <row r="2536" x14ac:dyDescent="0.25"/>
    <row r="2537" x14ac:dyDescent="0.25"/>
    <row r="2538" x14ac:dyDescent="0.25"/>
    <row r="2539" x14ac:dyDescent="0.25"/>
    <row r="2540" x14ac:dyDescent="0.25"/>
    <row r="2541" x14ac:dyDescent="0.25"/>
    <row r="2542" x14ac:dyDescent="0.25"/>
    <row r="2543" x14ac:dyDescent="0.25"/>
    <row r="2544" x14ac:dyDescent="0.25"/>
    <row r="2545" x14ac:dyDescent="0.25"/>
    <row r="2546" x14ac:dyDescent="0.25"/>
    <row r="2547" x14ac:dyDescent="0.25"/>
    <row r="2548" x14ac:dyDescent="0.25"/>
    <row r="2549" x14ac:dyDescent="0.25"/>
    <row r="2550" x14ac:dyDescent="0.25"/>
    <row r="2551" x14ac:dyDescent="0.25"/>
    <row r="2552" x14ac:dyDescent="0.25"/>
    <row r="2553" x14ac:dyDescent="0.25"/>
    <row r="2554" x14ac:dyDescent="0.25"/>
    <row r="2555" x14ac:dyDescent="0.25"/>
    <row r="2556" x14ac:dyDescent="0.25"/>
    <row r="2557" x14ac:dyDescent="0.25"/>
    <row r="2558" x14ac:dyDescent="0.25"/>
    <row r="2559" x14ac:dyDescent="0.25"/>
    <row r="2560" x14ac:dyDescent="0.25"/>
    <row r="2561" x14ac:dyDescent="0.25"/>
    <row r="2562" x14ac:dyDescent="0.25"/>
    <row r="2563" x14ac:dyDescent="0.25"/>
    <row r="2564" x14ac:dyDescent="0.25"/>
    <row r="2565" x14ac:dyDescent="0.25"/>
    <row r="2566" x14ac:dyDescent="0.25"/>
    <row r="2567" x14ac:dyDescent="0.25"/>
    <row r="2568" x14ac:dyDescent="0.25"/>
    <row r="2569" x14ac:dyDescent="0.25"/>
    <row r="2570" x14ac:dyDescent="0.25"/>
    <row r="2571" x14ac:dyDescent="0.25"/>
    <row r="2572" x14ac:dyDescent="0.25"/>
    <row r="2573" x14ac:dyDescent="0.25"/>
    <row r="2574" x14ac:dyDescent="0.25"/>
    <row r="2575" x14ac:dyDescent="0.25"/>
    <row r="2576" x14ac:dyDescent="0.25"/>
    <row r="2577" x14ac:dyDescent="0.25"/>
    <row r="2578" x14ac:dyDescent="0.25"/>
    <row r="2579" x14ac:dyDescent="0.25"/>
    <row r="2580" x14ac:dyDescent="0.25"/>
    <row r="2581" x14ac:dyDescent="0.25"/>
    <row r="2582" x14ac:dyDescent="0.25"/>
    <row r="2583" x14ac:dyDescent="0.25"/>
    <row r="2584" x14ac:dyDescent="0.25"/>
    <row r="2585" x14ac:dyDescent="0.25"/>
    <row r="2586" x14ac:dyDescent="0.25"/>
    <row r="2587" x14ac:dyDescent="0.25"/>
    <row r="2588" x14ac:dyDescent="0.25"/>
    <row r="2589" x14ac:dyDescent="0.25"/>
    <row r="2590" x14ac:dyDescent="0.25"/>
    <row r="2591" x14ac:dyDescent="0.25"/>
    <row r="2592" x14ac:dyDescent="0.25"/>
    <row r="2593" x14ac:dyDescent="0.25"/>
    <row r="2594" x14ac:dyDescent="0.25"/>
    <row r="2595" x14ac:dyDescent="0.25"/>
    <row r="2596" x14ac:dyDescent="0.25"/>
    <row r="2597" x14ac:dyDescent="0.25"/>
    <row r="2598" x14ac:dyDescent="0.25"/>
    <row r="2599" x14ac:dyDescent="0.25"/>
    <row r="2600" x14ac:dyDescent="0.25"/>
    <row r="2601" x14ac:dyDescent="0.25"/>
    <row r="2602" x14ac:dyDescent="0.25"/>
    <row r="2603" x14ac:dyDescent="0.25"/>
    <row r="2604" x14ac:dyDescent="0.25"/>
    <row r="2605" x14ac:dyDescent="0.25"/>
    <row r="2606" x14ac:dyDescent="0.25"/>
    <row r="2607" x14ac:dyDescent="0.25"/>
    <row r="2608" x14ac:dyDescent="0.25"/>
    <row r="2609" x14ac:dyDescent="0.25"/>
    <row r="2610" x14ac:dyDescent="0.25"/>
    <row r="2611" x14ac:dyDescent="0.25"/>
    <row r="2612" x14ac:dyDescent="0.25"/>
    <row r="2613" x14ac:dyDescent="0.25"/>
    <row r="2614" x14ac:dyDescent="0.25"/>
    <row r="2615" x14ac:dyDescent="0.25"/>
    <row r="2616" x14ac:dyDescent="0.25"/>
    <row r="2617" x14ac:dyDescent="0.25"/>
    <row r="2618" x14ac:dyDescent="0.25"/>
    <row r="2619" x14ac:dyDescent="0.25"/>
    <row r="2620" x14ac:dyDescent="0.25"/>
    <row r="2621" x14ac:dyDescent="0.25"/>
    <row r="2622" x14ac:dyDescent="0.25"/>
    <row r="2623" x14ac:dyDescent="0.25"/>
    <row r="2624" x14ac:dyDescent="0.25"/>
    <row r="2625" x14ac:dyDescent="0.25"/>
    <row r="2626" x14ac:dyDescent="0.25"/>
    <row r="2627" x14ac:dyDescent="0.25"/>
    <row r="2628" x14ac:dyDescent="0.25"/>
    <row r="2629" x14ac:dyDescent="0.25"/>
    <row r="2630" x14ac:dyDescent="0.25"/>
    <row r="2631" x14ac:dyDescent="0.25"/>
    <row r="2632" x14ac:dyDescent="0.25"/>
    <row r="2633" x14ac:dyDescent="0.25"/>
    <row r="2634" x14ac:dyDescent="0.25"/>
    <row r="2635" x14ac:dyDescent="0.25"/>
    <row r="2636" x14ac:dyDescent="0.25"/>
    <row r="2637" x14ac:dyDescent="0.25"/>
    <row r="2638" x14ac:dyDescent="0.25"/>
    <row r="2639" x14ac:dyDescent="0.25"/>
    <row r="2640" x14ac:dyDescent="0.25"/>
    <row r="2641" x14ac:dyDescent="0.25"/>
    <row r="2642" x14ac:dyDescent="0.25"/>
    <row r="2643" x14ac:dyDescent="0.25"/>
    <row r="2644" x14ac:dyDescent="0.25"/>
    <row r="2645" x14ac:dyDescent="0.25"/>
    <row r="2646" x14ac:dyDescent="0.25"/>
    <row r="2647" x14ac:dyDescent="0.25"/>
    <row r="2648" x14ac:dyDescent="0.25"/>
    <row r="2649" x14ac:dyDescent="0.25"/>
    <row r="2650" x14ac:dyDescent="0.25"/>
    <row r="2651" x14ac:dyDescent="0.25"/>
    <row r="2652" x14ac:dyDescent="0.25"/>
    <row r="2653" x14ac:dyDescent="0.25"/>
    <row r="2654" x14ac:dyDescent="0.25"/>
    <row r="2655" x14ac:dyDescent="0.25"/>
    <row r="2656" x14ac:dyDescent="0.25"/>
    <row r="2657" x14ac:dyDescent="0.25"/>
    <row r="2658" x14ac:dyDescent="0.25"/>
    <row r="2659" x14ac:dyDescent="0.25"/>
    <row r="2660" x14ac:dyDescent="0.25"/>
    <row r="2661" x14ac:dyDescent="0.25"/>
    <row r="2662" x14ac:dyDescent="0.25"/>
    <row r="2663" x14ac:dyDescent="0.25"/>
    <row r="2664" x14ac:dyDescent="0.25"/>
    <row r="2665" x14ac:dyDescent="0.25"/>
    <row r="2666" x14ac:dyDescent="0.25"/>
    <row r="2667" x14ac:dyDescent="0.25"/>
    <row r="2668" x14ac:dyDescent="0.25"/>
    <row r="2669" x14ac:dyDescent="0.25"/>
    <row r="2670" x14ac:dyDescent="0.25"/>
    <row r="2671" x14ac:dyDescent="0.25"/>
    <row r="2672" x14ac:dyDescent="0.25"/>
    <row r="2673" x14ac:dyDescent="0.25"/>
    <row r="2674" x14ac:dyDescent="0.25"/>
    <row r="2675" x14ac:dyDescent="0.25"/>
    <row r="2676" x14ac:dyDescent="0.25"/>
    <row r="2677" x14ac:dyDescent="0.25"/>
    <row r="2678" x14ac:dyDescent="0.25"/>
    <row r="2679" x14ac:dyDescent="0.25"/>
    <row r="2680" x14ac:dyDescent="0.25"/>
    <row r="2681" x14ac:dyDescent="0.25"/>
    <row r="2682" x14ac:dyDescent="0.25"/>
    <row r="2683" x14ac:dyDescent="0.25"/>
    <row r="2684" x14ac:dyDescent="0.25"/>
    <row r="2685" x14ac:dyDescent="0.25"/>
    <row r="2686" x14ac:dyDescent="0.25"/>
    <row r="2687" x14ac:dyDescent="0.25"/>
    <row r="2688" x14ac:dyDescent="0.25"/>
    <row r="2689" x14ac:dyDescent="0.25"/>
    <row r="2690" x14ac:dyDescent="0.25"/>
    <row r="2691" x14ac:dyDescent="0.25"/>
    <row r="2692" x14ac:dyDescent="0.25"/>
    <row r="2693" x14ac:dyDescent="0.25"/>
    <row r="2694" x14ac:dyDescent="0.25"/>
    <row r="2695" x14ac:dyDescent="0.25"/>
    <row r="2696" x14ac:dyDescent="0.25"/>
    <row r="2697" x14ac:dyDescent="0.25"/>
    <row r="2698" x14ac:dyDescent="0.25"/>
    <row r="2699" x14ac:dyDescent="0.25"/>
    <row r="2700" x14ac:dyDescent="0.25"/>
    <row r="2701" x14ac:dyDescent="0.25"/>
    <row r="2702" x14ac:dyDescent="0.25"/>
    <row r="2703" x14ac:dyDescent="0.25"/>
    <row r="2704" x14ac:dyDescent="0.25"/>
    <row r="2705" x14ac:dyDescent="0.25"/>
    <row r="2706" x14ac:dyDescent="0.25"/>
    <row r="2707" x14ac:dyDescent="0.25"/>
    <row r="2708" x14ac:dyDescent="0.25"/>
    <row r="2709" x14ac:dyDescent="0.25"/>
    <row r="2710" x14ac:dyDescent="0.25"/>
    <row r="2711" x14ac:dyDescent="0.25"/>
    <row r="2712" x14ac:dyDescent="0.25"/>
    <row r="2713" x14ac:dyDescent="0.25"/>
    <row r="2714" x14ac:dyDescent="0.25"/>
    <row r="2715" x14ac:dyDescent="0.25"/>
    <row r="2716" x14ac:dyDescent="0.25"/>
    <row r="2717" x14ac:dyDescent="0.25"/>
    <row r="2718" x14ac:dyDescent="0.25"/>
    <row r="2719" x14ac:dyDescent="0.25"/>
    <row r="2720" x14ac:dyDescent="0.25"/>
    <row r="2721" x14ac:dyDescent="0.25"/>
    <row r="2722" x14ac:dyDescent="0.25"/>
    <row r="2723" x14ac:dyDescent="0.25"/>
    <row r="2724" x14ac:dyDescent="0.25"/>
    <row r="2725" x14ac:dyDescent="0.25"/>
    <row r="2726" x14ac:dyDescent="0.25"/>
    <row r="2727" x14ac:dyDescent="0.25"/>
    <row r="2728" x14ac:dyDescent="0.25"/>
    <row r="2729" x14ac:dyDescent="0.25"/>
    <row r="2730" x14ac:dyDescent="0.25"/>
    <row r="2731" x14ac:dyDescent="0.25"/>
    <row r="2732" x14ac:dyDescent="0.25"/>
    <row r="2733" x14ac:dyDescent="0.25"/>
    <row r="2734" x14ac:dyDescent="0.25"/>
    <row r="2735" x14ac:dyDescent="0.25"/>
    <row r="2736" x14ac:dyDescent="0.25"/>
    <row r="2737" x14ac:dyDescent="0.25"/>
    <row r="2738" x14ac:dyDescent="0.25"/>
    <row r="2739" x14ac:dyDescent="0.25"/>
    <row r="2740" x14ac:dyDescent="0.25"/>
    <row r="2741" x14ac:dyDescent="0.25"/>
    <row r="2742" x14ac:dyDescent="0.25"/>
    <row r="2743" x14ac:dyDescent="0.25"/>
    <row r="2744" x14ac:dyDescent="0.25"/>
    <row r="2745" x14ac:dyDescent="0.25"/>
    <row r="2746" x14ac:dyDescent="0.25"/>
    <row r="2747" x14ac:dyDescent="0.25"/>
    <row r="2748" x14ac:dyDescent="0.25"/>
    <row r="2749" x14ac:dyDescent="0.25"/>
    <row r="2750" x14ac:dyDescent="0.25"/>
    <row r="2751" x14ac:dyDescent="0.25"/>
    <row r="2752" x14ac:dyDescent="0.25"/>
    <row r="2753" x14ac:dyDescent="0.25"/>
    <row r="2754" x14ac:dyDescent="0.25"/>
    <row r="2755" x14ac:dyDescent="0.25"/>
    <row r="2756" x14ac:dyDescent="0.25"/>
    <row r="2757" x14ac:dyDescent="0.25"/>
    <row r="2758" x14ac:dyDescent="0.25"/>
    <row r="2759" x14ac:dyDescent="0.25"/>
    <row r="2760" x14ac:dyDescent="0.25"/>
    <row r="2761" x14ac:dyDescent="0.25"/>
    <row r="2762" x14ac:dyDescent="0.25"/>
    <row r="2763" x14ac:dyDescent="0.25"/>
    <row r="2764" x14ac:dyDescent="0.25"/>
    <row r="2765" x14ac:dyDescent="0.25"/>
    <row r="2766" x14ac:dyDescent="0.25"/>
    <row r="2767" x14ac:dyDescent="0.25"/>
    <row r="2768" x14ac:dyDescent="0.25"/>
    <row r="2769" x14ac:dyDescent="0.25"/>
    <row r="2770" x14ac:dyDescent="0.25"/>
    <row r="2771" x14ac:dyDescent="0.25"/>
    <row r="2772" x14ac:dyDescent="0.25"/>
    <row r="2773" x14ac:dyDescent="0.25"/>
    <row r="2774" x14ac:dyDescent="0.25"/>
    <row r="2775" x14ac:dyDescent="0.25"/>
    <row r="2776" x14ac:dyDescent="0.25"/>
    <row r="2777" x14ac:dyDescent="0.25"/>
    <row r="2778" x14ac:dyDescent="0.25"/>
    <row r="2779" x14ac:dyDescent="0.25"/>
    <row r="2780" x14ac:dyDescent="0.25"/>
    <row r="2781" x14ac:dyDescent="0.25"/>
    <row r="2782" x14ac:dyDescent="0.25"/>
    <row r="2783" x14ac:dyDescent="0.25"/>
    <row r="2784" x14ac:dyDescent="0.25"/>
    <row r="2785" x14ac:dyDescent="0.25"/>
    <row r="2786" x14ac:dyDescent="0.25"/>
    <row r="2787" x14ac:dyDescent="0.25"/>
    <row r="2788" x14ac:dyDescent="0.25"/>
    <row r="2789" x14ac:dyDescent="0.25"/>
    <row r="2790" x14ac:dyDescent="0.25"/>
    <row r="2791" x14ac:dyDescent="0.25"/>
    <row r="2792" x14ac:dyDescent="0.25"/>
    <row r="2793" x14ac:dyDescent="0.25"/>
    <row r="2794" x14ac:dyDescent="0.25"/>
    <row r="2795" x14ac:dyDescent="0.25"/>
    <row r="2796" x14ac:dyDescent="0.25"/>
    <row r="2797" x14ac:dyDescent="0.25"/>
    <row r="2798" x14ac:dyDescent="0.25"/>
    <row r="2799" x14ac:dyDescent="0.25"/>
    <row r="2800" x14ac:dyDescent="0.25"/>
    <row r="2801" x14ac:dyDescent="0.25"/>
    <row r="2802" x14ac:dyDescent="0.25"/>
    <row r="2803" x14ac:dyDescent="0.25"/>
    <row r="2804" x14ac:dyDescent="0.25"/>
    <row r="2805" x14ac:dyDescent="0.25"/>
    <row r="2806" x14ac:dyDescent="0.25"/>
    <row r="2807" x14ac:dyDescent="0.25"/>
    <row r="2808" x14ac:dyDescent="0.25"/>
    <row r="2809" x14ac:dyDescent="0.25"/>
    <row r="2810" x14ac:dyDescent="0.25"/>
    <row r="2811" x14ac:dyDescent="0.25"/>
    <row r="2812" x14ac:dyDescent="0.25"/>
    <row r="2813" x14ac:dyDescent="0.25"/>
    <row r="2814" x14ac:dyDescent="0.25"/>
    <row r="2815" x14ac:dyDescent="0.25"/>
    <row r="2816" x14ac:dyDescent="0.25"/>
    <row r="2817" x14ac:dyDescent="0.25"/>
    <row r="2818" x14ac:dyDescent="0.25"/>
    <row r="2819" x14ac:dyDescent="0.25"/>
    <row r="2820" x14ac:dyDescent="0.25"/>
    <row r="2821" x14ac:dyDescent="0.25"/>
    <row r="2822" x14ac:dyDescent="0.25"/>
    <row r="2823" x14ac:dyDescent="0.25"/>
    <row r="2824" x14ac:dyDescent="0.25"/>
    <row r="2825" x14ac:dyDescent="0.25"/>
    <row r="2826" x14ac:dyDescent="0.25"/>
    <row r="2827" x14ac:dyDescent="0.25"/>
    <row r="2828" x14ac:dyDescent="0.25"/>
    <row r="2829" x14ac:dyDescent="0.25"/>
    <row r="2830" x14ac:dyDescent="0.25"/>
    <row r="2831" x14ac:dyDescent="0.25"/>
    <row r="2832" x14ac:dyDescent="0.25"/>
    <row r="2833" x14ac:dyDescent="0.25"/>
    <row r="2834" x14ac:dyDescent="0.25"/>
    <row r="2835" x14ac:dyDescent="0.25"/>
    <row r="2836" x14ac:dyDescent="0.25"/>
    <row r="2837" x14ac:dyDescent="0.25"/>
    <row r="2838" x14ac:dyDescent="0.25"/>
    <row r="2839" x14ac:dyDescent="0.25"/>
    <row r="2840" x14ac:dyDescent="0.25"/>
    <row r="2841" x14ac:dyDescent="0.25"/>
    <row r="2842" x14ac:dyDescent="0.25"/>
    <row r="2843" x14ac:dyDescent="0.25"/>
    <row r="2844" x14ac:dyDescent="0.25"/>
    <row r="2845" x14ac:dyDescent="0.25"/>
    <row r="2846" x14ac:dyDescent="0.25"/>
    <row r="2847" x14ac:dyDescent="0.25"/>
    <row r="2848" x14ac:dyDescent="0.25"/>
    <row r="2849" x14ac:dyDescent="0.25"/>
    <row r="2850" x14ac:dyDescent="0.25"/>
    <row r="2851" x14ac:dyDescent="0.25"/>
    <row r="2852" x14ac:dyDescent="0.25"/>
    <row r="2853" x14ac:dyDescent="0.25"/>
    <row r="2854" x14ac:dyDescent="0.25"/>
    <row r="2855" x14ac:dyDescent="0.25"/>
    <row r="2856" x14ac:dyDescent="0.25"/>
    <row r="2857" x14ac:dyDescent="0.25"/>
    <row r="2858" x14ac:dyDescent="0.25"/>
    <row r="2859" x14ac:dyDescent="0.25"/>
    <row r="2860" x14ac:dyDescent="0.25"/>
    <row r="2861" x14ac:dyDescent="0.25"/>
    <row r="2862" x14ac:dyDescent="0.25"/>
    <row r="2863" x14ac:dyDescent="0.25"/>
    <row r="2864" x14ac:dyDescent="0.25"/>
    <row r="2865" x14ac:dyDescent="0.25"/>
    <row r="2866" x14ac:dyDescent="0.25"/>
    <row r="2867" x14ac:dyDescent="0.25"/>
    <row r="2868" x14ac:dyDescent="0.25"/>
    <row r="2869" x14ac:dyDescent="0.25"/>
    <row r="2870" x14ac:dyDescent="0.25"/>
    <row r="2871" x14ac:dyDescent="0.25"/>
    <row r="2872" x14ac:dyDescent="0.25"/>
    <row r="2873" x14ac:dyDescent="0.25"/>
    <row r="2874" x14ac:dyDescent="0.25"/>
    <row r="2875" x14ac:dyDescent="0.25"/>
    <row r="2876" x14ac:dyDescent="0.25"/>
    <row r="2877" x14ac:dyDescent="0.25"/>
    <row r="2878" x14ac:dyDescent="0.25"/>
    <row r="2879" x14ac:dyDescent="0.25"/>
    <row r="2880" x14ac:dyDescent="0.25"/>
    <row r="2881" x14ac:dyDescent="0.25"/>
    <row r="2882" x14ac:dyDescent="0.25"/>
    <row r="2883" x14ac:dyDescent="0.25"/>
    <row r="2884" x14ac:dyDescent="0.25"/>
    <row r="2885" x14ac:dyDescent="0.25"/>
    <row r="2886" x14ac:dyDescent="0.25"/>
    <row r="2887" x14ac:dyDescent="0.25"/>
    <row r="2888" x14ac:dyDescent="0.25"/>
    <row r="2889" x14ac:dyDescent="0.25"/>
    <row r="2890" x14ac:dyDescent="0.25"/>
    <row r="2891" x14ac:dyDescent="0.25"/>
    <row r="2892" x14ac:dyDescent="0.25"/>
    <row r="2893" x14ac:dyDescent="0.25"/>
    <row r="2894" x14ac:dyDescent="0.25"/>
    <row r="2895" x14ac:dyDescent="0.25"/>
    <row r="2896" x14ac:dyDescent="0.25"/>
    <row r="2897" x14ac:dyDescent="0.25"/>
    <row r="2898" x14ac:dyDescent="0.25"/>
    <row r="2899" x14ac:dyDescent="0.25"/>
    <row r="2900" x14ac:dyDescent="0.25"/>
    <row r="2901" x14ac:dyDescent="0.25"/>
    <row r="2902" x14ac:dyDescent="0.25"/>
    <row r="2903" x14ac:dyDescent="0.25"/>
    <row r="2904" x14ac:dyDescent="0.25"/>
    <row r="2905" x14ac:dyDescent="0.25"/>
    <row r="2906" x14ac:dyDescent="0.25"/>
    <row r="2907" x14ac:dyDescent="0.25"/>
    <row r="2908" x14ac:dyDescent="0.25"/>
    <row r="2909" x14ac:dyDescent="0.25"/>
    <row r="2910" x14ac:dyDescent="0.25"/>
    <row r="2911" x14ac:dyDescent="0.25"/>
    <row r="2912" x14ac:dyDescent="0.25"/>
    <row r="2913" x14ac:dyDescent="0.25"/>
    <row r="2914" x14ac:dyDescent="0.25"/>
    <row r="2915" x14ac:dyDescent="0.25"/>
    <row r="2916" x14ac:dyDescent="0.25"/>
    <row r="2917" x14ac:dyDescent="0.25"/>
    <row r="2918" x14ac:dyDescent="0.25"/>
    <row r="2919" x14ac:dyDescent="0.25"/>
    <row r="2920" x14ac:dyDescent="0.25"/>
    <row r="2921" x14ac:dyDescent="0.25"/>
    <row r="2922" x14ac:dyDescent="0.25"/>
    <row r="2923" x14ac:dyDescent="0.25"/>
    <row r="2924" x14ac:dyDescent="0.25"/>
    <row r="2925" x14ac:dyDescent="0.25"/>
    <row r="2926" x14ac:dyDescent="0.25"/>
    <row r="2927" x14ac:dyDescent="0.25"/>
    <row r="2928" x14ac:dyDescent="0.25"/>
    <row r="2929" x14ac:dyDescent="0.25"/>
    <row r="2930" x14ac:dyDescent="0.25"/>
    <row r="2931" x14ac:dyDescent="0.25"/>
    <row r="2932" x14ac:dyDescent="0.25"/>
    <row r="2933" x14ac:dyDescent="0.25"/>
    <row r="2934" x14ac:dyDescent="0.25"/>
    <row r="2935" x14ac:dyDescent="0.25"/>
    <row r="2936" x14ac:dyDescent="0.25"/>
    <row r="2937" x14ac:dyDescent="0.25"/>
    <row r="2938" x14ac:dyDescent="0.25"/>
    <row r="2939" x14ac:dyDescent="0.25"/>
    <row r="2940" x14ac:dyDescent="0.25"/>
    <row r="2941" x14ac:dyDescent="0.25"/>
    <row r="2942" x14ac:dyDescent="0.25"/>
    <row r="2943" x14ac:dyDescent="0.25"/>
    <row r="2944" x14ac:dyDescent="0.25"/>
    <row r="2945" x14ac:dyDescent="0.25"/>
    <row r="2946" x14ac:dyDescent="0.25"/>
    <row r="2947" x14ac:dyDescent="0.25"/>
    <row r="2948" x14ac:dyDescent="0.25"/>
    <row r="2949" x14ac:dyDescent="0.25"/>
    <row r="2950" x14ac:dyDescent="0.25"/>
    <row r="2951" x14ac:dyDescent="0.25"/>
    <row r="2952" x14ac:dyDescent="0.25"/>
    <row r="2953" x14ac:dyDescent="0.25"/>
    <row r="2954" x14ac:dyDescent="0.25"/>
    <row r="2955" x14ac:dyDescent="0.25"/>
    <row r="2956" x14ac:dyDescent="0.25"/>
    <row r="2957" x14ac:dyDescent="0.25"/>
    <row r="2958" x14ac:dyDescent="0.25"/>
    <row r="2959" x14ac:dyDescent="0.25"/>
    <row r="2960" x14ac:dyDescent="0.25"/>
    <row r="2961" x14ac:dyDescent="0.25"/>
    <row r="2962" x14ac:dyDescent="0.25"/>
    <row r="2963" x14ac:dyDescent="0.25"/>
    <row r="2964" x14ac:dyDescent="0.25"/>
    <row r="2965" x14ac:dyDescent="0.25"/>
    <row r="2966" x14ac:dyDescent="0.25"/>
    <row r="2967" x14ac:dyDescent="0.25"/>
    <row r="2968" x14ac:dyDescent="0.25"/>
    <row r="2969" x14ac:dyDescent="0.25"/>
    <row r="2970" x14ac:dyDescent="0.25"/>
    <row r="2971" x14ac:dyDescent="0.25"/>
    <row r="2972" x14ac:dyDescent="0.25"/>
    <row r="2973" x14ac:dyDescent="0.25"/>
    <row r="2974" x14ac:dyDescent="0.25"/>
    <row r="2975" x14ac:dyDescent="0.25"/>
    <row r="2976" x14ac:dyDescent="0.25"/>
    <row r="2977" x14ac:dyDescent="0.25"/>
    <row r="2978" x14ac:dyDescent="0.25"/>
    <row r="2979" x14ac:dyDescent="0.25"/>
    <row r="2980" x14ac:dyDescent="0.25"/>
    <row r="2981" x14ac:dyDescent="0.25"/>
    <row r="2982" x14ac:dyDescent="0.25"/>
    <row r="2983" x14ac:dyDescent="0.25"/>
    <row r="2984" x14ac:dyDescent="0.25"/>
    <row r="2985" x14ac:dyDescent="0.25"/>
    <row r="2986" x14ac:dyDescent="0.25"/>
    <row r="2987" x14ac:dyDescent="0.25"/>
    <row r="2988" x14ac:dyDescent="0.25"/>
    <row r="2989" x14ac:dyDescent="0.25"/>
    <row r="2990" x14ac:dyDescent="0.25"/>
    <row r="2991" x14ac:dyDescent="0.25"/>
    <row r="2992" x14ac:dyDescent="0.25"/>
    <row r="2993" x14ac:dyDescent="0.25"/>
    <row r="2994" x14ac:dyDescent="0.25"/>
    <row r="2995" x14ac:dyDescent="0.25"/>
    <row r="2996" x14ac:dyDescent="0.25"/>
    <row r="2997" x14ac:dyDescent="0.25"/>
    <row r="2998" x14ac:dyDescent="0.25"/>
    <row r="2999" x14ac:dyDescent="0.25"/>
    <row r="3000" x14ac:dyDescent="0.25"/>
    <row r="3001" x14ac:dyDescent="0.25"/>
    <row r="3002" x14ac:dyDescent="0.25"/>
    <row r="3003" x14ac:dyDescent="0.25"/>
    <row r="3004" x14ac:dyDescent="0.25"/>
    <row r="3005" x14ac:dyDescent="0.25"/>
    <row r="3006" x14ac:dyDescent="0.25"/>
    <row r="3007" x14ac:dyDescent="0.25"/>
    <row r="3008" x14ac:dyDescent="0.25"/>
    <row r="3009" x14ac:dyDescent="0.25"/>
    <row r="3010" x14ac:dyDescent="0.25"/>
    <row r="3011" x14ac:dyDescent="0.25"/>
    <row r="3012" x14ac:dyDescent="0.25"/>
    <row r="3013" x14ac:dyDescent="0.25"/>
    <row r="3014" x14ac:dyDescent="0.25"/>
    <row r="3015" x14ac:dyDescent="0.25"/>
    <row r="3016" x14ac:dyDescent="0.25"/>
    <row r="3017" x14ac:dyDescent="0.25"/>
    <row r="3018" x14ac:dyDescent="0.25"/>
    <row r="3019" x14ac:dyDescent="0.25"/>
    <row r="3020" x14ac:dyDescent="0.25"/>
    <row r="3021" x14ac:dyDescent="0.25"/>
    <row r="3022" x14ac:dyDescent="0.25"/>
    <row r="3023" x14ac:dyDescent="0.25"/>
    <row r="3024" x14ac:dyDescent="0.25"/>
    <row r="3025" x14ac:dyDescent="0.25"/>
    <row r="3026" x14ac:dyDescent="0.25"/>
    <row r="3027" x14ac:dyDescent="0.25"/>
    <row r="3028" x14ac:dyDescent="0.25"/>
    <row r="3029" x14ac:dyDescent="0.25"/>
    <row r="3030" x14ac:dyDescent="0.25"/>
    <row r="3031" x14ac:dyDescent="0.25"/>
    <row r="3032" x14ac:dyDescent="0.25"/>
    <row r="3033" x14ac:dyDescent="0.25"/>
    <row r="3034" x14ac:dyDescent="0.25"/>
    <row r="3035" x14ac:dyDescent="0.25"/>
    <row r="3036" x14ac:dyDescent="0.25"/>
    <row r="3037" x14ac:dyDescent="0.25"/>
    <row r="3038" x14ac:dyDescent="0.25"/>
    <row r="3039" x14ac:dyDescent="0.25"/>
    <row r="3040" x14ac:dyDescent="0.25"/>
    <row r="3041" x14ac:dyDescent="0.25"/>
    <row r="3042" x14ac:dyDescent="0.25"/>
    <row r="3043" x14ac:dyDescent="0.25"/>
    <row r="3044" x14ac:dyDescent="0.25"/>
    <row r="3045" x14ac:dyDescent="0.25"/>
    <row r="3046" x14ac:dyDescent="0.25"/>
    <row r="3047" x14ac:dyDescent="0.25"/>
    <row r="3048" x14ac:dyDescent="0.25"/>
    <row r="3049" x14ac:dyDescent="0.25"/>
    <row r="3050" x14ac:dyDescent="0.25"/>
    <row r="3051" x14ac:dyDescent="0.25"/>
    <row r="3052" x14ac:dyDescent="0.25"/>
    <row r="3053" x14ac:dyDescent="0.25"/>
    <row r="3054" x14ac:dyDescent="0.25"/>
    <row r="3055" x14ac:dyDescent="0.25"/>
    <row r="3056" x14ac:dyDescent="0.25"/>
    <row r="3057" x14ac:dyDescent="0.25"/>
    <row r="3058" x14ac:dyDescent="0.25"/>
    <row r="3059" x14ac:dyDescent="0.25"/>
    <row r="3060" x14ac:dyDescent="0.25"/>
    <row r="3061" x14ac:dyDescent="0.25"/>
    <row r="3062" x14ac:dyDescent="0.25"/>
    <row r="3063" x14ac:dyDescent="0.25"/>
    <row r="3064" x14ac:dyDescent="0.25"/>
    <row r="3065" x14ac:dyDescent="0.25"/>
    <row r="3066" x14ac:dyDescent="0.25"/>
    <row r="3067" x14ac:dyDescent="0.25"/>
    <row r="3068" x14ac:dyDescent="0.25"/>
    <row r="3069" x14ac:dyDescent="0.25"/>
    <row r="3070" x14ac:dyDescent="0.25"/>
    <row r="3071" x14ac:dyDescent="0.25"/>
    <row r="3072" x14ac:dyDescent="0.25"/>
    <row r="3073" x14ac:dyDescent="0.25"/>
    <row r="3074" x14ac:dyDescent="0.25"/>
    <row r="3075" x14ac:dyDescent="0.25"/>
    <row r="3076" x14ac:dyDescent="0.25"/>
    <row r="3077" x14ac:dyDescent="0.25"/>
    <row r="3078" x14ac:dyDescent="0.25"/>
    <row r="3079" x14ac:dyDescent="0.25"/>
    <row r="3080" x14ac:dyDescent="0.25"/>
    <row r="3081" x14ac:dyDescent="0.25"/>
    <row r="3082" x14ac:dyDescent="0.25"/>
    <row r="3083" x14ac:dyDescent="0.25"/>
    <row r="3084" x14ac:dyDescent="0.25"/>
    <row r="3085" x14ac:dyDescent="0.25"/>
    <row r="3086" x14ac:dyDescent="0.25"/>
    <row r="3087" x14ac:dyDescent="0.25"/>
    <row r="3088" x14ac:dyDescent="0.25"/>
    <row r="3089" x14ac:dyDescent="0.25"/>
    <row r="3090" x14ac:dyDescent="0.25"/>
    <row r="3091" x14ac:dyDescent="0.25"/>
    <row r="3092" x14ac:dyDescent="0.25"/>
    <row r="3093" x14ac:dyDescent="0.25"/>
    <row r="3094" x14ac:dyDescent="0.25"/>
    <row r="3095" x14ac:dyDescent="0.25"/>
    <row r="3096" x14ac:dyDescent="0.25"/>
    <row r="3097" x14ac:dyDescent="0.25"/>
    <row r="3098" x14ac:dyDescent="0.25"/>
    <row r="3099" x14ac:dyDescent="0.25"/>
    <row r="3100" x14ac:dyDescent="0.25"/>
    <row r="3101" x14ac:dyDescent="0.25"/>
    <row r="3102" x14ac:dyDescent="0.25"/>
    <row r="3103" x14ac:dyDescent="0.25"/>
    <row r="3104" x14ac:dyDescent="0.25"/>
    <row r="3105" x14ac:dyDescent="0.25"/>
    <row r="3106" x14ac:dyDescent="0.25"/>
    <row r="3107" x14ac:dyDescent="0.25"/>
    <row r="3108" x14ac:dyDescent="0.25"/>
    <row r="3109" x14ac:dyDescent="0.25"/>
    <row r="3110" x14ac:dyDescent="0.25"/>
    <row r="3111" x14ac:dyDescent="0.25"/>
    <row r="3112" x14ac:dyDescent="0.25"/>
    <row r="3113" x14ac:dyDescent="0.25"/>
    <row r="3114" x14ac:dyDescent="0.25"/>
    <row r="3115" x14ac:dyDescent="0.25"/>
    <row r="3116" x14ac:dyDescent="0.25"/>
    <row r="3117" x14ac:dyDescent="0.25"/>
    <row r="3118" x14ac:dyDescent="0.25"/>
    <row r="3119" x14ac:dyDescent="0.25"/>
    <row r="3120" x14ac:dyDescent="0.25"/>
    <row r="3121" x14ac:dyDescent="0.25"/>
    <row r="3122" x14ac:dyDescent="0.25"/>
    <row r="3123" x14ac:dyDescent="0.25"/>
    <row r="3124" x14ac:dyDescent="0.25"/>
    <row r="3125" x14ac:dyDescent="0.25"/>
    <row r="3126" x14ac:dyDescent="0.25"/>
    <row r="3127" x14ac:dyDescent="0.25"/>
    <row r="3128" x14ac:dyDescent="0.25"/>
    <row r="3129" x14ac:dyDescent="0.25"/>
    <row r="3130" x14ac:dyDescent="0.25"/>
    <row r="3131" x14ac:dyDescent="0.25"/>
    <row r="3132" x14ac:dyDescent="0.25"/>
    <row r="3133" x14ac:dyDescent="0.25"/>
    <row r="3134" x14ac:dyDescent="0.25"/>
    <row r="3135" x14ac:dyDescent="0.25"/>
    <row r="3136" x14ac:dyDescent="0.25"/>
    <row r="3137" x14ac:dyDescent="0.25"/>
    <row r="3138" x14ac:dyDescent="0.25"/>
    <row r="3139" x14ac:dyDescent="0.25"/>
    <row r="3140" x14ac:dyDescent="0.25"/>
    <row r="3141" x14ac:dyDescent="0.25"/>
    <row r="3142" x14ac:dyDescent="0.25"/>
    <row r="3143" x14ac:dyDescent="0.25"/>
    <row r="3144" x14ac:dyDescent="0.25"/>
    <row r="3145" x14ac:dyDescent="0.25"/>
    <row r="3146" x14ac:dyDescent="0.25"/>
    <row r="3147" x14ac:dyDescent="0.25"/>
    <row r="3148" x14ac:dyDescent="0.25"/>
    <row r="3149" x14ac:dyDescent="0.25"/>
    <row r="3150" x14ac:dyDescent="0.25"/>
    <row r="3151" x14ac:dyDescent="0.25"/>
    <row r="3152" x14ac:dyDescent="0.25"/>
    <row r="3153" x14ac:dyDescent="0.25"/>
    <row r="3154" x14ac:dyDescent="0.25"/>
    <row r="3155" x14ac:dyDescent="0.25"/>
    <row r="3156" x14ac:dyDescent="0.25"/>
    <row r="3157" x14ac:dyDescent="0.25"/>
    <row r="3158" x14ac:dyDescent="0.25"/>
    <row r="3159" x14ac:dyDescent="0.25"/>
    <row r="3160" x14ac:dyDescent="0.25"/>
    <row r="3161" x14ac:dyDescent="0.25"/>
    <row r="3162" x14ac:dyDescent="0.25"/>
    <row r="3163" x14ac:dyDescent="0.25"/>
    <row r="3164" x14ac:dyDescent="0.25"/>
    <row r="3165" x14ac:dyDescent="0.25"/>
    <row r="3166" x14ac:dyDescent="0.25"/>
    <row r="3167" x14ac:dyDescent="0.25"/>
    <row r="3168" x14ac:dyDescent="0.25"/>
    <row r="3169" x14ac:dyDescent="0.25"/>
    <row r="3170" x14ac:dyDescent="0.25"/>
    <row r="3171" x14ac:dyDescent="0.25"/>
    <row r="3172" x14ac:dyDescent="0.25"/>
    <row r="3173" x14ac:dyDescent="0.25"/>
    <row r="3174" x14ac:dyDescent="0.25"/>
    <row r="3175" x14ac:dyDescent="0.25"/>
    <row r="3176" x14ac:dyDescent="0.25"/>
    <row r="3177" x14ac:dyDescent="0.25"/>
    <row r="3178" x14ac:dyDescent="0.25"/>
    <row r="3179" x14ac:dyDescent="0.25"/>
    <row r="3180" x14ac:dyDescent="0.25"/>
    <row r="3181" x14ac:dyDescent="0.25"/>
    <row r="3182" x14ac:dyDescent="0.25"/>
    <row r="3183" x14ac:dyDescent="0.25"/>
    <row r="3184" x14ac:dyDescent="0.25"/>
    <row r="3185" x14ac:dyDescent="0.25"/>
    <row r="3186" x14ac:dyDescent="0.25"/>
    <row r="3187" x14ac:dyDescent="0.25"/>
    <row r="3188" x14ac:dyDescent="0.25"/>
    <row r="3189" x14ac:dyDescent="0.25"/>
    <row r="3190" x14ac:dyDescent="0.25"/>
    <row r="3191" x14ac:dyDescent="0.25"/>
    <row r="3192" x14ac:dyDescent="0.25"/>
    <row r="3193" x14ac:dyDescent="0.25"/>
    <row r="3194" x14ac:dyDescent="0.25"/>
    <row r="3195" x14ac:dyDescent="0.25"/>
    <row r="3196" x14ac:dyDescent="0.25"/>
    <row r="3197" x14ac:dyDescent="0.25"/>
    <row r="3198" x14ac:dyDescent="0.25"/>
    <row r="3199" x14ac:dyDescent="0.25"/>
    <row r="3200" x14ac:dyDescent="0.25"/>
    <row r="3201" x14ac:dyDescent="0.25"/>
    <row r="3202" x14ac:dyDescent="0.25"/>
    <row r="3203" x14ac:dyDescent="0.25"/>
    <row r="3204" x14ac:dyDescent="0.25"/>
    <row r="3205" x14ac:dyDescent="0.25"/>
    <row r="3206" x14ac:dyDescent="0.25"/>
    <row r="3207" x14ac:dyDescent="0.25"/>
    <row r="3208" x14ac:dyDescent="0.25"/>
    <row r="3209" x14ac:dyDescent="0.25"/>
    <row r="3210" x14ac:dyDescent="0.25"/>
    <row r="3211" x14ac:dyDescent="0.25"/>
    <row r="3212" x14ac:dyDescent="0.25"/>
    <row r="3213" x14ac:dyDescent="0.25"/>
    <row r="3214" x14ac:dyDescent="0.25"/>
    <row r="3215" x14ac:dyDescent="0.25"/>
    <row r="3216" x14ac:dyDescent="0.25"/>
    <row r="3217" x14ac:dyDescent="0.25"/>
    <row r="3218" x14ac:dyDescent="0.25"/>
    <row r="3219" x14ac:dyDescent="0.25"/>
    <row r="3220" x14ac:dyDescent="0.25"/>
    <row r="3221" x14ac:dyDescent="0.25"/>
    <row r="3222" x14ac:dyDescent="0.25"/>
    <row r="3223" x14ac:dyDescent="0.25"/>
    <row r="3224" x14ac:dyDescent="0.25"/>
    <row r="3225" x14ac:dyDescent="0.25"/>
    <row r="3226" x14ac:dyDescent="0.25"/>
    <row r="3227" x14ac:dyDescent="0.25"/>
    <row r="3228" x14ac:dyDescent="0.25"/>
    <row r="3229" x14ac:dyDescent="0.25"/>
    <row r="3230" x14ac:dyDescent="0.25"/>
    <row r="3231" x14ac:dyDescent="0.25"/>
    <row r="3232" x14ac:dyDescent="0.25"/>
    <row r="3233" x14ac:dyDescent="0.25"/>
    <row r="3234" x14ac:dyDescent="0.25"/>
    <row r="3235" x14ac:dyDescent="0.25"/>
    <row r="3236" x14ac:dyDescent="0.25"/>
    <row r="3237" x14ac:dyDescent="0.25"/>
    <row r="3238" x14ac:dyDescent="0.25"/>
    <row r="3239" x14ac:dyDescent="0.25"/>
    <row r="3240" x14ac:dyDescent="0.25"/>
    <row r="3241" x14ac:dyDescent="0.25"/>
    <row r="3242" x14ac:dyDescent="0.25"/>
    <row r="3243" x14ac:dyDescent="0.25"/>
    <row r="3244" x14ac:dyDescent="0.25"/>
    <row r="3245" x14ac:dyDescent="0.25"/>
    <row r="3246" x14ac:dyDescent="0.25"/>
    <row r="3247" x14ac:dyDescent="0.25"/>
    <row r="3248" x14ac:dyDescent="0.25"/>
    <row r="3249" x14ac:dyDescent="0.25"/>
    <row r="3250" x14ac:dyDescent="0.25"/>
    <row r="3251" x14ac:dyDescent="0.25"/>
    <row r="3252" x14ac:dyDescent="0.25"/>
    <row r="3253" x14ac:dyDescent="0.25"/>
    <row r="3254" x14ac:dyDescent="0.25"/>
    <row r="3255" x14ac:dyDescent="0.25"/>
    <row r="3256" x14ac:dyDescent="0.25"/>
    <row r="3257" x14ac:dyDescent="0.25"/>
    <row r="3258" x14ac:dyDescent="0.25"/>
    <row r="3259" x14ac:dyDescent="0.25"/>
    <row r="3260" x14ac:dyDescent="0.25"/>
    <row r="3261" x14ac:dyDescent="0.25"/>
    <row r="3262" x14ac:dyDescent="0.25"/>
    <row r="3263" x14ac:dyDescent="0.25"/>
    <row r="3264" x14ac:dyDescent="0.25"/>
    <row r="3265" x14ac:dyDescent="0.25"/>
    <row r="3266" x14ac:dyDescent="0.25"/>
    <row r="3267" x14ac:dyDescent="0.25"/>
    <row r="3268" x14ac:dyDescent="0.25"/>
    <row r="3269" x14ac:dyDescent="0.25"/>
    <row r="3270" x14ac:dyDescent="0.25"/>
    <row r="3271" x14ac:dyDescent="0.25"/>
    <row r="3272" x14ac:dyDescent="0.25"/>
    <row r="3273" x14ac:dyDescent="0.25"/>
    <row r="3274" x14ac:dyDescent="0.25"/>
    <row r="3275" x14ac:dyDescent="0.25"/>
    <row r="3276" x14ac:dyDescent="0.25"/>
    <row r="3277" x14ac:dyDescent="0.25"/>
    <row r="3278" x14ac:dyDescent="0.25"/>
    <row r="3279" x14ac:dyDescent="0.25"/>
    <row r="3280" x14ac:dyDescent="0.25"/>
    <row r="3281" x14ac:dyDescent="0.25"/>
    <row r="3282" x14ac:dyDescent="0.25"/>
    <row r="3283" x14ac:dyDescent="0.25"/>
    <row r="3284" x14ac:dyDescent="0.25"/>
    <row r="3285" x14ac:dyDescent="0.25"/>
    <row r="3286" x14ac:dyDescent="0.25"/>
    <row r="3287" x14ac:dyDescent="0.25"/>
    <row r="3288" x14ac:dyDescent="0.25"/>
    <row r="3289" x14ac:dyDescent="0.25"/>
    <row r="3290" x14ac:dyDescent="0.25"/>
    <row r="3291" x14ac:dyDescent="0.25"/>
    <row r="3292" x14ac:dyDescent="0.25"/>
    <row r="3293" x14ac:dyDescent="0.25"/>
    <row r="3294" x14ac:dyDescent="0.25"/>
    <row r="3295" x14ac:dyDescent="0.25"/>
    <row r="3296" x14ac:dyDescent="0.25"/>
    <row r="3297" x14ac:dyDescent="0.25"/>
    <row r="3298" x14ac:dyDescent="0.25"/>
    <row r="3299" x14ac:dyDescent="0.25"/>
    <row r="3300" x14ac:dyDescent="0.25"/>
    <row r="3301" x14ac:dyDescent="0.25"/>
    <row r="3302" x14ac:dyDescent="0.25"/>
    <row r="3303" x14ac:dyDescent="0.25"/>
    <row r="3304" x14ac:dyDescent="0.25"/>
    <row r="3305" x14ac:dyDescent="0.25"/>
    <row r="3306" x14ac:dyDescent="0.25"/>
    <row r="3307" x14ac:dyDescent="0.25"/>
    <row r="3308" x14ac:dyDescent="0.25"/>
    <row r="3309" x14ac:dyDescent="0.25"/>
    <row r="3310" x14ac:dyDescent="0.25"/>
    <row r="3311" x14ac:dyDescent="0.25"/>
    <row r="3312" x14ac:dyDescent="0.25"/>
    <row r="3313" x14ac:dyDescent="0.25"/>
    <row r="3314" x14ac:dyDescent="0.25"/>
    <row r="3315" x14ac:dyDescent="0.25"/>
    <row r="3316" x14ac:dyDescent="0.25"/>
    <row r="3317" x14ac:dyDescent="0.25"/>
    <row r="3318" x14ac:dyDescent="0.25"/>
    <row r="3319" x14ac:dyDescent="0.25"/>
    <row r="3320" x14ac:dyDescent="0.25"/>
    <row r="3321" x14ac:dyDescent="0.25"/>
    <row r="3322" x14ac:dyDescent="0.25"/>
    <row r="3323" x14ac:dyDescent="0.25"/>
    <row r="3324" x14ac:dyDescent="0.25"/>
    <row r="3325" x14ac:dyDescent="0.25"/>
    <row r="3326" x14ac:dyDescent="0.25"/>
    <row r="3327" x14ac:dyDescent="0.25"/>
    <row r="3328" x14ac:dyDescent="0.25"/>
    <row r="3329" x14ac:dyDescent="0.25"/>
    <row r="3330" x14ac:dyDescent="0.25"/>
    <row r="3331" x14ac:dyDescent="0.25"/>
    <row r="3332" x14ac:dyDescent="0.25"/>
    <row r="3333" x14ac:dyDescent="0.25"/>
    <row r="3334" x14ac:dyDescent="0.25"/>
    <row r="3335" x14ac:dyDescent="0.25"/>
    <row r="3336" x14ac:dyDescent="0.25"/>
    <row r="3337" x14ac:dyDescent="0.25"/>
    <row r="3338" x14ac:dyDescent="0.25"/>
    <row r="3339" x14ac:dyDescent="0.25"/>
    <row r="3340" x14ac:dyDescent="0.25"/>
    <row r="3341" x14ac:dyDescent="0.25"/>
    <row r="3342" x14ac:dyDescent="0.25"/>
    <row r="3343" x14ac:dyDescent="0.25"/>
    <row r="3344" x14ac:dyDescent="0.25"/>
    <row r="3345" x14ac:dyDescent="0.25"/>
    <row r="3346" x14ac:dyDescent="0.25"/>
    <row r="3347" x14ac:dyDescent="0.25"/>
    <row r="3348" x14ac:dyDescent="0.25"/>
    <row r="3349" x14ac:dyDescent="0.25"/>
    <row r="3350" x14ac:dyDescent="0.25"/>
    <row r="3351" x14ac:dyDescent="0.25"/>
    <row r="3352" x14ac:dyDescent="0.25"/>
    <row r="3353" x14ac:dyDescent="0.25"/>
    <row r="3354" x14ac:dyDescent="0.25"/>
    <row r="3355" x14ac:dyDescent="0.25"/>
    <row r="3356" x14ac:dyDescent="0.25"/>
    <row r="3357" x14ac:dyDescent="0.25"/>
    <row r="3358" x14ac:dyDescent="0.25"/>
    <row r="3359" x14ac:dyDescent="0.25"/>
    <row r="3360" x14ac:dyDescent="0.25"/>
    <row r="3361" x14ac:dyDescent="0.25"/>
    <row r="3362" x14ac:dyDescent="0.25"/>
    <row r="3363" x14ac:dyDescent="0.25"/>
    <row r="3364" x14ac:dyDescent="0.25"/>
    <row r="3365" x14ac:dyDescent="0.25"/>
    <row r="3366" x14ac:dyDescent="0.25"/>
    <row r="3367" x14ac:dyDescent="0.25"/>
    <row r="3368" x14ac:dyDescent="0.25"/>
    <row r="3369" x14ac:dyDescent="0.25"/>
    <row r="3370" x14ac:dyDescent="0.25"/>
    <row r="3371" x14ac:dyDescent="0.25"/>
    <row r="3372" x14ac:dyDescent="0.25"/>
    <row r="3373" x14ac:dyDescent="0.25"/>
    <row r="3374" x14ac:dyDescent="0.25"/>
    <row r="3375" x14ac:dyDescent="0.25"/>
    <row r="3376" x14ac:dyDescent="0.25"/>
    <row r="3377" x14ac:dyDescent="0.25"/>
    <row r="3378" x14ac:dyDescent="0.25"/>
    <row r="3379" x14ac:dyDescent="0.25"/>
    <row r="3380" x14ac:dyDescent="0.25"/>
    <row r="3381" x14ac:dyDescent="0.25"/>
    <row r="3382" x14ac:dyDescent="0.25"/>
    <row r="3383" x14ac:dyDescent="0.25"/>
    <row r="3384" x14ac:dyDescent="0.25"/>
    <row r="3385" x14ac:dyDescent="0.25"/>
    <row r="3386" x14ac:dyDescent="0.25"/>
    <row r="3387" x14ac:dyDescent="0.25"/>
    <row r="3388" x14ac:dyDescent="0.25"/>
    <row r="3389" x14ac:dyDescent="0.25"/>
    <row r="3390" x14ac:dyDescent="0.25"/>
    <row r="3391" x14ac:dyDescent="0.25"/>
    <row r="3392" x14ac:dyDescent="0.25"/>
    <row r="3393" x14ac:dyDescent="0.25"/>
    <row r="3394" x14ac:dyDescent="0.25"/>
    <row r="3395" x14ac:dyDescent="0.25"/>
    <row r="3396" x14ac:dyDescent="0.25"/>
    <row r="3397" x14ac:dyDescent="0.25"/>
    <row r="3398" x14ac:dyDescent="0.25"/>
    <row r="3399" x14ac:dyDescent="0.25"/>
    <row r="3400" x14ac:dyDescent="0.25"/>
    <row r="3401" x14ac:dyDescent="0.25"/>
    <row r="3402" x14ac:dyDescent="0.25"/>
    <row r="3403" x14ac:dyDescent="0.25"/>
    <row r="3404" x14ac:dyDescent="0.25"/>
    <row r="3405" x14ac:dyDescent="0.25"/>
    <row r="3406" x14ac:dyDescent="0.25"/>
    <row r="3407" x14ac:dyDescent="0.25"/>
    <row r="3408" x14ac:dyDescent="0.25"/>
    <row r="3409" x14ac:dyDescent="0.25"/>
    <row r="3410" x14ac:dyDescent="0.25"/>
    <row r="3411" x14ac:dyDescent="0.25"/>
    <row r="3412" x14ac:dyDescent="0.25"/>
    <row r="3413" x14ac:dyDescent="0.25"/>
    <row r="3414" x14ac:dyDescent="0.25"/>
    <row r="3415" x14ac:dyDescent="0.25"/>
    <row r="3416" x14ac:dyDescent="0.25"/>
    <row r="3417" x14ac:dyDescent="0.25"/>
    <row r="3418" x14ac:dyDescent="0.25"/>
    <row r="3419" x14ac:dyDescent="0.25"/>
    <row r="3420" x14ac:dyDescent="0.25"/>
    <row r="3421" x14ac:dyDescent="0.25"/>
    <row r="3422" x14ac:dyDescent="0.25"/>
    <row r="3423" x14ac:dyDescent="0.25"/>
    <row r="3424" x14ac:dyDescent="0.25"/>
    <row r="3425" x14ac:dyDescent="0.25"/>
    <row r="3426" x14ac:dyDescent="0.25"/>
    <row r="3427" x14ac:dyDescent="0.25"/>
    <row r="3428" x14ac:dyDescent="0.25"/>
    <row r="3429" x14ac:dyDescent="0.25"/>
    <row r="3430" x14ac:dyDescent="0.25"/>
    <row r="3431" x14ac:dyDescent="0.25"/>
    <row r="3432" x14ac:dyDescent="0.25"/>
    <row r="3433" x14ac:dyDescent="0.25"/>
    <row r="3434" x14ac:dyDescent="0.25"/>
    <row r="3435" x14ac:dyDescent="0.25"/>
    <row r="3436" x14ac:dyDescent="0.25"/>
    <row r="3437" x14ac:dyDescent="0.25"/>
    <row r="3438" x14ac:dyDescent="0.25"/>
    <row r="3439" x14ac:dyDescent="0.25"/>
    <row r="3440" x14ac:dyDescent="0.25"/>
    <row r="3441" x14ac:dyDescent="0.25"/>
    <row r="3442" x14ac:dyDescent="0.25"/>
    <row r="3443" x14ac:dyDescent="0.25"/>
    <row r="3444" x14ac:dyDescent="0.25"/>
    <row r="3445" x14ac:dyDescent="0.25"/>
    <row r="3446" x14ac:dyDescent="0.25"/>
    <row r="3447" x14ac:dyDescent="0.25"/>
    <row r="3448" x14ac:dyDescent="0.25"/>
    <row r="3449" x14ac:dyDescent="0.25"/>
    <row r="3450" x14ac:dyDescent="0.25"/>
    <row r="3451" x14ac:dyDescent="0.25"/>
    <row r="3452" x14ac:dyDescent="0.25"/>
    <row r="3453" x14ac:dyDescent="0.25"/>
    <row r="3454" x14ac:dyDescent="0.25"/>
    <row r="3455" x14ac:dyDescent="0.25"/>
    <row r="3456" x14ac:dyDescent="0.25"/>
    <row r="3457" x14ac:dyDescent="0.25"/>
    <row r="3458" x14ac:dyDescent="0.25"/>
    <row r="3459" x14ac:dyDescent="0.25"/>
    <row r="3460" x14ac:dyDescent="0.25"/>
    <row r="3461" x14ac:dyDescent="0.25"/>
    <row r="3462" x14ac:dyDescent="0.25"/>
    <row r="3463" x14ac:dyDescent="0.25"/>
    <row r="3464" x14ac:dyDescent="0.25"/>
    <row r="3465" x14ac:dyDescent="0.25"/>
    <row r="3466" x14ac:dyDescent="0.25"/>
    <row r="3467" x14ac:dyDescent="0.25"/>
    <row r="3468" x14ac:dyDescent="0.25"/>
    <row r="3469" x14ac:dyDescent="0.25"/>
    <row r="3470" x14ac:dyDescent="0.25"/>
    <row r="3471" x14ac:dyDescent="0.25"/>
    <row r="3472" x14ac:dyDescent="0.25"/>
    <row r="3473" x14ac:dyDescent="0.25"/>
    <row r="3474" x14ac:dyDescent="0.25"/>
    <row r="3475" x14ac:dyDescent="0.25"/>
    <row r="3476" x14ac:dyDescent="0.25"/>
    <row r="3477" x14ac:dyDescent="0.25"/>
    <row r="3478" x14ac:dyDescent="0.25"/>
    <row r="3479" x14ac:dyDescent="0.25"/>
    <row r="3480" x14ac:dyDescent="0.25"/>
    <row r="3481" x14ac:dyDescent="0.25"/>
    <row r="3482" x14ac:dyDescent="0.25"/>
    <row r="3483" x14ac:dyDescent="0.25"/>
    <row r="3484" x14ac:dyDescent="0.25"/>
    <row r="3485" x14ac:dyDescent="0.25"/>
    <row r="3486" x14ac:dyDescent="0.25"/>
    <row r="3487" x14ac:dyDescent="0.25"/>
    <row r="3488" x14ac:dyDescent="0.25"/>
    <row r="3489" x14ac:dyDescent="0.25"/>
    <row r="3490" x14ac:dyDescent="0.25"/>
    <row r="3491" x14ac:dyDescent="0.25"/>
    <row r="3492" x14ac:dyDescent="0.25"/>
    <row r="3493" x14ac:dyDescent="0.25"/>
    <row r="3494" x14ac:dyDescent="0.25"/>
    <row r="3495" x14ac:dyDescent="0.25"/>
    <row r="3496" x14ac:dyDescent="0.25"/>
    <row r="3497" x14ac:dyDescent="0.25"/>
    <row r="3498" x14ac:dyDescent="0.25"/>
    <row r="3499" x14ac:dyDescent="0.25"/>
    <row r="3500" x14ac:dyDescent="0.25"/>
    <row r="3501" x14ac:dyDescent="0.25"/>
    <row r="3502" x14ac:dyDescent="0.25"/>
    <row r="3503" x14ac:dyDescent="0.25"/>
    <row r="3504" x14ac:dyDescent="0.25"/>
    <row r="3505" x14ac:dyDescent="0.25"/>
    <row r="3506" x14ac:dyDescent="0.25"/>
    <row r="3507" x14ac:dyDescent="0.25"/>
    <row r="3508" x14ac:dyDescent="0.25"/>
    <row r="3509" x14ac:dyDescent="0.25"/>
    <row r="3510" x14ac:dyDescent="0.25"/>
    <row r="3511" x14ac:dyDescent="0.25"/>
    <row r="3512" x14ac:dyDescent="0.25"/>
    <row r="3513" x14ac:dyDescent="0.25"/>
    <row r="3514" x14ac:dyDescent="0.25"/>
    <row r="3515" x14ac:dyDescent="0.25"/>
    <row r="3516" x14ac:dyDescent="0.25"/>
    <row r="3517" x14ac:dyDescent="0.25"/>
    <row r="3518" x14ac:dyDescent="0.25"/>
    <row r="3519" x14ac:dyDescent="0.25"/>
    <row r="3520" x14ac:dyDescent="0.25"/>
    <row r="3521" x14ac:dyDescent="0.25"/>
    <row r="3522" x14ac:dyDescent="0.25"/>
    <row r="3523" x14ac:dyDescent="0.25"/>
    <row r="3524" x14ac:dyDescent="0.25"/>
    <row r="3525" x14ac:dyDescent="0.25"/>
    <row r="3526" x14ac:dyDescent="0.25"/>
    <row r="3527" x14ac:dyDescent="0.25"/>
    <row r="3528" x14ac:dyDescent="0.25"/>
    <row r="3529" x14ac:dyDescent="0.25"/>
    <row r="3530" x14ac:dyDescent="0.25"/>
    <row r="3531" x14ac:dyDescent="0.25"/>
    <row r="3532" x14ac:dyDescent="0.25"/>
    <row r="3533" x14ac:dyDescent="0.25"/>
    <row r="3534" x14ac:dyDescent="0.25"/>
    <row r="3535" x14ac:dyDescent="0.25"/>
    <row r="3536" x14ac:dyDescent="0.25"/>
    <row r="3537" x14ac:dyDescent="0.25"/>
    <row r="3538" x14ac:dyDescent="0.25"/>
    <row r="3539" x14ac:dyDescent="0.25"/>
    <row r="3540" x14ac:dyDescent="0.25"/>
    <row r="3541" x14ac:dyDescent="0.25"/>
    <row r="3542" x14ac:dyDescent="0.25"/>
    <row r="3543" x14ac:dyDescent="0.25"/>
    <row r="3544" x14ac:dyDescent="0.25"/>
    <row r="3545" x14ac:dyDescent="0.25"/>
    <row r="3546" x14ac:dyDescent="0.25"/>
    <row r="3547" x14ac:dyDescent="0.25"/>
    <row r="3548" x14ac:dyDescent="0.25"/>
    <row r="3549" x14ac:dyDescent="0.25"/>
    <row r="3550" x14ac:dyDescent="0.25"/>
    <row r="3551" x14ac:dyDescent="0.25"/>
    <row r="3552" x14ac:dyDescent="0.25"/>
    <row r="3553" x14ac:dyDescent="0.25"/>
    <row r="3554" x14ac:dyDescent="0.25"/>
    <row r="3555" x14ac:dyDescent="0.25"/>
    <row r="3556" x14ac:dyDescent="0.25"/>
    <row r="3557" x14ac:dyDescent="0.25"/>
    <row r="3558" x14ac:dyDescent="0.25"/>
    <row r="3559" x14ac:dyDescent="0.25"/>
    <row r="3560" x14ac:dyDescent="0.25"/>
    <row r="3561" x14ac:dyDescent="0.25"/>
    <row r="3562" x14ac:dyDescent="0.25"/>
    <row r="3563" x14ac:dyDescent="0.25"/>
    <row r="3564" x14ac:dyDescent="0.25"/>
    <row r="3565" x14ac:dyDescent="0.25"/>
    <row r="3566" x14ac:dyDescent="0.25"/>
    <row r="3567" x14ac:dyDescent="0.25"/>
    <row r="3568" x14ac:dyDescent="0.25"/>
    <row r="3569" x14ac:dyDescent="0.25"/>
    <row r="3570" x14ac:dyDescent="0.25"/>
    <row r="3571" x14ac:dyDescent="0.25"/>
    <row r="3572" x14ac:dyDescent="0.25"/>
    <row r="3573" x14ac:dyDescent="0.25"/>
    <row r="3574" x14ac:dyDescent="0.25"/>
    <row r="3575" x14ac:dyDescent="0.25"/>
    <row r="3576" x14ac:dyDescent="0.25"/>
    <row r="3577" x14ac:dyDescent="0.25"/>
    <row r="3578" x14ac:dyDescent="0.25"/>
    <row r="3579" x14ac:dyDescent="0.25"/>
    <row r="3580" x14ac:dyDescent="0.25"/>
    <row r="3581" x14ac:dyDescent="0.25"/>
    <row r="3582" x14ac:dyDescent="0.25"/>
    <row r="3583" x14ac:dyDescent="0.25"/>
    <row r="3584" x14ac:dyDescent="0.25"/>
    <row r="3585" x14ac:dyDescent="0.25"/>
    <row r="3586" x14ac:dyDescent="0.25"/>
    <row r="3587" x14ac:dyDescent="0.25"/>
    <row r="3588" x14ac:dyDescent="0.25"/>
    <row r="3589" x14ac:dyDescent="0.25"/>
    <row r="3590" x14ac:dyDescent="0.25"/>
    <row r="3591" x14ac:dyDescent="0.25"/>
    <row r="3592" x14ac:dyDescent="0.25"/>
    <row r="3593" x14ac:dyDescent="0.25"/>
    <row r="3594" x14ac:dyDescent="0.25"/>
    <row r="3595" x14ac:dyDescent="0.25"/>
    <row r="3596" x14ac:dyDescent="0.25"/>
    <row r="3597" x14ac:dyDescent="0.25"/>
    <row r="3598" x14ac:dyDescent="0.25"/>
    <row r="3599" x14ac:dyDescent="0.25"/>
    <row r="3600" x14ac:dyDescent="0.25"/>
    <row r="3601" x14ac:dyDescent="0.25"/>
    <row r="3602" x14ac:dyDescent="0.25"/>
    <row r="3603" x14ac:dyDescent="0.25"/>
    <row r="3604" x14ac:dyDescent="0.25"/>
    <row r="3605" x14ac:dyDescent="0.25"/>
    <row r="3606" x14ac:dyDescent="0.25"/>
    <row r="3607" x14ac:dyDescent="0.25"/>
    <row r="3608" x14ac:dyDescent="0.25"/>
    <row r="3609" x14ac:dyDescent="0.25"/>
    <row r="3610" x14ac:dyDescent="0.25"/>
    <row r="3611" x14ac:dyDescent="0.25"/>
    <row r="3612" x14ac:dyDescent="0.25"/>
    <row r="3613" x14ac:dyDescent="0.25"/>
    <row r="3614" x14ac:dyDescent="0.25"/>
    <row r="3615" x14ac:dyDescent="0.25"/>
    <row r="3616" x14ac:dyDescent="0.25"/>
    <row r="3617" x14ac:dyDescent="0.25"/>
    <row r="3618" x14ac:dyDescent="0.25"/>
    <row r="3619" x14ac:dyDescent="0.25"/>
    <row r="3620" x14ac:dyDescent="0.25"/>
    <row r="3621" x14ac:dyDescent="0.25"/>
    <row r="3622" x14ac:dyDescent="0.25"/>
    <row r="3623" x14ac:dyDescent="0.25"/>
    <row r="3624" x14ac:dyDescent="0.25"/>
    <row r="3625" x14ac:dyDescent="0.25"/>
    <row r="3626" x14ac:dyDescent="0.25"/>
    <row r="3627" x14ac:dyDescent="0.25"/>
    <row r="3628" x14ac:dyDescent="0.25"/>
    <row r="3629" x14ac:dyDescent="0.25"/>
    <row r="3630" x14ac:dyDescent="0.25"/>
    <row r="3631" x14ac:dyDescent="0.25"/>
    <row r="3632" x14ac:dyDescent="0.25"/>
    <row r="3633" x14ac:dyDescent="0.25"/>
    <row r="3634" x14ac:dyDescent="0.25"/>
    <row r="3635" x14ac:dyDescent="0.25"/>
    <row r="3636" x14ac:dyDescent="0.25"/>
    <row r="3637" x14ac:dyDescent="0.25"/>
    <row r="3638" x14ac:dyDescent="0.25"/>
    <row r="3639" x14ac:dyDescent="0.25"/>
    <row r="3640" x14ac:dyDescent="0.25"/>
    <row r="3641" x14ac:dyDescent="0.25"/>
    <row r="3642" x14ac:dyDescent="0.25"/>
    <row r="3643" x14ac:dyDescent="0.25"/>
    <row r="3644" x14ac:dyDescent="0.25"/>
    <row r="3645" x14ac:dyDescent="0.25"/>
    <row r="3646" x14ac:dyDescent="0.25"/>
    <row r="3647" x14ac:dyDescent="0.25"/>
    <row r="3648" x14ac:dyDescent="0.25"/>
    <row r="3649" x14ac:dyDescent="0.25"/>
    <row r="3650" x14ac:dyDescent="0.25"/>
    <row r="3651" x14ac:dyDescent="0.25"/>
    <row r="3652" x14ac:dyDescent="0.25"/>
    <row r="3653" x14ac:dyDescent="0.25"/>
    <row r="3654" x14ac:dyDescent="0.25"/>
    <row r="3655" x14ac:dyDescent="0.25"/>
    <row r="3656" x14ac:dyDescent="0.25"/>
    <row r="3657" x14ac:dyDescent="0.25"/>
    <row r="3658" x14ac:dyDescent="0.25"/>
    <row r="3659" x14ac:dyDescent="0.25"/>
    <row r="3660" x14ac:dyDescent="0.25"/>
    <row r="3661" x14ac:dyDescent="0.25"/>
    <row r="3662" x14ac:dyDescent="0.25"/>
    <row r="3663" x14ac:dyDescent="0.25"/>
    <row r="3664" x14ac:dyDescent="0.25"/>
    <row r="3665" x14ac:dyDescent="0.25"/>
    <row r="3666" x14ac:dyDescent="0.25"/>
    <row r="3667" x14ac:dyDescent="0.25"/>
    <row r="3668" x14ac:dyDescent="0.25"/>
    <row r="3669" x14ac:dyDescent="0.25"/>
    <row r="3670" x14ac:dyDescent="0.25"/>
    <row r="3671" x14ac:dyDescent="0.25"/>
    <row r="3672" x14ac:dyDescent="0.25"/>
    <row r="3673" x14ac:dyDescent="0.25"/>
    <row r="3674" x14ac:dyDescent="0.25"/>
    <row r="3675" x14ac:dyDescent="0.25"/>
    <row r="3676" x14ac:dyDescent="0.25"/>
    <row r="3677" x14ac:dyDescent="0.25"/>
    <row r="3678" x14ac:dyDescent="0.25"/>
    <row r="3679" x14ac:dyDescent="0.25"/>
    <row r="3680" x14ac:dyDescent="0.25"/>
    <row r="3681" x14ac:dyDescent="0.25"/>
    <row r="3682" x14ac:dyDescent="0.25"/>
    <row r="3683" x14ac:dyDescent="0.25"/>
    <row r="3684" x14ac:dyDescent="0.25"/>
    <row r="3685" x14ac:dyDescent="0.25"/>
    <row r="3686" x14ac:dyDescent="0.25"/>
    <row r="3687" x14ac:dyDescent="0.25"/>
    <row r="3688" x14ac:dyDescent="0.25"/>
    <row r="3689" x14ac:dyDescent="0.25"/>
    <row r="3690" x14ac:dyDescent="0.25"/>
    <row r="3691" x14ac:dyDescent="0.25"/>
    <row r="3692" x14ac:dyDescent="0.25"/>
    <row r="3693" x14ac:dyDescent="0.25"/>
    <row r="3694" x14ac:dyDescent="0.25"/>
    <row r="3695" x14ac:dyDescent="0.25"/>
    <row r="3696" x14ac:dyDescent="0.25"/>
    <row r="3697" x14ac:dyDescent="0.25"/>
    <row r="3698" x14ac:dyDescent="0.25"/>
    <row r="3699" x14ac:dyDescent="0.25"/>
    <row r="3700" x14ac:dyDescent="0.25"/>
    <row r="3701" x14ac:dyDescent="0.25"/>
    <row r="3702" x14ac:dyDescent="0.25"/>
    <row r="3703" x14ac:dyDescent="0.25"/>
    <row r="3704" x14ac:dyDescent="0.25"/>
    <row r="3705" x14ac:dyDescent="0.25"/>
    <row r="3706" x14ac:dyDescent="0.25"/>
    <row r="3707" x14ac:dyDescent="0.25"/>
    <row r="3708" x14ac:dyDescent="0.25"/>
    <row r="3709" x14ac:dyDescent="0.25"/>
    <row r="3710" x14ac:dyDescent="0.25"/>
    <row r="3711" x14ac:dyDescent="0.25"/>
    <row r="3712" x14ac:dyDescent="0.25"/>
    <row r="3713" x14ac:dyDescent="0.25"/>
    <row r="3714" x14ac:dyDescent="0.25"/>
    <row r="3715" x14ac:dyDescent="0.25"/>
    <row r="3716" x14ac:dyDescent="0.25"/>
    <row r="3717" x14ac:dyDescent="0.25"/>
    <row r="3718" x14ac:dyDescent="0.25"/>
    <row r="3719" x14ac:dyDescent="0.25"/>
    <row r="3720" x14ac:dyDescent="0.25"/>
    <row r="3721" x14ac:dyDescent="0.25"/>
    <row r="3722" x14ac:dyDescent="0.25"/>
    <row r="3723" x14ac:dyDescent="0.25"/>
    <row r="3724" x14ac:dyDescent="0.25"/>
    <row r="3725" x14ac:dyDescent="0.25"/>
    <row r="3726" x14ac:dyDescent="0.25"/>
    <row r="3727" x14ac:dyDescent="0.25"/>
    <row r="3728" x14ac:dyDescent="0.25"/>
    <row r="3729" x14ac:dyDescent="0.25"/>
    <row r="3730" x14ac:dyDescent="0.25"/>
    <row r="3731" x14ac:dyDescent="0.25"/>
    <row r="3732" x14ac:dyDescent="0.25"/>
    <row r="3733" x14ac:dyDescent="0.25"/>
    <row r="3734" x14ac:dyDescent="0.25"/>
    <row r="3735" x14ac:dyDescent="0.25"/>
    <row r="3736" x14ac:dyDescent="0.25"/>
    <row r="3737" x14ac:dyDescent="0.25"/>
    <row r="3738" x14ac:dyDescent="0.25"/>
    <row r="3739" x14ac:dyDescent="0.25"/>
    <row r="3740" x14ac:dyDescent="0.25"/>
    <row r="3741" x14ac:dyDescent="0.25"/>
    <row r="3742" x14ac:dyDescent="0.25"/>
    <row r="3743" x14ac:dyDescent="0.25"/>
    <row r="3744" x14ac:dyDescent="0.25"/>
    <row r="3745" x14ac:dyDescent="0.25"/>
    <row r="3746" x14ac:dyDescent="0.25"/>
    <row r="3747" x14ac:dyDescent="0.25"/>
    <row r="3748" x14ac:dyDescent="0.25"/>
    <row r="3749" x14ac:dyDescent="0.25"/>
    <row r="3750" x14ac:dyDescent="0.25"/>
    <row r="3751" x14ac:dyDescent="0.25"/>
    <row r="3752" x14ac:dyDescent="0.25"/>
    <row r="3753" x14ac:dyDescent="0.25"/>
    <row r="3754" x14ac:dyDescent="0.25"/>
    <row r="3755" x14ac:dyDescent="0.25"/>
    <row r="3756" x14ac:dyDescent="0.25"/>
    <row r="3757" x14ac:dyDescent="0.25"/>
    <row r="3758" x14ac:dyDescent="0.25"/>
    <row r="3759" x14ac:dyDescent="0.25"/>
    <row r="3760" x14ac:dyDescent="0.25"/>
    <row r="3761" x14ac:dyDescent="0.25"/>
    <row r="3762" x14ac:dyDescent="0.25"/>
    <row r="3763" x14ac:dyDescent="0.25"/>
    <row r="3764" x14ac:dyDescent="0.25"/>
    <row r="3765" x14ac:dyDescent="0.25"/>
    <row r="3766" x14ac:dyDescent="0.25"/>
    <row r="3767" x14ac:dyDescent="0.25"/>
    <row r="3768" x14ac:dyDescent="0.25"/>
    <row r="3769" x14ac:dyDescent="0.25"/>
    <row r="3770" x14ac:dyDescent="0.25"/>
    <row r="3771" x14ac:dyDescent="0.25"/>
    <row r="3772" x14ac:dyDescent="0.25"/>
    <row r="3773" x14ac:dyDescent="0.25"/>
    <row r="3774" x14ac:dyDescent="0.25"/>
    <row r="3775" x14ac:dyDescent="0.25"/>
    <row r="3776" x14ac:dyDescent="0.25"/>
    <row r="3777" x14ac:dyDescent="0.25"/>
    <row r="3778" x14ac:dyDescent="0.25"/>
    <row r="3779" x14ac:dyDescent="0.25"/>
    <row r="3780" x14ac:dyDescent="0.25"/>
    <row r="3781" x14ac:dyDescent="0.25"/>
    <row r="3782" x14ac:dyDescent="0.25"/>
    <row r="3783" x14ac:dyDescent="0.25"/>
    <row r="3784" x14ac:dyDescent="0.25"/>
    <row r="3785" x14ac:dyDescent="0.25"/>
    <row r="3786" x14ac:dyDescent="0.25"/>
    <row r="3787" x14ac:dyDescent="0.25"/>
    <row r="3788" x14ac:dyDescent="0.25"/>
    <row r="3789" x14ac:dyDescent="0.25"/>
    <row r="3790" x14ac:dyDescent="0.25"/>
    <row r="3791" x14ac:dyDescent="0.25"/>
    <row r="3792" x14ac:dyDescent="0.25"/>
    <row r="3793" x14ac:dyDescent="0.25"/>
    <row r="3794" x14ac:dyDescent="0.25"/>
    <row r="3795" x14ac:dyDescent="0.25"/>
    <row r="3796" x14ac:dyDescent="0.25"/>
    <row r="3797" x14ac:dyDescent="0.25"/>
    <row r="3798" x14ac:dyDescent="0.25"/>
    <row r="3799" x14ac:dyDescent="0.25"/>
    <row r="3800" x14ac:dyDescent="0.25"/>
    <row r="3801" x14ac:dyDescent="0.25"/>
    <row r="3802" x14ac:dyDescent="0.25"/>
    <row r="3803" x14ac:dyDescent="0.25"/>
    <row r="3804" x14ac:dyDescent="0.25"/>
    <row r="3805" x14ac:dyDescent="0.25"/>
    <row r="3806" x14ac:dyDescent="0.25"/>
    <row r="3807" x14ac:dyDescent="0.25"/>
    <row r="3808" x14ac:dyDescent="0.25"/>
    <row r="3809" x14ac:dyDescent="0.25"/>
    <row r="3810" x14ac:dyDescent="0.25"/>
    <row r="3811" x14ac:dyDescent="0.25"/>
    <row r="3812" x14ac:dyDescent="0.25"/>
    <row r="3813" x14ac:dyDescent="0.25"/>
    <row r="3814" x14ac:dyDescent="0.25"/>
    <row r="3815" x14ac:dyDescent="0.25"/>
    <row r="3816" x14ac:dyDescent="0.25"/>
    <row r="3817" x14ac:dyDescent="0.25"/>
    <row r="3818" x14ac:dyDescent="0.25"/>
    <row r="3819" x14ac:dyDescent="0.25"/>
    <row r="3820" x14ac:dyDescent="0.25"/>
    <row r="3821" x14ac:dyDescent="0.25"/>
    <row r="3822" x14ac:dyDescent="0.25"/>
    <row r="3823" x14ac:dyDescent="0.25"/>
    <row r="3824" x14ac:dyDescent="0.25"/>
    <row r="3825" x14ac:dyDescent="0.25"/>
    <row r="3826" x14ac:dyDescent="0.25"/>
    <row r="3827" x14ac:dyDescent="0.25"/>
    <row r="3828" x14ac:dyDescent="0.25"/>
    <row r="3829" x14ac:dyDescent="0.25"/>
    <row r="3830" x14ac:dyDescent="0.25"/>
    <row r="3831" x14ac:dyDescent="0.25"/>
    <row r="3832" x14ac:dyDescent="0.25"/>
    <row r="3833" x14ac:dyDescent="0.25"/>
    <row r="3834" x14ac:dyDescent="0.25"/>
    <row r="3835" x14ac:dyDescent="0.25"/>
    <row r="3836" x14ac:dyDescent="0.25"/>
    <row r="3837" x14ac:dyDescent="0.25"/>
    <row r="3838" x14ac:dyDescent="0.25"/>
    <row r="3839" x14ac:dyDescent="0.25"/>
    <row r="3840" x14ac:dyDescent="0.25"/>
    <row r="3841" x14ac:dyDescent="0.25"/>
    <row r="3842" x14ac:dyDescent="0.25"/>
    <row r="3843" x14ac:dyDescent="0.25"/>
    <row r="3844" x14ac:dyDescent="0.25"/>
    <row r="3845" x14ac:dyDescent="0.25"/>
    <row r="3846" x14ac:dyDescent="0.25"/>
    <row r="3847" x14ac:dyDescent="0.25"/>
    <row r="3848" x14ac:dyDescent="0.25"/>
    <row r="3849" x14ac:dyDescent="0.25"/>
    <row r="3850" x14ac:dyDescent="0.25"/>
    <row r="3851" x14ac:dyDescent="0.25"/>
    <row r="3852" x14ac:dyDescent="0.25"/>
    <row r="3853" x14ac:dyDescent="0.25"/>
    <row r="3854" x14ac:dyDescent="0.25"/>
    <row r="3855" x14ac:dyDescent="0.25"/>
    <row r="3856" x14ac:dyDescent="0.25"/>
    <row r="3857" x14ac:dyDescent="0.25"/>
    <row r="3858" x14ac:dyDescent="0.25"/>
    <row r="3859" x14ac:dyDescent="0.25"/>
    <row r="3860" x14ac:dyDescent="0.25"/>
    <row r="3861" x14ac:dyDescent="0.25"/>
    <row r="3862" x14ac:dyDescent="0.25"/>
    <row r="3863" x14ac:dyDescent="0.25"/>
    <row r="3864" x14ac:dyDescent="0.25"/>
    <row r="3865" x14ac:dyDescent="0.25"/>
    <row r="3866" x14ac:dyDescent="0.25"/>
    <row r="3867" x14ac:dyDescent="0.25"/>
    <row r="3868" x14ac:dyDescent="0.25"/>
    <row r="3869" x14ac:dyDescent="0.25"/>
    <row r="3870" x14ac:dyDescent="0.25"/>
    <row r="3871" x14ac:dyDescent="0.25"/>
    <row r="3872" x14ac:dyDescent="0.25"/>
    <row r="3873" x14ac:dyDescent="0.25"/>
    <row r="3874" x14ac:dyDescent="0.25"/>
    <row r="3875" x14ac:dyDescent="0.25"/>
    <row r="3876" x14ac:dyDescent="0.25"/>
    <row r="3877" x14ac:dyDescent="0.25"/>
    <row r="3878" x14ac:dyDescent="0.25"/>
    <row r="3879" x14ac:dyDescent="0.25"/>
    <row r="3880" x14ac:dyDescent="0.25"/>
    <row r="3881" x14ac:dyDescent="0.25"/>
    <row r="3882" x14ac:dyDescent="0.25"/>
    <row r="3883" x14ac:dyDescent="0.25"/>
    <row r="3884" x14ac:dyDescent="0.25"/>
    <row r="3885" x14ac:dyDescent="0.25"/>
    <row r="3886" x14ac:dyDescent="0.25"/>
    <row r="3887" x14ac:dyDescent="0.25"/>
    <row r="3888" x14ac:dyDescent="0.25"/>
    <row r="3889" x14ac:dyDescent="0.25"/>
    <row r="3890" x14ac:dyDescent="0.25"/>
    <row r="3891" x14ac:dyDescent="0.25"/>
    <row r="3892" x14ac:dyDescent="0.25"/>
    <row r="3893" x14ac:dyDescent="0.25"/>
    <row r="3894" x14ac:dyDescent="0.25"/>
    <row r="3895" x14ac:dyDescent="0.25"/>
    <row r="3896" x14ac:dyDescent="0.25"/>
    <row r="3897" x14ac:dyDescent="0.25"/>
    <row r="3898" x14ac:dyDescent="0.25"/>
    <row r="3899" x14ac:dyDescent="0.25"/>
    <row r="3900" x14ac:dyDescent="0.25"/>
    <row r="3901" x14ac:dyDescent="0.25"/>
    <row r="3902" x14ac:dyDescent="0.25"/>
    <row r="3903" x14ac:dyDescent="0.25"/>
    <row r="3904" x14ac:dyDescent="0.25"/>
    <row r="3905" x14ac:dyDescent="0.25"/>
    <row r="3906" x14ac:dyDescent="0.25"/>
    <row r="3907" x14ac:dyDescent="0.25"/>
    <row r="3908" x14ac:dyDescent="0.25"/>
    <row r="3909" x14ac:dyDescent="0.25"/>
    <row r="3910" x14ac:dyDescent="0.25"/>
    <row r="3911" x14ac:dyDescent="0.25"/>
    <row r="3912" x14ac:dyDescent="0.25"/>
    <row r="3913" x14ac:dyDescent="0.25"/>
    <row r="3914" x14ac:dyDescent="0.25"/>
    <row r="3915" x14ac:dyDescent="0.25"/>
    <row r="3916" x14ac:dyDescent="0.25"/>
    <row r="3917" x14ac:dyDescent="0.25"/>
    <row r="3918" x14ac:dyDescent="0.25"/>
    <row r="3919" x14ac:dyDescent="0.25"/>
    <row r="3920" x14ac:dyDescent="0.25"/>
    <row r="3921" x14ac:dyDescent="0.25"/>
    <row r="3922" x14ac:dyDescent="0.25"/>
    <row r="3923" x14ac:dyDescent="0.25"/>
    <row r="3924" x14ac:dyDescent="0.25"/>
    <row r="3925" x14ac:dyDescent="0.25"/>
    <row r="3926" x14ac:dyDescent="0.25"/>
    <row r="3927" x14ac:dyDescent="0.25"/>
    <row r="3928" x14ac:dyDescent="0.25"/>
    <row r="3929" x14ac:dyDescent="0.25"/>
    <row r="3930" x14ac:dyDescent="0.25"/>
    <row r="3931" x14ac:dyDescent="0.25"/>
    <row r="3932" x14ac:dyDescent="0.25"/>
    <row r="3933" x14ac:dyDescent="0.25"/>
    <row r="3934" x14ac:dyDescent="0.25"/>
    <row r="3935" x14ac:dyDescent="0.25"/>
    <row r="3936" x14ac:dyDescent="0.25"/>
    <row r="3937" x14ac:dyDescent="0.25"/>
    <row r="3938" x14ac:dyDescent="0.25"/>
    <row r="3939" x14ac:dyDescent="0.25"/>
    <row r="3940" x14ac:dyDescent="0.25"/>
    <row r="3941" x14ac:dyDescent="0.25"/>
    <row r="3942" x14ac:dyDescent="0.25"/>
    <row r="3943" x14ac:dyDescent="0.25"/>
    <row r="3944" x14ac:dyDescent="0.25"/>
    <row r="3945" x14ac:dyDescent="0.25"/>
    <row r="3946" x14ac:dyDescent="0.25"/>
    <row r="3947" x14ac:dyDescent="0.25"/>
    <row r="3948" x14ac:dyDescent="0.25"/>
    <row r="3949" x14ac:dyDescent="0.25"/>
    <row r="3950" x14ac:dyDescent="0.25"/>
    <row r="3951" x14ac:dyDescent="0.25"/>
    <row r="3952" x14ac:dyDescent="0.25"/>
    <row r="3953" x14ac:dyDescent="0.25"/>
    <row r="3954" x14ac:dyDescent="0.25"/>
    <row r="3955" x14ac:dyDescent="0.25"/>
    <row r="3956" x14ac:dyDescent="0.25"/>
    <row r="3957" x14ac:dyDescent="0.25"/>
    <row r="3958" x14ac:dyDescent="0.25"/>
    <row r="3959" x14ac:dyDescent="0.25"/>
    <row r="3960" x14ac:dyDescent="0.25"/>
    <row r="3961" x14ac:dyDescent="0.25"/>
    <row r="3962" x14ac:dyDescent="0.25"/>
    <row r="3963" x14ac:dyDescent="0.25"/>
    <row r="3964" x14ac:dyDescent="0.25"/>
    <row r="3965" x14ac:dyDescent="0.25"/>
    <row r="3966" x14ac:dyDescent="0.25"/>
    <row r="3967" x14ac:dyDescent="0.25"/>
    <row r="3968" x14ac:dyDescent="0.25"/>
    <row r="3969" x14ac:dyDescent="0.25"/>
    <row r="3970" x14ac:dyDescent="0.25"/>
    <row r="3971" x14ac:dyDescent="0.25"/>
    <row r="3972" x14ac:dyDescent="0.25"/>
    <row r="3973" x14ac:dyDescent="0.25"/>
    <row r="3974" x14ac:dyDescent="0.25"/>
    <row r="3975" x14ac:dyDescent="0.25"/>
    <row r="3976" x14ac:dyDescent="0.25"/>
    <row r="3977" x14ac:dyDescent="0.25"/>
    <row r="3978" x14ac:dyDescent="0.25"/>
    <row r="3979" x14ac:dyDescent="0.25"/>
    <row r="3980" x14ac:dyDescent="0.25"/>
    <row r="3981" x14ac:dyDescent="0.25"/>
    <row r="3982" x14ac:dyDescent="0.25"/>
    <row r="3983" x14ac:dyDescent="0.25"/>
    <row r="3984" x14ac:dyDescent="0.25"/>
    <row r="3985" x14ac:dyDescent="0.25"/>
    <row r="3986" x14ac:dyDescent="0.25"/>
    <row r="3987" x14ac:dyDescent="0.25"/>
    <row r="3988" x14ac:dyDescent="0.25"/>
    <row r="3989" x14ac:dyDescent="0.25"/>
    <row r="3990" x14ac:dyDescent="0.25"/>
    <row r="3991" x14ac:dyDescent="0.25"/>
    <row r="3992" x14ac:dyDescent="0.25"/>
    <row r="3993" x14ac:dyDescent="0.25"/>
    <row r="3994" x14ac:dyDescent="0.25"/>
    <row r="3995" x14ac:dyDescent="0.25"/>
    <row r="3996" x14ac:dyDescent="0.25"/>
    <row r="3997" x14ac:dyDescent="0.25"/>
    <row r="3998" x14ac:dyDescent="0.25"/>
    <row r="3999" x14ac:dyDescent="0.25"/>
    <row r="4000" x14ac:dyDescent="0.25"/>
    <row r="4001" x14ac:dyDescent="0.25"/>
    <row r="4002" x14ac:dyDescent="0.25"/>
    <row r="4003" x14ac:dyDescent="0.25"/>
    <row r="4004" x14ac:dyDescent="0.25"/>
    <row r="4005" x14ac:dyDescent="0.25"/>
    <row r="4006" x14ac:dyDescent="0.25"/>
    <row r="4007" x14ac:dyDescent="0.25"/>
    <row r="4008" x14ac:dyDescent="0.25"/>
    <row r="4009" x14ac:dyDescent="0.25"/>
    <row r="4010" x14ac:dyDescent="0.25"/>
    <row r="4011" x14ac:dyDescent="0.25"/>
    <row r="4012" x14ac:dyDescent="0.25"/>
    <row r="4013" x14ac:dyDescent="0.25"/>
    <row r="4014" x14ac:dyDescent="0.25"/>
    <row r="4015" x14ac:dyDescent="0.25"/>
    <row r="4016" x14ac:dyDescent="0.25"/>
    <row r="4017" x14ac:dyDescent="0.25"/>
    <row r="4018" x14ac:dyDescent="0.25"/>
    <row r="4019" x14ac:dyDescent="0.25"/>
    <row r="4020" x14ac:dyDescent="0.25"/>
    <row r="4021" x14ac:dyDescent="0.25"/>
    <row r="4022" x14ac:dyDescent="0.25"/>
    <row r="4023" x14ac:dyDescent="0.25"/>
    <row r="4024" x14ac:dyDescent="0.25"/>
    <row r="4025" x14ac:dyDescent="0.25"/>
    <row r="4026" x14ac:dyDescent="0.25"/>
    <row r="4027" x14ac:dyDescent="0.25"/>
    <row r="4028" x14ac:dyDescent="0.25"/>
    <row r="4029" x14ac:dyDescent="0.25"/>
    <row r="4030" x14ac:dyDescent="0.25"/>
    <row r="4031" x14ac:dyDescent="0.25"/>
    <row r="4032" x14ac:dyDescent="0.25"/>
    <row r="4033" x14ac:dyDescent="0.25"/>
    <row r="4034" x14ac:dyDescent="0.25"/>
    <row r="4035" x14ac:dyDescent="0.25"/>
    <row r="4036" x14ac:dyDescent="0.25"/>
    <row r="4037" x14ac:dyDescent="0.25"/>
    <row r="4038" x14ac:dyDescent="0.25"/>
    <row r="4039" x14ac:dyDescent="0.25"/>
    <row r="4040" x14ac:dyDescent="0.25"/>
    <row r="4041" x14ac:dyDescent="0.25"/>
    <row r="4042" x14ac:dyDescent="0.25"/>
    <row r="4043" x14ac:dyDescent="0.25"/>
    <row r="4044" x14ac:dyDescent="0.25"/>
    <row r="4045" x14ac:dyDescent="0.25"/>
    <row r="4046" x14ac:dyDescent="0.25"/>
    <row r="4047" x14ac:dyDescent="0.25"/>
    <row r="4048" x14ac:dyDescent="0.25"/>
    <row r="4049" x14ac:dyDescent="0.25"/>
    <row r="4050" x14ac:dyDescent="0.25"/>
    <row r="4051" x14ac:dyDescent="0.25"/>
    <row r="4052" x14ac:dyDescent="0.25"/>
    <row r="4053" x14ac:dyDescent="0.25"/>
    <row r="4054" x14ac:dyDescent="0.25"/>
    <row r="4055" x14ac:dyDescent="0.25"/>
    <row r="4056" x14ac:dyDescent="0.25"/>
    <row r="4057" x14ac:dyDescent="0.25"/>
    <row r="4058" x14ac:dyDescent="0.25"/>
    <row r="4059" x14ac:dyDescent="0.25"/>
    <row r="4060" x14ac:dyDescent="0.25"/>
    <row r="4061" x14ac:dyDescent="0.25"/>
    <row r="4062" x14ac:dyDescent="0.25"/>
    <row r="4063" x14ac:dyDescent="0.25"/>
    <row r="4064" x14ac:dyDescent="0.25"/>
    <row r="4065" x14ac:dyDescent="0.25"/>
    <row r="4066" x14ac:dyDescent="0.25"/>
    <row r="4067" x14ac:dyDescent="0.25"/>
    <row r="4068" x14ac:dyDescent="0.25"/>
    <row r="4069" x14ac:dyDescent="0.25"/>
    <row r="4070" x14ac:dyDescent="0.25"/>
    <row r="4071" x14ac:dyDescent="0.25"/>
    <row r="4072" x14ac:dyDescent="0.25"/>
    <row r="4073" x14ac:dyDescent="0.25"/>
    <row r="4074" x14ac:dyDescent="0.25"/>
    <row r="4075" x14ac:dyDescent="0.25"/>
    <row r="4076" x14ac:dyDescent="0.25"/>
    <row r="4077" x14ac:dyDescent="0.25"/>
    <row r="4078" x14ac:dyDescent="0.25"/>
    <row r="4079" x14ac:dyDescent="0.25"/>
    <row r="4080" x14ac:dyDescent="0.25"/>
    <row r="4081" x14ac:dyDescent="0.25"/>
    <row r="4082" x14ac:dyDescent="0.25"/>
    <row r="4083" x14ac:dyDescent="0.25"/>
    <row r="4084" x14ac:dyDescent="0.25"/>
    <row r="4085" x14ac:dyDescent="0.25"/>
    <row r="4086" x14ac:dyDescent="0.25"/>
    <row r="4087" x14ac:dyDescent="0.25"/>
    <row r="4088" x14ac:dyDescent="0.25"/>
    <row r="4089" x14ac:dyDescent="0.25"/>
    <row r="4090" x14ac:dyDescent="0.25"/>
    <row r="4091" x14ac:dyDescent="0.25"/>
    <row r="4092" x14ac:dyDescent="0.25"/>
    <row r="4093" x14ac:dyDescent="0.25"/>
    <row r="4094" x14ac:dyDescent="0.25"/>
    <row r="4095" x14ac:dyDescent="0.25"/>
    <row r="4096" x14ac:dyDescent="0.25"/>
    <row r="4097" x14ac:dyDescent="0.25"/>
    <row r="4098" x14ac:dyDescent="0.25"/>
    <row r="4099" x14ac:dyDescent="0.25"/>
    <row r="4100" x14ac:dyDescent="0.25"/>
    <row r="4101" x14ac:dyDescent="0.25"/>
    <row r="4102" x14ac:dyDescent="0.25"/>
    <row r="4103" x14ac:dyDescent="0.25"/>
    <row r="4104" x14ac:dyDescent="0.25"/>
    <row r="4105" x14ac:dyDescent="0.25"/>
    <row r="4106" x14ac:dyDescent="0.25"/>
    <row r="4107" x14ac:dyDescent="0.25"/>
    <row r="4108" x14ac:dyDescent="0.25"/>
    <row r="4109" x14ac:dyDescent="0.25"/>
    <row r="4110" x14ac:dyDescent="0.25"/>
    <row r="4111" x14ac:dyDescent="0.25"/>
    <row r="4112" x14ac:dyDescent="0.25"/>
    <row r="4113" x14ac:dyDescent="0.25"/>
    <row r="4114" x14ac:dyDescent="0.25"/>
    <row r="4115" x14ac:dyDescent="0.25"/>
    <row r="4116" x14ac:dyDescent="0.25"/>
    <row r="4117" x14ac:dyDescent="0.25"/>
    <row r="4118" x14ac:dyDescent="0.25"/>
    <row r="4119" x14ac:dyDescent="0.25"/>
    <row r="4120" x14ac:dyDescent="0.25"/>
    <row r="4121" x14ac:dyDescent="0.25"/>
    <row r="4122" x14ac:dyDescent="0.25"/>
    <row r="4123" x14ac:dyDescent="0.25"/>
    <row r="4124" x14ac:dyDescent="0.25"/>
    <row r="4125" x14ac:dyDescent="0.25"/>
    <row r="4126" x14ac:dyDescent="0.25"/>
    <row r="4127" x14ac:dyDescent="0.25"/>
    <row r="4128" x14ac:dyDescent="0.25"/>
    <row r="4129" x14ac:dyDescent="0.25"/>
    <row r="4130" x14ac:dyDescent="0.25"/>
    <row r="4131" x14ac:dyDescent="0.25"/>
    <row r="4132" x14ac:dyDescent="0.25"/>
    <row r="4133" x14ac:dyDescent="0.25"/>
    <row r="4134" x14ac:dyDescent="0.25"/>
    <row r="4135" x14ac:dyDescent="0.25"/>
    <row r="4136" x14ac:dyDescent="0.25"/>
    <row r="4137" x14ac:dyDescent="0.25"/>
    <row r="4138" x14ac:dyDescent="0.25"/>
    <row r="4139" x14ac:dyDescent="0.25"/>
    <row r="4140" x14ac:dyDescent="0.25"/>
    <row r="4141" x14ac:dyDescent="0.25"/>
    <row r="4142" x14ac:dyDescent="0.25"/>
    <row r="4143" x14ac:dyDescent="0.25"/>
    <row r="4144" x14ac:dyDescent="0.25"/>
    <row r="4145" x14ac:dyDescent="0.25"/>
    <row r="4146" x14ac:dyDescent="0.25"/>
    <row r="4147" x14ac:dyDescent="0.25"/>
    <row r="4148" x14ac:dyDescent="0.25"/>
    <row r="4149" x14ac:dyDescent="0.25"/>
    <row r="4150" x14ac:dyDescent="0.25"/>
    <row r="4151" x14ac:dyDescent="0.25"/>
    <row r="4152" x14ac:dyDescent="0.25"/>
    <row r="4153" x14ac:dyDescent="0.25"/>
    <row r="4154" x14ac:dyDescent="0.25"/>
    <row r="4155" x14ac:dyDescent="0.25"/>
    <row r="4156" x14ac:dyDescent="0.25"/>
    <row r="4157" x14ac:dyDescent="0.25"/>
    <row r="4158" x14ac:dyDescent="0.25"/>
    <row r="4159" x14ac:dyDescent="0.25"/>
    <row r="4160" x14ac:dyDescent="0.25"/>
    <row r="4161" x14ac:dyDescent="0.25"/>
    <row r="4162" x14ac:dyDescent="0.25"/>
    <row r="4163" x14ac:dyDescent="0.25"/>
    <row r="4164" x14ac:dyDescent="0.25"/>
    <row r="4165" x14ac:dyDescent="0.25"/>
    <row r="4166" x14ac:dyDescent="0.25"/>
    <row r="4167" x14ac:dyDescent="0.25"/>
    <row r="4168" x14ac:dyDescent="0.25"/>
    <row r="4169" x14ac:dyDescent="0.25"/>
    <row r="4170" x14ac:dyDescent="0.25"/>
    <row r="4171" x14ac:dyDescent="0.25"/>
    <row r="4172" x14ac:dyDescent="0.25"/>
    <row r="4173" x14ac:dyDescent="0.25"/>
    <row r="4174" x14ac:dyDescent="0.25"/>
    <row r="4175" x14ac:dyDescent="0.25"/>
    <row r="4176" x14ac:dyDescent="0.25"/>
    <row r="4177" x14ac:dyDescent="0.25"/>
    <row r="4178" x14ac:dyDescent="0.25"/>
    <row r="4179" x14ac:dyDescent="0.25"/>
    <row r="4180" x14ac:dyDescent="0.25"/>
    <row r="4181" x14ac:dyDescent="0.25"/>
    <row r="4182" x14ac:dyDescent="0.25"/>
    <row r="4183" x14ac:dyDescent="0.25"/>
    <row r="4184" x14ac:dyDescent="0.25"/>
    <row r="4185" x14ac:dyDescent="0.25"/>
    <row r="4186" x14ac:dyDescent="0.25"/>
    <row r="4187" x14ac:dyDescent="0.25"/>
    <row r="4188" x14ac:dyDescent="0.25"/>
    <row r="4189" x14ac:dyDescent="0.25"/>
    <row r="4190" x14ac:dyDescent="0.25"/>
    <row r="4191" x14ac:dyDescent="0.25"/>
    <row r="4192" x14ac:dyDescent="0.25"/>
    <row r="4193" x14ac:dyDescent="0.25"/>
    <row r="4194" x14ac:dyDescent="0.25"/>
    <row r="4195" x14ac:dyDescent="0.25"/>
    <row r="4196" x14ac:dyDescent="0.25"/>
    <row r="4197" x14ac:dyDescent="0.25"/>
    <row r="4198" x14ac:dyDescent="0.25"/>
    <row r="4199" x14ac:dyDescent="0.25"/>
    <row r="4200" x14ac:dyDescent="0.25"/>
    <row r="4201" x14ac:dyDescent="0.25"/>
    <row r="4202" x14ac:dyDescent="0.25"/>
    <row r="4203" x14ac:dyDescent="0.25"/>
    <row r="4204" x14ac:dyDescent="0.25"/>
    <row r="4205" x14ac:dyDescent="0.25"/>
    <row r="4206" x14ac:dyDescent="0.25"/>
    <row r="4207" x14ac:dyDescent="0.25"/>
    <row r="4208" x14ac:dyDescent="0.25"/>
    <row r="4209" x14ac:dyDescent="0.25"/>
    <row r="4210" x14ac:dyDescent="0.25"/>
    <row r="4211" x14ac:dyDescent="0.25"/>
    <row r="4212" x14ac:dyDescent="0.25"/>
    <row r="4213" x14ac:dyDescent="0.25"/>
    <row r="4214" x14ac:dyDescent="0.25"/>
    <row r="4215" x14ac:dyDescent="0.25"/>
    <row r="4216" x14ac:dyDescent="0.25"/>
    <row r="4217" x14ac:dyDescent="0.25"/>
    <row r="4218" x14ac:dyDescent="0.25"/>
    <row r="4219" x14ac:dyDescent="0.25"/>
    <row r="4220" x14ac:dyDescent="0.25"/>
    <row r="4221" x14ac:dyDescent="0.25"/>
    <row r="4222" x14ac:dyDescent="0.25"/>
    <row r="4223" x14ac:dyDescent="0.25"/>
    <row r="4224" x14ac:dyDescent="0.25"/>
    <row r="4225" x14ac:dyDescent="0.25"/>
    <row r="4226" x14ac:dyDescent="0.25"/>
    <row r="4227" x14ac:dyDescent="0.25"/>
    <row r="4228" x14ac:dyDescent="0.25"/>
    <row r="4229" x14ac:dyDescent="0.25"/>
    <row r="4230" x14ac:dyDescent="0.25"/>
    <row r="4231" x14ac:dyDescent="0.25"/>
    <row r="4232" x14ac:dyDescent="0.25"/>
    <row r="4233" x14ac:dyDescent="0.25"/>
    <row r="4234" x14ac:dyDescent="0.25"/>
    <row r="4235" x14ac:dyDescent="0.25"/>
    <row r="4236" x14ac:dyDescent="0.25"/>
    <row r="4237" x14ac:dyDescent="0.25"/>
    <row r="4238" x14ac:dyDescent="0.25"/>
    <row r="4239" x14ac:dyDescent="0.25"/>
    <row r="4240" x14ac:dyDescent="0.25"/>
    <row r="4241" x14ac:dyDescent="0.25"/>
    <row r="4242" x14ac:dyDescent="0.25"/>
    <row r="4243" x14ac:dyDescent="0.25"/>
    <row r="4244" x14ac:dyDescent="0.25"/>
    <row r="4245" x14ac:dyDescent="0.25"/>
    <row r="4246" x14ac:dyDescent="0.25"/>
    <row r="4247" x14ac:dyDescent="0.25"/>
    <row r="4248" x14ac:dyDescent="0.25"/>
    <row r="4249" x14ac:dyDescent="0.25"/>
    <row r="4250" x14ac:dyDescent="0.25"/>
    <row r="4251" x14ac:dyDescent="0.25"/>
    <row r="4252" x14ac:dyDescent="0.25"/>
    <row r="4253" x14ac:dyDescent="0.25"/>
    <row r="4254" x14ac:dyDescent="0.25"/>
    <row r="4255" x14ac:dyDescent="0.25"/>
    <row r="4256" x14ac:dyDescent="0.25"/>
    <row r="4257" x14ac:dyDescent="0.25"/>
    <row r="4258" x14ac:dyDescent="0.25"/>
    <row r="4259" x14ac:dyDescent="0.25"/>
    <row r="4260" x14ac:dyDescent="0.25"/>
    <row r="4261" x14ac:dyDescent="0.25"/>
    <row r="4262" x14ac:dyDescent="0.25"/>
    <row r="4263" x14ac:dyDescent="0.25"/>
    <row r="4264" x14ac:dyDescent="0.25"/>
    <row r="4265" x14ac:dyDescent="0.25"/>
    <row r="4266" x14ac:dyDescent="0.25"/>
    <row r="4267" x14ac:dyDescent="0.25"/>
    <row r="4268" x14ac:dyDescent="0.25"/>
    <row r="4269" x14ac:dyDescent="0.25"/>
    <row r="4270" x14ac:dyDescent="0.25"/>
    <row r="4271" x14ac:dyDescent="0.25"/>
    <row r="4272" x14ac:dyDescent="0.25"/>
    <row r="4273" x14ac:dyDescent="0.25"/>
    <row r="4274" x14ac:dyDescent="0.25"/>
    <row r="4275" x14ac:dyDescent="0.25"/>
    <row r="4276" x14ac:dyDescent="0.25"/>
    <row r="4277" x14ac:dyDescent="0.25"/>
    <row r="4278" x14ac:dyDescent="0.25"/>
    <row r="4279" x14ac:dyDescent="0.25"/>
    <row r="4280" x14ac:dyDescent="0.25"/>
    <row r="4281" x14ac:dyDescent="0.25"/>
    <row r="4282" x14ac:dyDescent="0.25"/>
    <row r="4283" x14ac:dyDescent="0.25"/>
    <row r="4284" x14ac:dyDescent="0.25"/>
    <row r="4285" x14ac:dyDescent="0.25"/>
    <row r="4286" x14ac:dyDescent="0.25"/>
    <row r="4287" x14ac:dyDescent="0.25"/>
    <row r="4288" x14ac:dyDescent="0.25"/>
    <row r="4289" x14ac:dyDescent="0.25"/>
    <row r="4290" x14ac:dyDescent="0.25"/>
    <row r="4291" x14ac:dyDescent="0.25"/>
    <row r="4292" x14ac:dyDescent="0.25"/>
    <row r="4293" x14ac:dyDescent="0.25"/>
    <row r="4294" x14ac:dyDescent="0.25"/>
    <row r="4295" x14ac:dyDescent="0.25"/>
    <row r="4296" x14ac:dyDescent="0.25"/>
    <row r="4297" x14ac:dyDescent="0.25"/>
    <row r="4298" x14ac:dyDescent="0.25"/>
    <row r="4299" x14ac:dyDescent="0.25"/>
    <row r="4300" x14ac:dyDescent="0.25"/>
    <row r="4301" x14ac:dyDescent="0.25"/>
    <row r="4302" x14ac:dyDescent="0.25"/>
    <row r="4303" x14ac:dyDescent="0.25"/>
    <row r="4304" x14ac:dyDescent="0.25"/>
    <row r="4305" x14ac:dyDescent="0.25"/>
    <row r="4306" x14ac:dyDescent="0.25"/>
    <row r="4307" x14ac:dyDescent="0.25"/>
    <row r="4308" x14ac:dyDescent="0.25"/>
    <row r="4309" x14ac:dyDescent="0.25"/>
    <row r="4310" x14ac:dyDescent="0.25"/>
    <row r="4311" x14ac:dyDescent="0.25"/>
    <row r="4312" x14ac:dyDescent="0.25"/>
    <row r="4313" x14ac:dyDescent="0.25"/>
    <row r="4314" x14ac:dyDescent="0.25"/>
    <row r="4315" x14ac:dyDescent="0.25"/>
    <row r="4316" x14ac:dyDescent="0.25"/>
    <row r="4317" x14ac:dyDescent="0.25"/>
    <row r="4318" x14ac:dyDescent="0.25"/>
    <row r="4319" x14ac:dyDescent="0.25"/>
    <row r="4320" x14ac:dyDescent="0.25"/>
    <row r="4321" x14ac:dyDescent="0.25"/>
    <row r="4322" x14ac:dyDescent="0.25"/>
    <row r="4323" x14ac:dyDescent="0.25"/>
    <row r="4324" x14ac:dyDescent="0.25"/>
    <row r="4325" x14ac:dyDescent="0.25"/>
    <row r="4326" x14ac:dyDescent="0.25"/>
    <row r="4327" x14ac:dyDescent="0.25"/>
    <row r="4328" x14ac:dyDescent="0.25"/>
    <row r="4329" x14ac:dyDescent="0.25"/>
    <row r="4330" x14ac:dyDescent="0.25"/>
    <row r="4331" x14ac:dyDescent="0.25"/>
    <row r="4332" x14ac:dyDescent="0.25"/>
    <row r="4333" x14ac:dyDescent="0.25"/>
    <row r="4334" x14ac:dyDescent="0.25"/>
    <row r="4335" x14ac:dyDescent="0.25"/>
    <row r="4336" x14ac:dyDescent="0.25"/>
    <row r="4337" x14ac:dyDescent="0.25"/>
    <row r="4338" x14ac:dyDescent="0.25"/>
    <row r="4339" x14ac:dyDescent="0.25"/>
    <row r="4340" x14ac:dyDescent="0.25"/>
    <row r="4341" x14ac:dyDescent="0.25"/>
    <row r="4342" x14ac:dyDescent="0.25"/>
    <row r="4343" x14ac:dyDescent="0.25"/>
    <row r="4344" x14ac:dyDescent="0.25"/>
    <row r="4345" x14ac:dyDescent="0.25"/>
    <row r="4346" x14ac:dyDescent="0.25"/>
    <row r="4347" x14ac:dyDescent="0.25"/>
    <row r="4348" x14ac:dyDescent="0.25"/>
    <row r="4349" x14ac:dyDescent="0.25"/>
    <row r="4350" x14ac:dyDescent="0.25"/>
    <row r="4351" x14ac:dyDescent="0.25"/>
    <row r="4352" x14ac:dyDescent="0.25"/>
    <row r="4353" x14ac:dyDescent="0.25"/>
    <row r="4354" x14ac:dyDescent="0.25"/>
    <row r="4355" x14ac:dyDescent="0.25"/>
    <row r="4356" x14ac:dyDescent="0.25"/>
    <row r="4357" x14ac:dyDescent="0.25"/>
    <row r="4358" x14ac:dyDescent="0.25"/>
    <row r="4359" x14ac:dyDescent="0.25"/>
    <row r="4360" x14ac:dyDescent="0.25"/>
    <row r="4361" x14ac:dyDescent="0.25"/>
    <row r="4362" x14ac:dyDescent="0.25"/>
    <row r="4363" x14ac:dyDescent="0.25"/>
    <row r="4364" x14ac:dyDescent="0.25"/>
    <row r="4365" x14ac:dyDescent="0.25"/>
    <row r="4366" x14ac:dyDescent="0.25"/>
    <row r="4367" x14ac:dyDescent="0.25"/>
    <row r="4368" x14ac:dyDescent="0.25"/>
    <row r="4369" x14ac:dyDescent="0.25"/>
    <row r="4370" x14ac:dyDescent="0.25"/>
    <row r="4371" x14ac:dyDescent="0.25"/>
    <row r="4372" x14ac:dyDescent="0.25"/>
    <row r="4373" x14ac:dyDescent="0.25"/>
    <row r="4374" x14ac:dyDescent="0.25"/>
    <row r="4375" x14ac:dyDescent="0.25"/>
    <row r="4376" x14ac:dyDescent="0.25"/>
    <row r="4377" x14ac:dyDescent="0.25"/>
    <row r="4378" x14ac:dyDescent="0.25"/>
    <row r="4379" x14ac:dyDescent="0.25"/>
    <row r="4380" x14ac:dyDescent="0.25"/>
    <row r="4381" x14ac:dyDescent="0.25"/>
    <row r="4382" x14ac:dyDescent="0.25"/>
    <row r="4383" x14ac:dyDescent="0.25"/>
    <row r="4384" x14ac:dyDescent="0.25"/>
    <row r="4385" x14ac:dyDescent="0.25"/>
    <row r="4386" x14ac:dyDescent="0.25"/>
    <row r="4387" x14ac:dyDescent="0.25"/>
    <row r="4388" x14ac:dyDescent="0.25"/>
    <row r="4389" x14ac:dyDescent="0.25"/>
    <row r="4390" x14ac:dyDescent="0.25"/>
    <row r="4391" x14ac:dyDescent="0.25"/>
    <row r="4392" x14ac:dyDescent="0.25"/>
    <row r="4393" x14ac:dyDescent="0.25"/>
    <row r="4394" x14ac:dyDescent="0.25"/>
    <row r="4395" x14ac:dyDescent="0.25"/>
    <row r="4396" x14ac:dyDescent="0.25"/>
    <row r="4397" x14ac:dyDescent="0.25"/>
    <row r="4398" x14ac:dyDescent="0.25"/>
    <row r="4399" x14ac:dyDescent="0.25"/>
    <row r="4400" x14ac:dyDescent="0.25"/>
    <row r="4401" x14ac:dyDescent="0.25"/>
    <row r="4402" x14ac:dyDescent="0.25"/>
    <row r="4403" x14ac:dyDescent="0.25"/>
    <row r="4404" x14ac:dyDescent="0.25"/>
    <row r="4405" x14ac:dyDescent="0.25"/>
    <row r="4406" x14ac:dyDescent="0.25"/>
    <row r="4407" x14ac:dyDescent="0.25"/>
    <row r="4408" x14ac:dyDescent="0.25"/>
    <row r="4409" x14ac:dyDescent="0.25"/>
    <row r="4410" x14ac:dyDescent="0.25"/>
    <row r="4411" x14ac:dyDescent="0.25"/>
    <row r="4412" x14ac:dyDescent="0.25"/>
    <row r="4413" x14ac:dyDescent="0.25"/>
    <row r="4414" x14ac:dyDescent="0.25"/>
    <row r="4415" x14ac:dyDescent="0.25"/>
    <row r="4416" x14ac:dyDescent="0.25"/>
    <row r="4417" x14ac:dyDescent="0.25"/>
    <row r="4418" x14ac:dyDescent="0.25"/>
    <row r="4419" x14ac:dyDescent="0.25"/>
    <row r="4420" x14ac:dyDescent="0.25"/>
    <row r="4421" x14ac:dyDescent="0.25"/>
    <row r="4422" x14ac:dyDescent="0.25"/>
    <row r="4423" x14ac:dyDescent="0.25"/>
    <row r="4424" x14ac:dyDescent="0.25"/>
    <row r="4425" x14ac:dyDescent="0.25"/>
    <row r="4426" x14ac:dyDescent="0.25"/>
    <row r="4427" x14ac:dyDescent="0.25"/>
    <row r="4428" x14ac:dyDescent="0.25"/>
    <row r="4429" x14ac:dyDescent="0.25"/>
    <row r="4430" x14ac:dyDescent="0.25"/>
    <row r="4431" x14ac:dyDescent="0.25"/>
    <row r="4432" x14ac:dyDescent="0.25"/>
    <row r="4433" x14ac:dyDescent="0.25"/>
    <row r="4434" x14ac:dyDescent="0.25"/>
    <row r="4435" x14ac:dyDescent="0.25"/>
    <row r="4436" x14ac:dyDescent="0.25"/>
    <row r="4437" x14ac:dyDescent="0.25"/>
    <row r="4438" x14ac:dyDescent="0.25"/>
    <row r="4439" x14ac:dyDescent="0.25"/>
    <row r="4440" x14ac:dyDescent="0.25"/>
    <row r="4441" x14ac:dyDescent="0.25"/>
    <row r="4442" x14ac:dyDescent="0.25"/>
    <row r="4443" x14ac:dyDescent="0.25"/>
    <row r="4444" x14ac:dyDescent="0.25"/>
    <row r="4445" x14ac:dyDescent="0.25"/>
    <row r="4446" x14ac:dyDescent="0.25"/>
    <row r="4447" x14ac:dyDescent="0.25"/>
    <row r="4448" x14ac:dyDescent="0.25"/>
    <row r="4449" x14ac:dyDescent="0.25"/>
    <row r="4450" x14ac:dyDescent="0.25"/>
    <row r="4451" x14ac:dyDescent="0.25"/>
    <row r="4452" x14ac:dyDescent="0.25"/>
    <row r="4453" x14ac:dyDescent="0.25"/>
    <row r="4454" x14ac:dyDescent="0.25"/>
    <row r="4455" x14ac:dyDescent="0.25"/>
    <row r="4456" x14ac:dyDescent="0.25"/>
    <row r="4457" x14ac:dyDescent="0.25"/>
    <row r="4458" x14ac:dyDescent="0.25"/>
    <row r="4459" x14ac:dyDescent="0.25"/>
    <row r="4460" x14ac:dyDescent="0.25"/>
    <row r="4461" x14ac:dyDescent="0.25"/>
    <row r="4462" x14ac:dyDescent="0.25"/>
    <row r="4463" x14ac:dyDescent="0.25"/>
    <row r="4464" x14ac:dyDescent="0.25"/>
    <row r="4465" x14ac:dyDescent="0.25"/>
    <row r="4466" x14ac:dyDescent="0.25"/>
    <row r="4467" x14ac:dyDescent="0.25"/>
    <row r="4468" x14ac:dyDescent="0.25"/>
    <row r="4469" x14ac:dyDescent="0.25"/>
    <row r="4470" x14ac:dyDescent="0.25"/>
    <row r="4471" x14ac:dyDescent="0.25"/>
    <row r="4472" x14ac:dyDescent="0.25"/>
    <row r="4473" x14ac:dyDescent="0.25"/>
    <row r="4474" x14ac:dyDescent="0.25"/>
    <row r="4475" x14ac:dyDescent="0.25"/>
    <row r="4476" x14ac:dyDescent="0.25"/>
    <row r="4477" x14ac:dyDescent="0.25"/>
    <row r="4478" x14ac:dyDescent="0.25"/>
    <row r="4479" x14ac:dyDescent="0.25"/>
    <row r="4480" x14ac:dyDescent="0.25"/>
    <row r="4481" x14ac:dyDescent="0.25"/>
    <row r="4482" x14ac:dyDescent="0.25"/>
    <row r="4483" x14ac:dyDescent="0.25"/>
    <row r="4484" x14ac:dyDescent="0.25"/>
    <row r="4485" x14ac:dyDescent="0.25"/>
    <row r="4486" x14ac:dyDescent="0.25"/>
    <row r="4487" x14ac:dyDescent="0.25"/>
    <row r="4488" x14ac:dyDescent="0.25"/>
    <row r="4489" x14ac:dyDescent="0.25"/>
    <row r="4490" x14ac:dyDescent="0.25"/>
    <row r="4491" x14ac:dyDescent="0.25"/>
    <row r="4492" x14ac:dyDescent="0.25"/>
    <row r="4493" x14ac:dyDescent="0.25"/>
    <row r="4494" x14ac:dyDescent="0.25"/>
    <row r="4495" x14ac:dyDescent="0.25"/>
    <row r="4496" x14ac:dyDescent="0.25"/>
    <row r="4497" x14ac:dyDescent="0.25"/>
    <row r="4498" x14ac:dyDescent="0.25"/>
    <row r="4499" x14ac:dyDescent="0.25"/>
    <row r="4500" x14ac:dyDescent="0.25"/>
    <row r="4501" x14ac:dyDescent="0.25"/>
    <row r="4502" x14ac:dyDescent="0.25"/>
    <row r="4503" x14ac:dyDescent="0.25"/>
    <row r="4504" x14ac:dyDescent="0.25"/>
    <row r="4505" x14ac:dyDescent="0.25"/>
    <row r="4506" x14ac:dyDescent="0.25"/>
    <row r="4507" x14ac:dyDescent="0.25"/>
    <row r="4508" x14ac:dyDescent="0.25"/>
    <row r="4509" x14ac:dyDescent="0.25"/>
    <row r="4510" x14ac:dyDescent="0.25"/>
    <row r="4511" x14ac:dyDescent="0.25"/>
    <row r="4512" x14ac:dyDescent="0.25"/>
    <row r="4513" x14ac:dyDescent="0.25"/>
    <row r="4514" x14ac:dyDescent="0.25"/>
    <row r="4515" x14ac:dyDescent="0.25"/>
    <row r="4516" x14ac:dyDescent="0.25"/>
    <row r="4517" x14ac:dyDescent="0.25"/>
    <row r="4518" x14ac:dyDescent="0.25"/>
    <row r="4519" x14ac:dyDescent="0.25"/>
    <row r="4520" x14ac:dyDescent="0.25"/>
    <row r="4521" x14ac:dyDescent="0.25"/>
    <row r="4522" x14ac:dyDescent="0.25"/>
    <row r="4523" x14ac:dyDescent="0.25"/>
    <row r="4524" x14ac:dyDescent="0.25"/>
    <row r="4525" x14ac:dyDescent="0.25"/>
    <row r="4526" x14ac:dyDescent="0.25"/>
    <row r="4527" x14ac:dyDescent="0.25"/>
    <row r="4528" x14ac:dyDescent="0.25"/>
    <row r="4529" x14ac:dyDescent="0.25"/>
    <row r="4530" x14ac:dyDescent="0.25"/>
    <row r="4531" x14ac:dyDescent="0.25"/>
    <row r="4532" x14ac:dyDescent="0.25"/>
    <row r="4533" x14ac:dyDescent="0.25"/>
    <row r="4534" x14ac:dyDescent="0.25"/>
    <row r="4535" x14ac:dyDescent="0.25"/>
    <row r="4536" x14ac:dyDescent="0.25"/>
    <row r="4537" x14ac:dyDescent="0.25"/>
    <row r="4538" x14ac:dyDescent="0.25"/>
    <row r="4539" x14ac:dyDescent="0.25"/>
    <row r="4540" x14ac:dyDescent="0.25"/>
    <row r="4541" x14ac:dyDescent="0.25"/>
    <row r="4542" x14ac:dyDescent="0.25"/>
    <row r="4543" x14ac:dyDescent="0.25"/>
    <row r="4544" x14ac:dyDescent="0.25"/>
    <row r="4545" x14ac:dyDescent="0.25"/>
    <row r="4546" x14ac:dyDescent="0.25"/>
    <row r="4547" x14ac:dyDescent="0.25"/>
    <row r="4548" x14ac:dyDescent="0.25"/>
    <row r="4549" x14ac:dyDescent="0.25"/>
    <row r="4550" x14ac:dyDescent="0.25"/>
    <row r="4551" x14ac:dyDescent="0.25"/>
    <row r="4552" x14ac:dyDescent="0.25"/>
    <row r="4553" x14ac:dyDescent="0.25"/>
    <row r="4554" x14ac:dyDescent="0.25"/>
    <row r="4555" x14ac:dyDescent="0.25"/>
    <row r="4556" x14ac:dyDescent="0.25"/>
    <row r="4557" x14ac:dyDescent="0.25"/>
    <row r="4558" x14ac:dyDescent="0.25"/>
    <row r="4559" x14ac:dyDescent="0.25"/>
    <row r="4560" x14ac:dyDescent="0.25"/>
    <row r="4561" x14ac:dyDescent="0.25"/>
    <row r="4562" x14ac:dyDescent="0.25"/>
    <row r="4563" x14ac:dyDescent="0.25"/>
    <row r="4564" x14ac:dyDescent="0.25"/>
    <row r="4565" x14ac:dyDescent="0.25"/>
    <row r="4566" x14ac:dyDescent="0.25"/>
    <row r="4567" x14ac:dyDescent="0.25"/>
    <row r="4568" x14ac:dyDescent="0.25"/>
    <row r="4569" x14ac:dyDescent="0.25"/>
    <row r="4570" x14ac:dyDescent="0.25"/>
    <row r="4571" x14ac:dyDescent="0.25"/>
    <row r="4572" x14ac:dyDescent="0.25"/>
    <row r="4573" x14ac:dyDescent="0.25"/>
    <row r="4574" x14ac:dyDescent="0.25"/>
    <row r="4575" x14ac:dyDescent="0.25"/>
    <row r="4576" x14ac:dyDescent="0.25"/>
    <row r="4577" x14ac:dyDescent="0.25"/>
    <row r="4578" x14ac:dyDescent="0.25"/>
    <row r="4579" x14ac:dyDescent="0.25"/>
    <row r="4580" x14ac:dyDescent="0.25"/>
    <row r="4581" x14ac:dyDescent="0.25"/>
    <row r="4582" x14ac:dyDescent="0.25"/>
    <row r="4583" x14ac:dyDescent="0.25"/>
    <row r="4584" x14ac:dyDescent="0.25"/>
    <row r="4585" x14ac:dyDescent="0.25"/>
    <row r="4586" x14ac:dyDescent="0.25"/>
    <row r="4587" x14ac:dyDescent="0.25"/>
    <row r="4588" x14ac:dyDescent="0.25"/>
    <row r="4589" x14ac:dyDescent="0.25"/>
    <row r="4590" x14ac:dyDescent="0.25"/>
    <row r="4591" x14ac:dyDescent="0.25"/>
    <row r="4592" x14ac:dyDescent="0.25"/>
    <row r="4593" x14ac:dyDescent="0.25"/>
    <row r="4594" x14ac:dyDescent="0.25"/>
    <row r="4595" x14ac:dyDescent="0.25"/>
    <row r="4596" x14ac:dyDescent="0.25"/>
    <row r="4597" x14ac:dyDescent="0.25"/>
    <row r="4598" x14ac:dyDescent="0.25"/>
    <row r="4599" x14ac:dyDescent="0.25"/>
    <row r="4600" x14ac:dyDescent="0.25"/>
    <row r="4601" x14ac:dyDescent="0.25"/>
    <row r="4602" x14ac:dyDescent="0.25"/>
    <row r="4603" x14ac:dyDescent="0.25"/>
    <row r="4604" x14ac:dyDescent="0.25"/>
    <row r="4605" x14ac:dyDescent="0.25"/>
    <row r="4606" x14ac:dyDescent="0.25"/>
    <row r="4607" x14ac:dyDescent="0.25"/>
    <row r="4608" x14ac:dyDescent="0.25"/>
    <row r="4609" x14ac:dyDescent="0.25"/>
    <row r="4610" x14ac:dyDescent="0.25"/>
    <row r="4611" x14ac:dyDescent="0.25"/>
    <row r="4612" x14ac:dyDescent="0.25"/>
    <row r="4613" x14ac:dyDescent="0.25"/>
    <row r="4614" x14ac:dyDescent="0.25"/>
    <row r="4615" x14ac:dyDescent="0.25"/>
    <row r="4616" x14ac:dyDescent="0.25"/>
    <row r="4617" x14ac:dyDescent="0.25"/>
    <row r="4618" x14ac:dyDescent="0.25"/>
    <row r="4619" x14ac:dyDescent="0.25"/>
    <row r="4620" x14ac:dyDescent="0.25"/>
    <row r="4621" x14ac:dyDescent="0.25"/>
    <row r="4622" x14ac:dyDescent="0.25"/>
    <row r="4623" x14ac:dyDescent="0.25"/>
    <row r="4624" x14ac:dyDescent="0.25"/>
    <row r="4625" x14ac:dyDescent="0.25"/>
    <row r="4626" x14ac:dyDescent="0.25"/>
    <row r="4627" x14ac:dyDescent="0.25"/>
    <row r="4628" x14ac:dyDescent="0.25"/>
    <row r="4629" x14ac:dyDescent="0.25"/>
    <row r="4630" x14ac:dyDescent="0.25"/>
    <row r="4631" x14ac:dyDescent="0.25"/>
    <row r="4632" x14ac:dyDescent="0.25"/>
    <row r="4633" x14ac:dyDescent="0.25"/>
    <row r="4634" x14ac:dyDescent="0.25"/>
    <row r="4635" x14ac:dyDescent="0.25"/>
    <row r="4636" x14ac:dyDescent="0.25"/>
    <row r="4637" x14ac:dyDescent="0.25"/>
    <row r="4638" x14ac:dyDescent="0.25"/>
    <row r="4639" x14ac:dyDescent="0.25"/>
    <row r="4640" x14ac:dyDescent="0.25"/>
    <row r="4641" x14ac:dyDescent="0.25"/>
    <row r="4642" x14ac:dyDescent="0.25"/>
    <row r="4643" x14ac:dyDescent="0.25"/>
    <row r="4644" x14ac:dyDescent="0.25"/>
    <row r="4645" x14ac:dyDescent="0.25"/>
    <row r="4646" x14ac:dyDescent="0.25"/>
    <row r="4647" x14ac:dyDescent="0.25"/>
    <row r="4648" x14ac:dyDescent="0.25"/>
    <row r="4649" x14ac:dyDescent="0.25"/>
    <row r="4650" x14ac:dyDescent="0.25"/>
    <row r="4651" x14ac:dyDescent="0.25"/>
    <row r="4652" x14ac:dyDescent="0.25"/>
    <row r="4653" x14ac:dyDescent="0.25"/>
    <row r="4654" x14ac:dyDescent="0.25"/>
    <row r="4655" x14ac:dyDescent="0.25"/>
    <row r="4656" x14ac:dyDescent="0.25"/>
    <row r="4657" x14ac:dyDescent="0.25"/>
    <row r="4658" x14ac:dyDescent="0.25"/>
    <row r="4659" x14ac:dyDescent="0.25"/>
    <row r="4660" x14ac:dyDescent="0.25"/>
    <row r="4661" x14ac:dyDescent="0.25"/>
    <row r="4662" x14ac:dyDescent="0.25"/>
    <row r="4663" x14ac:dyDescent="0.25"/>
    <row r="4664" x14ac:dyDescent="0.25"/>
    <row r="4665" x14ac:dyDescent="0.25"/>
    <row r="4666" x14ac:dyDescent="0.25"/>
    <row r="4667" x14ac:dyDescent="0.25"/>
    <row r="4668" x14ac:dyDescent="0.25"/>
    <row r="4669" x14ac:dyDescent="0.25"/>
    <row r="4670" x14ac:dyDescent="0.25"/>
    <row r="4671" x14ac:dyDescent="0.25"/>
    <row r="4672" x14ac:dyDescent="0.25"/>
    <row r="4673" x14ac:dyDescent="0.25"/>
    <row r="4674" x14ac:dyDescent="0.25"/>
    <row r="4675" x14ac:dyDescent="0.25"/>
    <row r="4676" x14ac:dyDescent="0.25"/>
    <row r="4677" x14ac:dyDescent="0.25"/>
    <row r="4678" x14ac:dyDescent="0.25"/>
    <row r="4679" x14ac:dyDescent="0.25"/>
    <row r="4680" x14ac:dyDescent="0.25"/>
    <row r="4681" x14ac:dyDescent="0.25"/>
    <row r="4682" x14ac:dyDescent="0.25"/>
    <row r="4683" x14ac:dyDescent="0.25"/>
    <row r="4684" x14ac:dyDescent="0.25"/>
    <row r="4685" x14ac:dyDescent="0.25"/>
    <row r="4686" x14ac:dyDescent="0.25"/>
    <row r="4687" x14ac:dyDescent="0.25"/>
    <row r="4688" x14ac:dyDescent="0.25"/>
    <row r="4689" x14ac:dyDescent="0.25"/>
    <row r="4690" x14ac:dyDescent="0.25"/>
    <row r="4691" x14ac:dyDescent="0.25"/>
    <row r="4692" x14ac:dyDescent="0.25"/>
    <row r="4693" x14ac:dyDescent="0.25"/>
    <row r="4694" x14ac:dyDescent="0.25"/>
    <row r="4695" x14ac:dyDescent="0.25"/>
    <row r="4696" x14ac:dyDescent="0.25"/>
    <row r="4697" x14ac:dyDescent="0.25"/>
    <row r="4698" x14ac:dyDescent="0.25"/>
    <row r="4699" x14ac:dyDescent="0.25"/>
    <row r="4700" x14ac:dyDescent="0.25"/>
    <row r="4701" x14ac:dyDescent="0.25"/>
    <row r="4702" x14ac:dyDescent="0.25"/>
    <row r="4703" x14ac:dyDescent="0.25"/>
    <row r="4704" x14ac:dyDescent="0.25"/>
    <row r="4705" x14ac:dyDescent="0.25"/>
    <row r="4706" x14ac:dyDescent="0.25"/>
    <row r="4707" x14ac:dyDescent="0.25"/>
    <row r="4708" x14ac:dyDescent="0.25"/>
    <row r="4709" x14ac:dyDescent="0.25"/>
    <row r="4710" x14ac:dyDescent="0.25"/>
    <row r="4711" x14ac:dyDescent="0.25"/>
    <row r="4712" x14ac:dyDescent="0.25"/>
    <row r="4713" x14ac:dyDescent="0.25"/>
    <row r="4714" x14ac:dyDescent="0.25"/>
    <row r="4715" x14ac:dyDescent="0.25"/>
    <row r="4716" x14ac:dyDescent="0.25"/>
    <row r="4717" x14ac:dyDescent="0.25"/>
    <row r="4718" x14ac:dyDescent="0.25"/>
    <row r="4719" x14ac:dyDescent="0.25"/>
    <row r="4720" x14ac:dyDescent="0.25"/>
    <row r="4721" x14ac:dyDescent="0.25"/>
    <row r="4722" x14ac:dyDescent="0.25"/>
    <row r="4723" x14ac:dyDescent="0.25"/>
    <row r="4724" x14ac:dyDescent="0.25"/>
    <row r="4725" x14ac:dyDescent="0.25"/>
    <row r="4726" x14ac:dyDescent="0.25"/>
    <row r="4727" x14ac:dyDescent="0.25"/>
    <row r="4728" x14ac:dyDescent="0.25"/>
    <row r="4729" x14ac:dyDescent="0.25"/>
    <row r="4730" x14ac:dyDescent="0.25"/>
    <row r="4731" x14ac:dyDescent="0.25"/>
    <row r="4732" x14ac:dyDescent="0.25"/>
    <row r="4733" x14ac:dyDescent="0.25"/>
    <row r="4734" x14ac:dyDescent="0.25"/>
    <row r="4735" x14ac:dyDescent="0.25"/>
    <row r="4736" x14ac:dyDescent="0.25"/>
    <row r="4737" x14ac:dyDescent="0.25"/>
    <row r="4738" x14ac:dyDescent="0.25"/>
    <row r="4739" x14ac:dyDescent="0.25"/>
    <row r="4740" x14ac:dyDescent="0.25"/>
    <row r="4741" x14ac:dyDescent="0.25"/>
    <row r="4742" x14ac:dyDescent="0.25"/>
    <row r="4743" x14ac:dyDescent="0.25"/>
    <row r="4744" x14ac:dyDescent="0.25"/>
    <row r="4745" x14ac:dyDescent="0.25"/>
    <row r="4746" x14ac:dyDescent="0.25"/>
    <row r="4747" x14ac:dyDescent="0.25"/>
    <row r="4748" x14ac:dyDescent="0.25"/>
    <row r="4749" x14ac:dyDescent="0.25"/>
    <row r="4750" x14ac:dyDescent="0.25"/>
    <row r="4751" x14ac:dyDescent="0.25"/>
    <row r="4752" x14ac:dyDescent="0.25"/>
    <row r="4753" x14ac:dyDescent="0.25"/>
    <row r="4754" x14ac:dyDescent="0.25"/>
    <row r="4755" x14ac:dyDescent="0.25"/>
    <row r="4756" x14ac:dyDescent="0.25"/>
    <row r="4757" x14ac:dyDescent="0.25"/>
    <row r="4758" x14ac:dyDescent="0.25"/>
    <row r="4759" x14ac:dyDescent="0.25"/>
    <row r="4760" x14ac:dyDescent="0.25"/>
    <row r="4761" x14ac:dyDescent="0.25"/>
    <row r="4762" x14ac:dyDescent="0.25"/>
    <row r="4763" x14ac:dyDescent="0.25"/>
    <row r="4764" x14ac:dyDescent="0.25"/>
    <row r="4765" x14ac:dyDescent="0.25"/>
    <row r="4766" x14ac:dyDescent="0.25"/>
    <row r="4767" x14ac:dyDescent="0.25"/>
    <row r="4768" x14ac:dyDescent="0.25"/>
    <row r="4769" x14ac:dyDescent="0.25"/>
    <row r="4770" x14ac:dyDescent="0.25"/>
    <row r="4771" x14ac:dyDescent="0.25"/>
    <row r="4772" x14ac:dyDescent="0.25"/>
    <row r="4773" x14ac:dyDescent="0.25"/>
    <row r="4774" x14ac:dyDescent="0.25"/>
    <row r="4775" x14ac:dyDescent="0.25"/>
    <row r="4776" x14ac:dyDescent="0.25"/>
    <row r="4777" x14ac:dyDescent="0.25"/>
    <row r="4778" x14ac:dyDescent="0.25"/>
    <row r="4779" x14ac:dyDescent="0.25"/>
    <row r="4780" x14ac:dyDescent="0.25"/>
    <row r="4781" x14ac:dyDescent="0.25"/>
    <row r="4782" x14ac:dyDescent="0.25"/>
    <row r="4783" x14ac:dyDescent="0.25"/>
    <row r="4784" x14ac:dyDescent="0.25"/>
    <row r="4785" x14ac:dyDescent="0.25"/>
    <row r="4786" x14ac:dyDescent="0.25"/>
    <row r="4787" x14ac:dyDescent="0.25"/>
    <row r="4788" x14ac:dyDescent="0.25"/>
    <row r="4789" x14ac:dyDescent="0.25"/>
    <row r="4790" x14ac:dyDescent="0.25"/>
    <row r="4791" x14ac:dyDescent="0.25"/>
    <row r="4792" x14ac:dyDescent="0.25"/>
    <row r="4793" x14ac:dyDescent="0.25"/>
    <row r="4794" x14ac:dyDescent="0.25"/>
    <row r="4795" x14ac:dyDescent="0.25"/>
    <row r="4796" x14ac:dyDescent="0.25"/>
    <row r="4797" x14ac:dyDescent="0.25"/>
    <row r="4798" x14ac:dyDescent="0.25"/>
    <row r="4799" x14ac:dyDescent="0.25"/>
    <row r="4800" x14ac:dyDescent="0.25"/>
    <row r="4801" x14ac:dyDescent="0.25"/>
    <row r="4802" x14ac:dyDescent="0.25"/>
    <row r="4803" x14ac:dyDescent="0.25"/>
    <row r="4804" x14ac:dyDescent="0.25"/>
    <row r="4805" x14ac:dyDescent="0.25"/>
    <row r="4806" x14ac:dyDescent="0.25"/>
    <row r="4807" x14ac:dyDescent="0.25"/>
    <row r="4808" x14ac:dyDescent="0.25"/>
    <row r="4809" x14ac:dyDescent="0.25"/>
    <row r="4810" x14ac:dyDescent="0.25"/>
    <row r="4811" x14ac:dyDescent="0.25"/>
    <row r="4812" x14ac:dyDescent="0.25"/>
    <row r="4813" x14ac:dyDescent="0.25"/>
    <row r="4814" x14ac:dyDescent="0.25"/>
    <row r="4815" x14ac:dyDescent="0.25"/>
    <row r="4816" x14ac:dyDescent="0.25"/>
    <row r="4817" x14ac:dyDescent="0.25"/>
    <row r="4818" x14ac:dyDescent="0.25"/>
    <row r="4819" x14ac:dyDescent="0.25"/>
    <row r="4820" x14ac:dyDescent="0.25"/>
    <row r="4821" x14ac:dyDescent="0.25"/>
    <row r="4822" x14ac:dyDescent="0.25"/>
    <row r="4823" x14ac:dyDescent="0.25"/>
    <row r="4824" x14ac:dyDescent="0.25"/>
    <row r="4825" x14ac:dyDescent="0.25"/>
    <row r="4826" x14ac:dyDescent="0.25"/>
    <row r="4827" x14ac:dyDescent="0.25"/>
    <row r="4828" x14ac:dyDescent="0.25"/>
    <row r="4829" x14ac:dyDescent="0.25"/>
    <row r="4830" x14ac:dyDescent="0.25"/>
    <row r="4831" x14ac:dyDescent="0.25"/>
    <row r="4832" x14ac:dyDescent="0.25"/>
    <row r="4833" x14ac:dyDescent="0.25"/>
    <row r="4834" x14ac:dyDescent="0.25"/>
    <row r="4835" x14ac:dyDescent="0.25"/>
    <row r="4836" x14ac:dyDescent="0.25"/>
    <row r="4837" x14ac:dyDescent="0.25"/>
    <row r="4838" x14ac:dyDescent="0.25"/>
    <row r="4839" x14ac:dyDescent="0.25"/>
    <row r="4840" x14ac:dyDescent="0.25"/>
    <row r="4841" x14ac:dyDescent="0.25"/>
    <row r="4842" x14ac:dyDescent="0.25"/>
    <row r="4843" x14ac:dyDescent="0.25"/>
    <row r="4844" x14ac:dyDescent="0.25"/>
    <row r="4845" x14ac:dyDescent="0.25"/>
    <row r="4846" x14ac:dyDescent="0.25"/>
    <row r="4847" x14ac:dyDescent="0.25"/>
    <row r="4848" x14ac:dyDescent="0.25"/>
    <row r="4849" x14ac:dyDescent="0.25"/>
    <row r="4850" x14ac:dyDescent="0.25"/>
    <row r="4851" x14ac:dyDescent="0.25"/>
    <row r="4852" x14ac:dyDescent="0.25"/>
    <row r="4853" x14ac:dyDescent="0.25"/>
    <row r="4854" x14ac:dyDescent="0.25"/>
    <row r="4855" x14ac:dyDescent="0.25"/>
    <row r="4856" x14ac:dyDescent="0.25"/>
    <row r="4857" x14ac:dyDescent="0.25"/>
    <row r="4858" x14ac:dyDescent="0.25"/>
    <row r="4859" x14ac:dyDescent="0.25"/>
    <row r="4860" x14ac:dyDescent="0.25"/>
    <row r="4861" x14ac:dyDescent="0.25"/>
    <row r="4862" x14ac:dyDescent="0.25"/>
    <row r="4863" x14ac:dyDescent="0.25"/>
    <row r="4864" x14ac:dyDescent="0.25"/>
    <row r="4865" x14ac:dyDescent="0.25"/>
    <row r="4866" x14ac:dyDescent="0.25"/>
    <row r="4867" x14ac:dyDescent="0.25"/>
    <row r="4868" x14ac:dyDescent="0.25"/>
    <row r="4869" x14ac:dyDescent="0.25"/>
    <row r="4870" x14ac:dyDescent="0.25"/>
    <row r="4871" x14ac:dyDescent="0.25"/>
    <row r="4872" x14ac:dyDescent="0.25"/>
    <row r="4873" x14ac:dyDescent="0.25"/>
    <row r="4874" x14ac:dyDescent="0.25"/>
    <row r="4875" x14ac:dyDescent="0.25"/>
    <row r="4876" x14ac:dyDescent="0.25"/>
    <row r="4877" x14ac:dyDescent="0.25"/>
    <row r="4878" x14ac:dyDescent="0.25"/>
    <row r="4879" x14ac:dyDescent="0.25"/>
    <row r="4880" x14ac:dyDescent="0.25"/>
    <row r="4881" x14ac:dyDescent="0.25"/>
    <row r="4882" x14ac:dyDescent="0.25"/>
    <row r="4883" x14ac:dyDescent="0.25"/>
    <row r="4884" x14ac:dyDescent="0.25"/>
    <row r="4885" x14ac:dyDescent="0.25"/>
    <row r="4886" x14ac:dyDescent="0.25"/>
    <row r="4887" x14ac:dyDescent="0.25"/>
    <row r="4888" x14ac:dyDescent="0.25"/>
    <row r="4889" x14ac:dyDescent="0.25"/>
    <row r="4890" x14ac:dyDescent="0.25"/>
    <row r="4891" x14ac:dyDescent="0.25"/>
    <row r="4892" x14ac:dyDescent="0.25"/>
    <row r="4893" x14ac:dyDescent="0.25"/>
    <row r="4894" x14ac:dyDescent="0.25"/>
    <row r="4895" x14ac:dyDescent="0.25"/>
    <row r="4896" x14ac:dyDescent="0.25"/>
    <row r="4897" x14ac:dyDescent="0.25"/>
    <row r="4898" x14ac:dyDescent="0.25"/>
    <row r="4899" x14ac:dyDescent="0.25"/>
    <row r="4900" x14ac:dyDescent="0.25"/>
    <row r="4901" x14ac:dyDescent="0.25"/>
    <row r="4902" x14ac:dyDescent="0.25"/>
    <row r="4903" x14ac:dyDescent="0.25"/>
    <row r="4904" x14ac:dyDescent="0.25"/>
    <row r="4905" x14ac:dyDescent="0.25"/>
    <row r="4906" x14ac:dyDescent="0.25"/>
    <row r="4907" x14ac:dyDescent="0.25"/>
    <row r="4908" x14ac:dyDescent="0.25"/>
    <row r="4909" x14ac:dyDescent="0.25"/>
    <row r="4910" x14ac:dyDescent="0.25"/>
    <row r="4911" x14ac:dyDescent="0.25"/>
    <row r="4912" x14ac:dyDescent="0.25"/>
    <row r="4913" x14ac:dyDescent="0.25"/>
    <row r="4914" x14ac:dyDescent="0.25"/>
    <row r="4915" x14ac:dyDescent="0.25"/>
    <row r="4916" x14ac:dyDescent="0.25"/>
    <row r="4917" x14ac:dyDescent="0.25"/>
    <row r="4918" x14ac:dyDescent="0.25"/>
    <row r="4919" x14ac:dyDescent="0.25"/>
    <row r="4920" x14ac:dyDescent="0.25"/>
    <row r="4921" x14ac:dyDescent="0.25"/>
    <row r="4922" x14ac:dyDescent="0.25"/>
    <row r="4923" x14ac:dyDescent="0.25"/>
    <row r="4924" x14ac:dyDescent="0.25"/>
    <row r="4925" x14ac:dyDescent="0.25"/>
    <row r="4926" x14ac:dyDescent="0.25"/>
    <row r="4927" x14ac:dyDescent="0.25"/>
    <row r="4928" x14ac:dyDescent="0.25"/>
    <row r="4929" x14ac:dyDescent="0.25"/>
    <row r="4930" x14ac:dyDescent="0.25"/>
    <row r="4931" x14ac:dyDescent="0.25"/>
    <row r="4932" x14ac:dyDescent="0.25"/>
    <row r="4933" x14ac:dyDescent="0.25"/>
    <row r="4934" x14ac:dyDescent="0.25"/>
    <row r="4935" x14ac:dyDescent="0.25"/>
    <row r="4936" x14ac:dyDescent="0.25"/>
    <row r="4937" x14ac:dyDescent="0.25"/>
    <row r="4938" x14ac:dyDescent="0.25"/>
    <row r="4939" x14ac:dyDescent="0.25"/>
    <row r="4940" x14ac:dyDescent="0.25"/>
    <row r="4941" x14ac:dyDescent="0.25"/>
    <row r="4942" x14ac:dyDescent="0.25"/>
    <row r="4943" x14ac:dyDescent="0.25"/>
    <row r="4944" x14ac:dyDescent="0.25"/>
    <row r="4945" x14ac:dyDescent="0.25"/>
    <row r="4946" x14ac:dyDescent="0.25"/>
    <row r="4947" x14ac:dyDescent="0.25"/>
    <row r="4948" x14ac:dyDescent="0.25"/>
    <row r="4949" x14ac:dyDescent="0.25"/>
    <row r="4950" x14ac:dyDescent="0.25"/>
    <row r="4951" x14ac:dyDescent="0.25"/>
    <row r="4952" x14ac:dyDescent="0.25"/>
    <row r="4953" x14ac:dyDescent="0.25"/>
    <row r="4954" x14ac:dyDescent="0.25"/>
    <row r="4955" x14ac:dyDescent="0.25"/>
    <row r="4956" x14ac:dyDescent="0.25"/>
    <row r="4957" x14ac:dyDescent="0.25"/>
    <row r="4958" x14ac:dyDescent="0.25"/>
    <row r="4959" x14ac:dyDescent="0.25"/>
    <row r="4960" x14ac:dyDescent="0.25"/>
    <row r="4961" x14ac:dyDescent="0.25"/>
    <row r="4962" x14ac:dyDescent="0.25"/>
    <row r="4963" x14ac:dyDescent="0.25"/>
    <row r="4964" x14ac:dyDescent="0.25"/>
    <row r="4965" x14ac:dyDescent="0.25"/>
    <row r="4966" x14ac:dyDescent="0.25"/>
    <row r="4967" x14ac:dyDescent="0.25"/>
    <row r="4968" x14ac:dyDescent="0.25"/>
    <row r="4969" x14ac:dyDescent="0.25"/>
    <row r="4970" x14ac:dyDescent="0.25"/>
    <row r="4971" x14ac:dyDescent="0.25"/>
    <row r="4972" x14ac:dyDescent="0.25"/>
    <row r="4973" x14ac:dyDescent="0.25"/>
    <row r="4974" x14ac:dyDescent="0.25"/>
    <row r="4975" x14ac:dyDescent="0.25"/>
    <row r="4976" x14ac:dyDescent="0.25"/>
    <row r="4977" x14ac:dyDescent="0.25"/>
    <row r="4978" x14ac:dyDescent="0.25"/>
    <row r="4979" x14ac:dyDescent="0.25"/>
    <row r="4980" x14ac:dyDescent="0.25"/>
    <row r="4981" x14ac:dyDescent="0.25"/>
    <row r="4982" x14ac:dyDescent="0.25"/>
    <row r="4983" x14ac:dyDescent="0.25"/>
    <row r="4984" x14ac:dyDescent="0.25"/>
    <row r="4985" x14ac:dyDescent="0.25"/>
    <row r="4986" x14ac:dyDescent="0.25"/>
    <row r="4987" x14ac:dyDescent="0.25"/>
    <row r="4988" x14ac:dyDescent="0.25"/>
    <row r="4989" x14ac:dyDescent="0.25"/>
    <row r="4990" x14ac:dyDescent="0.25"/>
    <row r="4991" x14ac:dyDescent="0.25"/>
    <row r="4992" x14ac:dyDescent="0.25"/>
    <row r="4993" x14ac:dyDescent="0.25"/>
    <row r="4994" x14ac:dyDescent="0.25"/>
    <row r="4995" x14ac:dyDescent="0.25"/>
    <row r="4996" x14ac:dyDescent="0.25"/>
    <row r="4997" x14ac:dyDescent="0.25"/>
    <row r="4998" x14ac:dyDescent="0.25"/>
    <row r="4999" x14ac:dyDescent="0.25"/>
    <row r="5000" x14ac:dyDescent="0.25"/>
    <row r="5001" x14ac:dyDescent="0.25"/>
    <row r="5002" x14ac:dyDescent="0.25"/>
    <row r="5003" x14ac:dyDescent="0.25"/>
    <row r="5004" x14ac:dyDescent="0.25"/>
    <row r="5005" x14ac:dyDescent="0.25"/>
    <row r="5006" x14ac:dyDescent="0.25"/>
    <row r="5007" x14ac:dyDescent="0.25"/>
    <row r="5008" x14ac:dyDescent="0.25"/>
    <row r="5009" x14ac:dyDescent="0.25"/>
    <row r="5010" x14ac:dyDescent="0.25"/>
    <row r="5011" x14ac:dyDescent="0.25"/>
    <row r="5012" x14ac:dyDescent="0.25"/>
    <row r="5013" x14ac:dyDescent="0.25"/>
    <row r="5014" x14ac:dyDescent="0.25"/>
    <row r="5015" x14ac:dyDescent="0.25"/>
    <row r="5016" x14ac:dyDescent="0.25"/>
    <row r="5017" x14ac:dyDescent="0.25"/>
    <row r="5018" x14ac:dyDescent="0.25"/>
    <row r="5019" x14ac:dyDescent="0.25"/>
    <row r="5020" x14ac:dyDescent="0.25"/>
    <row r="5021" x14ac:dyDescent="0.25"/>
    <row r="5022" x14ac:dyDescent="0.25"/>
    <row r="5023" x14ac:dyDescent="0.25"/>
    <row r="5024" x14ac:dyDescent="0.25"/>
    <row r="5025" x14ac:dyDescent="0.25"/>
    <row r="5026" x14ac:dyDescent="0.25"/>
    <row r="5027" x14ac:dyDescent="0.25"/>
    <row r="5028" x14ac:dyDescent="0.25"/>
    <row r="5029" x14ac:dyDescent="0.25"/>
    <row r="5030" x14ac:dyDescent="0.25"/>
    <row r="5031" x14ac:dyDescent="0.25"/>
    <row r="5032" x14ac:dyDescent="0.25"/>
    <row r="5033" x14ac:dyDescent="0.25"/>
    <row r="5034" x14ac:dyDescent="0.25"/>
    <row r="5035" x14ac:dyDescent="0.25"/>
    <row r="5036" x14ac:dyDescent="0.25"/>
    <row r="5037" x14ac:dyDescent="0.25"/>
    <row r="5038" x14ac:dyDescent="0.25"/>
    <row r="5039" x14ac:dyDescent="0.25"/>
    <row r="5040" x14ac:dyDescent="0.25"/>
    <row r="5041" x14ac:dyDescent="0.25"/>
    <row r="5042" x14ac:dyDescent="0.25"/>
    <row r="5043" x14ac:dyDescent="0.25"/>
    <row r="5044" x14ac:dyDescent="0.25"/>
    <row r="5045" x14ac:dyDescent="0.25"/>
    <row r="5046" x14ac:dyDescent="0.25"/>
    <row r="5047" x14ac:dyDescent="0.25"/>
    <row r="5048" x14ac:dyDescent="0.25"/>
    <row r="5049" x14ac:dyDescent="0.25"/>
    <row r="5050" x14ac:dyDescent="0.25"/>
    <row r="5051" x14ac:dyDescent="0.25"/>
    <row r="5052" x14ac:dyDescent="0.25"/>
    <row r="5053" x14ac:dyDescent="0.25"/>
    <row r="5054" x14ac:dyDescent="0.25"/>
    <row r="5055" x14ac:dyDescent="0.25"/>
    <row r="5056" x14ac:dyDescent="0.25"/>
    <row r="5057" x14ac:dyDescent="0.25"/>
    <row r="5058" x14ac:dyDescent="0.25"/>
    <row r="5059" x14ac:dyDescent="0.25"/>
    <row r="5060" x14ac:dyDescent="0.25"/>
    <row r="5061" x14ac:dyDescent="0.25"/>
    <row r="5062" x14ac:dyDescent="0.25"/>
    <row r="5063" x14ac:dyDescent="0.25"/>
    <row r="5064" x14ac:dyDescent="0.25"/>
    <row r="5065" x14ac:dyDescent="0.25"/>
    <row r="5066" x14ac:dyDescent="0.25"/>
    <row r="5067" x14ac:dyDescent="0.25"/>
    <row r="5068" x14ac:dyDescent="0.25"/>
    <row r="5069" x14ac:dyDescent="0.25"/>
    <row r="5070" x14ac:dyDescent="0.25"/>
    <row r="5071" x14ac:dyDescent="0.25"/>
    <row r="5072" x14ac:dyDescent="0.25"/>
    <row r="5073" x14ac:dyDescent="0.25"/>
    <row r="5074" x14ac:dyDescent="0.25"/>
    <row r="5075" x14ac:dyDescent="0.25"/>
    <row r="5076" x14ac:dyDescent="0.25"/>
    <row r="5077" x14ac:dyDescent="0.25"/>
    <row r="5078" x14ac:dyDescent="0.25"/>
    <row r="5079" x14ac:dyDescent="0.25"/>
    <row r="5080" x14ac:dyDescent="0.25"/>
    <row r="5081" x14ac:dyDescent="0.25"/>
    <row r="5082" x14ac:dyDescent="0.25"/>
    <row r="5083" x14ac:dyDescent="0.25"/>
    <row r="5084" x14ac:dyDescent="0.25"/>
    <row r="5085" x14ac:dyDescent="0.25"/>
    <row r="5086" x14ac:dyDescent="0.25"/>
    <row r="5087" x14ac:dyDescent="0.25"/>
    <row r="5088" x14ac:dyDescent="0.25"/>
    <row r="5089" x14ac:dyDescent="0.25"/>
    <row r="5090" x14ac:dyDescent="0.25"/>
    <row r="5091" x14ac:dyDescent="0.25"/>
    <row r="5092" x14ac:dyDescent="0.25"/>
    <row r="5093" x14ac:dyDescent="0.25"/>
    <row r="5094" x14ac:dyDescent="0.25"/>
    <row r="5095" x14ac:dyDescent="0.25"/>
    <row r="5096" x14ac:dyDescent="0.25"/>
    <row r="5097" x14ac:dyDescent="0.25"/>
    <row r="5098" x14ac:dyDescent="0.25"/>
    <row r="5099" x14ac:dyDescent="0.25"/>
    <row r="5100" x14ac:dyDescent="0.25"/>
    <row r="5101" x14ac:dyDescent="0.25"/>
    <row r="5102" x14ac:dyDescent="0.25"/>
    <row r="5103" x14ac:dyDescent="0.25"/>
    <row r="5104" x14ac:dyDescent="0.25"/>
    <row r="5105" x14ac:dyDescent="0.25"/>
    <row r="5106" x14ac:dyDescent="0.25"/>
    <row r="5107" x14ac:dyDescent="0.25"/>
    <row r="5108" x14ac:dyDescent="0.25"/>
    <row r="5109" x14ac:dyDescent="0.25"/>
    <row r="5110" x14ac:dyDescent="0.25"/>
    <row r="5111" x14ac:dyDescent="0.25"/>
    <row r="5112" x14ac:dyDescent="0.25"/>
    <row r="5113" x14ac:dyDescent="0.25"/>
    <row r="5114" x14ac:dyDescent="0.25"/>
    <row r="5115" x14ac:dyDescent="0.25"/>
    <row r="5116" x14ac:dyDescent="0.25"/>
    <row r="5117" x14ac:dyDescent="0.25"/>
    <row r="5118" x14ac:dyDescent="0.25"/>
    <row r="5119" x14ac:dyDescent="0.25"/>
    <row r="5120" x14ac:dyDescent="0.25"/>
    <row r="5121" x14ac:dyDescent="0.25"/>
    <row r="5122" x14ac:dyDescent="0.25"/>
    <row r="5123" x14ac:dyDescent="0.25"/>
    <row r="5124" x14ac:dyDescent="0.25"/>
    <row r="5125" x14ac:dyDescent="0.25"/>
    <row r="5126" x14ac:dyDescent="0.25"/>
    <row r="5127" x14ac:dyDescent="0.25"/>
    <row r="5128" x14ac:dyDescent="0.25"/>
    <row r="5129" x14ac:dyDescent="0.25"/>
    <row r="5130" x14ac:dyDescent="0.25"/>
    <row r="5131" x14ac:dyDescent="0.25"/>
    <row r="5132" x14ac:dyDescent="0.25"/>
    <row r="5133" x14ac:dyDescent="0.25"/>
    <row r="5134" x14ac:dyDescent="0.25"/>
    <row r="5135" x14ac:dyDescent="0.25"/>
    <row r="5136" x14ac:dyDescent="0.25"/>
    <row r="5137" x14ac:dyDescent="0.25"/>
    <row r="5138" x14ac:dyDescent="0.25"/>
    <row r="5139" x14ac:dyDescent="0.25"/>
    <row r="5140" x14ac:dyDescent="0.25"/>
    <row r="5141" x14ac:dyDescent="0.25"/>
    <row r="5142" x14ac:dyDescent="0.25"/>
    <row r="5143" x14ac:dyDescent="0.25"/>
    <row r="5144" x14ac:dyDescent="0.25"/>
    <row r="5145" x14ac:dyDescent="0.25"/>
    <row r="5146" x14ac:dyDescent="0.25"/>
    <row r="5147" x14ac:dyDescent="0.25"/>
    <row r="5148" x14ac:dyDescent="0.25"/>
    <row r="5149" x14ac:dyDescent="0.25"/>
    <row r="5150" x14ac:dyDescent="0.25"/>
    <row r="5151" x14ac:dyDescent="0.25"/>
    <row r="5152" x14ac:dyDescent="0.25"/>
    <row r="5153" x14ac:dyDescent="0.25"/>
    <row r="5154" x14ac:dyDescent="0.25"/>
    <row r="5155" x14ac:dyDescent="0.25"/>
    <row r="5156" x14ac:dyDescent="0.25"/>
    <row r="5157" x14ac:dyDescent="0.25"/>
    <row r="5158" x14ac:dyDescent="0.25"/>
    <row r="5159" x14ac:dyDescent="0.25"/>
    <row r="5160" x14ac:dyDescent="0.25"/>
    <row r="5161" x14ac:dyDescent="0.25"/>
    <row r="5162" x14ac:dyDescent="0.25"/>
    <row r="5163" x14ac:dyDescent="0.25"/>
    <row r="5164" x14ac:dyDescent="0.25"/>
    <row r="5165" x14ac:dyDescent="0.25"/>
    <row r="5166" x14ac:dyDescent="0.25"/>
    <row r="5167" x14ac:dyDescent="0.25"/>
    <row r="5168" x14ac:dyDescent="0.25"/>
    <row r="5169" x14ac:dyDescent="0.25"/>
    <row r="5170" x14ac:dyDescent="0.25"/>
    <row r="5171" x14ac:dyDescent="0.25"/>
    <row r="5172" x14ac:dyDescent="0.25"/>
    <row r="5173" x14ac:dyDescent="0.25"/>
    <row r="5174" x14ac:dyDescent="0.25"/>
    <row r="5175" x14ac:dyDescent="0.25"/>
    <row r="5176" x14ac:dyDescent="0.25"/>
    <row r="5177" x14ac:dyDescent="0.25"/>
    <row r="5178" x14ac:dyDescent="0.25"/>
    <row r="5179" x14ac:dyDescent="0.25"/>
    <row r="5180" x14ac:dyDescent="0.25"/>
    <row r="5181" x14ac:dyDescent="0.25"/>
    <row r="5182" x14ac:dyDescent="0.25"/>
    <row r="5183" x14ac:dyDescent="0.25"/>
    <row r="5184" x14ac:dyDescent="0.25"/>
    <row r="5185" x14ac:dyDescent="0.25"/>
    <row r="5186" x14ac:dyDescent="0.25"/>
    <row r="5187" x14ac:dyDescent="0.25"/>
    <row r="5188" x14ac:dyDescent="0.25"/>
    <row r="5189" x14ac:dyDescent="0.25"/>
    <row r="5190" x14ac:dyDescent="0.25"/>
    <row r="5191" x14ac:dyDescent="0.25"/>
    <row r="5192" x14ac:dyDescent="0.25"/>
    <row r="5193" x14ac:dyDescent="0.25"/>
    <row r="5194" x14ac:dyDescent="0.25"/>
    <row r="5195" x14ac:dyDescent="0.25"/>
    <row r="5196" x14ac:dyDescent="0.25"/>
    <row r="5197" x14ac:dyDescent="0.25"/>
    <row r="5198" x14ac:dyDescent="0.25"/>
    <row r="5199" x14ac:dyDescent="0.25"/>
    <row r="5200" x14ac:dyDescent="0.25"/>
    <row r="5201" x14ac:dyDescent="0.25"/>
    <row r="5202" x14ac:dyDescent="0.25"/>
    <row r="5203" x14ac:dyDescent="0.25"/>
    <row r="5204" x14ac:dyDescent="0.25"/>
    <row r="5205" x14ac:dyDescent="0.25"/>
    <row r="5206" x14ac:dyDescent="0.25"/>
    <row r="5207" x14ac:dyDescent="0.25"/>
    <row r="5208" x14ac:dyDescent="0.25"/>
    <row r="5209" x14ac:dyDescent="0.25"/>
    <row r="5210" x14ac:dyDescent="0.25"/>
    <row r="5211" x14ac:dyDescent="0.25"/>
    <row r="5212" x14ac:dyDescent="0.25"/>
    <row r="5213" x14ac:dyDescent="0.25"/>
    <row r="5214" x14ac:dyDescent="0.25"/>
    <row r="5215" x14ac:dyDescent="0.25"/>
    <row r="5216" x14ac:dyDescent="0.25"/>
    <row r="5217" x14ac:dyDescent="0.25"/>
    <row r="5218" x14ac:dyDescent="0.25"/>
    <row r="5219" x14ac:dyDescent="0.25"/>
    <row r="5220" x14ac:dyDescent="0.25"/>
    <row r="5221" x14ac:dyDescent="0.25"/>
    <row r="5222" x14ac:dyDescent="0.25"/>
    <row r="5223" x14ac:dyDescent="0.25"/>
    <row r="5224" x14ac:dyDescent="0.25"/>
    <row r="5225" x14ac:dyDescent="0.25"/>
    <row r="5226" x14ac:dyDescent="0.25"/>
    <row r="5227" x14ac:dyDescent="0.25"/>
    <row r="5228" x14ac:dyDescent="0.25"/>
    <row r="5229" x14ac:dyDescent="0.25"/>
    <row r="5230" x14ac:dyDescent="0.25"/>
    <row r="5231" x14ac:dyDescent="0.25"/>
    <row r="5232" x14ac:dyDescent="0.25"/>
    <row r="5233" x14ac:dyDescent="0.25"/>
    <row r="5234" x14ac:dyDescent="0.25"/>
    <row r="5235" x14ac:dyDescent="0.25"/>
    <row r="5236" x14ac:dyDescent="0.25"/>
    <row r="5237" x14ac:dyDescent="0.25"/>
    <row r="5238" x14ac:dyDescent="0.25"/>
    <row r="5239" x14ac:dyDescent="0.25"/>
    <row r="5240" x14ac:dyDescent="0.25"/>
    <row r="5241" x14ac:dyDescent="0.25"/>
    <row r="5242" x14ac:dyDescent="0.25"/>
    <row r="5243" x14ac:dyDescent="0.25"/>
    <row r="5244" x14ac:dyDescent="0.25"/>
    <row r="5245" x14ac:dyDescent="0.25"/>
    <row r="5246" x14ac:dyDescent="0.25"/>
    <row r="5247" x14ac:dyDescent="0.25"/>
    <row r="5248" x14ac:dyDescent="0.25"/>
    <row r="5249" x14ac:dyDescent="0.25"/>
    <row r="5250" x14ac:dyDescent="0.25"/>
    <row r="5251" x14ac:dyDescent="0.25"/>
    <row r="5252" x14ac:dyDescent="0.25"/>
    <row r="5253" x14ac:dyDescent="0.25"/>
    <row r="5254" x14ac:dyDescent="0.25"/>
    <row r="5255" x14ac:dyDescent="0.25"/>
    <row r="5256" x14ac:dyDescent="0.25"/>
    <row r="5257" x14ac:dyDescent="0.25"/>
    <row r="5258" x14ac:dyDescent="0.25"/>
    <row r="5259" x14ac:dyDescent="0.25"/>
    <row r="5260" x14ac:dyDescent="0.25"/>
    <row r="5261" x14ac:dyDescent="0.25"/>
    <row r="5262" x14ac:dyDescent="0.25"/>
    <row r="5263" x14ac:dyDescent="0.25"/>
    <row r="5264" x14ac:dyDescent="0.25"/>
    <row r="5265" x14ac:dyDescent="0.25"/>
    <row r="5266" x14ac:dyDescent="0.25"/>
    <row r="5267" x14ac:dyDescent="0.25"/>
    <row r="5268" x14ac:dyDescent="0.25"/>
    <row r="5269" x14ac:dyDescent="0.25"/>
    <row r="5270" x14ac:dyDescent="0.25"/>
    <row r="5271" x14ac:dyDescent="0.25"/>
    <row r="5272" x14ac:dyDescent="0.25"/>
    <row r="5273" x14ac:dyDescent="0.25"/>
    <row r="5274" x14ac:dyDescent="0.25"/>
    <row r="5275" x14ac:dyDescent="0.25"/>
    <row r="5276" x14ac:dyDescent="0.25"/>
    <row r="5277" x14ac:dyDescent="0.25"/>
    <row r="5278" x14ac:dyDescent="0.25"/>
    <row r="5279" x14ac:dyDescent="0.25"/>
    <row r="5280" x14ac:dyDescent="0.25"/>
    <row r="5281" x14ac:dyDescent="0.25"/>
    <row r="5282" x14ac:dyDescent="0.25"/>
    <row r="5283" x14ac:dyDescent="0.25"/>
    <row r="5284" x14ac:dyDescent="0.25"/>
    <row r="5285" x14ac:dyDescent="0.25"/>
    <row r="5286" x14ac:dyDescent="0.25"/>
    <row r="5287" x14ac:dyDescent="0.25"/>
    <row r="5288" x14ac:dyDescent="0.25"/>
    <row r="5289" x14ac:dyDescent="0.25"/>
    <row r="5290" x14ac:dyDescent="0.25"/>
    <row r="5291" x14ac:dyDescent="0.25"/>
    <row r="5292" x14ac:dyDescent="0.25"/>
    <row r="5293" x14ac:dyDescent="0.25"/>
    <row r="5294" x14ac:dyDescent="0.25"/>
    <row r="5295" x14ac:dyDescent="0.25"/>
    <row r="5296" x14ac:dyDescent="0.25"/>
    <row r="5297" x14ac:dyDescent="0.25"/>
    <row r="5298" x14ac:dyDescent="0.25"/>
    <row r="5299" x14ac:dyDescent="0.25"/>
    <row r="5300" x14ac:dyDescent="0.25"/>
    <row r="5301" x14ac:dyDescent="0.25"/>
    <row r="5302" x14ac:dyDescent="0.25"/>
    <row r="5303" x14ac:dyDescent="0.25"/>
    <row r="5304" x14ac:dyDescent="0.25"/>
    <row r="5305" x14ac:dyDescent="0.25"/>
    <row r="5306" x14ac:dyDescent="0.25"/>
    <row r="5307" x14ac:dyDescent="0.25"/>
    <row r="5308" x14ac:dyDescent="0.25"/>
    <row r="5309" x14ac:dyDescent="0.25"/>
    <row r="5310" x14ac:dyDescent="0.25"/>
    <row r="5311" x14ac:dyDescent="0.25"/>
    <row r="5312" x14ac:dyDescent="0.25"/>
    <row r="5313" x14ac:dyDescent="0.25"/>
    <row r="5314" x14ac:dyDescent="0.25"/>
    <row r="5315" x14ac:dyDescent="0.25"/>
    <row r="5316" x14ac:dyDescent="0.25"/>
    <row r="5317" x14ac:dyDescent="0.25"/>
    <row r="5318" x14ac:dyDescent="0.25"/>
    <row r="5319" x14ac:dyDescent="0.25"/>
    <row r="5320" x14ac:dyDescent="0.25"/>
    <row r="5321" x14ac:dyDescent="0.25"/>
    <row r="5322" x14ac:dyDescent="0.25"/>
    <row r="5323" x14ac:dyDescent="0.25"/>
    <row r="5324" x14ac:dyDescent="0.25"/>
    <row r="5325" x14ac:dyDescent="0.25"/>
    <row r="5326" x14ac:dyDescent="0.25"/>
    <row r="5327" x14ac:dyDescent="0.25"/>
    <row r="5328" x14ac:dyDescent="0.25"/>
    <row r="5329" x14ac:dyDescent="0.25"/>
    <row r="5330" x14ac:dyDescent="0.25"/>
    <row r="5331" x14ac:dyDescent="0.25"/>
    <row r="5332" x14ac:dyDescent="0.25"/>
    <row r="5333" x14ac:dyDescent="0.25"/>
    <row r="5334" x14ac:dyDescent="0.25"/>
    <row r="5335" x14ac:dyDescent="0.25"/>
    <row r="5336" x14ac:dyDescent="0.25"/>
    <row r="5337" x14ac:dyDescent="0.25"/>
    <row r="5338" x14ac:dyDescent="0.25"/>
    <row r="5339" x14ac:dyDescent="0.25"/>
    <row r="5340" x14ac:dyDescent="0.25"/>
    <row r="5341" x14ac:dyDescent="0.25"/>
    <row r="5342" x14ac:dyDescent="0.25"/>
    <row r="5343" x14ac:dyDescent="0.25"/>
    <row r="5344" x14ac:dyDescent="0.25"/>
    <row r="5345" x14ac:dyDescent="0.25"/>
    <row r="5346" x14ac:dyDescent="0.25"/>
    <row r="5347" x14ac:dyDescent="0.25"/>
    <row r="5348" x14ac:dyDescent="0.25"/>
    <row r="5349" x14ac:dyDescent="0.25"/>
    <row r="5350" x14ac:dyDescent="0.25"/>
    <row r="5351" x14ac:dyDescent="0.25"/>
    <row r="5352" x14ac:dyDescent="0.25"/>
    <row r="5353" x14ac:dyDescent="0.25"/>
    <row r="5354" x14ac:dyDescent="0.25"/>
    <row r="5355" x14ac:dyDescent="0.25"/>
    <row r="5356" x14ac:dyDescent="0.25"/>
    <row r="5357" x14ac:dyDescent="0.25"/>
    <row r="5358" x14ac:dyDescent="0.25"/>
    <row r="5359" x14ac:dyDescent="0.25"/>
    <row r="5360" x14ac:dyDescent="0.25"/>
    <row r="5361" x14ac:dyDescent="0.25"/>
    <row r="5362" x14ac:dyDescent="0.25"/>
    <row r="5363" x14ac:dyDescent="0.25"/>
    <row r="5364" x14ac:dyDescent="0.25"/>
    <row r="5365" x14ac:dyDescent="0.25"/>
    <row r="5366" x14ac:dyDescent="0.25"/>
    <row r="5367" x14ac:dyDescent="0.25"/>
    <row r="5368" x14ac:dyDescent="0.25"/>
    <row r="5369" x14ac:dyDescent="0.25"/>
    <row r="5370" x14ac:dyDescent="0.25"/>
    <row r="5371" x14ac:dyDescent="0.25"/>
    <row r="5372" x14ac:dyDescent="0.25"/>
    <row r="5373" x14ac:dyDescent="0.25"/>
    <row r="5374" x14ac:dyDescent="0.25"/>
    <row r="5375" x14ac:dyDescent="0.25"/>
    <row r="5376" x14ac:dyDescent="0.25"/>
    <row r="5377" x14ac:dyDescent="0.25"/>
    <row r="5378" x14ac:dyDescent="0.25"/>
    <row r="5379" x14ac:dyDescent="0.25"/>
    <row r="5380" x14ac:dyDescent="0.25"/>
    <row r="5381" x14ac:dyDescent="0.25"/>
    <row r="5382" x14ac:dyDescent="0.25"/>
    <row r="5383" x14ac:dyDescent="0.25"/>
    <row r="5384" x14ac:dyDescent="0.25"/>
    <row r="5385" x14ac:dyDescent="0.25"/>
    <row r="5386" x14ac:dyDescent="0.25"/>
    <row r="5387" x14ac:dyDescent="0.25"/>
    <row r="5388" x14ac:dyDescent="0.25"/>
    <row r="5389" x14ac:dyDescent="0.25"/>
    <row r="5390" x14ac:dyDescent="0.25"/>
    <row r="5391" x14ac:dyDescent="0.25"/>
    <row r="5392" x14ac:dyDescent="0.25"/>
    <row r="5393" x14ac:dyDescent="0.25"/>
    <row r="5394" x14ac:dyDescent="0.25"/>
    <row r="5395" x14ac:dyDescent="0.25"/>
    <row r="5396" x14ac:dyDescent="0.25"/>
    <row r="5397" x14ac:dyDescent="0.25"/>
    <row r="5398" x14ac:dyDescent="0.25"/>
    <row r="5399" x14ac:dyDescent="0.25"/>
    <row r="5400" x14ac:dyDescent="0.25"/>
    <row r="5401" x14ac:dyDescent="0.25"/>
    <row r="5402" x14ac:dyDescent="0.25"/>
    <row r="5403" x14ac:dyDescent="0.25"/>
    <row r="5404" x14ac:dyDescent="0.25"/>
    <row r="5405" x14ac:dyDescent="0.25"/>
    <row r="5406" x14ac:dyDescent="0.25"/>
    <row r="5407" x14ac:dyDescent="0.25"/>
    <row r="5408" x14ac:dyDescent="0.25"/>
    <row r="5409" x14ac:dyDescent="0.25"/>
    <row r="5410" x14ac:dyDescent="0.25"/>
    <row r="5411" x14ac:dyDescent="0.25"/>
    <row r="5412" x14ac:dyDescent="0.25"/>
    <row r="5413" x14ac:dyDescent="0.25"/>
    <row r="5414" x14ac:dyDescent="0.25"/>
    <row r="5415" x14ac:dyDescent="0.25"/>
    <row r="5416" x14ac:dyDescent="0.25"/>
    <row r="5417" x14ac:dyDescent="0.25"/>
    <row r="5418" x14ac:dyDescent="0.25"/>
    <row r="5419" x14ac:dyDescent="0.25"/>
    <row r="5420" x14ac:dyDescent="0.25"/>
    <row r="5421" x14ac:dyDescent="0.25"/>
    <row r="5422" x14ac:dyDescent="0.25"/>
    <row r="5423" x14ac:dyDescent="0.25"/>
    <row r="5424" x14ac:dyDescent="0.25"/>
    <row r="5425" x14ac:dyDescent="0.25"/>
    <row r="5426" x14ac:dyDescent="0.25"/>
    <row r="5427" x14ac:dyDescent="0.25"/>
    <row r="5428" x14ac:dyDescent="0.25"/>
    <row r="5429" x14ac:dyDescent="0.25"/>
    <row r="5430" x14ac:dyDescent="0.25"/>
    <row r="5431" x14ac:dyDescent="0.25"/>
    <row r="5432" x14ac:dyDescent="0.25"/>
    <row r="5433" x14ac:dyDescent="0.25"/>
    <row r="5434" x14ac:dyDescent="0.25"/>
    <row r="5435" x14ac:dyDescent="0.25"/>
    <row r="5436" x14ac:dyDescent="0.25"/>
    <row r="5437" x14ac:dyDescent="0.25"/>
    <row r="5438" x14ac:dyDescent="0.25"/>
    <row r="5439" x14ac:dyDescent="0.25"/>
    <row r="5440" x14ac:dyDescent="0.25"/>
    <row r="5441" x14ac:dyDescent="0.25"/>
    <row r="5442" x14ac:dyDescent="0.25"/>
    <row r="5443" x14ac:dyDescent="0.25"/>
    <row r="5444" x14ac:dyDescent="0.25"/>
    <row r="5445" x14ac:dyDescent="0.25"/>
    <row r="5446" x14ac:dyDescent="0.25"/>
    <row r="5447" x14ac:dyDescent="0.25"/>
    <row r="5448" x14ac:dyDescent="0.25"/>
    <row r="5449" x14ac:dyDescent="0.25"/>
    <row r="5450" x14ac:dyDescent="0.25"/>
    <row r="5451" x14ac:dyDescent="0.25"/>
    <row r="5452" x14ac:dyDescent="0.25"/>
    <row r="5453" x14ac:dyDescent="0.25"/>
    <row r="5454" x14ac:dyDescent="0.25"/>
    <row r="5455" x14ac:dyDescent="0.25"/>
    <row r="5456" x14ac:dyDescent="0.25"/>
    <row r="5457" x14ac:dyDescent="0.25"/>
    <row r="5458" x14ac:dyDescent="0.25"/>
    <row r="5459" x14ac:dyDescent="0.25"/>
    <row r="5460" x14ac:dyDescent="0.25"/>
    <row r="5461" x14ac:dyDescent="0.25"/>
    <row r="5462" x14ac:dyDescent="0.25"/>
    <row r="5463" x14ac:dyDescent="0.25"/>
    <row r="5464" x14ac:dyDescent="0.25"/>
    <row r="5465" x14ac:dyDescent="0.25"/>
    <row r="5466" x14ac:dyDescent="0.25"/>
    <row r="5467" x14ac:dyDescent="0.25"/>
    <row r="5468" x14ac:dyDescent="0.25"/>
    <row r="5469" x14ac:dyDescent="0.25"/>
    <row r="5470" x14ac:dyDescent="0.25"/>
    <row r="5471" x14ac:dyDescent="0.25"/>
    <row r="5472" x14ac:dyDescent="0.25"/>
    <row r="5473" x14ac:dyDescent="0.25"/>
    <row r="5474" x14ac:dyDescent="0.25"/>
    <row r="5475" x14ac:dyDescent="0.25"/>
    <row r="5476" x14ac:dyDescent="0.25"/>
    <row r="5477" x14ac:dyDescent="0.25"/>
    <row r="5478" x14ac:dyDescent="0.25"/>
    <row r="5479" x14ac:dyDescent="0.25"/>
    <row r="5480" x14ac:dyDescent="0.25"/>
    <row r="5481" x14ac:dyDescent="0.25"/>
    <row r="5482" x14ac:dyDescent="0.25"/>
    <row r="5483" x14ac:dyDescent="0.25"/>
    <row r="5484" x14ac:dyDescent="0.25"/>
    <row r="5485" x14ac:dyDescent="0.25"/>
    <row r="5486" x14ac:dyDescent="0.25"/>
    <row r="5487" x14ac:dyDescent="0.25"/>
    <row r="5488" x14ac:dyDescent="0.25"/>
    <row r="5489" x14ac:dyDescent="0.25"/>
    <row r="5490" x14ac:dyDescent="0.25"/>
    <row r="5491" x14ac:dyDescent="0.25"/>
    <row r="5492" x14ac:dyDescent="0.25"/>
    <row r="5493" x14ac:dyDescent="0.25"/>
    <row r="5494" x14ac:dyDescent="0.25"/>
    <row r="5495" x14ac:dyDescent="0.25"/>
    <row r="5496" x14ac:dyDescent="0.25"/>
    <row r="5497" x14ac:dyDescent="0.25"/>
    <row r="5498" x14ac:dyDescent="0.25"/>
    <row r="5499" x14ac:dyDescent="0.25"/>
    <row r="5500" x14ac:dyDescent="0.25"/>
    <row r="5501" x14ac:dyDescent="0.25"/>
    <row r="5502" x14ac:dyDescent="0.25"/>
    <row r="5503" x14ac:dyDescent="0.25"/>
    <row r="5504" x14ac:dyDescent="0.25"/>
    <row r="5505" x14ac:dyDescent="0.25"/>
    <row r="5506" x14ac:dyDescent="0.25"/>
    <row r="5507" x14ac:dyDescent="0.25"/>
    <row r="5508" x14ac:dyDescent="0.25"/>
    <row r="5509" x14ac:dyDescent="0.25"/>
    <row r="5510" x14ac:dyDescent="0.25"/>
    <row r="5511" x14ac:dyDescent="0.25"/>
    <row r="5512" x14ac:dyDescent="0.25"/>
    <row r="5513" x14ac:dyDescent="0.25"/>
    <row r="5514" x14ac:dyDescent="0.25"/>
    <row r="5515" x14ac:dyDescent="0.25"/>
    <row r="5516" x14ac:dyDescent="0.25"/>
    <row r="5517" x14ac:dyDescent="0.25"/>
    <row r="5518" x14ac:dyDescent="0.25"/>
    <row r="5519" x14ac:dyDescent="0.25"/>
    <row r="5520" x14ac:dyDescent="0.25"/>
    <row r="5521" x14ac:dyDescent="0.25"/>
    <row r="5522" x14ac:dyDescent="0.25"/>
    <row r="5523" x14ac:dyDescent="0.25"/>
    <row r="5524" x14ac:dyDescent="0.25"/>
    <row r="5525" x14ac:dyDescent="0.25"/>
    <row r="5526" x14ac:dyDescent="0.25"/>
    <row r="5527" x14ac:dyDescent="0.25"/>
    <row r="5528" x14ac:dyDescent="0.25"/>
    <row r="5529" x14ac:dyDescent="0.25"/>
    <row r="5530" x14ac:dyDescent="0.25"/>
    <row r="5531" x14ac:dyDescent="0.25"/>
    <row r="5532" x14ac:dyDescent="0.25"/>
    <row r="5533" x14ac:dyDescent="0.25"/>
    <row r="5534" x14ac:dyDescent="0.25"/>
    <row r="5535" x14ac:dyDescent="0.25"/>
    <row r="5536" x14ac:dyDescent="0.25"/>
    <row r="5537" x14ac:dyDescent="0.25"/>
    <row r="5538" x14ac:dyDescent="0.25"/>
    <row r="5539" x14ac:dyDescent="0.25"/>
    <row r="5540" x14ac:dyDescent="0.25"/>
    <row r="5541" x14ac:dyDescent="0.25"/>
    <row r="5542" x14ac:dyDescent="0.25"/>
    <row r="5543" x14ac:dyDescent="0.25"/>
    <row r="5544" x14ac:dyDescent="0.25"/>
    <row r="5545" x14ac:dyDescent="0.25"/>
    <row r="5546" x14ac:dyDescent="0.25"/>
    <row r="5547" x14ac:dyDescent="0.25"/>
    <row r="5548" x14ac:dyDescent="0.25"/>
    <row r="5549" x14ac:dyDescent="0.25"/>
    <row r="5550" x14ac:dyDescent="0.25"/>
    <row r="5551" x14ac:dyDescent="0.25"/>
    <row r="5552" x14ac:dyDescent="0.25"/>
    <row r="5553" x14ac:dyDescent="0.25"/>
    <row r="5554" x14ac:dyDescent="0.25"/>
    <row r="5555" x14ac:dyDescent="0.25"/>
    <row r="5556" x14ac:dyDescent="0.25"/>
    <row r="5557" x14ac:dyDescent="0.25"/>
    <row r="5558" x14ac:dyDescent="0.25"/>
    <row r="5559" x14ac:dyDescent="0.25"/>
    <row r="5560" x14ac:dyDescent="0.25"/>
    <row r="5561" x14ac:dyDescent="0.25"/>
    <row r="5562" x14ac:dyDescent="0.25"/>
    <row r="5563" x14ac:dyDescent="0.25"/>
    <row r="5564" x14ac:dyDescent="0.25"/>
    <row r="5565" x14ac:dyDescent="0.25"/>
    <row r="5566" x14ac:dyDescent="0.25"/>
    <row r="5567" x14ac:dyDescent="0.25"/>
    <row r="5568" x14ac:dyDescent="0.25"/>
    <row r="5569" x14ac:dyDescent="0.25"/>
    <row r="5570" x14ac:dyDescent="0.25"/>
    <row r="5571" x14ac:dyDescent="0.25"/>
    <row r="5572" x14ac:dyDescent="0.25"/>
    <row r="5573" x14ac:dyDescent="0.25"/>
    <row r="5574" x14ac:dyDescent="0.25"/>
    <row r="5575" x14ac:dyDescent="0.25"/>
    <row r="5576" x14ac:dyDescent="0.25"/>
    <row r="5577" x14ac:dyDescent="0.25"/>
    <row r="5578" x14ac:dyDescent="0.25"/>
    <row r="5579" x14ac:dyDescent="0.25"/>
    <row r="5580" x14ac:dyDescent="0.25"/>
    <row r="5581" x14ac:dyDescent="0.25"/>
    <row r="5582" x14ac:dyDescent="0.25"/>
    <row r="5583" x14ac:dyDescent="0.25"/>
    <row r="5584" x14ac:dyDescent="0.25"/>
    <row r="5585" x14ac:dyDescent="0.25"/>
    <row r="5586" x14ac:dyDescent="0.25"/>
    <row r="5587" x14ac:dyDescent="0.25"/>
    <row r="5588" x14ac:dyDescent="0.25"/>
    <row r="5589" x14ac:dyDescent="0.25"/>
    <row r="5590" x14ac:dyDescent="0.25"/>
    <row r="5591" x14ac:dyDescent="0.25"/>
    <row r="5592" x14ac:dyDescent="0.25"/>
    <row r="5593" x14ac:dyDescent="0.25"/>
    <row r="5594" x14ac:dyDescent="0.25"/>
    <row r="5595" x14ac:dyDescent="0.25"/>
    <row r="5596" x14ac:dyDescent="0.25"/>
    <row r="5597" x14ac:dyDescent="0.25"/>
    <row r="5598" x14ac:dyDescent="0.25"/>
    <row r="5599" x14ac:dyDescent="0.25"/>
    <row r="5600" x14ac:dyDescent="0.25"/>
    <row r="5601" x14ac:dyDescent="0.25"/>
    <row r="5602" x14ac:dyDescent="0.25"/>
    <row r="5603" x14ac:dyDescent="0.25"/>
    <row r="5604" x14ac:dyDescent="0.25"/>
    <row r="5605" x14ac:dyDescent="0.25"/>
    <row r="5606" x14ac:dyDescent="0.25"/>
    <row r="5607" x14ac:dyDescent="0.25"/>
    <row r="5608" x14ac:dyDescent="0.25"/>
    <row r="5609" x14ac:dyDescent="0.25"/>
    <row r="5610" x14ac:dyDescent="0.25"/>
    <row r="5611" x14ac:dyDescent="0.25"/>
    <row r="5612" x14ac:dyDescent="0.25"/>
    <row r="5613" x14ac:dyDescent="0.25"/>
    <row r="5614" x14ac:dyDescent="0.25"/>
    <row r="5615" x14ac:dyDescent="0.25"/>
    <row r="5616" x14ac:dyDescent="0.25"/>
    <row r="5617" x14ac:dyDescent="0.25"/>
    <row r="5618" x14ac:dyDescent="0.25"/>
    <row r="5619" x14ac:dyDescent="0.25"/>
    <row r="5620" x14ac:dyDescent="0.25"/>
    <row r="5621" x14ac:dyDescent="0.25"/>
    <row r="5622" x14ac:dyDescent="0.25"/>
    <row r="5623" x14ac:dyDescent="0.25"/>
    <row r="5624" x14ac:dyDescent="0.25"/>
    <row r="5625" x14ac:dyDescent="0.25"/>
    <row r="5626" x14ac:dyDescent="0.25"/>
    <row r="5627" x14ac:dyDescent="0.25"/>
    <row r="5628" x14ac:dyDescent="0.25"/>
    <row r="5629" x14ac:dyDescent="0.25"/>
    <row r="5630" x14ac:dyDescent="0.25"/>
    <row r="5631" x14ac:dyDescent="0.25"/>
    <row r="5632" x14ac:dyDescent="0.25"/>
    <row r="5633" x14ac:dyDescent="0.25"/>
    <row r="5634" x14ac:dyDescent="0.25"/>
    <row r="5635" x14ac:dyDescent="0.25"/>
    <row r="5636" x14ac:dyDescent="0.25"/>
    <row r="5637" x14ac:dyDescent="0.25"/>
    <row r="5638" x14ac:dyDescent="0.25"/>
    <row r="5639" x14ac:dyDescent="0.25"/>
    <row r="5640" x14ac:dyDescent="0.25"/>
    <row r="5641" x14ac:dyDescent="0.25"/>
    <row r="5642" x14ac:dyDescent="0.25"/>
    <row r="5643" x14ac:dyDescent="0.25"/>
    <row r="5644" x14ac:dyDescent="0.25"/>
    <row r="5645" x14ac:dyDescent="0.25"/>
    <row r="5646" x14ac:dyDescent="0.25"/>
    <row r="5647" x14ac:dyDescent="0.25"/>
    <row r="5648" x14ac:dyDescent="0.25"/>
    <row r="5649" x14ac:dyDescent="0.25"/>
    <row r="5650" x14ac:dyDescent="0.25"/>
    <row r="5651" x14ac:dyDescent="0.25"/>
    <row r="5652" x14ac:dyDescent="0.25"/>
    <row r="5653" x14ac:dyDescent="0.25"/>
    <row r="5654" x14ac:dyDescent="0.25"/>
    <row r="5655" x14ac:dyDescent="0.25"/>
    <row r="5656" x14ac:dyDescent="0.25"/>
    <row r="5657" x14ac:dyDescent="0.25"/>
    <row r="5658" x14ac:dyDescent="0.25"/>
    <row r="5659" x14ac:dyDescent="0.25"/>
    <row r="5660" x14ac:dyDescent="0.25"/>
    <row r="5661" x14ac:dyDescent="0.25"/>
    <row r="5662" x14ac:dyDescent="0.25"/>
    <row r="5663" x14ac:dyDescent="0.25"/>
    <row r="5664" x14ac:dyDescent="0.25"/>
    <row r="5665" x14ac:dyDescent="0.25"/>
    <row r="5666" x14ac:dyDescent="0.25"/>
    <row r="5667" x14ac:dyDescent="0.25"/>
    <row r="5668" x14ac:dyDescent="0.25"/>
    <row r="5669" x14ac:dyDescent="0.25"/>
    <row r="5670" x14ac:dyDescent="0.25"/>
    <row r="5671" x14ac:dyDescent="0.25"/>
    <row r="5672" x14ac:dyDescent="0.25"/>
    <row r="5673" x14ac:dyDescent="0.25"/>
    <row r="5674" x14ac:dyDescent="0.25"/>
    <row r="5675" x14ac:dyDescent="0.25"/>
    <row r="5676" x14ac:dyDescent="0.25"/>
    <row r="5677" x14ac:dyDescent="0.25"/>
    <row r="5678" x14ac:dyDescent="0.25"/>
    <row r="5679" x14ac:dyDescent="0.25"/>
    <row r="5680" x14ac:dyDescent="0.25"/>
    <row r="5681" x14ac:dyDescent="0.25"/>
    <row r="5682" x14ac:dyDescent="0.25"/>
    <row r="5683" x14ac:dyDescent="0.25"/>
    <row r="5684" x14ac:dyDescent="0.25"/>
    <row r="5685" x14ac:dyDescent="0.25"/>
    <row r="5686" x14ac:dyDescent="0.25"/>
    <row r="5687" x14ac:dyDescent="0.25"/>
    <row r="5688" x14ac:dyDescent="0.25"/>
    <row r="5689" x14ac:dyDescent="0.25"/>
    <row r="5690" x14ac:dyDescent="0.25"/>
    <row r="5691" x14ac:dyDescent="0.25"/>
    <row r="5692" x14ac:dyDescent="0.25"/>
    <row r="5693" x14ac:dyDescent="0.25"/>
    <row r="5694" x14ac:dyDescent="0.25"/>
    <row r="5695" x14ac:dyDescent="0.25"/>
    <row r="5696" x14ac:dyDescent="0.25"/>
    <row r="5697" x14ac:dyDescent="0.25"/>
    <row r="5698" x14ac:dyDescent="0.25"/>
    <row r="5699" x14ac:dyDescent="0.25"/>
    <row r="5700" x14ac:dyDescent="0.25"/>
    <row r="5701" x14ac:dyDescent="0.25"/>
    <row r="5702" x14ac:dyDescent="0.25"/>
    <row r="5703" x14ac:dyDescent="0.25"/>
    <row r="5704" x14ac:dyDescent="0.25"/>
    <row r="5705" x14ac:dyDescent="0.25"/>
    <row r="5706" x14ac:dyDescent="0.25"/>
    <row r="5707" x14ac:dyDescent="0.25"/>
    <row r="5708" x14ac:dyDescent="0.25"/>
    <row r="5709" x14ac:dyDescent="0.25"/>
    <row r="5710" x14ac:dyDescent="0.25"/>
    <row r="5711" x14ac:dyDescent="0.25"/>
    <row r="5712" x14ac:dyDescent="0.25"/>
    <row r="5713" x14ac:dyDescent="0.25"/>
    <row r="5714" x14ac:dyDescent="0.25"/>
    <row r="5715" x14ac:dyDescent="0.25"/>
    <row r="5716" x14ac:dyDescent="0.25"/>
    <row r="5717" x14ac:dyDescent="0.25"/>
    <row r="5718" x14ac:dyDescent="0.25"/>
    <row r="5719" x14ac:dyDescent="0.25"/>
    <row r="5720" x14ac:dyDescent="0.25"/>
    <row r="5721" x14ac:dyDescent="0.25"/>
    <row r="5722" x14ac:dyDescent="0.25"/>
    <row r="5723" x14ac:dyDescent="0.25"/>
    <row r="5724" x14ac:dyDescent="0.25"/>
    <row r="5725" x14ac:dyDescent="0.25"/>
    <row r="5726" x14ac:dyDescent="0.25"/>
    <row r="5727" x14ac:dyDescent="0.25"/>
    <row r="5728" x14ac:dyDescent="0.25"/>
    <row r="5729" x14ac:dyDescent="0.25"/>
    <row r="5730" x14ac:dyDescent="0.25"/>
    <row r="5731" x14ac:dyDescent="0.25"/>
    <row r="5732" x14ac:dyDescent="0.25"/>
    <row r="5733" x14ac:dyDescent="0.25"/>
    <row r="5734" x14ac:dyDescent="0.25"/>
    <row r="5735" x14ac:dyDescent="0.25"/>
    <row r="5736" x14ac:dyDescent="0.25"/>
    <row r="5737" x14ac:dyDescent="0.25"/>
    <row r="5738" x14ac:dyDescent="0.25"/>
    <row r="5739" x14ac:dyDescent="0.25"/>
    <row r="5740" x14ac:dyDescent="0.25"/>
    <row r="5741" x14ac:dyDescent="0.25"/>
    <row r="5742" x14ac:dyDescent="0.25"/>
    <row r="5743" x14ac:dyDescent="0.25"/>
    <row r="5744" x14ac:dyDescent="0.25"/>
    <row r="5745" x14ac:dyDescent="0.25"/>
    <row r="5746" x14ac:dyDescent="0.25"/>
    <row r="5747" x14ac:dyDescent="0.25"/>
    <row r="5748" x14ac:dyDescent="0.25"/>
    <row r="5749" x14ac:dyDescent="0.25"/>
    <row r="5750" x14ac:dyDescent="0.25"/>
    <row r="5751" x14ac:dyDescent="0.25"/>
    <row r="5752" x14ac:dyDescent="0.25"/>
    <row r="5753" x14ac:dyDescent="0.25"/>
    <row r="5754" x14ac:dyDescent="0.25"/>
    <row r="5755" x14ac:dyDescent="0.25"/>
    <row r="5756" x14ac:dyDescent="0.25"/>
    <row r="5757" x14ac:dyDescent="0.25"/>
    <row r="5758" x14ac:dyDescent="0.25"/>
    <row r="5759" x14ac:dyDescent="0.25"/>
    <row r="5760" x14ac:dyDescent="0.25"/>
    <row r="5761" x14ac:dyDescent="0.25"/>
    <row r="5762" x14ac:dyDescent="0.25"/>
    <row r="5763" x14ac:dyDescent="0.25"/>
    <row r="5764" x14ac:dyDescent="0.25"/>
    <row r="5765" x14ac:dyDescent="0.25"/>
    <row r="5766" x14ac:dyDescent="0.25"/>
    <row r="5767" x14ac:dyDescent="0.25"/>
    <row r="5768" x14ac:dyDescent="0.25"/>
    <row r="5769" x14ac:dyDescent="0.25"/>
    <row r="5770" x14ac:dyDescent="0.25"/>
    <row r="5771" x14ac:dyDescent="0.25"/>
    <row r="5772" x14ac:dyDescent="0.25"/>
    <row r="5773" x14ac:dyDescent="0.25"/>
    <row r="5774" x14ac:dyDescent="0.25"/>
    <row r="5775" x14ac:dyDescent="0.25"/>
    <row r="5776" x14ac:dyDescent="0.25"/>
    <row r="5777" x14ac:dyDescent="0.25"/>
    <row r="5778" x14ac:dyDescent="0.25"/>
    <row r="5779" x14ac:dyDescent="0.25"/>
    <row r="5780" x14ac:dyDescent="0.25"/>
    <row r="5781" x14ac:dyDescent="0.25"/>
    <row r="5782" x14ac:dyDescent="0.25"/>
    <row r="5783" x14ac:dyDescent="0.25"/>
    <row r="5784" x14ac:dyDescent="0.25"/>
    <row r="5785" x14ac:dyDescent="0.25"/>
    <row r="5786" x14ac:dyDescent="0.25"/>
    <row r="5787" x14ac:dyDescent="0.25"/>
    <row r="5788" x14ac:dyDescent="0.25"/>
    <row r="5789" x14ac:dyDescent="0.25"/>
    <row r="5790" x14ac:dyDescent="0.25"/>
    <row r="5791" x14ac:dyDescent="0.25"/>
    <row r="5792" x14ac:dyDescent="0.25"/>
    <row r="5793" x14ac:dyDescent="0.25"/>
    <row r="5794" x14ac:dyDescent="0.25"/>
    <row r="5795" x14ac:dyDescent="0.25"/>
    <row r="5796" x14ac:dyDescent="0.25"/>
    <row r="5797" x14ac:dyDescent="0.25"/>
    <row r="5798" x14ac:dyDescent="0.25"/>
    <row r="5799" x14ac:dyDescent="0.25"/>
    <row r="5800" x14ac:dyDescent="0.25"/>
    <row r="5801" x14ac:dyDescent="0.25"/>
    <row r="5802" x14ac:dyDescent="0.25"/>
    <row r="5803" x14ac:dyDescent="0.25"/>
    <row r="5804" x14ac:dyDescent="0.25"/>
    <row r="5805" x14ac:dyDescent="0.25"/>
    <row r="5806" x14ac:dyDescent="0.25"/>
    <row r="5807" x14ac:dyDescent="0.25"/>
    <row r="5808" x14ac:dyDescent="0.25"/>
    <row r="5809" x14ac:dyDescent="0.25"/>
    <row r="5810" x14ac:dyDescent="0.25"/>
    <row r="5811" x14ac:dyDescent="0.25"/>
    <row r="5812" x14ac:dyDescent="0.25"/>
    <row r="5813" x14ac:dyDescent="0.25"/>
    <row r="5814" x14ac:dyDescent="0.25"/>
    <row r="5815" x14ac:dyDescent="0.25"/>
    <row r="5816" x14ac:dyDescent="0.25"/>
    <row r="5817" x14ac:dyDescent="0.25"/>
    <row r="5818" x14ac:dyDescent="0.25"/>
    <row r="5819" x14ac:dyDescent="0.25"/>
    <row r="5820" x14ac:dyDescent="0.25"/>
    <row r="5821" x14ac:dyDescent="0.25"/>
    <row r="5822" x14ac:dyDescent="0.25"/>
    <row r="5823" x14ac:dyDescent="0.25"/>
    <row r="5824" x14ac:dyDescent="0.25"/>
    <row r="5825" x14ac:dyDescent="0.25"/>
    <row r="5826" x14ac:dyDescent="0.25"/>
    <row r="5827" x14ac:dyDescent="0.25"/>
    <row r="5828" x14ac:dyDescent="0.25"/>
    <row r="5829" x14ac:dyDescent="0.25"/>
    <row r="5830" x14ac:dyDescent="0.25"/>
    <row r="5831" x14ac:dyDescent="0.25"/>
    <row r="5832" x14ac:dyDescent="0.25"/>
    <row r="5833" x14ac:dyDescent="0.25"/>
    <row r="5834" x14ac:dyDescent="0.25"/>
    <row r="5835" x14ac:dyDescent="0.25"/>
    <row r="5836" x14ac:dyDescent="0.25"/>
    <row r="5837" x14ac:dyDescent="0.25"/>
    <row r="5838" x14ac:dyDescent="0.25"/>
    <row r="5839" x14ac:dyDescent="0.25"/>
    <row r="5840" x14ac:dyDescent="0.25"/>
    <row r="5841" x14ac:dyDescent="0.25"/>
    <row r="5842" x14ac:dyDescent="0.25"/>
    <row r="5843" x14ac:dyDescent="0.25"/>
    <row r="5844" x14ac:dyDescent="0.25"/>
    <row r="5845" x14ac:dyDescent="0.25"/>
    <row r="5846" x14ac:dyDescent="0.25"/>
    <row r="5847" x14ac:dyDescent="0.25"/>
    <row r="5848" x14ac:dyDescent="0.25"/>
    <row r="5849" x14ac:dyDescent="0.25"/>
    <row r="5850" x14ac:dyDescent="0.25"/>
    <row r="5851" x14ac:dyDescent="0.25"/>
    <row r="5852" x14ac:dyDescent="0.25"/>
    <row r="5853" x14ac:dyDescent="0.25"/>
    <row r="5854" x14ac:dyDescent="0.25"/>
    <row r="5855" x14ac:dyDescent="0.25"/>
    <row r="5856" x14ac:dyDescent="0.25"/>
    <row r="5857" x14ac:dyDescent="0.25"/>
    <row r="5858" x14ac:dyDescent="0.25"/>
    <row r="5859" x14ac:dyDescent="0.25"/>
    <row r="5860" x14ac:dyDescent="0.25"/>
    <row r="5861" x14ac:dyDescent="0.25"/>
    <row r="5862" x14ac:dyDescent="0.25"/>
    <row r="5863" x14ac:dyDescent="0.25"/>
    <row r="5864" x14ac:dyDescent="0.25"/>
    <row r="5865" x14ac:dyDescent="0.25"/>
    <row r="5866" x14ac:dyDescent="0.25"/>
    <row r="5867" x14ac:dyDescent="0.25"/>
    <row r="5868" x14ac:dyDescent="0.25"/>
    <row r="5869" x14ac:dyDescent="0.25"/>
    <row r="5870" x14ac:dyDescent="0.25"/>
    <row r="5871" x14ac:dyDescent="0.25"/>
    <row r="5872" x14ac:dyDescent="0.25"/>
    <row r="5873" x14ac:dyDescent="0.25"/>
    <row r="5874" x14ac:dyDescent="0.25"/>
    <row r="5875" x14ac:dyDescent="0.25"/>
    <row r="5876" x14ac:dyDescent="0.25"/>
    <row r="5877" x14ac:dyDescent="0.25"/>
    <row r="5878" x14ac:dyDescent="0.25"/>
    <row r="5879" x14ac:dyDescent="0.25"/>
    <row r="5880" x14ac:dyDescent="0.25"/>
    <row r="5881" x14ac:dyDescent="0.25"/>
    <row r="5882" x14ac:dyDescent="0.25"/>
    <row r="5883" x14ac:dyDescent="0.25"/>
    <row r="5884" x14ac:dyDescent="0.25"/>
    <row r="5885" x14ac:dyDescent="0.25"/>
    <row r="5886" x14ac:dyDescent="0.25"/>
    <row r="5887" x14ac:dyDescent="0.25"/>
    <row r="5888" x14ac:dyDescent="0.25"/>
    <row r="5889" x14ac:dyDescent="0.25"/>
    <row r="5890" x14ac:dyDescent="0.25"/>
    <row r="5891" x14ac:dyDescent="0.25"/>
    <row r="5892" x14ac:dyDescent="0.25"/>
    <row r="5893" x14ac:dyDescent="0.25"/>
    <row r="5894" x14ac:dyDescent="0.25"/>
    <row r="5895" x14ac:dyDescent="0.25"/>
    <row r="5896" x14ac:dyDescent="0.25"/>
    <row r="5897" x14ac:dyDescent="0.25"/>
    <row r="5898" x14ac:dyDescent="0.25"/>
    <row r="5899" x14ac:dyDescent="0.25"/>
    <row r="5900" x14ac:dyDescent="0.25"/>
    <row r="5901" x14ac:dyDescent="0.25"/>
    <row r="5902" x14ac:dyDescent="0.25"/>
    <row r="5903" x14ac:dyDescent="0.25"/>
    <row r="5904" x14ac:dyDescent="0.25"/>
    <row r="5905" x14ac:dyDescent="0.25"/>
    <row r="5906" x14ac:dyDescent="0.25"/>
    <row r="5907" x14ac:dyDescent="0.25"/>
    <row r="5908" x14ac:dyDescent="0.25"/>
    <row r="5909" x14ac:dyDescent="0.25"/>
    <row r="5910" x14ac:dyDescent="0.25"/>
    <row r="5911" x14ac:dyDescent="0.25"/>
    <row r="5912" x14ac:dyDescent="0.25"/>
    <row r="5913" x14ac:dyDescent="0.25"/>
    <row r="5914" x14ac:dyDescent="0.25"/>
    <row r="5915" x14ac:dyDescent="0.25"/>
    <row r="5916" x14ac:dyDescent="0.25"/>
    <row r="5917" x14ac:dyDescent="0.25"/>
    <row r="5918" x14ac:dyDescent="0.25"/>
    <row r="5919" x14ac:dyDescent="0.25"/>
    <row r="5920" x14ac:dyDescent="0.25"/>
    <row r="5921" x14ac:dyDescent="0.25"/>
    <row r="5922" x14ac:dyDescent="0.25"/>
    <row r="5923" x14ac:dyDescent="0.25"/>
    <row r="5924" x14ac:dyDescent="0.25"/>
    <row r="5925" x14ac:dyDescent="0.25"/>
    <row r="5926" x14ac:dyDescent="0.25"/>
    <row r="5927" x14ac:dyDescent="0.25"/>
    <row r="5928" x14ac:dyDescent="0.25"/>
    <row r="5929" x14ac:dyDescent="0.25"/>
    <row r="5930" x14ac:dyDescent="0.25"/>
    <row r="5931" x14ac:dyDescent="0.25"/>
    <row r="5932" x14ac:dyDescent="0.25"/>
    <row r="5933" x14ac:dyDescent="0.25"/>
    <row r="5934" x14ac:dyDescent="0.25"/>
    <row r="5935" x14ac:dyDescent="0.25"/>
    <row r="5936" x14ac:dyDescent="0.25"/>
    <row r="5937" x14ac:dyDescent="0.25"/>
    <row r="5938" x14ac:dyDescent="0.25"/>
    <row r="5939" x14ac:dyDescent="0.25"/>
    <row r="5940" x14ac:dyDescent="0.25"/>
    <row r="5941" x14ac:dyDescent="0.25"/>
    <row r="5942" x14ac:dyDescent="0.25"/>
    <row r="5943" x14ac:dyDescent="0.25"/>
    <row r="5944" x14ac:dyDescent="0.25"/>
    <row r="5945" x14ac:dyDescent="0.25"/>
    <row r="5946" x14ac:dyDescent="0.25"/>
    <row r="5947" x14ac:dyDescent="0.25"/>
    <row r="5948" x14ac:dyDescent="0.25"/>
    <row r="5949" x14ac:dyDescent="0.25"/>
    <row r="5950" x14ac:dyDescent="0.25"/>
    <row r="5951" x14ac:dyDescent="0.25"/>
    <row r="5952" x14ac:dyDescent="0.25"/>
    <row r="5953" x14ac:dyDescent="0.25"/>
    <row r="5954" x14ac:dyDescent="0.25"/>
    <row r="5955" x14ac:dyDescent="0.25"/>
    <row r="5956" x14ac:dyDescent="0.25"/>
    <row r="5957" x14ac:dyDescent="0.25"/>
    <row r="5958" x14ac:dyDescent="0.25"/>
    <row r="5959" x14ac:dyDescent="0.25"/>
    <row r="5960" x14ac:dyDescent="0.25"/>
    <row r="5961" x14ac:dyDescent="0.25"/>
    <row r="5962" x14ac:dyDescent="0.25"/>
    <row r="5963" x14ac:dyDescent="0.25"/>
    <row r="5964" x14ac:dyDescent="0.25"/>
    <row r="5965" x14ac:dyDescent="0.25"/>
    <row r="5966" x14ac:dyDescent="0.25"/>
    <row r="5967" x14ac:dyDescent="0.25"/>
    <row r="5968" x14ac:dyDescent="0.25"/>
    <row r="5969" x14ac:dyDescent="0.25"/>
    <row r="5970" x14ac:dyDescent="0.25"/>
    <row r="5971" x14ac:dyDescent="0.25"/>
    <row r="5972" x14ac:dyDescent="0.25"/>
    <row r="5973" x14ac:dyDescent="0.25"/>
    <row r="5974" x14ac:dyDescent="0.25"/>
    <row r="5975" x14ac:dyDescent="0.25"/>
    <row r="5976" x14ac:dyDescent="0.25"/>
    <row r="5977" x14ac:dyDescent="0.25"/>
    <row r="5978" x14ac:dyDescent="0.25"/>
    <row r="5979" x14ac:dyDescent="0.25"/>
    <row r="5980" x14ac:dyDescent="0.25"/>
    <row r="5981" x14ac:dyDescent="0.25"/>
    <row r="5982" x14ac:dyDescent="0.25"/>
    <row r="5983" x14ac:dyDescent="0.25"/>
    <row r="5984" x14ac:dyDescent="0.25"/>
    <row r="5985" x14ac:dyDescent="0.25"/>
    <row r="5986" x14ac:dyDescent="0.25"/>
    <row r="5987" x14ac:dyDescent="0.25"/>
    <row r="5988" x14ac:dyDescent="0.25"/>
    <row r="5989" x14ac:dyDescent="0.25"/>
    <row r="5990" x14ac:dyDescent="0.25"/>
    <row r="5991" x14ac:dyDescent="0.25"/>
    <row r="5992" x14ac:dyDescent="0.25"/>
    <row r="5993" x14ac:dyDescent="0.25"/>
    <row r="5994" x14ac:dyDescent="0.25"/>
    <row r="5995" x14ac:dyDescent="0.25"/>
    <row r="5996" x14ac:dyDescent="0.25"/>
    <row r="5997" x14ac:dyDescent="0.25"/>
    <row r="5998" x14ac:dyDescent="0.25"/>
    <row r="5999" x14ac:dyDescent="0.25"/>
    <row r="6000" x14ac:dyDescent="0.25"/>
    <row r="6001" x14ac:dyDescent="0.25"/>
    <row r="6002" x14ac:dyDescent="0.25"/>
    <row r="6003" x14ac:dyDescent="0.25"/>
    <row r="6004" x14ac:dyDescent="0.25"/>
    <row r="6005" x14ac:dyDescent="0.25"/>
    <row r="6006" x14ac:dyDescent="0.25"/>
    <row r="6007" x14ac:dyDescent="0.25"/>
    <row r="6008" x14ac:dyDescent="0.25"/>
    <row r="6009" x14ac:dyDescent="0.25"/>
    <row r="6010" x14ac:dyDescent="0.25"/>
    <row r="6011" x14ac:dyDescent="0.25"/>
    <row r="6012" x14ac:dyDescent="0.25"/>
    <row r="6013" x14ac:dyDescent="0.25"/>
    <row r="6014" x14ac:dyDescent="0.25"/>
    <row r="6015" x14ac:dyDescent="0.25"/>
    <row r="6016" x14ac:dyDescent="0.25"/>
    <row r="6017" x14ac:dyDescent="0.25"/>
    <row r="6018" x14ac:dyDescent="0.25"/>
    <row r="6019" x14ac:dyDescent="0.25"/>
    <row r="6020" x14ac:dyDescent="0.25"/>
    <row r="6021" x14ac:dyDescent="0.25"/>
    <row r="6022" x14ac:dyDescent="0.25"/>
    <row r="6023" x14ac:dyDescent="0.25"/>
    <row r="6024" x14ac:dyDescent="0.25"/>
    <row r="6025" x14ac:dyDescent="0.25"/>
    <row r="6026" x14ac:dyDescent="0.25"/>
    <row r="6027" x14ac:dyDescent="0.25"/>
    <row r="6028" x14ac:dyDescent="0.25"/>
    <row r="6029" x14ac:dyDescent="0.25"/>
    <row r="6030" x14ac:dyDescent="0.25"/>
    <row r="6031" x14ac:dyDescent="0.25"/>
    <row r="6032" x14ac:dyDescent="0.25"/>
    <row r="6033" x14ac:dyDescent="0.25"/>
    <row r="6034" x14ac:dyDescent="0.25"/>
    <row r="6035" x14ac:dyDescent="0.25"/>
    <row r="6036" x14ac:dyDescent="0.25"/>
    <row r="6037" x14ac:dyDescent="0.25"/>
    <row r="6038" x14ac:dyDescent="0.25"/>
    <row r="6039" x14ac:dyDescent="0.25"/>
    <row r="6040" x14ac:dyDescent="0.25"/>
    <row r="6041" x14ac:dyDescent="0.25"/>
    <row r="6042" x14ac:dyDescent="0.25"/>
    <row r="6043" x14ac:dyDescent="0.25"/>
    <row r="6044" x14ac:dyDescent="0.25"/>
    <row r="6045" x14ac:dyDescent="0.25"/>
    <row r="6046" x14ac:dyDescent="0.25"/>
    <row r="6047" x14ac:dyDescent="0.25"/>
    <row r="6048" x14ac:dyDescent="0.25"/>
    <row r="6049" x14ac:dyDescent="0.25"/>
    <row r="6050" x14ac:dyDescent="0.25"/>
    <row r="6051" x14ac:dyDescent="0.25"/>
    <row r="6052" x14ac:dyDescent="0.25"/>
    <row r="6053" x14ac:dyDescent="0.25"/>
    <row r="6054" x14ac:dyDescent="0.25"/>
    <row r="6055" x14ac:dyDescent="0.25"/>
    <row r="6056" x14ac:dyDescent="0.25"/>
    <row r="6057" x14ac:dyDescent="0.25"/>
    <row r="6058" x14ac:dyDescent="0.25"/>
    <row r="6059" x14ac:dyDescent="0.25"/>
    <row r="6060" x14ac:dyDescent="0.25"/>
    <row r="6061" x14ac:dyDescent="0.25"/>
    <row r="6062" x14ac:dyDescent="0.25"/>
    <row r="6063" x14ac:dyDescent="0.25"/>
    <row r="6064" x14ac:dyDescent="0.25"/>
    <row r="6065" x14ac:dyDescent="0.25"/>
    <row r="6066" x14ac:dyDescent="0.25"/>
    <row r="6067" x14ac:dyDescent="0.25"/>
    <row r="6068" x14ac:dyDescent="0.25"/>
    <row r="6069" x14ac:dyDescent="0.25"/>
    <row r="6070" x14ac:dyDescent="0.25"/>
    <row r="6071" x14ac:dyDescent="0.25"/>
    <row r="6072" x14ac:dyDescent="0.25"/>
    <row r="6073" x14ac:dyDescent="0.25"/>
    <row r="6074" x14ac:dyDescent="0.25"/>
    <row r="6075" x14ac:dyDescent="0.25"/>
    <row r="6076" x14ac:dyDescent="0.25"/>
    <row r="6077" x14ac:dyDescent="0.25"/>
    <row r="6078" x14ac:dyDescent="0.25"/>
    <row r="6079" x14ac:dyDescent="0.25"/>
    <row r="6080" x14ac:dyDescent="0.25"/>
    <row r="6081" x14ac:dyDescent="0.25"/>
    <row r="6082" x14ac:dyDescent="0.25"/>
    <row r="6083" x14ac:dyDescent="0.25"/>
    <row r="6084" x14ac:dyDescent="0.25"/>
    <row r="6085" x14ac:dyDescent="0.25"/>
    <row r="6086" x14ac:dyDescent="0.25"/>
    <row r="6087" x14ac:dyDescent="0.25"/>
    <row r="6088" x14ac:dyDescent="0.25"/>
    <row r="6089" x14ac:dyDescent="0.25"/>
    <row r="6090" x14ac:dyDescent="0.25"/>
    <row r="6091" x14ac:dyDescent="0.25"/>
    <row r="6092" x14ac:dyDescent="0.25"/>
    <row r="6093" x14ac:dyDescent="0.25"/>
    <row r="6094" x14ac:dyDescent="0.25"/>
    <row r="6095" x14ac:dyDescent="0.25"/>
    <row r="6096" x14ac:dyDescent="0.25"/>
    <row r="6097" x14ac:dyDescent="0.25"/>
    <row r="6098" x14ac:dyDescent="0.25"/>
    <row r="6099" x14ac:dyDescent="0.25"/>
    <row r="6100" x14ac:dyDescent="0.25"/>
    <row r="6101" x14ac:dyDescent="0.25"/>
    <row r="6102" x14ac:dyDescent="0.25"/>
    <row r="6103" x14ac:dyDescent="0.25"/>
    <row r="6104" x14ac:dyDescent="0.25"/>
    <row r="6105" x14ac:dyDescent="0.25"/>
    <row r="6106" x14ac:dyDescent="0.25"/>
    <row r="6107" x14ac:dyDescent="0.25"/>
    <row r="6108" x14ac:dyDescent="0.25"/>
    <row r="6109" x14ac:dyDescent="0.25"/>
    <row r="6110" x14ac:dyDescent="0.25"/>
    <row r="6111" x14ac:dyDescent="0.25"/>
    <row r="6112" x14ac:dyDescent="0.25"/>
    <row r="6113" x14ac:dyDescent="0.25"/>
    <row r="6114" x14ac:dyDescent="0.25"/>
    <row r="6115" x14ac:dyDescent="0.25"/>
    <row r="6116" x14ac:dyDescent="0.25"/>
    <row r="6117" x14ac:dyDescent="0.25"/>
    <row r="6118" x14ac:dyDescent="0.25"/>
    <row r="6119" x14ac:dyDescent="0.25"/>
    <row r="6120" x14ac:dyDescent="0.25"/>
    <row r="6121" x14ac:dyDescent="0.25"/>
    <row r="6122" x14ac:dyDescent="0.25"/>
    <row r="6123" x14ac:dyDescent="0.25"/>
    <row r="6124" x14ac:dyDescent="0.25"/>
    <row r="6125" x14ac:dyDescent="0.25"/>
    <row r="6126" x14ac:dyDescent="0.25"/>
    <row r="6127" x14ac:dyDescent="0.25"/>
    <row r="6128" x14ac:dyDescent="0.25"/>
    <row r="6129" x14ac:dyDescent="0.25"/>
    <row r="6130" x14ac:dyDescent="0.25"/>
    <row r="6131" x14ac:dyDescent="0.25"/>
    <row r="6132" x14ac:dyDescent="0.25"/>
    <row r="6133" x14ac:dyDescent="0.25"/>
    <row r="6134" x14ac:dyDescent="0.25"/>
    <row r="6135" x14ac:dyDescent="0.25"/>
    <row r="6136" x14ac:dyDescent="0.25"/>
    <row r="6137" x14ac:dyDescent="0.25"/>
    <row r="6138" x14ac:dyDescent="0.25"/>
    <row r="6139" x14ac:dyDescent="0.25"/>
    <row r="6140" x14ac:dyDescent="0.25"/>
    <row r="6141" x14ac:dyDescent="0.25"/>
    <row r="6142" x14ac:dyDescent="0.25"/>
    <row r="6143" x14ac:dyDescent="0.25"/>
    <row r="6144" x14ac:dyDescent="0.25"/>
    <row r="6145" x14ac:dyDescent="0.25"/>
    <row r="6146" x14ac:dyDescent="0.25"/>
    <row r="6147" x14ac:dyDescent="0.25"/>
    <row r="6148" x14ac:dyDescent="0.25"/>
    <row r="6149" x14ac:dyDescent="0.25"/>
    <row r="6150" x14ac:dyDescent="0.25"/>
    <row r="6151" x14ac:dyDescent="0.25"/>
    <row r="6152" x14ac:dyDescent="0.25"/>
    <row r="6153" x14ac:dyDescent="0.25"/>
    <row r="6154" x14ac:dyDescent="0.25"/>
    <row r="6155" x14ac:dyDescent="0.25"/>
    <row r="6156" x14ac:dyDescent="0.25"/>
    <row r="6157" x14ac:dyDescent="0.25"/>
    <row r="6158" x14ac:dyDescent="0.25"/>
    <row r="6159" x14ac:dyDescent="0.25"/>
    <row r="6160" x14ac:dyDescent="0.25"/>
    <row r="6161" x14ac:dyDescent="0.25"/>
    <row r="6162" x14ac:dyDescent="0.25"/>
    <row r="6163" x14ac:dyDescent="0.25"/>
    <row r="6164" x14ac:dyDescent="0.25"/>
    <row r="6165" x14ac:dyDescent="0.25"/>
    <row r="6166" x14ac:dyDescent="0.25"/>
    <row r="6167" x14ac:dyDescent="0.25"/>
    <row r="6168" x14ac:dyDescent="0.25"/>
    <row r="6169" x14ac:dyDescent="0.25"/>
    <row r="6170" x14ac:dyDescent="0.25"/>
    <row r="6171" x14ac:dyDescent="0.25"/>
    <row r="6172" x14ac:dyDescent="0.25"/>
    <row r="6173" x14ac:dyDescent="0.25"/>
    <row r="6174" x14ac:dyDescent="0.25"/>
    <row r="6175" x14ac:dyDescent="0.25"/>
    <row r="6176" x14ac:dyDescent="0.25"/>
    <row r="6177" x14ac:dyDescent="0.25"/>
    <row r="6178" x14ac:dyDescent="0.25"/>
    <row r="6179" x14ac:dyDescent="0.25"/>
    <row r="6180" x14ac:dyDescent="0.25"/>
    <row r="6181" x14ac:dyDescent="0.25"/>
    <row r="6182" x14ac:dyDescent="0.25"/>
    <row r="6183" x14ac:dyDescent="0.25"/>
    <row r="6184" x14ac:dyDescent="0.25"/>
    <row r="6185" x14ac:dyDescent="0.25"/>
    <row r="6186" x14ac:dyDescent="0.25"/>
    <row r="6187" x14ac:dyDescent="0.25"/>
    <row r="6188" x14ac:dyDescent="0.25"/>
    <row r="6189" x14ac:dyDescent="0.25"/>
    <row r="6190" x14ac:dyDescent="0.25"/>
    <row r="6191" x14ac:dyDescent="0.25"/>
    <row r="6192" x14ac:dyDescent="0.25"/>
    <row r="6193" x14ac:dyDescent="0.25"/>
    <row r="6194" x14ac:dyDescent="0.25"/>
    <row r="6195" x14ac:dyDescent="0.25"/>
    <row r="6196" x14ac:dyDescent="0.25"/>
    <row r="6197" x14ac:dyDescent="0.25"/>
    <row r="6198" x14ac:dyDescent="0.25"/>
    <row r="6199" x14ac:dyDescent="0.25"/>
    <row r="6200" x14ac:dyDescent="0.25"/>
    <row r="6201" x14ac:dyDescent="0.25"/>
    <row r="6202" x14ac:dyDescent="0.25"/>
    <row r="6203" x14ac:dyDescent="0.25"/>
    <row r="6204" x14ac:dyDescent="0.25"/>
    <row r="6205" x14ac:dyDescent="0.25"/>
    <row r="6206" x14ac:dyDescent="0.25"/>
    <row r="6207" x14ac:dyDescent="0.25"/>
    <row r="6208" x14ac:dyDescent="0.25"/>
    <row r="6209" x14ac:dyDescent="0.25"/>
    <row r="6210" x14ac:dyDescent="0.25"/>
    <row r="6211" x14ac:dyDescent="0.25"/>
    <row r="6212" x14ac:dyDescent="0.25"/>
    <row r="6213" x14ac:dyDescent="0.25"/>
    <row r="6214" x14ac:dyDescent="0.25"/>
    <row r="6215" x14ac:dyDescent="0.25"/>
    <row r="6216" x14ac:dyDescent="0.25"/>
    <row r="6217" x14ac:dyDescent="0.25"/>
    <row r="6218" x14ac:dyDescent="0.25"/>
    <row r="6219" x14ac:dyDescent="0.25"/>
    <row r="6220" x14ac:dyDescent="0.25"/>
    <row r="6221" x14ac:dyDescent="0.25"/>
    <row r="6222" x14ac:dyDescent="0.25"/>
    <row r="6223" x14ac:dyDescent="0.25"/>
    <row r="6224" x14ac:dyDescent="0.25"/>
    <row r="6225" x14ac:dyDescent="0.25"/>
    <row r="6226" x14ac:dyDescent="0.25"/>
    <row r="6227" x14ac:dyDescent="0.25"/>
    <row r="6228" x14ac:dyDescent="0.25"/>
    <row r="6229" x14ac:dyDescent="0.25"/>
    <row r="6230" x14ac:dyDescent="0.25"/>
    <row r="6231" x14ac:dyDescent="0.25"/>
    <row r="6232" x14ac:dyDescent="0.25"/>
    <row r="6233" x14ac:dyDescent="0.25"/>
    <row r="6234" x14ac:dyDescent="0.25"/>
    <row r="6235" x14ac:dyDescent="0.25"/>
    <row r="6236" x14ac:dyDescent="0.25"/>
    <row r="6237" x14ac:dyDescent="0.25"/>
    <row r="6238" x14ac:dyDescent="0.25"/>
    <row r="6239" x14ac:dyDescent="0.25"/>
    <row r="6240" x14ac:dyDescent="0.25"/>
    <row r="6241" x14ac:dyDescent="0.25"/>
    <row r="6242" x14ac:dyDescent="0.25"/>
    <row r="6243" x14ac:dyDescent="0.25"/>
    <row r="6244" x14ac:dyDescent="0.25"/>
    <row r="6245" x14ac:dyDescent="0.25"/>
    <row r="6246" x14ac:dyDescent="0.25"/>
    <row r="6247" x14ac:dyDescent="0.25"/>
    <row r="6248" x14ac:dyDescent="0.25"/>
    <row r="6249" x14ac:dyDescent="0.25"/>
    <row r="6250" x14ac:dyDescent="0.25"/>
    <row r="6251" x14ac:dyDescent="0.25"/>
    <row r="6252" x14ac:dyDescent="0.25"/>
    <row r="6253" x14ac:dyDescent="0.25"/>
    <row r="6254" x14ac:dyDescent="0.25"/>
    <row r="6255" x14ac:dyDescent="0.25"/>
    <row r="6256" x14ac:dyDescent="0.25"/>
    <row r="6257" x14ac:dyDescent="0.25"/>
    <row r="6258" x14ac:dyDescent="0.25"/>
    <row r="6259" x14ac:dyDescent="0.25"/>
    <row r="6260" x14ac:dyDescent="0.25"/>
    <row r="6261" x14ac:dyDescent="0.25"/>
    <row r="6262" x14ac:dyDescent="0.25"/>
    <row r="6263" x14ac:dyDescent="0.25"/>
    <row r="6264" x14ac:dyDescent="0.25"/>
    <row r="6265" x14ac:dyDescent="0.25"/>
    <row r="6266" x14ac:dyDescent="0.25"/>
    <row r="6267" x14ac:dyDescent="0.25"/>
    <row r="6268" x14ac:dyDescent="0.25"/>
    <row r="6269" x14ac:dyDescent="0.25"/>
    <row r="6270" x14ac:dyDescent="0.25"/>
    <row r="6271" x14ac:dyDescent="0.25"/>
    <row r="6272" x14ac:dyDescent="0.25"/>
    <row r="6273" x14ac:dyDescent="0.25"/>
    <row r="6274" x14ac:dyDescent="0.25"/>
    <row r="6275" x14ac:dyDescent="0.25"/>
    <row r="6276" x14ac:dyDescent="0.25"/>
    <row r="6277" x14ac:dyDescent="0.25"/>
    <row r="6278" x14ac:dyDescent="0.25"/>
    <row r="6279" x14ac:dyDescent="0.25"/>
    <row r="6280" x14ac:dyDescent="0.25"/>
    <row r="6281" x14ac:dyDescent="0.25"/>
    <row r="6282" x14ac:dyDescent="0.25"/>
    <row r="6283" x14ac:dyDescent="0.25"/>
    <row r="6284" x14ac:dyDescent="0.25"/>
    <row r="6285" x14ac:dyDescent="0.25"/>
    <row r="6286" x14ac:dyDescent="0.25"/>
    <row r="6287" x14ac:dyDescent="0.25"/>
    <row r="6288" x14ac:dyDescent="0.25"/>
    <row r="6289" x14ac:dyDescent="0.25"/>
    <row r="6290" x14ac:dyDescent="0.25"/>
    <row r="6291" x14ac:dyDescent="0.25"/>
    <row r="6292" x14ac:dyDescent="0.25"/>
    <row r="6293" x14ac:dyDescent="0.25"/>
    <row r="6294" x14ac:dyDescent="0.25"/>
    <row r="6295" x14ac:dyDescent="0.25"/>
    <row r="6296" x14ac:dyDescent="0.25"/>
    <row r="6297" x14ac:dyDescent="0.25"/>
    <row r="6298" x14ac:dyDescent="0.25"/>
    <row r="6299" x14ac:dyDescent="0.25"/>
    <row r="6300" x14ac:dyDescent="0.25"/>
    <row r="6301" x14ac:dyDescent="0.25"/>
    <row r="6302" x14ac:dyDescent="0.25"/>
    <row r="6303" x14ac:dyDescent="0.25"/>
    <row r="6304" x14ac:dyDescent="0.25"/>
    <row r="6305" x14ac:dyDescent="0.25"/>
    <row r="6306" x14ac:dyDescent="0.25"/>
    <row r="6307" x14ac:dyDescent="0.25"/>
    <row r="6308" x14ac:dyDescent="0.25"/>
    <row r="6309" x14ac:dyDescent="0.25"/>
    <row r="6310" x14ac:dyDescent="0.25"/>
    <row r="6311" x14ac:dyDescent="0.25"/>
    <row r="6312" x14ac:dyDescent="0.25"/>
    <row r="6313" x14ac:dyDescent="0.25"/>
    <row r="6314" x14ac:dyDescent="0.25"/>
    <row r="6315" x14ac:dyDescent="0.25"/>
    <row r="6316" x14ac:dyDescent="0.25"/>
    <row r="6317" x14ac:dyDescent="0.25"/>
    <row r="6318" x14ac:dyDescent="0.25"/>
    <row r="6319" x14ac:dyDescent="0.25"/>
    <row r="6320" x14ac:dyDescent="0.25"/>
    <row r="6321" x14ac:dyDescent="0.25"/>
    <row r="6322" x14ac:dyDescent="0.25"/>
    <row r="6323" x14ac:dyDescent="0.25"/>
    <row r="6324" x14ac:dyDescent="0.25"/>
    <row r="6325" x14ac:dyDescent="0.25"/>
    <row r="6326" x14ac:dyDescent="0.25"/>
    <row r="6327" x14ac:dyDescent="0.25"/>
    <row r="6328" x14ac:dyDescent="0.25"/>
    <row r="6329" x14ac:dyDescent="0.25"/>
    <row r="6330" x14ac:dyDescent="0.25"/>
    <row r="6331" x14ac:dyDescent="0.25"/>
    <row r="6332" x14ac:dyDescent="0.25"/>
    <row r="6333" x14ac:dyDescent="0.25"/>
    <row r="6334" x14ac:dyDescent="0.25"/>
    <row r="6335" x14ac:dyDescent="0.25"/>
    <row r="6336" x14ac:dyDescent="0.25"/>
    <row r="6337" x14ac:dyDescent="0.25"/>
    <row r="6338" x14ac:dyDescent="0.25"/>
    <row r="6339" x14ac:dyDescent="0.25"/>
    <row r="6340" x14ac:dyDescent="0.25"/>
    <row r="6341" x14ac:dyDescent="0.25"/>
    <row r="6342" x14ac:dyDescent="0.25"/>
    <row r="6343" x14ac:dyDescent="0.25"/>
    <row r="6344" x14ac:dyDescent="0.25"/>
    <row r="6345" x14ac:dyDescent="0.25"/>
    <row r="6346" x14ac:dyDescent="0.25"/>
    <row r="6347" x14ac:dyDescent="0.25"/>
    <row r="6348" x14ac:dyDescent="0.25"/>
    <row r="6349" x14ac:dyDescent="0.25"/>
    <row r="6350" x14ac:dyDescent="0.25"/>
    <row r="6351" x14ac:dyDescent="0.25"/>
    <row r="6352" x14ac:dyDescent="0.25"/>
    <row r="6353" x14ac:dyDescent="0.25"/>
    <row r="6354" x14ac:dyDescent="0.25"/>
    <row r="6355" x14ac:dyDescent="0.25"/>
    <row r="6356" x14ac:dyDescent="0.25"/>
    <row r="6357" x14ac:dyDescent="0.25"/>
    <row r="6358" x14ac:dyDescent="0.25"/>
    <row r="6359" x14ac:dyDescent="0.25"/>
    <row r="6360" x14ac:dyDescent="0.25"/>
    <row r="6361" x14ac:dyDescent="0.25"/>
    <row r="6362" x14ac:dyDescent="0.25"/>
    <row r="6363" x14ac:dyDescent="0.25"/>
    <row r="6364" x14ac:dyDescent="0.25"/>
    <row r="6365" x14ac:dyDescent="0.25"/>
    <row r="6366" x14ac:dyDescent="0.25"/>
    <row r="6367" x14ac:dyDescent="0.25"/>
    <row r="6368" x14ac:dyDescent="0.25"/>
    <row r="6369" x14ac:dyDescent="0.25"/>
    <row r="6370" x14ac:dyDescent="0.25"/>
    <row r="6371" x14ac:dyDescent="0.25"/>
    <row r="6372" x14ac:dyDescent="0.25"/>
    <row r="6373" x14ac:dyDescent="0.25"/>
    <row r="6374" x14ac:dyDescent="0.25"/>
    <row r="6375" x14ac:dyDescent="0.25"/>
    <row r="6376" x14ac:dyDescent="0.25"/>
    <row r="6377" x14ac:dyDescent="0.25"/>
    <row r="6378" x14ac:dyDescent="0.25"/>
    <row r="6379" x14ac:dyDescent="0.25"/>
    <row r="6380" x14ac:dyDescent="0.25"/>
    <row r="6381" x14ac:dyDescent="0.25"/>
    <row r="6382" x14ac:dyDescent="0.25"/>
    <row r="6383" x14ac:dyDescent="0.25"/>
    <row r="6384" x14ac:dyDescent="0.25"/>
    <row r="6385" x14ac:dyDescent="0.25"/>
    <row r="6386" x14ac:dyDescent="0.25"/>
    <row r="6387" x14ac:dyDescent="0.25"/>
    <row r="6388" x14ac:dyDescent="0.25"/>
    <row r="6389" x14ac:dyDescent="0.25"/>
    <row r="6390" x14ac:dyDescent="0.25"/>
    <row r="6391" x14ac:dyDescent="0.25"/>
    <row r="6392" x14ac:dyDescent="0.25"/>
    <row r="6393" x14ac:dyDescent="0.25"/>
    <row r="6394" x14ac:dyDescent="0.25"/>
    <row r="6395" x14ac:dyDescent="0.25"/>
    <row r="6396" x14ac:dyDescent="0.25"/>
    <row r="6397" x14ac:dyDescent="0.25"/>
    <row r="6398" x14ac:dyDescent="0.25"/>
    <row r="6399" x14ac:dyDescent="0.25"/>
    <row r="6400" x14ac:dyDescent="0.25"/>
    <row r="6401" x14ac:dyDescent="0.25"/>
    <row r="6402" x14ac:dyDescent="0.25"/>
    <row r="6403" x14ac:dyDescent="0.25"/>
    <row r="6404" x14ac:dyDescent="0.25"/>
    <row r="6405" x14ac:dyDescent="0.25"/>
    <row r="6406" x14ac:dyDescent="0.25"/>
    <row r="6407" x14ac:dyDescent="0.25"/>
    <row r="6408" x14ac:dyDescent="0.25"/>
    <row r="6409" x14ac:dyDescent="0.25"/>
    <row r="6410" x14ac:dyDescent="0.25"/>
    <row r="6411" x14ac:dyDescent="0.25"/>
    <row r="6412" x14ac:dyDescent="0.25"/>
    <row r="6413" x14ac:dyDescent="0.25"/>
    <row r="6414" x14ac:dyDescent="0.25"/>
    <row r="6415" x14ac:dyDescent="0.25"/>
    <row r="6416" x14ac:dyDescent="0.25"/>
    <row r="6417" x14ac:dyDescent="0.25"/>
    <row r="6418" x14ac:dyDescent="0.25"/>
    <row r="6419" x14ac:dyDescent="0.25"/>
    <row r="6420" x14ac:dyDescent="0.25"/>
    <row r="6421" x14ac:dyDescent="0.25"/>
    <row r="6422" x14ac:dyDescent="0.25"/>
    <row r="6423" x14ac:dyDescent="0.25"/>
    <row r="6424" x14ac:dyDescent="0.25"/>
    <row r="6425" x14ac:dyDescent="0.25"/>
    <row r="6426" x14ac:dyDescent="0.25"/>
    <row r="6427" x14ac:dyDescent="0.25"/>
    <row r="6428" x14ac:dyDescent="0.25"/>
    <row r="6429" x14ac:dyDescent="0.25"/>
    <row r="6430" x14ac:dyDescent="0.25"/>
    <row r="6431" x14ac:dyDescent="0.25"/>
    <row r="6432" x14ac:dyDescent="0.25"/>
    <row r="6433" x14ac:dyDescent="0.25"/>
    <row r="6434" x14ac:dyDescent="0.25"/>
    <row r="6435" x14ac:dyDescent="0.25"/>
    <row r="6436" x14ac:dyDescent="0.25"/>
    <row r="6437" x14ac:dyDescent="0.25"/>
    <row r="6438" x14ac:dyDescent="0.25"/>
    <row r="6439" x14ac:dyDescent="0.25"/>
    <row r="6440" x14ac:dyDescent="0.25"/>
    <row r="6441" x14ac:dyDescent="0.25"/>
    <row r="6442" x14ac:dyDescent="0.25"/>
    <row r="6443" x14ac:dyDescent="0.25"/>
    <row r="6444" x14ac:dyDescent="0.25"/>
    <row r="6445" x14ac:dyDescent="0.25"/>
    <row r="6446" x14ac:dyDescent="0.25"/>
    <row r="6447" x14ac:dyDescent="0.25"/>
    <row r="6448" x14ac:dyDescent="0.25"/>
    <row r="6449" x14ac:dyDescent="0.25"/>
    <row r="6450" x14ac:dyDescent="0.25"/>
    <row r="6451" x14ac:dyDescent="0.25"/>
    <row r="6452" x14ac:dyDescent="0.25"/>
    <row r="6453" x14ac:dyDescent="0.25"/>
    <row r="6454" x14ac:dyDescent="0.25"/>
    <row r="6455" x14ac:dyDescent="0.25"/>
    <row r="6456" x14ac:dyDescent="0.25"/>
    <row r="6457" x14ac:dyDescent="0.25"/>
    <row r="6458" x14ac:dyDescent="0.25"/>
    <row r="6459" x14ac:dyDescent="0.25"/>
    <row r="6460" x14ac:dyDescent="0.25"/>
    <row r="6461" x14ac:dyDescent="0.25"/>
    <row r="6462" x14ac:dyDescent="0.25"/>
    <row r="6463" x14ac:dyDescent="0.25"/>
    <row r="6464" x14ac:dyDescent="0.25"/>
    <row r="6465" x14ac:dyDescent="0.25"/>
    <row r="6466" x14ac:dyDescent="0.25"/>
    <row r="6467" x14ac:dyDescent="0.25"/>
    <row r="6468" x14ac:dyDescent="0.25"/>
    <row r="6469" x14ac:dyDescent="0.25"/>
    <row r="6470" x14ac:dyDescent="0.25"/>
    <row r="6471" x14ac:dyDescent="0.25"/>
    <row r="6472" x14ac:dyDescent="0.25"/>
    <row r="6473" x14ac:dyDescent="0.25"/>
    <row r="6474" x14ac:dyDescent="0.25"/>
    <row r="6475" x14ac:dyDescent="0.25"/>
    <row r="6476" x14ac:dyDescent="0.25"/>
    <row r="6477" x14ac:dyDescent="0.25"/>
    <row r="6478" x14ac:dyDescent="0.25"/>
    <row r="6479" x14ac:dyDescent="0.25"/>
    <row r="6480" x14ac:dyDescent="0.25"/>
    <row r="6481" x14ac:dyDescent="0.25"/>
    <row r="6482" x14ac:dyDescent="0.25"/>
    <row r="6483" x14ac:dyDescent="0.25"/>
    <row r="6484" x14ac:dyDescent="0.25"/>
    <row r="6485" x14ac:dyDescent="0.25"/>
    <row r="6486" x14ac:dyDescent="0.25"/>
    <row r="6487" x14ac:dyDescent="0.25"/>
    <row r="6488" x14ac:dyDescent="0.25"/>
    <row r="6489" x14ac:dyDescent="0.25"/>
    <row r="6490" x14ac:dyDescent="0.25"/>
    <row r="6491" x14ac:dyDescent="0.25"/>
    <row r="6492" x14ac:dyDescent="0.25"/>
    <row r="6493" x14ac:dyDescent="0.25"/>
    <row r="6494" x14ac:dyDescent="0.25"/>
    <row r="6495" x14ac:dyDescent="0.25"/>
    <row r="6496" x14ac:dyDescent="0.25"/>
    <row r="6497" x14ac:dyDescent="0.25"/>
    <row r="6498" x14ac:dyDescent="0.25"/>
    <row r="6499" x14ac:dyDescent="0.25"/>
    <row r="6500" x14ac:dyDescent="0.25"/>
    <row r="6501" x14ac:dyDescent="0.25"/>
    <row r="6502" x14ac:dyDescent="0.25"/>
    <row r="6503" x14ac:dyDescent="0.25"/>
    <row r="6504" x14ac:dyDescent="0.25"/>
    <row r="6505" x14ac:dyDescent="0.25"/>
    <row r="6506" x14ac:dyDescent="0.25"/>
    <row r="6507" x14ac:dyDescent="0.25"/>
    <row r="6508" x14ac:dyDescent="0.25"/>
    <row r="6509" x14ac:dyDescent="0.25"/>
    <row r="6510" x14ac:dyDescent="0.25"/>
    <row r="6511" x14ac:dyDescent="0.25"/>
    <row r="6512" x14ac:dyDescent="0.25"/>
    <row r="6513" x14ac:dyDescent="0.25"/>
    <row r="6514" x14ac:dyDescent="0.25"/>
    <row r="6515" x14ac:dyDescent="0.25"/>
    <row r="6516" x14ac:dyDescent="0.25"/>
    <row r="6517" x14ac:dyDescent="0.25"/>
    <row r="6518" x14ac:dyDescent="0.25"/>
    <row r="6519" x14ac:dyDescent="0.25"/>
    <row r="6520" x14ac:dyDescent="0.25"/>
    <row r="6521" x14ac:dyDescent="0.25"/>
    <row r="6522" x14ac:dyDescent="0.25"/>
    <row r="6523" x14ac:dyDescent="0.25"/>
    <row r="6524" x14ac:dyDescent="0.25"/>
    <row r="6525" x14ac:dyDescent="0.25"/>
    <row r="6526" x14ac:dyDescent="0.25"/>
    <row r="6527" x14ac:dyDescent="0.25"/>
    <row r="6528" x14ac:dyDescent="0.25"/>
    <row r="6529" x14ac:dyDescent="0.25"/>
    <row r="6530" x14ac:dyDescent="0.25"/>
    <row r="6531" x14ac:dyDescent="0.25"/>
    <row r="6532" x14ac:dyDescent="0.25"/>
    <row r="6533" x14ac:dyDescent="0.25"/>
    <row r="6534" x14ac:dyDescent="0.25"/>
    <row r="6535" x14ac:dyDescent="0.25"/>
    <row r="6536" x14ac:dyDescent="0.25"/>
    <row r="6537" x14ac:dyDescent="0.25"/>
    <row r="6538" x14ac:dyDescent="0.25"/>
    <row r="6539" x14ac:dyDescent="0.25"/>
    <row r="6540" x14ac:dyDescent="0.25"/>
    <row r="6541" x14ac:dyDescent="0.25"/>
    <row r="6542" x14ac:dyDescent="0.25"/>
    <row r="6543" x14ac:dyDescent="0.25"/>
    <row r="6544" x14ac:dyDescent="0.25"/>
    <row r="6545" x14ac:dyDescent="0.25"/>
    <row r="6546" x14ac:dyDescent="0.25"/>
    <row r="6547" x14ac:dyDescent="0.25"/>
    <row r="6548" x14ac:dyDescent="0.25"/>
    <row r="6549" x14ac:dyDescent="0.25"/>
    <row r="6550" x14ac:dyDescent="0.25"/>
    <row r="6551" x14ac:dyDescent="0.25"/>
    <row r="6552" x14ac:dyDescent="0.25"/>
    <row r="6553" x14ac:dyDescent="0.25"/>
    <row r="6554" x14ac:dyDescent="0.25"/>
    <row r="6555" x14ac:dyDescent="0.25"/>
    <row r="6556" x14ac:dyDescent="0.25"/>
    <row r="6557" x14ac:dyDescent="0.25"/>
    <row r="6558" x14ac:dyDescent="0.25"/>
    <row r="6559" x14ac:dyDescent="0.25"/>
    <row r="6560" x14ac:dyDescent="0.25"/>
    <row r="6561" x14ac:dyDescent="0.25"/>
    <row r="6562" x14ac:dyDescent="0.25"/>
    <row r="6563" x14ac:dyDescent="0.25"/>
    <row r="6564" x14ac:dyDescent="0.25"/>
    <row r="6565" x14ac:dyDescent="0.25"/>
    <row r="6566" x14ac:dyDescent="0.25"/>
    <row r="6567" x14ac:dyDescent="0.25"/>
    <row r="6568" x14ac:dyDescent="0.25"/>
    <row r="6569" x14ac:dyDescent="0.25"/>
    <row r="6570" x14ac:dyDescent="0.25"/>
    <row r="6571" x14ac:dyDescent="0.25"/>
    <row r="6572" x14ac:dyDescent="0.25"/>
    <row r="6573" x14ac:dyDescent="0.25"/>
    <row r="6574" x14ac:dyDescent="0.25"/>
    <row r="6575" x14ac:dyDescent="0.25"/>
    <row r="6576" x14ac:dyDescent="0.25"/>
    <row r="6577" x14ac:dyDescent="0.25"/>
    <row r="6578" x14ac:dyDescent="0.25"/>
    <row r="6579" x14ac:dyDescent="0.25"/>
    <row r="6580" x14ac:dyDescent="0.25"/>
    <row r="6581" x14ac:dyDescent="0.25"/>
    <row r="6582" x14ac:dyDescent="0.25"/>
    <row r="6583" x14ac:dyDescent="0.25"/>
    <row r="6584" x14ac:dyDescent="0.25"/>
    <row r="6585" x14ac:dyDescent="0.25"/>
    <row r="6586" x14ac:dyDescent="0.25"/>
    <row r="6587" x14ac:dyDescent="0.25"/>
    <row r="6588" x14ac:dyDescent="0.25"/>
    <row r="6589" x14ac:dyDescent="0.25"/>
    <row r="6590" x14ac:dyDescent="0.25"/>
    <row r="6591" x14ac:dyDescent="0.25"/>
    <row r="6592" x14ac:dyDescent="0.25"/>
    <row r="6593" x14ac:dyDescent="0.25"/>
    <row r="6594" x14ac:dyDescent="0.25"/>
    <row r="6595" x14ac:dyDescent="0.25"/>
    <row r="6596" x14ac:dyDescent="0.25"/>
    <row r="6597" x14ac:dyDescent="0.25"/>
    <row r="6598" x14ac:dyDescent="0.25"/>
    <row r="6599" x14ac:dyDescent="0.25"/>
    <row r="6600" x14ac:dyDescent="0.25"/>
    <row r="6601" x14ac:dyDescent="0.25"/>
    <row r="6602" x14ac:dyDescent="0.25"/>
    <row r="6603" x14ac:dyDescent="0.25"/>
    <row r="6604" x14ac:dyDescent="0.25"/>
    <row r="6605" x14ac:dyDescent="0.25"/>
    <row r="6606" x14ac:dyDescent="0.25"/>
    <row r="6607" x14ac:dyDescent="0.25"/>
    <row r="6608" x14ac:dyDescent="0.25"/>
    <row r="6609" x14ac:dyDescent="0.25"/>
    <row r="6610" x14ac:dyDescent="0.25"/>
    <row r="6611" x14ac:dyDescent="0.25"/>
    <row r="6612" x14ac:dyDescent="0.25"/>
    <row r="6613" x14ac:dyDescent="0.25"/>
    <row r="6614" x14ac:dyDescent="0.25"/>
    <row r="6615" x14ac:dyDescent="0.25"/>
    <row r="6616" x14ac:dyDescent="0.25"/>
    <row r="6617" x14ac:dyDescent="0.25"/>
    <row r="6618" x14ac:dyDescent="0.25"/>
    <row r="6619" x14ac:dyDescent="0.25"/>
    <row r="6620" x14ac:dyDescent="0.25"/>
    <row r="6621" x14ac:dyDescent="0.25"/>
    <row r="6622" x14ac:dyDescent="0.25"/>
    <row r="6623" x14ac:dyDescent="0.25"/>
    <row r="6624" x14ac:dyDescent="0.25"/>
    <row r="6625" x14ac:dyDescent="0.25"/>
    <row r="6626" x14ac:dyDescent="0.25"/>
    <row r="6627" x14ac:dyDescent="0.25"/>
    <row r="6628" x14ac:dyDescent="0.25"/>
    <row r="6629" x14ac:dyDescent="0.25"/>
    <row r="6630" x14ac:dyDescent="0.25"/>
    <row r="6631" x14ac:dyDescent="0.25"/>
    <row r="6632" x14ac:dyDescent="0.25"/>
    <row r="6633" x14ac:dyDescent="0.25"/>
    <row r="6634" x14ac:dyDescent="0.25"/>
    <row r="6635" x14ac:dyDescent="0.25"/>
    <row r="6636" x14ac:dyDescent="0.25"/>
    <row r="6637" x14ac:dyDescent="0.25"/>
    <row r="6638" x14ac:dyDescent="0.25"/>
    <row r="6639" x14ac:dyDescent="0.25"/>
    <row r="6640" x14ac:dyDescent="0.25"/>
    <row r="6641" x14ac:dyDescent="0.25"/>
    <row r="6642" x14ac:dyDescent="0.25"/>
    <row r="6643" x14ac:dyDescent="0.25"/>
    <row r="6644" x14ac:dyDescent="0.25"/>
    <row r="6645" x14ac:dyDescent="0.25"/>
    <row r="6646" x14ac:dyDescent="0.25"/>
    <row r="6647" x14ac:dyDescent="0.25"/>
    <row r="6648" x14ac:dyDescent="0.25"/>
    <row r="6649" x14ac:dyDescent="0.25"/>
    <row r="6650" x14ac:dyDescent="0.25"/>
    <row r="6651" x14ac:dyDescent="0.25"/>
    <row r="6652" x14ac:dyDescent="0.25"/>
    <row r="6653" x14ac:dyDescent="0.25"/>
    <row r="6654" x14ac:dyDescent="0.25"/>
    <row r="6655" x14ac:dyDescent="0.25"/>
    <row r="6656" x14ac:dyDescent="0.25"/>
    <row r="6657" x14ac:dyDescent="0.25"/>
    <row r="6658" x14ac:dyDescent="0.25"/>
    <row r="6659" x14ac:dyDescent="0.25"/>
    <row r="6660" x14ac:dyDescent="0.25"/>
    <row r="6661" x14ac:dyDescent="0.25"/>
    <row r="6662" x14ac:dyDescent="0.25"/>
    <row r="6663" x14ac:dyDescent="0.25"/>
    <row r="6664" x14ac:dyDescent="0.25"/>
    <row r="6665" x14ac:dyDescent="0.25"/>
    <row r="6666" x14ac:dyDescent="0.25"/>
    <row r="6667" x14ac:dyDescent="0.25"/>
    <row r="6668" x14ac:dyDescent="0.25"/>
    <row r="6669" x14ac:dyDescent="0.25"/>
    <row r="6670" x14ac:dyDescent="0.25"/>
    <row r="6671" x14ac:dyDescent="0.25"/>
    <row r="6672" x14ac:dyDescent="0.25"/>
    <row r="6673" x14ac:dyDescent="0.25"/>
    <row r="6674" x14ac:dyDescent="0.25"/>
    <row r="6675" x14ac:dyDescent="0.25"/>
    <row r="6676" x14ac:dyDescent="0.25"/>
    <row r="6677" x14ac:dyDescent="0.25"/>
    <row r="6678" x14ac:dyDescent="0.25"/>
    <row r="6679" x14ac:dyDescent="0.25"/>
    <row r="6680" x14ac:dyDescent="0.25"/>
    <row r="6681" x14ac:dyDescent="0.25"/>
    <row r="6682" x14ac:dyDescent="0.25"/>
    <row r="6683" x14ac:dyDescent="0.25"/>
    <row r="6684" x14ac:dyDescent="0.25"/>
    <row r="6685" x14ac:dyDescent="0.25"/>
    <row r="6686" x14ac:dyDescent="0.25"/>
    <row r="6687" x14ac:dyDescent="0.25"/>
    <row r="6688" x14ac:dyDescent="0.25"/>
    <row r="6689" x14ac:dyDescent="0.25"/>
    <row r="6690" x14ac:dyDescent="0.25"/>
    <row r="6691" x14ac:dyDescent="0.25"/>
    <row r="6692" x14ac:dyDescent="0.25"/>
    <row r="6693" x14ac:dyDescent="0.25"/>
    <row r="6694" x14ac:dyDescent="0.25"/>
    <row r="6695" x14ac:dyDescent="0.25"/>
    <row r="6696" x14ac:dyDescent="0.25"/>
    <row r="6697" x14ac:dyDescent="0.25"/>
    <row r="6698" x14ac:dyDescent="0.25"/>
    <row r="6699" x14ac:dyDescent="0.25"/>
    <row r="6700" x14ac:dyDescent="0.25"/>
    <row r="6701" x14ac:dyDescent="0.25"/>
    <row r="6702" x14ac:dyDescent="0.25"/>
    <row r="6703" x14ac:dyDescent="0.25"/>
    <row r="6704" x14ac:dyDescent="0.25"/>
    <row r="6705" x14ac:dyDescent="0.25"/>
    <row r="6706" x14ac:dyDescent="0.25"/>
    <row r="6707" x14ac:dyDescent="0.25"/>
    <row r="6708" x14ac:dyDescent="0.25"/>
    <row r="6709" x14ac:dyDescent="0.25"/>
    <row r="6710" x14ac:dyDescent="0.25"/>
    <row r="6711" x14ac:dyDescent="0.25"/>
    <row r="6712" x14ac:dyDescent="0.25"/>
    <row r="6713" x14ac:dyDescent="0.25"/>
    <row r="6714" x14ac:dyDescent="0.25"/>
    <row r="6715" x14ac:dyDescent="0.25"/>
    <row r="6716" x14ac:dyDescent="0.25"/>
    <row r="6717" x14ac:dyDescent="0.25"/>
    <row r="6718" x14ac:dyDescent="0.25"/>
    <row r="6719" x14ac:dyDescent="0.25"/>
    <row r="6720" x14ac:dyDescent="0.25"/>
    <row r="6721" x14ac:dyDescent="0.25"/>
    <row r="6722" x14ac:dyDescent="0.25"/>
    <row r="6723" x14ac:dyDescent="0.25"/>
    <row r="6724" x14ac:dyDescent="0.25"/>
    <row r="6725" x14ac:dyDescent="0.25"/>
    <row r="6726" x14ac:dyDescent="0.25"/>
    <row r="6727" x14ac:dyDescent="0.25"/>
    <row r="6728" x14ac:dyDescent="0.25"/>
    <row r="6729" x14ac:dyDescent="0.25"/>
    <row r="6730" x14ac:dyDescent="0.25"/>
    <row r="6731" x14ac:dyDescent="0.25"/>
    <row r="6732" x14ac:dyDescent="0.25"/>
    <row r="6733" x14ac:dyDescent="0.25"/>
    <row r="6734" x14ac:dyDescent="0.25"/>
    <row r="6735" x14ac:dyDescent="0.25"/>
    <row r="6736" x14ac:dyDescent="0.25"/>
    <row r="6737" x14ac:dyDescent="0.25"/>
    <row r="6738" x14ac:dyDescent="0.25"/>
    <row r="6739" x14ac:dyDescent="0.25"/>
    <row r="6740" x14ac:dyDescent="0.25"/>
    <row r="6741" x14ac:dyDescent="0.25"/>
    <row r="6742" x14ac:dyDescent="0.25"/>
    <row r="6743" x14ac:dyDescent="0.25"/>
    <row r="6744" x14ac:dyDescent="0.25"/>
    <row r="6745" x14ac:dyDescent="0.25"/>
    <row r="6746" x14ac:dyDescent="0.25"/>
    <row r="6747" x14ac:dyDescent="0.25"/>
    <row r="6748" x14ac:dyDescent="0.25"/>
    <row r="6749" x14ac:dyDescent="0.25"/>
    <row r="6750" x14ac:dyDescent="0.25"/>
    <row r="6751" x14ac:dyDescent="0.25"/>
    <row r="6752" x14ac:dyDescent="0.25"/>
    <row r="6753" x14ac:dyDescent="0.25"/>
    <row r="6754" x14ac:dyDescent="0.25"/>
    <row r="6755" x14ac:dyDescent="0.25"/>
    <row r="6756" x14ac:dyDescent="0.25"/>
    <row r="6757" x14ac:dyDescent="0.25"/>
    <row r="6758" x14ac:dyDescent="0.25"/>
    <row r="6759" x14ac:dyDescent="0.25"/>
    <row r="6760" x14ac:dyDescent="0.25"/>
    <row r="6761" x14ac:dyDescent="0.25"/>
    <row r="6762" x14ac:dyDescent="0.25"/>
    <row r="6763" x14ac:dyDescent="0.25"/>
    <row r="6764" x14ac:dyDescent="0.25"/>
    <row r="6765" x14ac:dyDescent="0.25"/>
    <row r="6766" x14ac:dyDescent="0.25"/>
    <row r="6767" x14ac:dyDescent="0.25"/>
    <row r="6768" x14ac:dyDescent="0.25"/>
    <row r="6769" x14ac:dyDescent="0.25"/>
    <row r="6770" x14ac:dyDescent="0.25"/>
    <row r="6771" x14ac:dyDescent="0.25"/>
    <row r="6772" x14ac:dyDescent="0.25"/>
    <row r="6773" x14ac:dyDescent="0.25"/>
    <row r="6774" x14ac:dyDescent="0.25"/>
    <row r="6775" x14ac:dyDescent="0.25"/>
    <row r="6776" x14ac:dyDescent="0.25"/>
    <row r="6777" x14ac:dyDescent="0.25"/>
    <row r="6778" x14ac:dyDescent="0.25"/>
    <row r="6779" x14ac:dyDescent="0.25"/>
    <row r="6780" x14ac:dyDescent="0.25"/>
    <row r="6781" x14ac:dyDescent="0.25"/>
    <row r="6782" x14ac:dyDescent="0.25"/>
    <row r="6783" x14ac:dyDescent="0.25"/>
    <row r="6784" x14ac:dyDescent="0.25"/>
    <row r="6785" x14ac:dyDescent="0.25"/>
    <row r="6786" x14ac:dyDescent="0.25"/>
    <row r="6787" x14ac:dyDescent="0.25"/>
    <row r="6788" x14ac:dyDescent="0.25"/>
    <row r="6789" x14ac:dyDescent="0.25"/>
    <row r="6790" x14ac:dyDescent="0.25"/>
    <row r="6791" x14ac:dyDescent="0.25"/>
    <row r="6792" x14ac:dyDescent="0.25"/>
    <row r="6793" x14ac:dyDescent="0.25"/>
    <row r="6794" x14ac:dyDescent="0.25"/>
    <row r="6795" x14ac:dyDescent="0.25"/>
    <row r="6796" x14ac:dyDescent="0.25"/>
    <row r="6797" x14ac:dyDescent="0.25"/>
    <row r="6798" x14ac:dyDescent="0.25"/>
    <row r="6799" x14ac:dyDescent="0.25"/>
    <row r="6800" x14ac:dyDescent="0.25"/>
    <row r="6801" x14ac:dyDescent="0.25"/>
    <row r="6802" x14ac:dyDescent="0.25"/>
    <row r="6803" x14ac:dyDescent="0.25"/>
    <row r="6804" x14ac:dyDescent="0.25"/>
    <row r="6805" x14ac:dyDescent="0.25"/>
    <row r="6806" x14ac:dyDescent="0.25"/>
    <row r="6807" x14ac:dyDescent="0.25"/>
    <row r="6808" x14ac:dyDescent="0.25"/>
    <row r="6809" x14ac:dyDescent="0.25"/>
    <row r="6810" x14ac:dyDescent="0.25"/>
    <row r="6811" x14ac:dyDescent="0.25"/>
    <row r="6812" x14ac:dyDescent="0.25"/>
    <row r="6813" x14ac:dyDescent="0.25"/>
    <row r="6814" x14ac:dyDescent="0.25"/>
    <row r="6815" x14ac:dyDescent="0.25"/>
    <row r="6816" x14ac:dyDescent="0.25"/>
    <row r="6817" x14ac:dyDescent="0.25"/>
    <row r="6818" x14ac:dyDescent="0.25"/>
    <row r="6819" x14ac:dyDescent="0.25"/>
    <row r="6820" x14ac:dyDescent="0.25"/>
    <row r="6821" x14ac:dyDescent="0.25"/>
    <row r="6822" x14ac:dyDescent="0.25"/>
    <row r="6823" x14ac:dyDescent="0.25"/>
    <row r="6824" x14ac:dyDescent="0.25"/>
    <row r="6825" x14ac:dyDescent="0.25"/>
    <row r="6826" x14ac:dyDescent="0.25"/>
    <row r="6827" x14ac:dyDescent="0.25"/>
    <row r="6828" x14ac:dyDescent="0.25"/>
    <row r="6829" x14ac:dyDescent="0.25"/>
    <row r="6830" x14ac:dyDescent="0.25"/>
    <row r="6831" x14ac:dyDescent="0.25"/>
    <row r="6832" x14ac:dyDescent="0.25"/>
    <row r="6833" x14ac:dyDescent="0.25"/>
    <row r="6834" x14ac:dyDescent="0.25"/>
    <row r="6835" x14ac:dyDescent="0.25"/>
    <row r="6836" x14ac:dyDescent="0.25"/>
    <row r="6837" x14ac:dyDescent="0.25"/>
    <row r="6838" x14ac:dyDescent="0.25"/>
    <row r="6839" x14ac:dyDescent="0.25"/>
    <row r="6840" x14ac:dyDescent="0.25"/>
    <row r="6841" x14ac:dyDescent="0.25"/>
    <row r="6842" x14ac:dyDescent="0.25"/>
    <row r="6843" x14ac:dyDescent="0.25"/>
    <row r="6844" x14ac:dyDescent="0.25"/>
    <row r="6845" x14ac:dyDescent="0.25"/>
    <row r="6846" x14ac:dyDescent="0.25"/>
    <row r="6847" x14ac:dyDescent="0.25"/>
    <row r="6848" x14ac:dyDescent="0.25"/>
    <row r="6849" x14ac:dyDescent="0.25"/>
    <row r="6850" x14ac:dyDescent="0.25"/>
    <row r="6851" x14ac:dyDescent="0.25"/>
    <row r="6852" x14ac:dyDescent="0.25"/>
    <row r="6853" x14ac:dyDescent="0.25"/>
    <row r="6854" x14ac:dyDescent="0.25"/>
    <row r="6855" x14ac:dyDescent="0.25"/>
    <row r="6856" x14ac:dyDescent="0.25"/>
    <row r="6857" x14ac:dyDescent="0.25"/>
    <row r="6858" x14ac:dyDescent="0.25"/>
    <row r="6859" x14ac:dyDescent="0.25"/>
    <row r="6860" x14ac:dyDescent="0.25"/>
    <row r="6861" x14ac:dyDescent="0.25"/>
    <row r="6862" x14ac:dyDescent="0.25"/>
    <row r="6863" x14ac:dyDescent="0.25"/>
    <row r="6864" x14ac:dyDescent="0.25"/>
    <row r="6865" x14ac:dyDescent="0.25"/>
    <row r="6866" x14ac:dyDescent="0.25"/>
    <row r="6867" x14ac:dyDescent="0.25"/>
    <row r="6868" x14ac:dyDescent="0.25"/>
    <row r="6869" x14ac:dyDescent="0.25"/>
    <row r="6870" x14ac:dyDescent="0.25"/>
    <row r="6871" x14ac:dyDescent="0.25"/>
    <row r="6872" x14ac:dyDescent="0.25"/>
    <row r="6873" x14ac:dyDescent="0.25"/>
    <row r="6874" x14ac:dyDescent="0.25"/>
    <row r="6875" x14ac:dyDescent="0.25"/>
    <row r="6876" x14ac:dyDescent="0.25"/>
    <row r="6877" x14ac:dyDescent="0.25"/>
    <row r="6878" x14ac:dyDescent="0.25"/>
    <row r="6879" x14ac:dyDescent="0.25"/>
    <row r="6880" x14ac:dyDescent="0.25"/>
    <row r="6881" x14ac:dyDescent="0.25"/>
    <row r="6882" x14ac:dyDescent="0.25"/>
    <row r="6883" x14ac:dyDescent="0.25"/>
    <row r="6884" x14ac:dyDescent="0.25"/>
    <row r="6885" x14ac:dyDescent="0.25"/>
    <row r="6886" x14ac:dyDescent="0.25"/>
    <row r="6887" x14ac:dyDescent="0.25"/>
    <row r="6888" x14ac:dyDescent="0.25"/>
    <row r="6889" x14ac:dyDescent="0.25"/>
    <row r="6890" x14ac:dyDescent="0.25"/>
    <row r="6891" x14ac:dyDescent="0.25"/>
    <row r="6892" x14ac:dyDescent="0.25"/>
    <row r="6893" x14ac:dyDescent="0.25"/>
    <row r="6894" x14ac:dyDescent="0.25"/>
    <row r="6895" x14ac:dyDescent="0.25"/>
    <row r="6896" x14ac:dyDescent="0.25"/>
    <row r="6897" x14ac:dyDescent="0.25"/>
    <row r="6898" x14ac:dyDescent="0.25"/>
    <row r="6899" x14ac:dyDescent="0.25"/>
    <row r="6900" x14ac:dyDescent="0.25"/>
    <row r="6901" x14ac:dyDescent="0.25"/>
    <row r="6902" x14ac:dyDescent="0.25"/>
    <row r="6903" x14ac:dyDescent="0.25"/>
    <row r="6904" x14ac:dyDescent="0.25"/>
    <row r="6905" x14ac:dyDescent="0.25"/>
    <row r="6906" x14ac:dyDescent="0.25"/>
    <row r="6907" x14ac:dyDescent="0.25"/>
    <row r="6908" x14ac:dyDescent="0.25"/>
    <row r="6909" x14ac:dyDescent="0.25"/>
    <row r="6910" x14ac:dyDescent="0.25"/>
    <row r="6911" x14ac:dyDescent="0.25"/>
    <row r="6912" x14ac:dyDescent="0.25"/>
    <row r="6913" x14ac:dyDescent="0.25"/>
    <row r="6914" x14ac:dyDescent="0.25"/>
    <row r="6915" x14ac:dyDescent="0.25"/>
    <row r="6916" x14ac:dyDescent="0.25"/>
    <row r="6917" x14ac:dyDescent="0.25"/>
    <row r="6918" x14ac:dyDescent="0.25"/>
    <row r="6919" x14ac:dyDescent="0.25"/>
    <row r="6920" x14ac:dyDescent="0.25"/>
    <row r="6921" x14ac:dyDescent="0.25"/>
    <row r="6922" x14ac:dyDescent="0.25"/>
    <row r="6923" x14ac:dyDescent="0.25"/>
    <row r="6924" x14ac:dyDescent="0.25"/>
    <row r="6925" x14ac:dyDescent="0.25"/>
    <row r="6926" x14ac:dyDescent="0.25"/>
    <row r="6927" x14ac:dyDescent="0.25"/>
    <row r="6928" x14ac:dyDescent="0.25"/>
    <row r="6929" x14ac:dyDescent="0.25"/>
    <row r="6930" x14ac:dyDescent="0.25"/>
    <row r="6931" x14ac:dyDescent="0.25"/>
    <row r="6932" x14ac:dyDescent="0.25"/>
    <row r="6933" x14ac:dyDescent="0.25"/>
    <row r="6934" x14ac:dyDescent="0.25"/>
    <row r="6935" x14ac:dyDescent="0.25"/>
    <row r="6936" x14ac:dyDescent="0.25"/>
    <row r="6937" x14ac:dyDescent="0.25"/>
    <row r="6938" x14ac:dyDescent="0.25"/>
    <row r="6939" x14ac:dyDescent="0.25"/>
    <row r="6940" x14ac:dyDescent="0.25"/>
    <row r="6941" x14ac:dyDescent="0.25"/>
    <row r="6942" x14ac:dyDescent="0.25"/>
    <row r="6943" x14ac:dyDescent="0.25"/>
    <row r="6944" x14ac:dyDescent="0.25"/>
    <row r="6945" x14ac:dyDescent="0.25"/>
    <row r="6946" x14ac:dyDescent="0.25"/>
    <row r="6947" x14ac:dyDescent="0.25"/>
    <row r="6948" x14ac:dyDescent="0.25"/>
    <row r="6949" x14ac:dyDescent="0.25"/>
    <row r="6950" x14ac:dyDescent="0.25"/>
    <row r="6951" x14ac:dyDescent="0.25"/>
    <row r="6952" x14ac:dyDescent="0.25"/>
    <row r="6953" x14ac:dyDescent="0.25"/>
    <row r="6954" x14ac:dyDescent="0.25"/>
    <row r="6955" x14ac:dyDescent="0.25"/>
    <row r="6956" x14ac:dyDescent="0.25"/>
    <row r="6957" x14ac:dyDescent="0.25"/>
    <row r="6958" x14ac:dyDescent="0.25"/>
    <row r="6959" x14ac:dyDescent="0.25"/>
    <row r="6960" x14ac:dyDescent="0.25"/>
    <row r="6961" x14ac:dyDescent="0.25"/>
    <row r="6962" x14ac:dyDescent="0.25"/>
    <row r="6963" x14ac:dyDescent="0.25"/>
    <row r="6964" x14ac:dyDescent="0.25"/>
    <row r="6965" x14ac:dyDescent="0.25"/>
    <row r="6966" x14ac:dyDescent="0.25"/>
    <row r="6967" x14ac:dyDescent="0.25"/>
    <row r="6968" x14ac:dyDescent="0.25"/>
    <row r="6969" x14ac:dyDescent="0.25"/>
    <row r="6970" x14ac:dyDescent="0.25"/>
    <row r="6971" x14ac:dyDescent="0.25"/>
    <row r="6972" x14ac:dyDescent="0.25"/>
    <row r="6973" x14ac:dyDescent="0.25"/>
    <row r="6974" x14ac:dyDescent="0.25"/>
    <row r="6975" x14ac:dyDescent="0.25"/>
    <row r="6976" x14ac:dyDescent="0.25"/>
    <row r="6977" x14ac:dyDescent="0.25"/>
    <row r="6978" x14ac:dyDescent="0.25"/>
    <row r="6979" x14ac:dyDescent="0.25"/>
    <row r="6980" x14ac:dyDescent="0.25"/>
    <row r="6981" x14ac:dyDescent="0.25"/>
    <row r="6982" x14ac:dyDescent="0.25"/>
    <row r="6983" x14ac:dyDescent="0.25"/>
    <row r="6984" x14ac:dyDescent="0.25"/>
    <row r="6985" x14ac:dyDescent="0.25"/>
    <row r="6986" x14ac:dyDescent="0.25"/>
    <row r="6987" x14ac:dyDescent="0.25"/>
    <row r="6988" x14ac:dyDescent="0.25"/>
    <row r="6989" x14ac:dyDescent="0.25"/>
    <row r="6990" x14ac:dyDescent="0.25"/>
    <row r="6991" x14ac:dyDescent="0.25"/>
    <row r="6992" x14ac:dyDescent="0.25"/>
    <row r="6993" x14ac:dyDescent="0.25"/>
    <row r="6994" x14ac:dyDescent="0.25"/>
    <row r="6995" x14ac:dyDescent="0.25"/>
    <row r="6996" x14ac:dyDescent="0.25"/>
    <row r="6997" x14ac:dyDescent="0.25"/>
    <row r="6998" x14ac:dyDescent="0.25"/>
    <row r="6999" x14ac:dyDescent="0.25"/>
    <row r="7000" x14ac:dyDescent="0.25"/>
    <row r="7001" x14ac:dyDescent="0.25"/>
    <row r="7002" x14ac:dyDescent="0.25"/>
    <row r="7003" x14ac:dyDescent="0.25"/>
    <row r="7004" x14ac:dyDescent="0.25"/>
    <row r="7005" x14ac:dyDescent="0.25"/>
    <row r="7006" x14ac:dyDescent="0.25"/>
    <row r="7007" x14ac:dyDescent="0.25"/>
    <row r="7008" x14ac:dyDescent="0.25"/>
    <row r="7009" x14ac:dyDescent="0.25"/>
    <row r="7010" x14ac:dyDescent="0.25"/>
    <row r="7011" x14ac:dyDescent="0.25"/>
    <row r="7012" x14ac:dyDescent="0.25"/>
    <row r="7013" x14ac:dyDescent="0.25"/>
    <row r="7014" x14ac:dyDescent="0.25"/>
    <row r="7015" x14ac:dyDescent="0.25"/>
    <row r="7016" x14ac:dyDescent="0.25"/>
    <row r="7017" x14ac:dyDescent="0.25"/>
    <row r="7018" x14ac:dyDescent="0.25"/>
    <row r="7019" x14ac:dyDescent="0.25"/>
    <row r="7020" x14ac:dyDescent="0.25"/>
    <row r="7021" x14ac:dyDescent="0.25"/>
    <row r="7022" x14ac:dyDescent="0.25"/>
    <row r="7023" x14ac:dyDescent="0.25"/>
    <row r="7024" x14ac:dyDescent="0.25"/>
    <row r="7025" x14ac:dyDescent="0.25"/>
    <row r="7026" x14ac:dyDescent="0.25"/>
    <row r="7027" x14ac:dyDescent="0.25"/>
    <row r="7028" x14ac:dyDescent="0.25"/>
    <row r="7029" x14ac:dyDescent="0.25"/>
    <row r="7030" x14ac:dyDescent="0.25"/>
    <row r="7031" x14ac:dyDescent="0.25"/>
    <row r="7032" x14ac:dyDescent="0.25"/>
    <row r="7033" x14ac:dyDescent="0.25"/>
    <row r="7034" x14ac:dyDescent="0.25"/>
    <row r="7035" x14ac:dyDescent="0.25"/>
    <row r="7036" x14ac:dyDescent="0.25"/>
    <row r="7037" x14ac:dyDescent="0.25"/>
    <row r="7038" x14ac:dyDescent="0.25"/>
    <row r="7039" x14ac:dyDescent="0.25"/>
    <row r="7040" x14ac:dyDescent="0.25"/>
    <row r="7041" x14ac:dyDescent="0.25"/>
    <row r="7042" x14ac:dyDescent="0.25"/>
    <row r="7043" x14ac:dyDescent="0.25"/>
    <row r="7044" x14ac:dyDescent="0.25"/>
    <row r="7045" x14ac:dyDescent="0.25"/>
    <row r="7046" x14ac:dyDescent="0.25"/>
    <row r="7047" x14ac:dyDescent="0.25"/>
    <row r="7048" x14ac:dyDescent="0.25"/>
    <row r="7049" x14ac:dyDescent="0.25"/>
    <row r="7050" x14ac:dyDescent="0.25"/>
    <row r="7051" x14ac:dyDescent="0.25"/>
    <row r="7052" x14ac:dyDescent="0.25"/>
    <row r="7053" x14ac:dyDescent="0.25"/>
    <row r="7054" x14ac:dyDescent="0.25"/>
    <row r="7055" x14ac:dyDescent="0.25"/>
    <row r="7056" x14ac:dyDescent="0.25"/>
    <row r="7057" x14ac:dyDescent="0.25"/>
    <row r="7058" x14ac:dyDescent="0.25"/>
    <row r="7059" x14ac:dyDescent="0.25"/>
    <row r="7060" x14ac:dyDescent="0.25"/>
    <row r="7061" x14ac:dyDescent="0.25"/>
    <row r="7062" x14ac:dyDescent="0.25"/>
    <row r="7063" x14ac:dyDescent="0.25"/>
    <row r="7064" x14ac:dyDescent="0.25"/>
    <row r="7065" x14ac:dyDescent="0.25"/>
    <row r="7066" x14ac:dyDescent="0.25"/>
    <row r="7067" x14ac:dyDescent="0.25"/>
    <row r="7068" x14ac:dyDescent="0.25"/>
    <row r="7069" x14ac:dyDescent="0.25"/>
    <row r="7070" x14ac:dyDescent="0.25"/>
    <row r="7071" x14ac:dyDescent="0.25"/>
    <row r="7072" x14ac:dyDescent="0.25"/>
    <row r="7073" x14ac:dyDescent="0.25"/>
    <row r="7074" x14ac:dyDescent="0.25"/>
    <row r="7075" x14ac:dyDescent="0.25"/>
    <row r="7076" x14ac:dyDescent="0.25"/>
    <row r="7077" x14ac:dyDescent="0.25"/>
    <row r="7078" x14ac:dyDescent="0.25"/>
    <row r="7079" x14ac:dyDescent="0.25"/>
    <row r="7080" x14ac:dyDescent="0.25"/>
    <row r="7081" x14ac:dyDescent="0.25"/>
    <row r="7082" x14ac:dyDescent="0.25"/>
    <row r="7083" x14ac:dyDescent="0.25"/>
    <row r="7084" x14ac:dyDescent="0.25"/>
    <row r="7085" x14ac:dyDescent="0.25"/>
    <row r="7086" x14ac:dyDescent="0.25"/>
    <row r="7087" x14ac:dyDescent="0.25"/>
    <row r="7088" x14ac:dyDescent="0.25"/>
    <row r="7089" x14ac:dyDescent="0.25"/>
    <row r="7090" x14ac:dyDescent="0.25"/>
    <row r="7091" x14ac:dyDescent="0.25"/>
    <row r="7092" x14ac:dyDescent="0.25"/>
    <row r="7093" x14ac:dyDescent="0.25"/>
    <row r="7094" x14ac:dyDescent="0.25"/>
    <row r="7095" x14ac:dyDescent="0.25"/>
    <row r="7096" x14ac:dyDescent="0.25"/>
    <row r="7097" x14ac:dyDescent="0.25"/>
    <row r="7098" x14ac:dyDescent="0.25"/>
    <row r="7099" x14ac:dyDescent="0.25"/>
    <row r="7100" x14ac:dyDescent="0.25"/>
    <row r="7101" x14ac:dyDescent="0.25"/>
    <row r="7102" x14ac:dyDescent="0.25"/>
    <row r="7103" x14ac:dyDescent="0.25"/>
    <row r="7104" x14ac:dyDescent="0.25"/>
    <row r="7105" x14ac:dyDescent="0.25"/>
    <row r="7106" x14ac:dyDescent="0.25"/>
    <row r="7107" x14ac:dyDescent="0.25"/>
    <row r="7108" x14ac:dyDescent="0.25"/>
    <row r="7109" x14ac:dyDescent="0.25"/>
    <row r="7110" x14ac:dyDescent="0.25"/>
    <row r="7111" x14ac:dyDescent="0.25"/>
    <row r="7112" x14ac:dyDescent="0.25"/>
    <row r="7113" x14ac:dyDescent="0.25"/>
    <row r="7114" x14ac:dyDescent="0.25"/>
    <row r="7115" x14ac:dyDescent="0.25"/>
    <row r="7116" x14ac:dyDescent="0.25"/>
    <row r="7117" x14ac:dyDescent="0.25"/>
    <row r="7118" x14ac:dyDescent="0.25"/>
    <row r="7119" x14ac:dyDescent="0.25"/>
    <row r="7120" x14ac:dyDescent="0.25"/>
    <row r="7121" x14ac:dyDescent="0.25"/>
    <row r="7122" x14ac:dyDescent="0.25"/>
    <row r="7123" x14ac:dyDescent="0.25"/>
    <row r="7124" x14ac:dyDescent="0.25"/>
    <row r="7125" x14ac:dyDescent="0.25"/>
    <row r="7126" x14ac:dyDescent="0.25"/>
    <row r="7127" x14ac:dyDescent="0.25"/>
    <row r="7128" x14ac:dyDescent="0.25"/>
    <row r="7129" x14ac:dyDescent="0.25"/>
    <row r="7130" x14ac:dyDescent="0.25"/>
    <row r="7131" x14ac:dyDescent="0.25"/>
    <row r="7132" x14ac:dyDescent="0.25"/>
    <row r="7133" x14ac:dyDescent="0.25"/>
    <row r="7134" x14ac:dyDescent="0.25"/>
    <row r="7135" x14ac:dyDescent="0.25"/>
    <row r="7136" x14ac:dyDescent="0.25"/>
    <row r="7137" x14ac:dyDescent="0.25"/>
    <row r="7138" x14ac:dyDescent="0.25"/>
    <row r="7139" x14ac:dyDescent="0.25"/>
    <row r="7140" x14ac:dyDescent="0.25"/>
    <row r="7141" x14ac:dyDescent="0.25"/>
    <row r="7142" x14ac:dyDescent="0.25"/>
    <row r="7143" x14ac:dyDescent="0.25"/>
    <row r="7144" x14ac:dyDescent="0.25"/>
    <row r="7145" x14ac:dyDescent="0.25"/>
    <row r="7146" x14ac:dyDescent="0.25"/>
    <row r="7147" x14ac:dyDescent="0.25"/>
    <row r="7148" x14ac:dyDescent="0.25"/>
    <row r="7149" x14ac:dyDescent="0.25"/>
    <row r="7150" x14ac:dyDescent="0.25"/>
    <row r="7151" x14ac:dyDescent="0.25"/>
    <row r="7152" x14ac:dyDescent="0.25"/>
    <row r="7153" x14ac:dyDescent="0.25"/>
    <row r="7154" x14ac:dyDescent="0.25"/>
    <row r="7155" x14ac:dyDescent="0.25"/>
    <row r="7156" x14ac:dyDescent="0.25"/>
    <row r="7157" x14ac:dyDescent="0.25"/>
    <row r="7158" x14ac:dyDescent="0.25"/>
    <row r="7159" x14ac:dyDescent="0.25"/>
    <row r="7160" x14ac:dyDescent="0.25"/>
    <row r="7161" x14ac:dyDescent="0.25"/>
    <row r="7162" x14ac:dyDescent="0.25"/>
    <row r="7163" x14ac:dyDescent="0.25"/>
    <row r="7164" x14ac:dyDescent="0.25"/>
    <row r="7165" x14ac:dyDescent="0.25"/>
    <row r="7166" x14ac:dyDescent="0.25"/>
    <row r="7167" x14ac:dyDescent="0.25"/>
    <row r="7168" x14ac:dyDescent="0.25"/>
    <row r="7169" x14ac:dyDescent="0.25"/>
    <row r="7170" x14ac:dyDescent="0.25"/>
    <row r="7171" x14ac:dyDescent="0.25"/>
    <row r="7172" x14ac:dyDescent="0.25"/>
    <row r="7173" x14ac:dyDescent="0.25"/>
    <row r="7174" x14ac:dyDescent="0.25"/>
    <row r="7175" x14ac:dyDescent="0.25"/>
    <row r="7176" x14ac:dyDescent="0.25"/>
    <row r="7177" x14ac:dyDescent="0.25"/>
    <row r="7178" x14ac:dyDescent="0.25"/>
    <row r="7179" x14ac:dyDescent="0.25"/>
    <row r="7180" x14ac:dyDescent="0.25"/>
    <row r="7181" x14ac:dyDescent="0.25"/>
    <row r="7182" x14ac:dyDescent="0.25"/>
    <row r="7183" x14ac:dyDescent="0.25"/>
    <row r="7184" x14ac:dyDescent="0.25"/>
    <row r="7185" x14ac:dyDescent="0.25"/>
    <row r="7186" x14ac:dyDescent="0.25"/>
    <row r="7187" x14ac:dyDescent="0.25"/>
    <row r="7188" x14ac:dyDescent="0.25"/>
    <row r="7189" x14ac:dyDescent="0.25"/>
    <row r="7190" x14ac:dyDescent="0.25"/>
    <row r="7191" x14ac:dyDescent="0.25"/>
    <row r="7192" x14ac:dyDescent="0.25"/>
    <row r="7193" x14ac:dyDescent="0.25"/>
    <row r="7194" x14ac:dyDescent="0.25"/>
    <row r="7195" x14ac:dyDescent="0.25"/>
    <row r="7196" x14ac:dyDescent="0.25"/>
    <row r="7197" x14ac:dyDescent="0.25"/>
    <row r="7198" x14ac:dyDescent="0.25"/>
    <row r="7199" x14ac:dyDescent="0.25"/>
    <row r="7200" x14ac:dyDescent="0.25"/>
    <row r="7201" x14ac:dyDescent="0.25"/>
    <row r="7202" x14ac:dyDescent="0.25"/>
    <row r="7203" x14ac:dyDescent="0.25"/>
    <row r="7204" x14ac:dyDescent="0.25"/>
    <row r="7205" x14ac:dyDescent="0.25"/>
    <row r="7206" x14ac:dyDescent="0.25"/>
    <row r="7207" x14ac:dyDescent="0.25"/>
    <row r="7208" x14ac:dyDescent="0.25"/>
    <row r="7209" x14ac:dyDescent="0.25"/>
    <row r="7210" x14ac:dyDescent="0.25"/>
    <row r="7211" x14ac:dyDescent="0.25"/>
    <row r="7212" x14ac:dyDescent="0.25"/>
    <row r="7213" x14ac:dyDescent="0.25"/>
    <row r="7214" x14ac:dyDescent="0.25"/>
    <row r="7215" x14ac:dyDescent="0.25"/>
    <row r="7216" x14ac:dyDescent="0.25"/>
    <row r="7217" x14ac:dyDescent="0.25"/>
    <row r="7218" x14ac:dyDescent="0.25"/>
    <row r="7219" x14ac:dyDescent="0.25"/>
    <row r="7220" x14ac:dyDescent="0.25"/>
    <row r="7221" x14ac:dyDescent="0.25"/>
    <row r="7222" x14ac:dyDescent="0.25"/>
    <row r="7223" x14ac:dyDescent="0.25"/>
    <row r="7224" x14ac:dyDescent="0.25"/>
    <row r="7225" x14ac:dyDescent="0.25"/>
    <row r="7226" x14ac:dyDescent="0.25"/>
    <row r="7227" x14ac:dyDescent="0.25"/>
    <row r="7228" x14ac:dyDescent="0.25"/>
    <row r="7229" x14ac:dyDescent="0.25"/>
    <row r="7230" x14ac:dyDescent="0.25"/>
    <row r="7231" x14ac:dyDescent="0.25"/>
    <row r="7232" x14ac:dyDescent="0.25"/>
    <row r="7233" x14ac:dyDescent="0.25"/>
    <row r="7234" x14ac:dyDescent="0.25"/>
    <row r="7235" x14ac:dyDescent="0.25"/>
    <row r="7236" x14ac:dyDescent="0.25"/>
    <row r="7237" x14ac:dyDescent="0.25"/>
    <row r="7238" x14ac:dyDescent="0.25"/>
    <row r="7239" x14ac:dyDescent="0.25"/>
    <row r="7240" x14ac:dyDescent="0.25"/>
    <row r="7241" x14ac:dyDescent="0.25"/>
    <row r="7242" x14ac:dyDescent="0.25"/>
    <row r="7243" x14ac:dyDescent="0.25"/>
    <row r="7244" x14ac:dyDescent="0.25"/>
    <row r="7245" x14ac:dyDescent="0.25"/>
    <row r="7246" x14ac:dyDescent="0.25"/>
    <row r="7247" x14ac:dyDescent="0.25"/>
    <row r="7248" x14ac:dyDescent="0.25"/>
    <row r="7249" x14ac:dyDescent="0.25"/>
    <row r="7250" x14ac:dyDescent="0.25"/>
    <row r="7251" x14ac:dyDescent="0.25"/>
    <row r="7252" x14ac:dyDescent="0.25"/>
    <row r="7253" x14ac:dyDescent="0.25"/>
    <row r="7254" x14ac:dyDescent="0.25"/>
    <row r="7255" x14ac:dyDescent="0.25"/>
    <row r="7256" x14ac:dyDescent="0.25"/>
    <row r="7257" x14ac:dyDescent="0.25"/>
    <row r="7258" x14ac:dyDescent="0.25"/>
    <row r="7259" x14ac:dyDescent="0.25"/>
    <row r="7260" x14ac:dyDescent="0.25"/>
    <row r="7261" x14ac:dyDescent="0.25"/>
    <row r="7262" x14ac:dyDescent="0.25"/>
    <row r="7263" x14ac:dyDescent="0.25"/>
    <row r="7264" x14ac:dyDescent="0.25"/>
    <row r="7265" x14ac:dyDescent="0.25"/>
    <row r="7266" x14ac:dyDescent="0.25"/>
    <row r="7267" x14ac:dyDescent="0.25"/>
    <row r="7268" x14ac:dyDescent="0.25"/>
    <row r="7269" x14ac:dyDescent="0.25"/>
    <row r="7270" x14ac:dyDescent="0.25"/>
    <row r="7271" x14ac:dyDescent="0.25"/>
    <row r="7272" x14ac:dyDescent="0.25"/>
    <row r="7273" x14ac:dyDescent="0.25"/>
    <row r="7274" x14ac:dyDescent="0.25"/>
    <row r="7275" x14ac:dyDescent="0.25"/>
    <row r="7276" x14ac:dyDescent="0.25"/>
    <row r="7277" x14ac:dyDescent="0.25"/>
    <row r="7278" x14ac:dyDescent="0.25"/>
    <row r="7279" x14ac:dyDescent="0.25"/>
    <row r="7280" x14ac:dyDescent="0.25"/>
    <row r="7281" x14ac:dyDescent="0.25"/>
    <row r="7282" x14ac:dyDescent="0.25"/>
    <row r="7283" x14ac:dyDescent="0.25"/>
    <row r="7284" x14ac:dyDescent="0.25"/>
    <row r="7285" x14ac:dyDescent="0.25"/>
    <row r="7286" x14ac:dyDescent="0.25"/>
    <row r="7287" x14ac:dyDescent="0.25"/>
    <row r="7288" x14ac:dyDescent="0.25"/>
    <row r="7289" x14ac:dyDescent="0.25"/>
    <row r="7290" x14ac:dyDescent="0.25"/>
    <row r="7291" x14ac:dyDescent="0.25"/>
    <row r="7292" x14ac:dyDescent="0.25"/>
    <row r="7293" x14ac:dyDescent="0.25"/>
    <row r="7294" x14ac:dyDescent="0.25"/>
    <row r="7295" x14ac:dyDescent="0.25"/>
    <row r="7296" x14ac:dyDescent="0.25"/>
    <row r="7297" x14ac:dyDescent="0.25"/>
    <row r="7298" x14ac:dyDescent="0.25"/>
    <row r="7299" x14ac:dyDescent="0.25"/>
    <row r="7300" x14ac:dyDescent="0.25"/>
    <row r="7301" x14ac:dyDescent="0.25"/>
    <row r="7302" x14ac:dyDescent="0.25"/>
    <row r="7303" x14ac:dyDescent="0.25"/>
    <row r="7304" x14ac:dyDescent="0.25"/>
    <row r="7305" x14ac:dyDescent="0.25"/>
    <row r="7306" x14ac:dyDescent="0.25"/>
    <row r="7307" x14ac:dyDescent="0.25"/>
    <row r="7308" x14ac:dyDescent="0.25"/>
    <row r="7309" x14ac:dyDescent="0.25"/>
    <row r="7310" x14ac:dyDescent="0.25"/>
    <row r="7311" x14ac:dyDescent="0.25"/>
    <row r="7312" x14ac:dyDescent="0.25"/>
    <row r="7313" x14ac:dyDescent="0.25"/>
    <row r="7314" x14ac:dyDescent="0.25"/>
    <row r="7315" x14ac:dyDescent="0.25"/>
    <row r="7316" x14ac:dyDescent="0.25"/>
    <row r="7317" x14ac:dyDescent="0.25"/>
    <row r="7318" x14ac:dyDescent="0.25"/>
    <row r="7319" x14ac:dyDescent="0.25"/>
    <row r="7320" x14ac:dyDescent="0.25"/>
    <row r="7321" x14ac:dyDescent="0.25"/>
    <row r="7322" x14ac:dyDescent="0.25"/>
    <row r="7323" x14ac:dyDescent="0.25"/>
    <row r="7324" x14ac:dyDescent="0.25"/>
    <row r="7325" x14ac:dyDescent="0.25"/>
    <row r="7326" x14ac:dyDescent="0.25"/>
    <row r="7327" x14ac:dyDescent="0.25"/>
    <row r="7328" x14ac:dyDescent="0.25"/>
    <row r="7329" x14ac:dyDescent="0.25"/>
    <row r="7330" x14ac:dyDescent="0.25"/>
    <row r="7331" x14ac:dyDescent="0.25"/>
    <row r="7332" x14ac:dyDescent="0.25"/>
    <row r="7333" x14ac:dyDescent="0.25"/>
    <row r="7334" x14ac:dyDescent="0.25"/>
    <row r="7335" x14ac:dyDescent="0.25"/>
    <row r="7336" x14ac:dyDescent="0.25"/>
    <row r="7337" x14ac:dyDescent="0.25"/>
    <row r="7338" x14ac:dyDescent="0.25"/>
    <row r="7339" x14ac:dyDescent="0.25"/>
    <row r="7340" x14ac:dyDescent="0.25"/>
    <row r="7341" x14ac:dyDescent="0.25"/>
    <row r="7342" x14ac:dyDescent="0.25"/>
    <row r="7343" x14ac:dyDescent="0.25"/>
    <row r="7344" x14ac:dyDescent="0.25"/>
    <row r="7345" x14ac:dyDescent="0.25"/>
    <row r="7346" x14ac:dyDescent="0.25"/>
    <row r="7347" x14ac:dyDescent="0.25"/>
    <row r="7348" x14ac:dyDescent="0.25"/>
    <row r="7349" x14ac:dyDescent="0.25"/>
    <row r="7350" x14ac:dyDescent="0.25"/>
    <row r="7351" x14ac:dyDescent="0.25"/>
    <row r="7352" x14ac:dyDescent="0.25"/>
    <row r="7353" x14ac:dyDescent="0.25"/>
    <row r="7354" x14ac:dyDescent="0.25"/>
    <row r="7355" x14ac:dyDescent="0.25"/>
    <row r="7356" x14ac:dyDescent="0.25"/>
    <row r="7357" x14ac:dyDescent="0.25"/>
    <row r="7358" x14ac:dyDescent="0.25"/>
    <row r="7359" x14ac:dyDescent="0.25"/>
    <row r="7360" x14ac:dyDescent="0.25"/>
    <row r="7361" x14ac:dyDescent="0.25"/>
    <row r="7362" x14ac:dyDescent="0.25"/>
    <row r="7363" x14ac:dyDescent="0.25"/>
    <row r="7364" x14ac:dyDescent="0.25"/>
    <row r="7365" x14ac:dyDescent="0.25"/>
    <row r="7366" x14ac:dyDescent="0.25"/>
    <row r="7367" x14ac:dyDescent="0.25"/>
    <row r="7368" x14ac:dyDescent="0.25"/>
    <row r="7369" x14ac:dyDescent="0.25"/>
    <row r="7370" x14ac:dyDescent="0.25"/>
    <row r="7371" x14ac:dyDescent="0.25"/>
    <row r="7372" x14ac:dyDescent="0.25"/>
    <row r="7373" x14ac:dyDescent="0.25"/>
    <row r="7374" x14ac:dyDescent="0.25"/>
    <row r="7375" x14ac:dyDescent="0.25"/>
    <row r="7376" x14ac:dyDescent="0.25"/>
    <row r="7377" x14ac:dyDescent="0.25"/>
    <row r="7378" x14ac:dyDescent="0.25"/>
    <row r="7379" x14ac:dyDescent="0.25"/>
    <row r="7380" x14ac:dyDescent="0.25"/>
    <row r="7381" x14ac:dyDescent="0.25"/>
    <row r="7382" x14ac:dyDescent="0.25"/>
    <row r="7383" x14ac:dyDescent="0.25"/>
    <row r="7384" x14ac:dyDescent="0.25"/>
    <row r="7385" x14ac:dyDescent="0.25"/>
    <row r="7386" x14ac:dyDescent="0.25"/>
    <row r="7387" x14ac:dyDescent="0.25"/>
    <row r="7388" x14ac:dyDescent="0.25"/>
    <row r="7389" x14ac:dyDescent="0.25"/>
    <row r="7390" x14ac:dyDescent="0.25"/>
    <row r="7391" x14ac:dyDescent="0.25"/>
    <row r="7392" x14ac:dyDescent="0.25"/>
    <row r="7393" x14ac:dyDescent="0.25"/>
    <row r="7394" x14ac:dyDescent="0.25"/>
    <row r="7395" x14ac:dyDescent="0.25"/>
    <row r="7396" x14ac:dyDescent="0.25"/>
    <row r="7397" x14ac:dyDescent="0.25"/>
    <row r="7398" x14ac:dyDescent="0.25"/>
    <row r="7399" x14ac:dyDescent="0.25"/>
    <row r="7400" x14ac:dyDescent="0.25"/>
    <row r="7401" x14ac:dyDescent="0.25"/>
    <row r="7402" x14ac:dyDescent="0.25"/>
    <row r="7403" x14ac:dyDescent="0.25"/>
    <row r="7404" x14ac:dyDescent="0.25"/>
    <row r="7405" x14ac:dyDescent="0.25"/>
    <row r="7406" x14ac:dyDescent="0.25"/>
    <row r="7407" x14ac:dyDescent="0.25"/>
    <row r="7408" x14ac:dyDescent="0.25"/>
    <row r="7409" x14ac:dyDescent="0.25"/>
    <row r="7410" x14ac:dyDescent="0.25"/>
    <row r="7411" x14ac:dyDescent="0.25"/>
    <row r="7412" x14ac:dyDescent="0.25"/>
    <row r="7413" x14ac:dyDescent="0.25"/>
    <row r="7414" x14ac:dyDescent="0.25"/>
    <row r="7415" x14ac:dyDescent="0.25"/>
    <row r="7416" x14ac:dyDescent="0.25"/>
    <row r="7417" x14ac:dyDescent="0.25"/>
    <row r="7418" x14ac:dyDescent="0.25"/>
    <row r="7419" x14ac:dyDescent="0.25"/>
    <row r="7420" x14ac:dyDescent="0.25"/>
    <row r="7421" x14ac:dyDescent="0.25"/>
    <row r="7422" x14ac:dyDescent="0.25"/>
    <row r="7423" x14ac:dyDescent="0.25"/>
    <row r="7424" x14ac:dyDescent="0.25"/>
    <row r="7425" x14ac:dyDescent="0.25"/>
    <row r="7426" x14ac:dyDescent="0.25"/>
    <row r="7427" x14ac:dyDescent="0.25"/>
    <row r="7428" x14ac:dyDescent="0.25"/>
    <row r="7429" x14ac:dyDescent="0.25"/>
    <row r="7430" x14ac:dyDescent="0.25"/>
    <row r="7431" x14ac:dyDescent="0.25"/>
    <row r="7432" x14ac:dyDescent="0.25"/>
    <row r="7433" x14ac:dyDescent="0.25"/>
    <row r="7434" x14ac:dyDescent="0.25"/>
    <row r="7435" x14ac:dyDescent="0.25"/>
    <row r="7436" x14ac:dyDescent="0.25"/>
    <row r="7437" x14ac:dyDescent="0.25"/>
    <row r="7438" x14ac:dyDescent="0.25"/>
    <row r="7439" x14ac:dyDescent="0.25"/>
    <row r="7440" x14ac:dyDescent="0.25"/>
    <row r="7441" x14ac:dyDescent="0.25"/>
    <row r="7442" x14ac:dyDescent="0.25"/>
    <row r="7443" x14ac:dyDescent="0.25"/>
    <row r="7444" x14ac:dyDescent="0.25"/>
    <row r="7445" x14ac:dyDescent="0.25"/>
    <row r="7446" x14ac:dyDescent="0.25"/>
    <row r="7447" x14ac:dyDescent="0.25"/>
    <row r="7448" x14ac:dyDescent="0.25"/>
    <row r="7449" x14ac:dyDescent="0.25"/>
    <row r="7450" x14ac:dyDescent="0.25"/>
    <row r="7451" x14ac:dyDescent="0.25"/>
    <row r="7452" x14ac:dyDescent="0.25"/>
    <row r="7453" x14ac:dyDescent="0.25"/>
    <row r="7454" x14ac:dyDescent="0.25"/>
    <row r="7455" x14ac:dyDescent="0.25"/>
    <row r="7456" x14ac:dyDescent="0.25"/>
    <row r="7457" x14ac:dyDescent="0.25"/>
    <row r="7458" x14ac:dyDescent="0.25"/>
    <row r="7459" x14ac:dyDescent="0.25"/>
    <row r="7460" x14ac:dyDescent="0.25"/>
    <row r="7461" x14ac:dyDescent="0.25"/>
    <row r="7462" x14ac:dyDescent="0.25"/>
    <row r="7463" x14ac:dyDescent="0.25"/>
    <row r="7464" x14ac:dyDescent="0.25"/>
    <row r="7465" x14ac:dyDescent="0.25"/>
    <row r="7466" x14ac:dyDescent="0.25"/>
    <row r="7467" x14ac:dyDescent="0.25"/>
    <row r="7468" x14ac:dyDescent="0.25"/>
    <row r="7469" x14ac:dyDescent="0.25"/>
    <row r="7470" x14ac:dyDescent="0.25"/>
    <row r="7471" x14ac:dyDescent="0.25"/>
    <row r="7472" x14ac:dyDescent="0.25"/>
    <row r="7473" x14ac:dyDescent="0.25"/>
    <row r="7474" x14ac:dyDescent="0.25"/>
    <row r="7475" x14ac:dyDescent="0.25"/>
    <row r="7476" x14ac:dyDescent="0.25"/>
    <row r="7477" x14ac:dyDescent="0.25"/>
    <row r="7478" x14ac:dyDescent="0.25"/>
    <row r="7479" x14ac:dyDescent="0.25"/>
    <row r="7480" x14ac:dyDescent="0.25"/>
    <row r="7481" x14ac:dyDescent="0.25"/>
    <row r="7482" x14ac:dyDescent="0.25"/>
    <row r="7483" x14ac:dyDescent="0.25"/>
    <row r="7484" x14ac:dyDescent="0.25"/>
    <row r="7485" x14ac:dyDescent="0.25"/>
    <row r="7486" x14ac:dyDescent="0.25"/>
    <row r="7487" x14ac:dyDescent="0.25"/>
    <row r="7488" x14ac:dyDescent="0.25"/>
    <row r="7489" x14ac:dyDescent="0.25"/>
    <row r="7490" x14ac:dyDescent="0.25"/>
    <row r="7491" x14ac:dyDescent="0.25"/>
    <row r="7492" x14ac:dyDescent="0.25"/>
    <row r="7493" x14ac:dyDescent="0.25"/>
    <row r="7494" x14ac:dyDescent="0.25"/>
    <row r="7495" x14ac:dyDescent="0.25"/>
    <row r="7496" x14ac:dyDescent="0.25"/>
    <row r="7497" x14ac:dyDescent="0.25"/>
    <row r="7498" x14ac:dyDescent="0.25"/>
    <row r="7499" x14ac:dyDescent="0.25"/>
    <row r="7500" x14ac:dyDescent="0.25"/>
    <row r="7501" x14ac:dyDescent="0.25"/>
    <row r="7502" x14ac:dyDescent="0.25"/>
    <row r="7503" x14ac:dyDescent="0.25"/>
    <row r="7504" x14ac:dyDescent="0.25"/>
    <row r="7505" x14ac:dyDescent="0.25"/>
    <row r="7506" x14ac:dyDescent="0.25"/>
    <row r="7507" x14ac:dyDescent="0.25"/>
    <row r="7508" x14ac:dyDescent="0.25"/>
    <row r="7509" x14ac:dyDescent="0.25"/>
    <row r="7510" x14ac:dyDescent="0.25"/>
    <row r="7511" x14ac:dyDescent="0.25"/>
    <row r="7512" x14ac:dyDescent="0.25"/>
    <row r="7513" x14ac:dyDescent="0.25"/>
    <row r="7514" x14ac:dyDescent="0.25"/>
    <row r="7515" x14ac:dyDescent="0.25"/>
    <row r="7516" x14ac:dyDescent="0.25"/>
    <row r="7517" x14ac:dyDescent="0.25"/>
    <row r="7518" x14ac:dyDescent="0.25"/>
    <row r="7519" x14ac:dyDescent="0.25"/>
    <row r="7520" x14ac:dyDescent="0.25"/>
    <row r="7521" x14ac:dyDescent="0.25"/>
    <row r="7522" x14ac:dyDescent="0.25"/>
    <row r="7523" x14ac:dyDescent="0.25"/>
    <row r="7524" x14ac:dyDescent="0.25"/>
    <row r="7525" x14ac:dyDescent="0.25"/>
    <row r="7526" x14ac:dyDescent="0.25"/>
    <row r="7527" x14ac:dyDescent="0.25"/>
    <row r="7528" x14ac:dyDescent="0.25"/>
    <row r="7529" x14ac:dyDescent="0.25"/>
    <row r="7530" x14ac:dyDescent="0.25"/>
    <row r="7531" x14ac:dyDescent="0.25"/>
    <row r="7532" x14ac:dyDescent="0.25"/>
    <row r="7533" x14ac:dyDescent="0.25"/>
    <row r="7534" x14ac:dyDescent="0.25"/>
    <row r="7535" x14ac:dyDescent="0.25"/>
    <row r="7536" x14ac:dyDescent="0.25"/>
    <row r="7537" x14ac:dyDescent="0.25"/>
    <row r="7538" x14ac:dyDescent="0.25"/>
    <row r="7539" x14ac:dyDescent="0.25"/>
    <row r="7540" x14ac:dyDescent="0.25"/>
    <row r="7541" x14ac:dyDescent="0.25"/>
    <row r="7542" x14ac:dyDescent="0.25"/>
    <row r="7543" x14ac:dyDescent="0.25"/>
    <row r="7544" x14ac:dyDescent="0.25"/>
    <row r="7545" x14ac:dyDescent="0.25"/>
    <row r="7546" x14ac:dyDescent="0.25"/>
    <row r="7547" x14ac:dyDescent="0.25"/>
    <row r="7548" x14ac:dyDescent="0.25"/>
    <row r="7549" x14ac:dyDescent="0.25"/>
    <row r="7550" x14ac:dyDescent="0.25"/>
    <row r="7551" x14ac:dyDescent="0.25"/>
    <row r="7552" x14ac:dyDescent="0.25"/>
    <row r="7553" x14ac:dyDescent="0.25"/>
    <row r="7554" x14ac:dyDescent="0.25"/>
    <row r="7555" x14ac:dyDescent="0.25"/>
    <row r="7556" x14ac:dyDescent="0.25"/>
    <row r="7557" x14ac:dyDescent="0.25"/>
    <row r="7558" x14ac:dyDescent="0.25"/>
    <row r="7559" x14ac:dyDescent="0.25"/>
    <row r="7560" x14ac:dyDescent="0.25"/>
    <row r="7561" x14ac:dyDescent="0.25"/>
    <row r="7562" x14ac:dyDescent="0.25"/>
    <row r="7563" x14ac:dyDescent="0.25"/>
    <row r="7564" x14ac:dyDescent="0.25"/>
    <row r="7565" x14ac:dyDescent="0.25"/>
    <row r="7566" x14ac:dyDescent="0.25"/>
    <row r="7567" x14ac:dyDescent="0.25"/>
    <row r="7568" x14ac:dyDescent="0.25"/>
    <row r="7569" x14ac:dyDescent="0.25"/>
    <row r="7570" x14ac:dyDescent="0.25"/>
    <row r="7571" x14ac:dyDescent="0.25"/>
    <row r="7572" x14ac:dyDescent="0.25"/>
    <row r="7573" x14ac:dyDescent="0.25"/>
    <row r="7574" x14ac:dyDescent="0.25"/>
    <row r="7575" x14ac:dyDescent="0.25"/>
    <row r="7576" x14ac:dyDescent="0.25"/>
    <row r="7577" x14ac:dyDescent="0.25"/>
    <row r="7578" x14ac:dyDescent="0.25"/>
    <row r="7579" x14ac:dyDescent="0.25"/>
    <row r="7580" x14ac:dyDescent="0.25"/>
    <row r="7581" x14ac:dyDescent="0.25"/>
    <row r="7582" x14ac:dyDescent="0.25"/>
    <row r="7583" x14ac:dyDescent="0.25"/>
    <row r="7584" x14ac:dyDescent="0.25"/>
    <row r="7585" x14ac:dyDescent="0.25"/>
    <row r="7586" x14ac:dyDescent="0.25"/>
    <row r="7587" x14ac:dyDescent="0.25"/>
    <row r="7588" x14ac:dyDescent="0.25"/>
    <row r="7589" x14ac:dyDescent="0.25"/>
    <row r="7590" x14ac:dyDescent="0.25"/>
    <row r="7591" x14ac:dyDescent="0.25"/>
    <row r="7592" x14ac:dyDescent="0.25"/>
    <row r="7593" x14ac:dyDescent="0.25"/>
    <row r="7594" x14ac:dyDescent="0.25"/>
    <row r="7595" x14ac:dyDescent="0.25"/>
    <row r="7596" x14ac:dyDescent="0.25"/>
    <row r="7597" x14ac:dyDescent="0.25"/>
    <row r="7598" x14ac:dyDescent="0.25"/>
    <row r="7599" x14ac:dyDescent="0.25"/>
    <row r="7600" x14ac:dyDescent="0.25"/>
    <row r="7601" x14ac:dyDescent="0.25"/>
    <row r="7602" x14ac:dyDescent="0.25"/>
    <row r="7603" x14ac:dyDescent="0.25"/>
    <row r="7604" x14ac:dyDescent="0.25"/>
    <row r="7605" x14ac:dyDescent="0.25"/>
    <row r="7606" x14ac:dyDescent="0.25"/>
    <row r="7607" x14ac:dyDescent="0.25"/>
    <row r="7608" x14ac:dyDescent="0.25"/>
    <row r="7609" x14ac:dyDescent="0.25"/>
    <row r="7610" x14ac:dyDescent="0.25"/>
    <row r="7611" x14ac:dyDescent="0.25"/>
    <row r="7612" x14ac:dyDescent="0.25"/>
    <row r="7613" x14ac:dyDescent="0.25"/>
    <row r="7614" x14ac:dyDescent="0.25"/>
    <row r="7615" x14ac:dyDescent="0.25"/>
    <row r="7616" x14ac:dyDescent="0.25"/>
    <row r="7617" x14ac:dyDescent="0.25"/>
    <row r="7618" x14ac:dyDescent="0.25"/>
    <row r="7619" x14ac:dyDescent="0.25"/>
    <row r="7620" x14ac:dyDescent="0.25"/>
    <row r="7621" x14ac:dyDescent="0.25"/>
    <row r="7622" x14ac:dyDescent="0.25"/>
    <row r="7623" x14ac:dyDescent="0.25"/>
    <row r="7624" x14ac:dyDescent="0.25"/>
    <row r="7625" x14ac:dyDescent="0.25"/>
    <row r="7626" x14ac:dyDescent="0.25"/>
    <row r="7627" x14ac:dyDescent="0.25"/>
    <row r="7628" x14ac:dyDescent="0.25"/>
    <row r="7629" x14ac:dyDescent="0.25"/>
    <row r="7630" x14ac:dyDescent="0.25"/>
    <row r="7631" x14ac:dyDescent="0.25"/>
    <row r="7632" x14ac:dyDescent="0.25"/>
    <row r="7633" x14ac:dyDescent="0.25"/>
    <row r="7634" x14ac:dyDescent="0.25"/>
    <row r="7635" x14ac:dyDescent="0.25"/>
    <row r="7636" x14ac:dyDescent="0.25"/>
    <row r="7637" x14ac:dyDescent="0.25"/>
    <row r="7638" x14ac:dyDescent="0.25"/>
    <row r="7639" x14ac:dyDescent="0.25"/>
    <row r="7640" x14ac:dyDescent="0.25"/>
    <row r="7641" x14ac:dyDescent="0.25"/>
    <row r="7642" x14ac:dyDescent="0.25"/>
    <row r="7643" x14ac:dyDescent="0.25"/>
    <row r="7644" x14ac:dyDescent="0.25"/>
    <row r="7645" x14ac:dyDescent="0.25"/>
    <row r="7646" x14ac:dyDescent="0.25"/>
    <row r="7647" x14ac:dyDescent="0.25"/>
    <row r="7648" x14ac:dyDescent="0.25"/>
    <row r="7649" x14ac:dyDescent="0.25"/>
    <row r="7650" x14ac:dyDescent="0.25"/>
    <row r="7651" x14ac:dyDescent="0.25"/>
    <row r="7652" x14ac:dyDescent="0.25"/>
    <row r="7653" x14ac:dyDescent="0.25"/>
    <row r="7654" x14ac:dyDescent="0.25"/>
    <row r="7655" x14ac:dyDescent="0.25"/>
    <row r="7656" x14ac:dyDescent="0.25"/>
    <row r="7657" x14ac:dyDescent="0.25"/>
    <row r="7658" x14ac:dyDescent="0.25"/>
    <row r="7659" x14ac:dyDescent="0.25"/>
    <row r="7660" x14ac:dyDescent="0.25"/>
    <row r="7661" x14ac:dyDescent="0.25"/>
    <row r="7662" x14ac:dyDescent="0.25"/>
    <row r="7663" x14ac:dyDescent="0.25"/>
    <row r="7664" x14ac:dyDescent="0.25"/>
    <row r="7665" x14ac:dyDescent="0.25"/>
    <row r="7666" x14ac:dyDescent="0.25"/>
    <row r="7667" x14ac:dyDescent="0.25"/>
    <row r="7668" x14ac:dyDescent="0.25"/>
    <row r="7669" x14ac:dyDescent="0.25"/>
    <row r="7670" x14ac:dyDescent="0.25"/>
    <row r="7671" x14ac:dyDescent="0.25"/>
    <row r="7672" x14ac:dyDescent="0.25"/>
    <row r="7673" x14ac:dyDescent="0.25"/>
    <row r="7674" x14ac:dyDescent="0.25"/>
    <row r="7675" x14ac:dyDescent="0.25"/>
    <row r="7676" x14ac:dyDescent="0.25"/>
    <row r="7677" x14ac:dyDescent="0.25"/>
    <row r="7678" x14ac:dyDescent="0.25"/>
    <row r="7679" x14ac:dyDescent="0.25"/>
    <row r="7680" x14ac:dyDescent="0.25"/>
    <row r="7681" x14ac:dyDescent="0.25"/>
    <row r="7682" x14ac:dyDescent="0.25"/>
    <row r="7683" x14ac:dyDescent="0.25"/>
    <row r="7684" x14ac:dyDescent="0.25"/>
    <row r="7685" x14ac:dyDescent="0.25"/>
    <row r="7686" x14ac:dyDescent="0.25"/>
    <row r="7687" x14ac:dyDescent="0.25"/>
    <row r="7688" x14ac:dyDescent="0.25"/>
    <row r="7689" x14ac:dyDescent="0.25"/>
    <row r="7690" x14ac:dyDescent="0.25"/>
    <row r="7691" x14ac:dyDescent="0.25"/>
    <row r="7692" x14ac:dyDescent="0.25"/>
    <row r="7693" x14ac:dyDescent="0.25"/>
    <row r="7694" x14ac:dyDescent="0.25"/>
    <row r="7695" x14ac:dyDescent="0.25"/>
    <row r="7696" x14ac:dyDescent="0.25"/>
    <row r="7697" x14ac:dyDescent="0.25"/>
    <row r="7698" x14ac:dyDescent="0.25"/>
    <row r="7699" x14ac:dyDescent="0.25"/>
    <row r="7700" x14ac:dyDescent="0.25"/>
    <row r="7701" x14ac:dyDescent="0.25"/>
    <row r="7702" x14ac:dyDescent="0.25"/>
    <row r="7703" x14ac:dyDescent="0.25"/>
    <row r="7704" x14ac:dyDescent="0.25"/>
    <row r="7705" x14ac:dyDescent="0.25"/>
    <row r="7706" x14ac:dyDescent="0.25"/>
    <row r="7707" x14ac:dyDescent="0.25"/>
    <row r="7708" x14ac:dyDescent="0.25"/>
    <row r="7709" x14ac:dyDescent="0.25"/>
    <row r="7710" x14ac:dyDescent="0.25"/>
    <row r="7711" x14ac:dyDescent="0.25"/>
    <row r="7712" x14ac:dyDescent="0.25"/>
    <row r="7713" x14ac:dyDescent="0.25"/>
    <row r="7714" x14ac:dyDescent="0.25"/>
    <row r="7715" x14ac:dyDescent="0.25"/>
    <row r="7716" x14ac:dyDescent="0.25"/>
    <row r="7717" x14ac:dyDescent="0.25"/>
    <row r="7718" x14ac:dyDescent="0.25"/>
    <row r="7719" x14ac:dyDescent="0.25"/>
    <row r="7720" x14ac:dyDescent="0.25"/>
    <row r="7721" x14ac:dyDescent="0.25"/>
    <row r="7722" x14ac:dyDescent="0.25"/>
    <row r="7723" x14ac:dyDescent="0.25"/>
    <row r="7724" x14ac:dyDescent="0.25"/>
    <row r="7725" x14ac:dyDescent="0.25"/>
    <row r="7726" x14ac:dyDescent="0.25"/>
    <row r="7727" x14ac:dyDescent="0.25"/>
    <row r="7728" x14ac:dyDescent="0.25"/>
    <row r="7729" x14ac:dyDescent="0.25"/>
    <row r="7730" x14ac:dyDescent="0.25"/>
    <row r="7731" x14ac:dyDescent="0.25"/>
    <row r="7732" x14ac:dyDescent="0.25"/>
    <row r="7733" x14ac:dyDescent="0.25"/>
    <row r="7734" x14ac:dyDescent="0.25"/>
    <row r="7735" x14ac:dyDescent="0.25"/>
    <row r="7736" x14ac:dyDescent="0.25"/>
    <row r="7737" x14ac:dyDescent="0.25"/>
    <row r="7738" x14ac:dyDescent="0.25"/>
    <row r="7739" x14ac:dyDescent="0.25"/>
    <row r="7740" x14ac:dyDescent="0.25"/>
    <row r="7741" x14ac:dyDescent="0.25"/>
    <row r="7742" x14ac:dyDescent="0.25"/>
    <row r="7743" x14ac:dyDescent="0.25"/>
    <row r="7744" x14ac:dyDescent="0.25"/>
    <row r="7745" x14ac:dyDescent="0.25"/>
    <row r="7746" x14ac:dyDescent="0.25"/>
    <row r="7747" x14ac:dyDescent="0.25"/>
    <row r="7748" x14ac:dyDescent="0.25"/>
    <row r="7749" x14ac:dyDescent="0.25"/>
    <row r="7750" x14ac:dyDescent="0.25"/>
    <row r="7751" x14ac:dyDescent="0.25"/>
    <row r="7752" x14ac:dyDescent="0.25"/>
    <row r="7753" x14ac:dyDescent="0.25"/>
    <row r="7754" x14ac:dyDescent="0.25"/>
    <row r="7755" x14ac:dyDescent="0.25"/>
    <row r="7756" x14ac:dyDescent="0.25"/>
    <row r="7757" x14ac:dyDescent="0.25"/>
    <row r="7758" x14ac:dyDescent="0.25"/>
    <row r="7759" x14ac:dyDescent="0.25"/>
    <row r="7760" x14ac:dyDescent="0.25"/>
    <row r="7761" x14ac:dyDescent="0.25"/>
    <row r="7762" x14ac:dyDescent="0.25"/>
    <row r="7763" x14ac:dyDescent="0.25"/>
    <row r="7764" x14ac:dyDescent="0.25"/>
    <row r="7765" x14ac:dyDescent="0.25"/>
    <row r="7766" x14ac:dyDescent="0.25"/>
    <row r="7767" x14ac:dyDescent="0.25"/>
    <row r="7768" x14ac:dyDescent="0.25"/>
    <row r="7769" x14ac:dyDescent="0.25"/>
    <row r="7770" x14ac:dyDescent="0.25"/>
    <row r="7771" x14ac:dyDescent="0.25"/>
    <row r="7772" x14ac:dyDescent="0.25"/>
    <row r="7773" x14ac:dyDescent="0.25"/>
    <row r="7774" x14ac:dyDescent="0.25"/>
    <row r="7775" x14ac:dyDescent="0.25"/>
    <row r="7776" x14ac:dyDescent="0.25"/>
    <row r="7777" x14ac:dyDescent="0.25"/>
    <row r="7778" x14ac:dyDescent="0.25"/>
    <row r="7779" x14ac:dyDescent="0.25"/>
    <row r="7780" x14ac:dyDescent="0.25"/>
    <row r="7781" x14ac:dyDescent="0.25"/>
    <row r="7782" x14ac:dyDescent="0.25"/>
    <row r="7783" x14ac:dyDescent="0.25"/>
    <row r="7784" x14ac:dyDescent="0.25"/>
    <row r="7785" x14ac:dyDescent="0.25"/>
    <row r="7786" x14ac:dyDescent="0.25"/>
    <row r="7787" x14ac:dyDescent="0.25"/>
    <row r="7788" x14ac:dyDescent="0.25"/>
    <row r="7789" x14ac:dyDescent="0.25"/>
    <row r="7790" x14ac:dyDescent="0.25"/>
    <row r="7791" x14ac:dyDescent="0.25"/>
    <row r="7792" x14ac:dyDescent="0.25"/>
    <row r="7793" x14ac:dyDescent="0.25"/>
    <row r="7794" x14ac:dyDescent="0.25"/>
    <row r="7795" x14ac:dyDescent="0.25"/>
    <row r="7796" x14ac:dyDescent="0.25"/>
    <row r="7797" x14ac:dyDescent="0.25"/>
    <row r="7798" x14ac:dyDescent="0.25"/>
    <row r="7799" x14ac:dyDescent="0.25"/>
    <row r="7800" x14ac:dyDescent="0.25"/>
    <row r="7801" x14ac:dyDescent="0.25"/>
    <row r="7802" x14ac:dyDescent="0.25"/>
    <row r="7803" x14ac:dyDescent="0.25"/>
    <row r="7804" x14ac:dyDescent="0.25"/>
    <row r="7805" x14ac:dyDescent="0.25"/>
    <row r="7806" x14ac:dyDescent="0.25"/>
    <row r="7807" x14ac:dyDescent="0.25"/>
    <row r="7808" x14ac:dyDescent="0.25"/>
    <row r="7809" x14ac:dyDescent="0.25"/>
    <row r="7810" x14ac:dyDescent="0.25"/>
    <row r="7811" x14ac:dyDescent="0.25"/>
    <row r="7812" x14ac:dyDescent="0.25"/>
    <row r="7813" x14ac:dyDescent="0.25"/>
    <row r="7814" x14ac:dyDescent="0.25"/>
    <row r="7815" x14ac:dyDescent="0.25"/>
    <row r="7816" x14ac:dyDescent="0.25"/>
    <row r="7817" x14ac:dyDescent="0.25"/>
    <row r="7818" x14ac:dyDescent="0.25"/>
    <row r="7819" x14ac:dyDescent="0.25"/>
    <row r="7820" x14ac:dyDescent="0.25"/>
    <row r="7821" x14ac:dyDescent="0.25"/>
    <row r="7822" x14ac:dyDescent="0.25"/>
    <row r="7823" x14ac:dyDescent="0.25"/>
    <row r="7824" x14ac:dyDescent="0.25"/>
    <row r="7825" x14ac:dyDescent="0.25"/>
    <row r="7826" x14ac:dyDescent="0.25"/>
    <row r="7827" x14ac:dyDescent="0.25"/>
    <row r="7828" x14ac:dyDescent="0.25"/>
    <row r="7829" x14ac:dyDescent="0.25"/>
    <row r="7830" x14ac:dyDescent="0.25"/>
    <row r="7831" x14ac:dyDescent="0.25"/>
    <row r="7832" x14ac:dyDescent="0.25"/>
    <row r="7833" x14ac:dyDescent="0.25"/>
    <row r="7834" x14ac:dyDescent="0.25"/>
    <row r="7835" x14ac:dyDescent="0.25"/>
    <row r="7836" x14ac:dyDescent="0.25"/>
    <row r="7837" x14ac:dyDescent="0.25"/>
    <row r="7838" x14ac:dyDescent="0.25"/>
    <row r="7839" x14ac:dyDescent="0.25"/>
    <row r="7840" x14ac:dyDescent="0.25"/>
    <row r="7841" x14ac:dyDescent="0.25"/>
    <row r="7842" x14ac:dyDescent="0.25"/>
    <row r="7843" x14ac:dyDescent="0.25"/>
    <row r="7844" x14ac:dyDescent="0.25"/>
    <row r="7845" x14ac:dyDescent="0.25"/>
    <row r="7846" x14ac:dyDescent="0.25"/>
    <row r="7847" x14ac:dyDescent="0.25"/>
    <row r="7848" x14ac:dyDescent="0.25"/>
    <row r="7849" x14ac:dyDescent="0.25"/>
    <row r="7850" x14ac:dyDescent="0.25"/>
    <row r="7851" x14ac:dyDescent="0.25"/>
    <row r="7852" x14ac:dyDescent="0.25"/>
    <row r="7853" x14ac:dyDescent="0.25"/>
    <row r="7854" x14ac:dyDescent="0.25"/>
    <row r="7855" x14ac:dyDescent="0.25"/>
    <row r="7856" x14ac:dyDescent="0.25"/>
    <row r="7857" x14ac:dyDescent="0.25"/>
    <row r="7858" x14ac:dyDescent="0.25"/>
    <row r="7859" x14ac:dyDescent="0.25"/>
    <row r="7860" x14ac:dyDescent="0.25"/>
    <row r="7861" x14ac:dyDescent="0.25"/>
    <row r="7862" x14ac:dyDescent="0.25"/>
    <row r="7863" x14ac:dyDescent="0.25"/>
    <row r="7864" x14ac:dyDescent="0.25"/>
    <row r="7865" x14ac:dyDescent="0.25"/>
    <row r="7866" x14ac:dyDescent="0.25"/>
    <row r="7867" x14ac:dyDescent="0.25"/>
    <row r="7868" x14ac:dyDescent="0.25"/>
    <row r="7869" x14ac:dyDescent="0.25"/>
    <row r="7870" x14ac:dyDescent="0.25"/>
    <row r="7871" x14ac:dyDescent="0.25"/>
    <row r="7872" x14ac:dyDescent="0.25"/>
    <row r="7873" x14ac:dyDescent="0.25"/>
    <row r="7874" x14ac:dyDescent="0.25"/>
    <row r="7875" x14ac:dyDescent="0.25"/>
    <row r="7876" x14ac:dyDescent="0.25"/>
    <row r="7877" x14ac:dyDescent="0.25"/>
    <row r="7878" x14ac:dyDescent="0.25"/>
    <row r="7879" x14ac:dyDescent="0.25"/>
    <row r="7880" x14ac:dyDescent="0.25"/>
    <row r="7881" x14ac:dyDescent="0.25"/>
    <row r="7882" x14ac:dyDescent="0.25"/>
    <row r="7883" x14ac:dyDescent="0.25"/>
    <row r="7884" x14ac:dyDescent="0.25"/>
    <row r="7885" x14ac:dyDescent="0.25"/>
    <row r="7886" x14ac:dyDescent="0.25"/>
    <row r="7887" x14ac:dyDescent="0.25"/>
    <row r="7888" x14ac:dyDescent="0.25"/>
    <row r="7889" x14ac:dyDescent="0.25"/>
    <row r="7890" x14ac:dyDescent="0.25"/>
    <row r="7891" x14ac:dyDescent="0.25"/>
    <row r="7892" x14ac:dyDescent="0.25"/>
    <row r="7893" x14ac:dyDescent="0.25"/>
    <row r="7894" x14ac:dyDescent="0.25"/>
    <row r="7895" x14ac:dyDescent="0.25"/>
    <row r="7896" x14ac:dyDescent="0.25"/>
    <row r="7897" x14ac:dyDescent="0.25"/>
    <row r="7898" x14ac:dyDescent="0.25"/>
    <row r="7899" x14ac:dyDescent="0.25"/>
    <row r="7900" x14ac:dyDescent="0.25"/>
    <row r="7901" x14ac:dyDescent="0.25"/>
    <row r="7902" x14ac:dyDescent="0.25"/>
    <row r="7903" x14ac:dyDescent="0.25"/>
    <row r="7904" x14ac:dyDescent="0.25"/>
    <row r="7905" x14ac:dyDescent="0.25"/>
    <row r="7906" x14ac:dyDescent="0.25"/>
    <row r="7907" x14ac:dyDescent="0.25"/>
    <row r="7908" x14ac:dyDescent="0.25"/>
    <row r="7909" x14ac:dyDescent="0.25"/>
    <row r="7910" x14ac:dyDescent="0.25"/>
    <row r="7911" x14ac:dyDescent="0.25"/>
    <row r="7912" x14ac:dyDescent="0.25"/>
    <row r="7913" x14ac:dyDescent="0.25"/>
    <row r="7914" x14ac:dyDescent="0.25"/>
    <row r="7915" x14ac:dyDescent="0.25"/>
    <row r="7916" x14ac:dyDescent="0.25"/>
    <row r="7917" x14ac:dyDescent="0.25"/>
    <row r="7918" x14ac:dyDescent="0.25"/>
    <row r="7919" x14ac:dyDescent="0.25"/>
    <row r="7920" x14ac:dyDescent="0.25"/>
    <row r="7921" x14ac:dyDescent="0.25"/>
    <row r="7922" x14ac:dyDescent="0.25"/>
    <row r="7923" x14ac:dyDescent="0.25"/>
    <row r="7924" x14ac:dyDescent="0.25"/>
    <row r="7925" x14ac:dyDescent="0.25"/>
    <row r="7926" x14ac:dyDescent="0.25"/>
    <row r="7927" x14ac:dyDescent="0.25"/>
    <row r="7928" x14ac:dyDescent="0.25"/>
    <row r="7929" x14ac:dyDescent="0.25"/>
    <row r="7930" x14ac:dyDescent="0.25"/>
    <row r="7931" x14ac:dyDescent="0.25"/>
    <row r="7932" x14ac:dyDescent="0.25"/>
    <row r="7933" x14ac:dyDescent="0.25"/>
    <row r="7934" x14ac:dyDescent="0.25"/>
    <row r="7935" x14ac:dyDescent="0.25"/>
    <row r="7936" x14ac:dyDescent="0.25"/>
    <row r="7937" x14ac:dyDescent="0.25"/>
    <row r="7938" x14ac:dyDescent="0.25"/>
    <row r="7939" x14ac:dyDescent="0.25"/>
    <row r="7940" x14ac:dyDescent="0.25"/>
    <row r="7941" x14ac:dyDescent="0.25"/>
    <row r="7942" x14ac:dyDescent="0.25"/>
    <row r="7943" x14ac:dyDescent="0.25"/>
    <row r="7944" x14ac:dyDescent="0.25"/>
    <row r="7945" x14ac:dyDescent="0.25"/>
    <row r="7946" x14ac:dyDescent="0.25"/>
    <row r="7947" x14ac:dyDescent="0.25"/>
    <row r="7948" x14ac:dyDescent="0.25"/>
    <row r="7949" x14ac:dyDescent="0.25"/>
    <row r="7950" x14ac:dyDescent="0.25"/>
    <row r="7951" x14ac:dyDescent="0.25"/>
    <row r="7952" x14ac:dyDescent="0.25"/>
    <row r="7953" x14ac:dyDescent="0.25"/>
    <row r="7954" x14ac:dyDescent="0.25"/>
    <row r="7955" x14ac:dyDescent="0.25"/>
    <row r="7956" x14ac:dyDescent="0.25"/>
    <row r="7957" x14ac:dyDescent="0.25"/>
    <row r="7958" x14ac:dyDescent="0.25"/>
    <row r="7959" x14ac:dyDescent="0.25"/>
    <row r="7960" x14ac:dyDescent="0.25"/>
    <row r="7961" x14ac:dyDescent="0.25"/>
    <row r="7962" x14ac:dyDescent="0.25"/>
    <row r="7963" x14ac:dyDescent="0.25"/>
    <row r="7964" x14ac:dyDescent="0.25"/>
    <row r="7965" x14ac:dyDescent="0.25"/>
    <row r="7966" x14ac:dyDescent="0.25"/>
    <row r="7967" x14ac:dyDescent="0.25"/>
    <row r="7968" x14ac:dyDescent="0.25"/>
    <row r="7969" x14ac:dyDescent="0.25"/>
    <row r="7970" x14ac:dyDescent="0.25"/>
    <row r="7971" x14ac:dyDescent="0.25"/>
    <row r="7972" x14ac:dyDescent="0.25"/>
    <row r="7973" x14ac:dyDescent="0.25"/>
    <row r="7974" x14ac:dyDescent="0.25"/>
    <row r="7975" x14ac:dyDescent="0.25"/>
    <row r="7976" x14ac:dyDescent="0.25"/>
    <row r="7977" x14ac:dyDescent="0.25"/>
    <row r="7978" x14ac:dyDescent="0.25"/>
    <row r="7979" x14ac:dyDescent="0.25"/>
    <row r="7980" x14ac:dyDescent="0.25"/>
    <row r="7981" x14ac:dyDescent="0.25"/>
    <row r="7982" x14ac:dyDescent="0.25"/>
    <row r="7983" x14ac:dyDescent="0.25"/>
    <row r="7984" x14ac:dyDescent="0.25"/>
    <row r="7985" x14ac:dyDescent="0.25"/>
    <row r="7986" x14ac:dyDescent="0.25"/>
    <row r="7987" x14ac:dyDescent="0.25"/>
    <row r="7988" x14ac:dyDescent="0.25"/>
    <row r="7989" x14ac:dyDescent="0.25"/>
    <row r="7990" x14ac:dyDescent="0.25"/>
    <row r="7991" x14ac:dyDescent="0.25"/>
    <row r="7992" x14ac:dyDescent="0.25"/>
    <row r="7993" x14ac:dyDescent="0.25"/>
    <row r="7994" x14ac:dyDescent="0.25"/>
    <row r="7995" x14ac:dyDescent="0.25"/>
    <row r="7996" x14ac:dyDescent="0.25"/>
    <row r="7997" x14ac:dyDescent="0.25"/>
    <row r="7998" x14ac:dyDescent="0.25"/>
    <row r="7999" x14ac:dyDescent="0.25"/>
    <row r="8000" x14ac:dyDescent="0.25"/>
    <row r="8001" x14ac:dyDescent="0.25"/>
    <row r="8002" x14ac:dyDescent="0.25"/>
    <row r="8003" x14ac:dyDescent="0.25"/>
    <row r="8004" x14ac:dyDescent="0.25"/>
    <row r="8005" x14ac:dyDescent="0.25"/>
    <row r="8006" x14ac:dyDescent="0.25"/>
    <row r="8007" x14ac:dyDescent="0.25"/>
    <row r="8008" x14ac:dyDescent="0.25"/>
    <row r="8009" x14ac:dyDescent="0.25"/>
    <row r="8010" x14ac:dyDescent="0.25"/>
    <row r="8011" x14ac:dyDescent="0.25"/>
    <row r="8012" x14ac:dyDescent="0.25"/>
    <row r="8013" x14ac:dyDescent="0.25"/>
    <row r="8014" x14ac:dyDescent="0.25"/>
    <row r="8015" x14ac:dyDescent="0.25"/>
    <row r="8016" x14ac:dyDescent="0.25"/>
    <row r="8017" x14ac:dyDescent="0.25"/>
    <row r="8018" x14ac:dyDescent="0.25"/>
    <row r="8019" x14ac:dyDescent="0.25"/>
    <row r="8020" x14ac:dyDescent="0.25"/>
    <row r="8021" x14ac:dyDescent="0.25"/>
    <row r="8022" x14ac:dyDescent="0.25"/>
    <row r="8023" x14ac:dyDescent="0.25"/>
    <row r="8024" x14ac:dyDescent="0.25"/>
    <row r="8025" x14ac:dyDescent="0.25"/>
    <row r="8026" x14ac:dyDescent="0.25"/>
    <row r="8027" x14ac:dyDescent="0.25"/>
    <row r="8028" x14ac:dyDescent="0.25"/>
    <row r="8029" x14ac:dyDescent="0.25"/>
    <row r="8030" x14ac:dyDescent="0.25"/>
    <row r="8031" x14ac:dyDescent="0.25"/>
    <row r="8032" x14ac:dyDescent="0.25"/>
    <row r="8033" x14ac:dyDescent="0.25"/>
    <row r="8034" x14ac:dyDescent="0.25"/>
    <row r="8035" x14ac:dyDescent="0.25"/>
    <row r="8036" x14ac:dyDescent="0.25"/>
    <row r="8037" x14ac:dyDescent="0.25"/>
    <row r="8038" x14ac:dyDescent="0.25"/>
    <row r="8039" x14ac:dyDescent="0.25"/>
    <row r="8040" x14ac:dyDescent="0.25"/>
    <row r="8041" x14ac:dyDescent="0.25"/>
    <row r="8042" x14ac:dyDescent="0.25"/>
    <row r="8043" x14ac:dyDescent="0.25"/>
    <row r="8044" x14ac:dyDescent="0.25"/>
    <row r="8045" x14ac:dyDescent="0.25"/>
    <row r="8046" x14ac:dyDescent="0.25"/>
    <row r="8047" x14ac:dyDescent="0.25"/>
    <row r="8048" x14ac:dyDescent="0.25"/>
    <row r="8049" x14ac:dyDescent="0.25"/>
    <row r="8050" x14ac:dyDescent="0.25"/>
    <row r="8051" x14ac:dyDescent="0.25"/>
    <row r="8052" x14ac:dyDescent="0.25"/>
    <row r="8053" x14ac:dyDescent="0.25"/>
    <row r="8054" x14ac:dyDescent="0.25"/>
    <row r="8055" x14ac:dyDescent="0.25"/>
    <row r="8056" x14ac:dyDescent="0.25"/>
    <row r="8057" x14ac:dyDescent="0.25"/>
    <row r="8058" x14ac:dyDescent="0.25"/>
    <row r="8059" x14ac:dyDescent="0.25"/>
    <row r="8060" x14ac:dyDescent="0.25"/>
    <row r="8061" x14ac:dyDescent="0.25"/>
    <row r="8062" x14ac:dyDescent="0.25"/>
    <row r="8063" x14ac:dyDescent="0.25"/>
    <row r="8064" x14ac:dyDescent="0.25"/>
    <row r="8065" x14ac:dyDescent="0.25"/>
    <row r="8066" x14ac:dyDescent="0.25"/>
    <row r="8067" x14ac:dyDescent="0.25"/>
    <row r="8068" x14ac:dyDescent="0.25"/>
    <row r="8069" x14ac:dyDescent="0.25"/>
    <row r="8070" x14ac:dyDescent="0.25"/>
    <row r="8071" x14ac:dyDescent="0.25"/>
    <row r="8072" x14ac:dyDescent="0.25"/>
    <row r="8073" x14ac:dyDescent="0.25"/>
    <row r="8074" x14ac:dyDescent="0.25"/>
    <row r="8075" x14ac:dyDescent="0.25"/>
    <row r="8076" x14ac:dyDescent="0.25"/>
    <row r="8077" x14ac:dyDescent="0.25"/>
    <row r="8078" x14ac:dyDescent="0.25"/>
    <row r="8079" x14ac:dyDescent="0.25"/>
    <row r="8080" x14ac:dyDescent="0.25"/>
    <row r="8081" x14ac:dyDescent="0.25"/>
    <row r="8082" x14ac:dyDescent="0.25"/>
    <row r="8083" x14ac:dyDescent="0.25"/>
    <row r="8084" x14ac:dyDescent="0.25"/>
    <row r="8085" x14ac:dyDescent="0.25"/>
    <row r="8086" x14ac:dyDescent="0.25"/>
    <row r="8087" x14ac:dyDescent="0.25"/>
    <row r="8088" x14ac:dyDescent="0.25"/>
    <row r="8089" x14ac:dyDescent="0.25"/>
    <row r="8090" x14ac:dyDescent="0.25"/>
    <row r="8091" x14ac:dyDescent="0.25"/>
    <row r="8092" x14ac:dyDescent="0.25"/>
    <row r="8093" x14ac:dyDescent="0.25"/>
    <row r="8094" x14ac:dyDescent="0.25"/>
    <row r="8095" x14ac:dyDescent="0.25"/>
    <row r="8096" x14ac:dyDescent="0.25"/>
    <row r="8097" x14ac:dyDescent="0.25"/>
    <row r="8098" x14ac:dyDescent="0.25"/>
    <row r="8099" x14ac:dyDescent="0.25"/>
    <row r="8100" x14ac:dyDescent="0.25"/>
    <row r="8101" x14ac:dyDescent="0.25"/>
    <row r="8102" x14ac:dyDescent="0.25"/>
    <row r="8103" x14ac:dyDescent="0.25"/>
    <row r="8104" x14ac:dyDescent="0.25"/>
    <row r="8105" x14ac:dyDescent="0.25"/>
    <row r="8106" x14ac:dyDescent="0.25"/>
    <row r="8107" x14ac:dyDescent="0.25"/>
    <row r="8108" x14ac:dyDescent="0.25"/>
    <row r="8109" x14ac:dyDescent="0.25"/>
    <row r="8110" x14ac:dyDescent="0.25"/>
    <row r="8111" x14ac:dyDescent="0.25"/>
    <row r="8112" x14ac:dyDescent="0.25"/>
    <row r="8113" x14ac:dyDescent="0.25"/>
    <row r="8114" x14ac:dyDescent="0.25"/>
    <row r="8115" x14ac:dyDescent="0.25"/>
    <row r="8116" x14ac:dyDescent="0.25"/>
    <row r="8117" x14ac:dyDescent="0.25"/>
    <row r="8118" x14ac:dyDescent="0.25"/>
    <row r="8119" x14ac:dyDescent="0.25"/>
    <row r="8120" x14ac:dyDescent="0.25"/>
    <row r="8121" x14ac:dyDescent="0.25"/>
    <row r="8122" x14ac:dyDescent="0.25"/>
    <row r="8123" x14ac:dyDescent="0.25"/>
    <row r="8124" x14ac:dyDescent="0.25"/>
    <row r="8125" x14ac:dyDescent="0.25"/>
    <row r="8126" x14ac:dyDescent="0.25"/>
    <row r="8127" x14ac:dyDescent="0.25"/>
    <row r="8128" x14ac:dyDescent="0.25"/>
    <row r="8129" x14ac:dyDescent="0.25"/>
    <row r="8130" x14ac:dyDescent="0.25"/>
    <row r="8131" x14ac:dyDescent="0.25"/>
    <row r="8132" x14ac:dyDescent="0.25"/>
    <row r="8133" x14ac:dyDescent="0.25"/>
    <row r="8134" x14ac:dyDescent="0.25"/>
    <row r="8135" x14ac:dyDescent="0.25"/>
    <row r="8136" x14ac:dyDescent="0.25"/>
    <row r="8137" x14ac:dyDescent="0.25"/>
    <row r="8138" x14ac:dyDescent="0.25"/>
    <row r="8139" x14ac:dyDescent="0.25"/>
    <row r="8140" x14ac:dyDescent="0.25"/>
    <row r="8141" x14ac:dyDescent="0.25"/>
    <row r="8142" x14ac:dyDescent="0.25"/>
    <row r="8143" x14ac:dyDescent="0.25"/>
    <row r="8144" x14ac:dyDescent="0.25"/>
    <row r="8145" x14ac:dyDescent="0.25"/>
    <row r="8146" x14ac:dyDescent="0.25"/>
    <row r="8147" x14ac:dyDescent="0.25"/>
    <row r="8148" x14ac:dyDescent="0.25"/>
    <row r="8149" x14ac:dyDescent="0.25"/>
    <row r="8150" x14ac:dyDescent="0.25"/>
    <row r="8151" x14ac:dyDescent="0.25"/>
    <row r="8152" x14ac:dyDescent="0.25"/>
    <row r="8153" x14ac:dyDescent="0.25"/>
    <row r="8154" x14ac:dyDescent="0.25"/>
    <row r="8155" x14ac:dyDescent="0.25"/>
    <row r="8156" x14ac:dyDescent="0.25"/>
    <row r="8157" x14ac:dyDescent="0.25"/>
    <row r="8158" x14ac:dyDescent="0.25"/>
    <row r="8159" x14ac:dyDescent="0.25"/>
    <row r="8160" x14ac:dyDescent="0.25"/>
    <row r="8161" x14ac:dyDescent="0.25"/>
    <row r="8162" x14ac:dyDescent="0.25"/>
    <row r="8163" x14ac:dyDescent="0.25"/>
    <row r="8164" x14ac:dyDescent="0.25"/>
    <row r="8165" x14ac:dyDescent="0.25"/>
    <row r="8166" x14ac:dyDescent="0.25"/>
    <row r="8167" x14ac:dyDescent="0.25"/>
    <row r="8168" x14ac:dyDescent="0.25"/>
    <row r="8169" x14ac:dyDescent="0.25"/>
    <row r="8170" x14ac:dyDescent="0.25"/>
    <row r="8171" x14ac:dyDescent="0.25"/>
    <row r="8172" x14ac:dyDescent="0.25"/>
    <row r="8173" x14ac:dyDescent="0.25"/>
    <row r="8174" x14ac:dyDescent="0.25"/>
    <row r="8175" x14ac:dyDescent="0.25"/>
    <row r="8176" x14ac:dyDescent="0.25"/>
    <row r="8177" x14ac:dyDescent="0.25"/>
    <row r="8178" x14ac:dyDescent="0.25"/>
    <row r="8179" x14ac:dyDescent="0.25"/>
    <row r="8180" x14ac:dyDescent="0.25"/>
    <row r="8181" x14ac:dyDescent="0.25"/>
    <row r="8182" x14ac:dyDescent="0.25"/>
    <row r="8183" x14ac:dyDescent="0.25"/>
    <row r="8184" x14ac:dyDescent="0.25"/>
    <row r="8185" x14ac:dyDescent="0.25"/>
    <row r="8186" x14ac:dyDescent="0.25"/>
    <row r="8187" x14ac:dyDescent="0.25"/>
    <row r="8188" x14ac:dyDescent="0.25"/>
    <row r="8189" x14ac:dyDescent="0.25"/>
    <row r="8190" x14ac:dyDescent="0.25"/>
    <row r="8191" x14ac:dyDescent="0.25"/>
    <row r="8192" x14ac:dyDescent="0.25"/>
    <row r="8193" x14ac:dyDescent="0.25"/>
    <row r="8194" x14ac:dyDescent="0.25"/>
    <row r="8195" x14ac:dyDescent="0.25"/>
    <row r="8196" x14ac:dyDescent="0.25"/>
    <row r="8197" x14ac:dyDescent="0.25"/>
    <row r="8198" x14ac:dyDescent="0.25"/>
    <row r="8199" x14ac:dyDescent="0.25"/>
    <row r="8200" x14ac:dyDescent="0.25"/>
    <row r="8201" x14ac:dyDescent="0.25"/>
    <row r="8202" x14ac:dyDescent="0.25"/>
    <row r="8203" x14ac:dyDescent="0.25"/>
    <row r="8204" x14ac:dyDescent="0.25"/>
    <row r="8205" x14ac:dyDescent="0.25"/>
    <row r="8206" x14ac:dyDescent="0.25"/>
    <row r="8207" x14ac:dyDescent="0.25"/>
    <row r="8208" x14ac:dyDescent="0.25"/>
    <row r="8209" x14ac:dyDescent="0.25"/>
    <row r="8210" x14ac:dyDescent="0.25"/>
    <row r="8211" x14ac:dyDescent="0.25"/>
    <row r="8212" x14ac:dyDescent="0.25"/>
    <row r="8213" x14ac:dyDescent="0.25"/>
    <row r="8214" x14ac:dyDescent="0.25"/>
    <row r="8215" x14ac:dyDescent="0.25"/>
    <row r="8216" x14ac:dyDescent="0.25"/>
    <row r="8217" x14ac:dyDescent="0.25"/>
    <row r="8218" x14ac:dyDescent="0.25"/>
    <row r="8219" x14ac:dyDescent="0.25"/>
    <row r="8220" x14ac:dyDescent="0.25"/>
    <row r="8221" x14ac:dyDescent="0.25"/>
    <row r="8222" x14ac:dyDescent="0.25"/>
    <row r="8223" x14ac:dyDescent="0.25"/>
    <row r="8224" x14ac:dyDescent="0.25"/>
    <row r="8225" x14ac:dyDescent="0.25"/>
    <row r="8226" x14ac:dyDescent="0.25"/>
    <row r="8227" x14ac:dyDescent="0.25"/>
    <row r="8228" x14ac:dyDescent="0.25"/>
    <row r="8229" x14ac:dyDescent="0.25"/>
    <row r="8230" x14ac:dyDescent="0.25"/>
    <row r="8231" x14ac:dyDescent="0.25"/>
    <row r="8232" x14ac:dyDescent="0.25"/>
    <row r="8233" x14ac:dyDescent="0.25"/>
    <row r="8234" x14ac:dyDescent="0.25"/>
    <row r="8235" x14ac:dyDescent="0.25"/>
    <row r="8236" x14ac:dyDescent="0.25"/>
    <row r="8237" x14ac:dyDescent="0.25"/>
    <row r="8238" x14ac:dyDescent="0.25"/>
    <row r="8239" x14ac:dyDescent="0.25"/>
    <row r="8240" x14ac:dyDescent="0.25"/>
    <row r="8241" x14ac:dyDescent="0.25"/>
    <row r="8242" x14ac:dyDescent="0.25"/>
    <row r="8243" x14ac:dyDescent="0.25"/>
    <row r="8244" x14ac:dyDescent="0.25"/>
    <row r="8245" x14ac:dyDescent="0.25"/>
    <row r="8246" x14ac:dyDescent="0.25"/>
    <row r="8247" x14ac:dyDescent="0.25"/>
    <row r="8248" x14ac:dyDescent="0.25"/>
    <row r="8249" x14ac:dyDescent="0.25"/>
    <row r="8250" x14ac:dyDescent="0.25"/>
    <row r="8251" x14ac:dyDescent="0.25"/>
    <row r="8252" x14ac:dyDescent="0.25"/>
    <row r="8253" x14ac:dyDescent="0.25"/>
    <row r="8254" x14ac:dyDescent="0.25"/>
    <row r="8255" x14ac:dyDescent="0.25"/>
    <row r="8256" x14ac:dyDescent="0.25"/>
    <row r="8257" x14ac:dyDescent="0.25"/>
    <row r="8258" x14ac:dyDescent="0.25"/>
    <row r="8259" x14ac:dyDescent="0.25"/>
    <row r="8260" x14ac:dyDescent="0.25"/>
    <row r="8261" x14ac:dyDescent="0.25"/>
    <row r="8262" x14ac:dyDescent="0.25"/>
    <row r="8263" x14ac:dyDescent="0.25"/>
    <row r="8264" x14ac:dyDescent="0.25"/>
    <row r="8265" x14ac:dyDescent="0.25"/>
    <row r="8266" x14ac:dyDescent="0.25"/>
    <row r="8267" x14ac:dyDescent="0.25"/>
    <row r="8268" x14ac:dyDescent="0.25"/>
    <row r="8269" x14ac:dyDescent="0.25"/>
    <row r="8270" x14ac:dyDescent="0.25"/>
    <row r="8271" x14ac:dyDescent="0.25"/>
    <row r="8272" x14ac:dyDescent="0.25"/>
    <row r="8273" x14ac:dyDescent="0.25"/>
    <row r="8274" x14ac:dyDescent="0.25"/>
    <row r="8275" x14ac:dyDescent="0.25"/>
    <row r="8276" x14ac:dyDescent="0.25"/>
    <row r="8277" x14ac:dyDescent="0.25"/>
    <row r="8278" x14ac:dyDescent="0.25"/>
    <row r="8279" x14ac:dyDescent="0.25"/>
    <row r="8280" x14ac:dyDescent="0.25"/>
    <row r="8281" x14ac:dyDescent="0.25"/>
    <row r="8282" x14ac:dyDescent="0.25"/>
    <row r="8283" x14ac:dyDescent="0.25"/>
    <row r="8284" x14ac:dyDescent="0.25"/>
    <row r="8285" x14ac:dyDescent="0.25"/>
    <row r="8286" x14ac:dyDescent="0.25"/>
    <row r="8287" x14ac:dyDescent="0.25"/>
    <row r="8288" x14ac:dyDescent="0.25"/>
    <row r="8289" x14ac:dyDescent="0.25"/>
    <row r="8290" x14ac:dyDescent="0.25"/>
    <row r="8291" x14ac:dyDescent="0.25"/>
    <row r="8292" x14ac:dyDescent="0.25"/>
    <row r="8293" x14ac:dyDescent="0.25"/>
    <row r="8294" x14ac:dyDescent="0.25"/>
    <row r="8295" x14ac:dyDescent="0.25"/>
    <row r="8296" x14ac:dyDescent="0.25"/>
    <row r="8297" x14ac:dyDescent="0.25"/>
    <row r="8298" x14ac:dyDescent="0.25"/>
    <row r="8299" x14ac:dyDescent="0.25"/>
    <row r="8300" x14ac:dyDescent="0.25"/>
    <row r="8301" x14ac:dyDescent="0.25"/>
    <row r="8302" x14ac:dyDescent="0.25"/>
    <row r="8303" x14ac:dyDescent="0.25"/>
    <row r="8304" x14ac:dyDescent="0.25"/>
    <row r="8305" x14ac:dyDescent="0.25"/>
    <row r="8306" x14ac:dyDescent="0.25"/>
    <row r="8307" x14ac:dyDescent="0.25"/>
    <row r="8308" x14ac:dyDescent="0.25"/>
    <row r="8309" x14ac:dyDescent="0.25"/>
    <row r="8310" x14ac:dyDescent="0.25"/>
    <row r="8311" x14ac:dyDescent="0.25"/>
    <row r="8312" x14ac:dyDescent="0.25"/>
    <row r="8313" x14ac:dyDescent="0.25"/>
    <row r="8314" x14ac:dyDescent="0.25"/>
    <row r="8315" x14ac:dyDescent="0.25"/>
    <row r="8316" x14ac:dyDescent="0.25"/>
    <row r="8317" x14ac:dyDescent="0.25"/>
    <row r="8318" x14ac:dyDescent="0.25"/>
    <row r="8319" x14ac:dyDescent="0.25"/>
    <row r="8320" x14ac:dyDescent="0.25"/>
    <row r="8321" x14ac:dyDescent="0.25"/>
    <row r="8322" x14ac:dyDescent="0.25"/>
    <row r="8323" x14ac:dyDescent="0.25"/>
    <row r="8324" x14ac:dyDescent="0.25"/>
    <row r="8325" x14ac:dyDescent="0.25"/>
    <row r="8326" x14ac:dyDescent="0.25"/>
    <row r="8327" x14ac:dyDescent="0.25"/>
    <row r="8328" x14ac:dyDescent="0.25"/>
    <row r="8329" x14ac:dyDescent="0.25"/>
    <row r="8330" x14ac:dyDescent="0.25"/>
    <row r="8331" x14ac:dyDescent="0.25"/>
    <row r="8332" x14ac:dyDescent="0.25"/>
    <row r="8333" x14ac:dyDescent="0.25"/>
    <row r="8334" x14ac:dyDescent="0.25"/>
    <row r="8335" x14ac:dyDescent="0.25"/>
    <row r="8336" x14ac:dyDescent="0.25"/>
    <row r="8337" x14ac:dyDescent="0.25"/>
    <row r="8338" x14ac:dyDescent="0.25"/>
    <row r="8339" x14ac:dyDescent="0.25"/>
    <row r="8340" x14ac:dyDescent="0.25"/>
    <row r="8341" x14ac:dyDescent="0.25"/>
    <row r="8342" x14ac:dyDescent="0.25"/>
    <row r="8343" x14ac:dyDescent="0.25"/>
    <row r="8344" x14ac:dyDescent="0.25"/>
    <row r="8345" x14ac:dyDescent="0.25"/>
    <row r="8346" x14ac:dyDescent="0.25"/>
    <row r="8347" x14ac:dyDescent="0.25"/>
    <row r="8348" x14ac:dyDescent="0.25"/>
    <row r="8349" x14ac:dyDescent="0.25"/>
    <row r="8350" x14ac:dyDescent="0.25"/>
    <row r="8351" x14ac:dyDescent="0.25"/>
    <row r="8352" x14ac:dyDescent="0.25"/>
    <row r="8353" x14ac:dyDescent="0.25"/>
    <row r="8354" x14ac:dyDescent="0.25"/>
    <row r="8355" x14ac:dyDescent="0.25"/>
    <row r="8356" x14ac:dyDescent="0.25"/>
    <row r="8357" x14ac:dyDescent="0.25"/>
    <row r="8358" x14ac:dyDescent="0.25"/>
    <row r="8359" x14ac:dyDescent="0.25"/>
    <row r="8360" x14ac:dyDescent="0.25"/>
    <row r="8361" x14ac:dyDescent="0.25"/>
    <row r="8362" x14ac:dyDescent="0.25"/>
    <row r="8363" x14ac:dyDescent="0.25"/>
    <row r="8364" x14ac:dyDescent="0.25"/>
    <row r="8365" x14ac:dyDescent="0.25"/>
    <row r="8366" x14ac:dyDescent="0.25"/>
    <row r="8367" x14ac:dyDescent="0.25"/>
    <row r="8368" x14ac:dyDescent="0.25"/>
    <row r="8369" x14ac:dyDescent="0.25"/>
    <row r="8370" x14ac:dyDescent="0.25"/>
    <row r="8371" x14ac:dyDescent="0.25"/>
    <row r="8372" x14ac:dyDescent="0.25"/>
    <row r="8373" x14ac:dyDescent="0.25"/>
    <row r="8374" x14ac:dyDescent="0.25"/>
    <row r="8375" x14ac:dyDescent="0.25"/>
    <row r="8376" x14ac:dyDescent="0.25"/>
    <row r="8377" x14ac:dyDescent="0.25"/>
    <row r="8378" x14ac:dyDescent="0.25"/>
    <row r="8379" x14ac:dyDescent="0.25"/>
    <row r="8380" x14ac:dyDescent="0.25"/>
    <row r="8381" x14ac:dyDescent="0.25"/>
    <row r="8382" x14ac:dyDescent="0.25"/>
    <row r="8383" x14ac:dyDescent="0.25"/>
    <row r="8384" x14ac:dyDescent="0.25"/>
    <row r="8385" x14ac:dyDescent="0.25"/>
    <row r="8386" x14ac:dyDescent="0.25"/>
    <row r="8387" x14ac:dyDescent="0.25"/>
    <row r="8388" x14ac:dyDescent="0.25"/>
    <row r="8389" x14ac:dyDescent="0.25"/>
    <row r="8390" x14ac:dyDescent="0.25"/>
    <row r="8391" x14ac:dyDescent="0.25"/>
    <row r="8392" x14ac:dyDescent="0.25"/>
    <row r="8393" x14ac:dyDescent="0.25"/>
    <row r="8394" x14ac:dyDescent="0.25"/>
    <row r="8395" x14ac:dyDescent="0.25"/>
    <row r="8396" x14ac:dyDescent="0.25"/>
    <row r="8397" x14ac:dyDescent="0.25"/>
    <row r="8398" x14ac:dyDescent="0.25"/>
    <row r="8399" x14ac:dyDescent="0.25"/>
    <row r="8400" x14ac:dyDescent="0.25"/>
    <row r="8401" x14ac:dyDescent="0.25"/>
    <row r="8402" x14ac:dyDescent="0.25"/>
    <row r="8403" x14ac:dyDescent="0.25"/>
    <row r="8404" x14ac:dyDescent="0.25"/>
    <row r="8405" x14ac:dyDescent="0.25"/>
    <row r="8406" x14ac:dyDescent="0.25"/>
    <row r="8407" x14ac:dyDescent="0.25"/>
    <row r="8408" x14ac:dyDescent="0.25"/>
    <row r="8409" x14ac:dyDescent="0.25"/>
    <row r="8410" x14ac:dyDescent="0.25"/>
    <row r="8411" x14ac:dyDescent="0.25"/>
    <row r="8412" x14ac:dyDescent="0.25"/>
    <row r="8413" x14ac:dyDescent="0.25"/>
    <row r="8414" x14ac:dyDescent="0.25"/>
    <row r="8415" x14ac:dyDescent="0.25"/>
    <row r="8416" x14ac:dyDescent="0.25"/>
    <row r="8417" x14ac:dyDescent="0.25"/>
    <row r="8418" x14ac:dyDescent="0.25"/>
    <row r="8419" x14ac:dyDescent="0.25"/>
    <row r="8420" x14ac:dyDescent="0.25"/>
    <row r="8421" x14ac:dyDescent="0.25"/>
    <row r="8422" x14ac:dyDescent="0.25"/>
    <row r="8423" x14ac:dyDescent="0.25"/>
    <row r="8424" x14ac:dyDescent="0.25"/>
    <row r="8425" x14ac:dyDescent="0.25"/>
    <row r="8426" x14ac:dyDescent="0.25"/>
    <row r="8427" x14ac:dyDescent="0.25"/>
    <row r="8428" x14ac:dyDescent="0.25"/>
    <row r="8429" x14ac:dyDescent="0.25"/>
    <row r="8430" x14ac:dyDescent="0.25"/>
    <row r="8431" x14ac:dyDescent="0.25"/>
    <row r="8432" x14ac:dyDescent="0.25"/>
    <row r="8433" x14ac:dyDescent="0.25"/>
    <row r="8434" x14ac:dyDescent="0.25"/>
    <row r="8435" x14ac:dyDescent="0.25"/>
    <row r="8436" x14ac:dyDescent="0.25"/>
    <row r="8437" x14ac:dyDescent="0.25"/>
    <row r="8438" x14ac:dyDescent="0.25"/>
    <row r="8439" x14ac:dyDescent="0.25"/>
    <row r="8440" x14ac:dyDescent="0.25"/>
    <row r="8441" x14ac:dyDescent="0.25"/>
    <row r="8442" x14ac:dyDescent="0.25"/>
    <row r="8443" x14ac:dyDescent="0.25"/>
    <row r="8444" x14ac:dyDescent="0.25"/>
    <row r="8445" x14ac:dyDescent="0.25"/>
    <row r="8446" x14ac:dyDescent="0.25"/>
    <row r="8447" x14ac:dyDescent="0.25"/>
    <row r="8448" x14ac:dyDescent="0.25"/>
    <row r="8449" x14ac:dyDescent="0.25"/>
    <row r="8450" x14ac:dyDescent="0.25"/>
    <row r="8451" x14ac:dyDescent="0.25"/>
    <row r="8452" x14ac:dyDescent="0.25"/>
    <row r="8453" x14ac:dyDescent="0.25"/>
    <row r="8454" x14ac:dyDescent="0.25"/>
    <row r="8455" x14ac:dyDescent="0.25"/>
    <row r="8456" x14ac:dyDescent="0.25"/>
    <row r="8457" x14ac:dyDescent="0.25"/>
    <row r="8458" x14ac:dyDescent="0.25"/>
    <row r="8459" x14ac:dyDescent="0.25"/>
    <row r="8460" x14ac:dyDescent="0.25"/>
    <row r="8461" x14ac:dyDescent="0.25"/>
    <row r="8462" x14ac:dyDescent="0.25"/>
    <row r="8463" x14ac:dyDescent="0.25"/>
    <row r="8464" x14ac:dyDescent="0.25"/>
    <row r="8465" x14ac:dyDescent="0.25"/>
    <row r="8466" x14ac:dyDescent="0.25"/>
    <row r="8467" x14ac:dyDescent="0.25"/>
    <row r="8468" x14ac:dyDescent="0.25"/>
    <row r="8469" x14ac:dyDescent="0.25"/>
    <row r="8470" x14ac:dyDescent="0.25"/>
    <row r="8471" x14ac:dyDescent="0.25"/>
    <row r="8472" x14ac:dyDescent="0.25"/>
    <row r="8473" x14ac:dyDescent="0.25"/>
    <row r="8474" x14ac:dyDescent="0.25"/>
    <row r="8475" x14ac:dyDescent="0.25"/>
    <row r="8476" x14ac:dyDescent="0.25"/>
    <row r="8477" x14ac:dyDescent="0.25"/>
    <row r="8478" x14ac:dyDescent="0.25"/>
    <row r="8479" x14ac:dyDescent="0.25"/>
    <row r="8480" x14ac:dyDescent="0.25"/>
    <row r="8481" x14ac:dyDescent="0.25"/>
    <row r="8482" x14ac:dyDescent="0.25"/>
    <row r="8483" x14ac:dyDescent="0.25"/>
    <row r="8484" x14ac:dyDescent="0.25"/>
    <row r="8485" x14ac:dyDescent="0.25"/>
    <row r="8486" x14ac:dyDescent="0.25"/>
    <row r="8487" x14ac:dyDescent="0.25"/>
    <row r="8488" x14ac:dyDescent="0.25"/>
    <row r="8489" x14ac:dyDescent="0.25"/>
    <row r="8490" x14ac:dyDescent="0.25"/>
    <row r="8491" x14ac:dyDescent="0.25"/>
    <row r="8492" x14ac:dyDescent="0.25"/>
    <row r="8493" x14ac:dyDescent="0.25"/>
    <row r="8494" x14ac:dyDescent="0.25"/>
    <row r="8495" x14ac:dyDescent="0.25"/>
    <row r="8496" x14ac:dyDescent="0.25"/>
    <row r="8497" x14ac:dyDescent="0.25"/>
    <row r="8498" x14ac:dyDescent="0.25"/>
    <row r="8499" x14ac:dyDescent="0.25"/>
    <row r="8500" x14ac:dyDescent="0.25"/>
    <row r="8501" x14ac:dyDescent="0.25"/>
    <row r="8502" x14ac:dyDescent="0.25"/>
    <row r="8503" x14ac:dyDescent="0.25"/>
    <row r="8504" x14ac:dyDescent="0.25"/>
    <row r="8505" x14ac:dyDescent="0.25"/>
    <row r="8506" x14ac:dyDescent="0.25"/>
    <row r="8507" x14ac:dyDescent="0.25"/>
    <row r="8508" x14ac:dyDescent="0.25"/>
    <row r="8509" x14ac:dyDescent="0.25"/>
    <row r="8510" x14ac:dyDescent="0.25"/>
    <row r="8511" x14ac:dyDescent="0.25"/>
    <row r="8512" x14ac:dyDescent="0.25"/>
    <row r="8513" x14ac:dyDescent="0.25"/>
    <row r="8514" x14ac:dyDescent="0.25"/>
    <row r="8515" x14ac:dyDescent="0.25"/>
    <row r="8516" x14ac:dyDescent="0.25"/>
    <row r="8517" x14ac:dyDescent="0.25"/>
    <row r="8518" x14ac:dyDescent="0.25"/>
    <row r="8519" x14ac:dyDescent="0.25"/>
    <row r="8520" x14ac:dyDescent="0.25"/>
    <row r="8521" x14ac:dyDescent="0.25"/>
    <row r="8522" x14ac:dyDescent="0.25"/>
    <row r="8523" x14ac:dyDescent="0.25"/>
    <row r="8524" x14ac:dyDescent="0.25"/>
    <row r="8525" x14ac:dyDescent="0.25"/>
    <row r="8526" x14ac:dyDescent="0.25"/>
    <row r="8527" x14ac:dyDescent="0.25"/>
    <row r="8528" x14ac:dyDescent="0.25"/>
    <row r="8529" x14ac:dyDescent="0.25"/>
    <row r="8530" x14ac:dyDescent="0.25"/>
    <row r="8531" x14ac:dyDescent="0.25"/>
    <row r="8532" x14ac:dyDescent="0.25"/>
    <row r="8533" x14ac:dyDescent="0.25"/>
    <row r="8534" x14ac:dyDescent="0.25"/>
    <row r="8535" x14ac:dyDescent="0.25"/>
    <row r="8536" x14ac:dyDescent="0.25"/>
    <row r="8537" x14ac:dyDescent="0.25"/>
    <row r="8538" x14ac:dyDescent="0.25"/>
    <row r="8539" x14ac:dyDescent="0.25"/>
    <row r="8540" x14ac:dyDescent="0.25"/>
    <row r="8541" x14ac:dyDescent="0.25"/>
    <row r="8542" x14ac:dyDescent="0.25"/>
    <row r="8543" x14ac:dyDescent="0.25"/>
    <row r="8544" x14ac:dyDescent="0.25"/>
    <row r="8545" x14ac:dyDescent="0.25"/>
    <row r="8546" x14ac:dyDescent="0.25"/>
    <row r="8547" x14ac:dyDescent="0.25"/>
    <row r="8548" x14ac:dyDescent="0.25"/>
    <row r="8549" x14ac:dyDescent="0.25"/>
    <row r="8550" x14ac:dyDescent="0.25"/>
    <row r="8551" x14ac:dyDescent="0.25"/>
    <row r="8552" x14ac:dyDescent="0.25"/>
    <row r="8553" x14ac:dyDescent="0.25"/>
    <row r="8554" x14ac:dyDescent="0.25"/>
    <row r="8555" x14ac:dyDescent="0.25"/>
    <row r="8556" x14ac:dyDescent="0.25"/>
    <row r="8557" x14ac:dyDescent="0.25"/>
    <row r="8558" x14ac:dyDescent="0.25"/>
    <row r="8559" x14ac:dyDescent="0.25"/>
    <row r="8560" x14ac:dyDescent="0.25"/>
    <row r="8561" x14ac:dyDescent="0.25"/>
    <row r="8562" x14ac:dyDescent="0.25"/>
    <row r="8563" x14ac:dyDescent="0.25"/>
    <row r="8564" x14ac:dyDescent="0.25"/>
    <row r="8565" x14ac:dyDescent="0.25"/>
    <row r="8566" x14ac:dyDescent="0.25"/>
    <row r="8567" x14ac:dyDescent="0.25"/>
    <row r="8568" x14ac:dyDescent="0.25"/>
    <row r="8569" x14ac:dyDescent="0.25"/>
    <row r="8570" x14ac:dyDescent="0.25"/>
    <row r="8571" x14ac:dyDescent="0.25"/>
    <row r="8572" x14ac:dyDescent="0.25"/>
    <row r="8573" x14ac:dyDescent="0.25"/>
    <row r="8574" x14ac:dyDescent="0.25"/>
    <row r="8575" x14ac:dyDescent="0.25"/>
    <row r="8576" x14ac:dyDescent="0.25"/>
    <row r="8577" x14ac:dyDescent="0.25"/>
    <row r="8578" x14ac:dyDescent="0.25"/>
    <row r="8579" x14ac:dyDescent="0.25"/>
    <row r="8580" x14ac:dyDescent="0.25"/>
    <row r="8581" x14ac:dyDescent="0.25"/>
    <row r="8582" x14ac:dyDescent="0.25"/>
    <row r="8583" x14ac:dyDescent="0.25"/>
    <row r="8584" x14ac:dyDescent="0.25"/>
    <row r="8585" x14ac:dyDescent="0.25"/>
    <row r="8586" x14ac:dyDescent="0.25"/>
    <row r="8587" x14ac:dyDescent="0.25"/>
    <row r="8588" x14ac:dyDescent="0.25"/>
    <row r="8589" x14ac:dyDescent="0.25"/>
    <row r="8590" x14ac:dyDescent="0.25"/>
    <row r="8591" x14ac:dyDescent="0.25"/>
    <row r="8592" x14ac:dyDescent="0.25"/>
    <row r="8593" x14ac:dyDescent="0.25"/>
    <row r="8594" x14ac:dyDescent="0.25"/>
    <row r="8595" x14ac:dyDescent="0.25"/>
    <row r="8596" x14ac:dyDescent="0.25"/>
    <row r="8597" x14ac:dyDescent="0.25"/>
    <row r="8598" x14ac:dyDescent="0.25"/>
    <row r="8599" x14ac:dyDescent="0.25"/>
    <row r="8600" x14ac:dyDescent="0.25"/>
    <row r="8601" x14ac:dyDescent="0.25"/>
    <row r="8602" x14ac:dyDescent="0.25"/>
    <row r="8603" x14ac:dyDescent="0.25"/>
    <row r="8604" x14ac:dyDescent="0.25"/>
    <row r="8605" x14ac:dyDescent="0.25"/>
    <row r="8606" x14ac:dyDescent="0.25"/>
    <row r="8607" x14ac:dyDescent="0.25"/>
    <row r="8608" x14ac:dyDescent="0.25"/>
    <row r="8609" x14ac:dyDescent="0.25"/>
    <row r="8610" x14ac:dyDescent="0.25"/>
    <row r="8611" x14ac:dyDescent="0.25"/>
    <row r="8612" x14ac:dyDescent="0.25"/>
    <row r="8613" x14ac:dyDescent="0.25"/>
    <row r="8614" x14ac:dyDescent="0.25"/>
    <row r="8615" x14ac:dyDescent="0.25"/>
    <row r="8616" x14ac:dyDescent="0.25"/>
    <row r="8617" x14ac:dyDescent="0.25"/>
    <row r="8618" x14ac:dyDescent="0.25"/>
    <row r="8619" x14ac:dyDescent="0.25"/>
    <row r="8620" x14ac:dyDescent="0.25"/>
    <row r="8621" x14ac:dyDescent="0.25"/>
    <row r="8622" x14ac:dyDescent="0.25"/>
    <row r="8623" x14ac:dyDescent="0.25"/>
    <row r="8624" x14ac:dyDescent="0.25"/>
    <row r="8625" x14ac:dyDescent="0.25"/>
    <row r="8626" x14ac:dyDescent="0.25"/>
    <row r="8627" x14ac:dyDescent="0.25"/>
    <row r="8628" x14ac:dyDescent="0.25"/>
    <row r="8629" x14ac:dyDescent="0.25"/>
    <row r="8630" x14ac:dyDescent="0.25"/>
    <row r="8631" x14ac:dyDescent="0.25"/>
    <row r="8632" x14ac:dyDescent="0.25"/>
    <row r="8633" x14ac:dyDescent="0.25"/>
    <row r="8634" x14ac:dyDescent="0.25"/>
    <row r="8635" x14ac:dyDescent="0.25"/>
    <row r="8636" x14ac:dyDescent="0.25"/>
    <row r="8637" x14ac:dyDescent="0.25"/>
    <row r="8638" x14ac:dyDescent="0.25"/>
    <row r="8639" x14ac:dyDescent="0.25"/>
    <row r="8640" x14ac:dyDescent="0.25"/>
    <row r="8641" x14ac:dyDescent="0.25"/>
    <row r="8642" x14ac:dyDescent="0.25"/>
    <row r="8643" x14ac:dyDescent="0.25"/>
    <row r="8644" x14ac:dyDescent="0.25"/>
    <row r="8645" x14ac:dyDescent="0.25"/>
    <row r="8646" x14ac:dyDescent="0.25"/>
    <row r="8647" x14ac:dyDescent="0.25"/>
    <row r="8648" x14ac:dyDescent="0.25"/>
    <row r="8649" x14ac:dyDescent="0.25"/>
    <row r="8650" x14ac:dyDescent="0.25"/>
    <row r="8651" x14ac:dyDescent="0.25"/>
    <row r="8652" x14ac:dyDescent="0.25"/>
    <row r="8653" x14ac:dyDescent="0.25"/>
    <row r="8654" x14ac:dyDescent="0.25"/>
    <row r="8655" x14ac:dyDescent="0.25"/>
    <row r="8656" x14ac:dyDescent="0.25"/>
    <row r="8657" x14ac:dyDescent="0.25"/>
    <row r="8658" x14ac:dyDescent="0.25"/>
    <row r="8659" x14ac:dyDescent="0.25"/>
    <row r="8660" x14ac:dyDescent="0.25"/>
    <row r="8661" x14ac:dyDescent="0.25"/>
    <row r="8662" x14ac:dyDescent="0.25"/>
    <row r="8663" x14ac:dyDescent="0.25"/>
    <row r="8664" x14ac:dyDescent="0.25"/>
    <row r="8665" x14ac:dyDescent="0.25"/>
    <row r="8666" x14ac:dyDescent="0.25"/>
    <row r="8667" x14ac:dyDescent="0.25"/>
    <row r="8668" x14ac:dyDescent="0.25"/>
    <row r="8669" x14ac:dyDescent="0.25"/>
    <row r="8670" x14ac:dyDescent="0.25"/>
    <row r="8671" x14ac:dyDescent="0.25"/>
    <row r="8672" x14ac:dyDescent="0.25"/>
    <row r="8673" x14ac:dyDescent="0.25"/>
    <row r="8674" x14ac:dyDescent="0.25"/>
    <row r="8675" x14ac:dyDescent="0.25"/>
    <row r="8676" x14ac:dyDescent="0.25"/>
    <row r="8677" x14ac:dyDescent="0.25"/>
    <row r="8678" x14ac:dyDescent="0.25"/>
    <row r="8679" x14ac:dyDescent="0.25"/>
    <row r="8680" x14ac:dyDescent="0.25"/>
    <row r="8681" x14ac:dyDescent="0.25"/>
    <row r="8682" x14ac:dyDescent="0.25"/>
    <row r="8683" x14ac:dyDescent="0.25"/>
    <row r="8684" x14ac:dyDescent="0.25"/>
    <row r="8685" x14ac:dyDescent="0.25"/>
    <row r="8686" x14ac:dyDescent="0.25"/>
    <row r="8687" x14ac:dyDescent="0.25"/>
    <row r="8688" x14ac:dyDescent="0.25"/>
    <row r="8689" x14ac:dyDescent="0.25"/>
    <row r="8690" x14ac:dyDescent="0.25"/>
    <row r="8691" x14ac:dyDescent="0.25"/>
    <row r="8692" x14ac:dyDescent="0.25"/>
    <row r="8693" x14ac:dyDescent="0.25"/>
    <row r="8694" x14ac:dyDescent="0.25"/>
    <row r="8695" x14ac:dyDescent="0.25"/>
    <row r="8696" x14ac:dyDescent="0.25"/>
    <row r="8697" x14ac:dyDescent="0.25"/>
    <row r="8698" x14ac:dyDescent="0.25"/>
    <row r="8699" x14ac:dyDescent="0.25"/>
    <row r="8700" x14ac:dyDescent="0.25"/>
    <row r="8701" x14ac:dyDescent="0.25"/>
    <row r="8702" x14ac:dyDescent="0.25"/>
    <row r="8703" x14ac:dyDescent="0.25"/>
    <row r="8704" x14ac:dyDescent="0.25"/>
    <row r="8705" x14ac:dyDescent="0.25"/>
    <row r="8706" x14ac:dyDescent="0.25"/>
    <row r="8707" x14ac:dyDescent="0.25"/>
    <row r="8708" x14ac:dyDescent="0.25"/>
    <row r="8709" x14ac:dyDescent="0.25"/>
    <row r="8710" x14ac:dyDescent="0.25"/>
    <row r="8711" x14ac:dyDescent="0.25"/>
    <row r="8712" x14ac:dyDescent="0.25"/>
    <row r="8713" x14ac:dyDescent="0.25"/>
    <row r="8714" x14ac:dyDescent="0.25"/>
    <row r="8715" x14ac:dyDescent="0.25"/>
    <row r="8716" x14ac:dyDescent="0.25"/>
    <row r="8717" x14ac:dyDescent="0.25"/>
    <row r="8718" x14ac:dyDescent="0.25"/>
    <row r="8719" x14ac:dyDescent="0.25"/>
    <row r="8720" x14ac:dyDescent="0.25"/>
    <row r="8721" x14ac:dyDescent="0.25"/>
    <row r="8722" x14ac:dyDescent="0.25"/>
    <row r="8723" x14ac:dyDescent="0.25"/>
    <row r="8724" x14ac:dyDescent="0.25"/>
    <row r="8725" x14ac:dyDescent="0.25"/>
    <row r="8726" x14ac:dyDescent="0.25"/>
    <row r="8727" x14ac:dyDescent="0.25"/>
    <row r="8728" x14ac:dyDescent="0.25"/>
    <row r="8729" x14ac:dyDescent="0.25"/>
    <row r="8730" x14ac:dyDescent="0.25"/>
    <row r="8731" x14ac:dyDescent="0.25"/>
    <row r="8732" x14ac:dyDescent="0.25"/>
    <row r="8733" x14ac:dyDescent="0.25"/>
    <row r="8734" x14ac:dyDescent="0.25"/>
    <row r="8735" x14ac:dyDescent="0.25"/>
    <row r="8736" x14ac:dyDescent="0.25"/>
    <row r="8737" x14ac:dyDescent="0.25"/>
    <row r="8738" x14ac:dyDescent="0.25"/>
    <row r="8739" x14ac:dyDescent="0.25"/>
    <row r="8740" x14ac:dyDescent="0.25"/>
    <row r="8741" x14ac:dyDescent="0.25"/>
    <row r="8742" x14ac:dyDescent="0.25"/>
    <row r="8743" x14ac:dyDescent="0.25"/>
    <row r="8744" x14ac:dyDescent="0.25"/>
    <row r="8745" x14ac:dyDescent="0.25"/>
    <row r="8746" x14ac:dyDescent="0.25"/>
    <row r="8747" x14ac:dyDescent="0.25"/>
    <row r="8748" x14ac:dyDescent="0.25"/>
    <row r="8749" x14ac:dyDescent="0.25"/>
    <row r="8750" x14ac:dyDescent="0.25"/>
    <row r="8751" x14ac:dyDescent="0.25"/>
    <row r="8752" x14ac:dyDescent="0.25"/>
    <row r="8753" x14ac:dyDescent="0.25"/>
    <row r="8754" x14ac:dyDescent="0.25"/>
    <row r="8755" x14ac:dyDescent="0.25"/>
    <row r="8756" x14ac:dyDescent="0.25"/>
    <row r="8757" x14ac:dyDescent="0.25"/>
    <row r="8758" x14ac:dyDescent="0.25"/>
    <row r="8759" x14ac:dyDescent="0.25"/>
    <row r="8760" x14ac:dyDescent="0.25"/>
    <row r="8761" x14ac:dyDescent="0.25"/>
    <row r="8762" x14ac:dyDescent="0.25"/>
    <row r="8763" x14ac:dyDescent="0.25"/>
    <row r="8764" x14ac:dyDescent="0.25"/>
    <row r="8765" x14ac:dyDescent="0.25"/>
    <row r="8766" x14ac:dyDescent="0.25"/>
    <row r="8767" x14ac:dyDescent="0.25"/>
    <row r="8768" x14ac:dyDescent="0.25"/>
    <row r="8769" x14ac:dyDescent="0.25"/>
    <row r="8770" x14ac:dyDescent="0.25"/>
    <row r="8771" x14ac:dyDescent="0.25"/>
    <row r="8772" x14ac:dyDescent="0.25"/>
    <row r="8773" x14ac:dyDescent="0.25"/>
    <row r="8774" x14ac:dyDescent="0.25"/>
    <row r="8775" x14ac:dyDescent="0.25"/>
    <row r="8776" x14ac:dyDescent="0.25"/>
    <row r="8777" x14ac:dyDescent="0.25"/>
    <row r="8778" x14ac:dyDescent="0.25"/>
    <row r="8779" x14ac:dyDescent="0.25"/>
    <row r="8780" x14ac:dyDescent="0.25"/>
    <row r="8781" x14ac:dyDescent="0.25"/>
    <row r="8782" x14ac:dyDescent="0.25"/>
    <row r="8783" x14ac:dyDescent="0.25"/>
    <row r="8784" x14ac:dyDescent="0.25"/>
    <row r="8785" x14ac:dyDescent="0.25"/>
    <row r="8786" x14ac:dyDescent="0.25"/>
    <row r="8787" x14ac:dyDescent="0.25"/>
    <row r="8788" x14ac:dyDescent="0.25"/>
    <row r="8789" x14ac:dyDescent="0.25"/>
    <row r="8790" x14ac:dyDescent="0.25"/>
    <row r="8791" x14ac:dyDescent="0.25"/>
    <row r="8792" x14ac:dyDescent="0.25"/>
    <row r="8793" x14ac:dyDescent="0.25"/>
    <row r="8794" x14ac:dyDescent="0.25"/>
    <row r="8795" x14ac:dyDescent="0.25"/>
    <row r="8796" x14ac:dyDescent="0.25"/>
    <row r="8797" x14ac:dyDescent="0.25"/>
    <row r="8798" x14ac:dyDescent="0.25"/>
    <row r="8799" x14ac:dyDescent="0.25"/>
    <row r="8800" x14ac:dyDescent="0.25"/>
    <row r="8801" x14ac:dyDescent="0.25"/>
    <row r="8802" x14ac:dyDescent="0.25"/>
    <row r="8803" x14ac:dyDescent="0.25"/>
    <row r="8804" x14ac:dyDescent="0.25"/>
    <row r="8805" x14ac:dyDescent="0.25"/>
    <row r="8806" x14ac:dyDescent="0.25"/>
    <row r="8807" x14ac:dyDescent="0.25"/>
    <row r="8808" x14ac:dyDescent="0.25"/>
    <row r="8809" x14ac:dyDescent="0.25"/>
    <row r="8810" x14ac:dyDescent="0.25"/>
    <row r="8811" x14ac:dyDescent="0.25"/>
    <row r="8812" x14ac:dyDescent="0.25"/>
    <row r="8813" x14ac:dyDescent="0.25"/>
    <row r="8814" x14ac:dyDescent="0.25"/>
    <row r="8815" x14ac:dyDescent="0.25"/>
    <row r="8816" x14ac:dyDescent="0.25"/>
    <row r="8817" x14ac:dyDescent="0.25"/>
    <row r="8818" x14ac:dyDescent="0.25"/>
    <row r="8819" x14ac:dyDescent="0.25"/>
    <row r="8820" x14ac:dyDescent="0.25"/>
    <row r="8821" x14ac:dyDescent="0.25"/>
    <row r="8822" x14ac:dyDescent="0.25"/>
    <row r="8823" x14ac:dyDescent="0.25"/>
    <row r="8824" x14ac:dyDescent="0.25"/>
    <row r="8825" x14ac:dyDescent="0.25"/>
    <row r="8826" x14ac:dyDescent="0.25"/>
    <row r="8827" x14ac:dyDescent="0.25"/>
    <row r="8828" x14ac:dyDescent="0.25"/>
    <row r="8829" x14ac:dyDescent="0.25"/>
    <row r="8830" x14ac:dyDescent="0.25"/>
    <row r="8831" x14ac:dyDescent="0.25"/>
    <row r="8832" x14ac:dyDescent="0.25"/>
    <row r="8833" x14ac:dyDescent="0.25"/>
    <row r="8834" x14ac:dyDescent="0.25"/>
    <row r="8835" x14ac:dyDescent="0.25"/>
    <row r="8836" x14ac:dyDescent="0.25"/>
    <row r="8837" x14ac:dyDescent="0.25"/>
    <row r="8838" x14ac:dyDescent="0.25"/>
    <row r="8839" x14ac:dyDescent="0.25"/>
    <row r="8840" x14ac:dyDescent="0.25"/>
    <row r="8841" x14ac:dyDescent="0.25"/>
    <row r="8842" x14ac:dyDescent="0.25"/>
    <row r="8843" x14ac:dyDescent="0.25"/>
    <row r="8844" x14ac:dyDescent="0.25"/>
    <row r="8845" x14ac:dyDescent="0.25"/>
    <row r="8846" x14ac:dyDescent="0.25"/>
    <row r="8847" x14ac:dyDescent="0.25"/>
    <row r="8848" x14ac:dyDescent="0.25"/>
    <row r="8849" x14ac:dyDescent="0.25"/>
    <row r="8850" x14ac:dyDescent="0.25"/>
    <row r="8851" x14ac:dyDescent="0.25"/>
    <row r="8852" x14ac:dyDescent="0.25"/>
    <row r="8853" x14ac:dyDescent="0.25"/>
    <row r="8854" x14ac:dyDescent="0.25"/>
    <row r="8855" x14ac:dyDescent="0.25"/>
    <row r="8856" x14ac:dyDescent="0.25"/>
    <row r="8857" x14ac:dyDescent="0.25"/>
    <row r="8858" x14ac:dyDescent="0.25"/>
    <row r="8859" x14ac:dyDescent="0.25"/>
    <row r="8860" x14ac:dyDescent="0.25"/>
    <row r="8861" x14ac:dyDescent="0.25"/>
    <row r="8862" x14ac:dyDescent="0.25"/>
    <row r="8863" x14ac:dyDescent="0.25"/>
    <row r="8864" x14ac:dyDescent="0.25"/>
    <row r="8865" x14ac:dyDescent="0.25"/>
    <row r="8866" x14ac:dyDescent="0.25"/>
    <row r="8867" x14ac:dyDescent="0.25"/>
    <row r="8868" x14ac:dyDescent="0.25"/>
    <row r="8869" x14ac:dyDescent="0.25"/>
    <row r="8870" x14ac:dyDescent="0.25"/>
    <row r="8871" x14ac:dyDescent="0.25"/>
    <row r="8872" x14ac:dyDescent="0.25"/>
    <row r="8873" x14ac:dyDescent="0.25"/>
    <row r="8874" x14ac:dyDescent="0.25"/>
    <row r="8875" x14ac:dyDescent="0.25"/>
    <row r="8876" x14ac:dyDescent="0.25"/>
    <row r="8877" x14ac:dyDescent="0.25"/>
    <row r="8878" x14ac:dyDescent="0.25"/>
    <row r="8879" x14ac:dyDescent="0.25"/>
    <row r="8880" x14ac:dyDescent="0.25"/>
    <row r="8881" x14ac:dyDescent="0.25"/>
    <row r="8882" x14ac:dyDescent="0.25"/>
    <row r="8883" x14ac:dyDescent="0.25"/>
    <row r="8884" x14ac:dyDescent="0.25"/>
    <row r="8885" x14ac:dyDescent="0.25"/>
    <row r="8886" x14ac:dyDescent="0.25"/>
    <row r="8887" x14ac:dyDescent="0.25"/>
    <row r="8888" x14ac:dyDescent="0.25"/>
    <row r="8889" x14ac:dyDescent="0.25"/>
    <row r="8890" x14ac:dyDescent="0.25"/>
    <row r="8891" x14ac:dyDescent="0.25"/>
    <row r="8892" x14ac:dyDescent="0.25"/>
    <row r="8893" x14ac:dyDescent="0.25"/>
    <row r="8894" x14ac:dyDescent="0.25"/>
    <row r="8895" x14ac:dyDescent="0.25"/>
    <row r="8896" x14ac:dyDescent="0.25"/>
    <row r="8897" x14ac:dyDescent="0.25"/>
    <row r="8898" x14ac:dyDescent="0.25"/>
    <row r="8899" x14ac:dyDescent="0.25"/>
    <row r="8900" x14ac:dyDescent="0.25"/>
    <row r="8901" x14ac:dyDescent="0.25"/>
    <row r="8902" x14ac:dyDescent="0.25"/>
    <row r="8903" x14ac:dyDescent="0.25"/>
    <row r="8904" x14ac:dyDescent="0.25"/>
    <row r="8905" x14ac:dyDescent="0.25"/>
    <row r="8906" x14ac:dyDescent="0.25"/>
    <row r="8907" x14ac:dyDescent="0.25"/>
    <row r="8908" x14ac:dyDescent="0.25"/>
    <row r="8909" x14ac:dyDescent="0.25"/>
    <row r="8910" x14ac:dyDescent="0.25"/>
    <row r="8911" x14ac:dyDescent="0.25"/>
    <row r="8912" x14ac:dyDescent="0.25"/>
    <row r="8913" x14ac:dyDescent="0.25"/>
    <row r="8914" x14ac:dyDescent="0.25"/>
    <row r="8915" x14ac:dyDescent="0.25"/>
    <row r="8916" x14ac:dyDescent="0.25"/>
    <row r="8917" x14ac:dyDescent="0.25"/>
    <row r="8918" x14ac:dyDescent="0.25"/>
    <row r="8919" x14ac:dyDescent="0.25"/>
    <row r="8920" x14ac:dyDescent="0.25"/>
    <row r="8921" x14ac:dyDescent="0.25"/>
    <row r="8922" x14ac:dyDescent="0.25"/>
    <row r="8923" x14ac:dyDescent="0.25"/>
    <row r="8924" x14ac:dyDescent="0.25"/>
    <row r="8925" x14ac:dyDescent="0.25"/>
    <row r="8926" x14ac:dyDescent="0.25"/>
    <row r="8927" x14ac:dyDescent="0.25"/>
    <row r="8928" x14ac:dyDescent="0.25"/>
    <row r="8929" x14ac:dyDescent="0.25"/>
    <row r="8930" x14ac:dyDescent="0.25"/>
    <row r="8931" x14ac:dyDescent="0.25"/>
    <row r="8932" x14ac:dyDescent="0.25"/>
    <row r="8933" x14ac:dyDescent="0.25"/>
    <row r="8934" x14ac:dyDescent="0.25"/>
    <row r="8935" x14ac:dyDescent="0.25"/>
    <row r="8936" x14ac:dyDescent="0.25"/>
    <row r="8937" x14ac:dyDescent="0.25"/>
    <row r="8938" x14ac:dyDescent="0.25"/>
    <row r="8939" x14ac:dyDescent="0.25"/>
    <row r="8940" x14ac:dyDescent="0.25"/>
    <row r="8941" x14ac:dyDescent="0.25"/>
    <row r="8942" x14ac:dyDescent="0.25"/>
    <row r="8943" x14ac:dyDescent="0.25"/>
    <row r="8944" x14ac:dyDescent="0.25"/>
    <row r="8945" x14ac:dyDescent="0.25"/>
    <row r="8946" x14ac:dyDescent="0.25"/>
    <row r="8947" x14ac:dyDescent="0.25"/>
    <row r="8948" x14ac:dyDescent="0.25"/>
    <row r="8949" x14ac:dyDescent="0.25"/>
    <row r="8950" x14ac:dyDescent="0.25"/>
    <row r="8951" x14ac:dyDescent="0.25"/>
    <row r="8952" x14ac:dyDescent="0.25"/>
    <row r="8953" x14ac:dyDescent="0.25"/>
    <row r="8954" x14ac:dyDescent="0.25"/>
    <row r="8955" x14ac:dyDescent="0.25"/>
    <row r="8956" x14ac:dyDescent="0.25"/>
    <row r="8957" x14ac:dyDescent="0.25"/>
    <row r="8958" x14ac:dyDescent="0.25"/>
    <row r="8959" x14ac:dyDescent="0.25"/>
    <row r="8960" x14ac:dyDescent="0.25"/>
    <row r="8961" x14ac:dyDescent="0.25"/>
    <row r="8962" x14ac:dyDescent="0.25"/>
    <row r="8963" x14ac:dyDescent="0.25"/>
    <row r="8964" x14ac:dyDescent="0.25"/>
    <row r="8965" x14ac:dyDescent="0.25"/>
    <row r="8966" x14ac:dyDescent="0.25"/>
    <row r="8967" x14ac:dyDescent="0.25"/>
    <row r="8968" x14ac:dyDescent="0.25"/>
    <row r="8969" x14ac:dyDescent="0.25"/>
    <row r="8970" x14ac:dyDescent="0.25"/>
    <row r="8971" x14ac:dyDescent="0.25"/>
    <row r="8972" x14ac:dyDescent="0.25"/>
    <row r="8973" x14ac:dyDescent="0.25"/>
    <row r="8974" x14ac:dyDescent="0.25"/>
    <row r="8975" x14ac:dyDescent="0.25"/>
    <row r="8976" x14ac:dyDescent="0.25"/>
    <row r="8977" x14ac:dyDescent="0.25"/>
    <row r="8978" x14ac:dyDescent="0.25"/>
    <row r="8979" x14ac:dyDescent="0.25"/>
    <row r="8980" x14ac:dyDescent="0.25"/>
    <row r="8981" x14ac:dyDescent="0.25"/>
    <row r="8982" x14ac:dyDescent="0.25"/>
    <row r="8983" x14ac:dyDescent="0.25"/>
    <row r="8984" x14ac:dyDescent="0.25"/>
    <row r="8985" x14ac:dyDescent="0.25"/>
    <row r="8986" x14ac:dyDescent="0.25"/>
    <row r="8987" x14ac:dyDescent="0.25"/>
    <row r="8988" x14ac:dyDescent="0.25"/>
    <row r="8989" x14ac:dyDescent="0.25"/>
    <row r="8990" x14ac:dyDescent="0.25"/>
    <row r="8991" x14ac:dyDescent="0.25"/>
    <row r="8992" x14ac:dyDescent="0.25"/>
    <row r="8993" x14ac:dyDescent="0.25"/>
    <row r="8994" x14ac:dyDescent="0.25"/>
    <row r="8995" x14ac:dyDescent="0.25"/>
    <row r="8996" x14ac:dyDescent="0.25"/>
    <row r="8997" x14ac:dyDescent="0.25"/>
    <row r="8998" x14ac:dyDescent="0.25"/>
    <row r="8999" x14ac:dyDescent="0.25"/>
    <row r="9000" x14ac:dyDescent="0.25"/>
    <row r="9001" x14ac:dyDescent="0.25"/>
    <row r="9002" x14ac:dyDescent="0.25"/>
    <row r="9003" x14ac:dyDescent="0.25"/>
    <row r="9004" x14ac:dyDescent="0.25"/>
    <row r="9005" x14ac:dyDescent="0.25"/>
    <row r="9006" x14ac:dyDescent="0.25"/>
    <row r="9007" x14ac:dyDescent="0.25"/>
    <row r="9008" x14ac:dyDescent="0.25"/>
    <row r="9009" x14ac:dyDescent="0.25"/>
    <row r="9010" x14ac:dyDescent="0.25"/>
    <row r="9011" x14ac:dyDescent="0.25"/>
    <row r="9012" x14ac:dyDescent="0.25"/>
    <row r="9013" x14ac:dyDescent="0.25"/>
    <row r="9014" x14ac:dyDescent="0.25"/>
    <row r="9015" x14ac:dyDescent="0.25"/>
    <row r="9016" x14ac:dyDescent="0.25"/>
    <row r="9017" x14ac:dyDescent="0.25"/>
    <row r="9018" x14ac:dyDescent="0.25"/>
    <row r="9019" x14ac:dyDescent="0.25"/>
    <row r="9020" x14ac:dyDescent="0.25"/>
    <row r="9021" x14ac:dyDescent="0.25"/>
    <row r="9022" x14ac:dyDescent="0.25"/>
    <row r="9023" x14ac:dyDescent="0.25"/>
    <row r="9024" x14ac:dyDescent="0.25"/>
    <row r="9025" x14ac:dyDescent="0.25"/>
    <row r="9026" x14ac:dyDescent="0.25"/>
    <row r="9027" x14ac:dyDescent="0.25"/>
    <row r="9028" x14ac:dyDescent="0.25"/>
    <row r="9029" x14ac:dyDescent="0.25"/>
    <row r="9030" x14ac:dyDescent="0.25"/>
    <row r="9031" x14ac:dyDescent="0.25"/>
    <row r="9032" x14ac:dyDescent="0.25"/>
    <row r="9033" x14ac:dyDescent="0.25"/>
    <row r="9034" x14ac:dyDescent="0.25"/>
    <row r="9035" x14ac:dyDescent="0.25"/>
    <row r="9036" x14ac:dyDescent="0.25"/>
    <row r="9037" x14ac:dyDescent="0.25"/>
    <row r="9038" x14ac:dyDescent="0.25"/>
    <row r="9039" x14ac:dyDescent="0.25"/>
    <row r="9040" x14ac:dyDescent="0.25"/>
    <row r="9041" x14ac:dyDescent="0.25"/>
    <row r="9042" x14ac:dyDescent="0.25"/>
    <row r="9043" x14ac:dyDescent="0.25"/>
    <row r="9044" x14ac:dyDescent="0.25"/>
    <row r="9045" x14ac:dyDescent="0.25"/>
    <row r="9046" x14ac:dyDescent="0.25"/>
    <row r="9047" x14ac:dyDescent="0.25"/>
    <row r="9048" x14ac:dyDescent="0.25"/>
    <row r="9049" x14ac:dyDescent="0.25"/>
    <row r="9050" x14ac:dyDescent="0.25"/>
    <row r="9051" x14ac:dyDescent="0.25"/>
    <row r="9052" x14ac:dyDescent="0.25"/>
    <row r="9053" x14ac:dyDescent="0.25"/>
    <row r="9054" x14ac:dyDescent="0.25"/>
    <row r="9055" x14ac:dyDescent="0.25"/>
    <row r="9056" x14ac:dyDescent="0.25"/>
    <row r="9057" x14ac:dyDescent="0.25"/>
    <row r="9058" x14ac:dyDescent="0.25"/>
    <row r="9059" x14ac:dyDescent="0.25"/>
    <row r="9060" x14ac:dyDescent="0.25"/>
    <row r="9061" x14ac:dyDescent="0.25"/>
    <row r="9062" x14ac:dyDescent="0.25"/>
    <row r="9063" x14ac:dyDescent="0.25"/>
    <row r="9064" x14ac:dyDescent="0.25"/>
    <row r="9065" x14ac:dyDescent="0.25"/>
    <row r="9066" x14ac:dyDescent="0.25"/>
    <row r="9067" x14ac:dyDescent="0.25"/>
    <row r="9068" x14ac:dyDescent="0.25"/>
    <row r="9069" x14ac:dyDescent="0.25"/>
    <row r="9070" x14ac:dyDescent="0.25"/>
    <row r="9071" x14ac:dyDescent="0.25"/>
    <row r="9072" x14ac:dyDescent="0.25"/>
    <row r="9073" x14ac:dyDescent="0.25"/>
    <row r="9074" x14ac:dyDescent="0.25"/>
    <row r="9075" x14ac:dyDescent="0.25"/>
    <row r="9076" x14ac:dyDescent="0.25"/>
    <row r="9077" x14ac:dyDescent="0.25"/>
    <row r="9078" x14ac:dyDescent="0.25"/>
    <row r="9079" x14ac:dyDescent="0.25"/>
    <row r="9080" x14ac:dyDescent="0.25"/>
    <row r="9081" x14ac:dyDescent="0.25"/>
    <row r="9082" x14ac:dyDescent="0.25"/>
    <row r="9083" x14ac:dyDescent="0.25"/>
    <row r="9084" x14ac:dyDescent="0.25"/>
    <row r="9085" x14ac:dyDescent="0.25"/>
    <row r="9086" x14ac:dyDescent="0.25"/>
    <row r="9087" x14ac:dyDescent="0.25"/>
    <row r="9088" x14ac:dyDescent="0.25"/>
    <row r="9089" x14ac:dyDescent="0.25"/>
    <row r="9090" x14ac:dyDescent="0.25"/>
    <row r="9091" x14ac:dyDescent="0.25"/>
    <row r="9092" x14ac:dyDescent="0.25"/>
    <row r="9093" x14ac:dyDescent="0.25"/>
    <row r="9094" x14ac:dyDescent="0.25"/>
    <row r="9095" x14ac:dyDescent="0.25"/>
    <row r="9096" x14ac:dyDescent="0.25"/>
    <row r="9097" x14ac:dyDescent="0.25"/>
    <row r="9098" x14ac:dyDescent="0.25"/>
    <row r="9099" x14ac:dyDescent="0.25"/>
    <row r="9100" x14ac:dyDescent="0.25"/>
    <row r="9101" x14ac:dyDescent="0.25"/>
    <row r="9102" x14ac:dyDescent="0.25"/>
    <row r="9103" x14ac:dyDescent="0.25"/>
    <row r="9104" x14ac:dyDescent="0.25"/>
    <row r="9105" x14ac:dyDescent="0.25"/>
    <row r="9106" x14ac:dyDescent="0.25"/>
    <row r="9107" x14ac:dyDescent="0.25"/>
    <row r="9108" x14ac:dyDescent="0.25"/>
    <row r="9109" x14ac:dyDescent="0.25"/>
    <row r="9110" x14ac:dyDescent="0.25"/>
    <row r="9111" x14ac:dyDescent="0.25"/>
    <row r="9112" x14ac:dyDescent="0.25"/>
    <row r="9113" x14ac:dyDescent="0.25"/>
    <row r="9114" x14ac:dyDescent="0.25"/>
    <row r="9115" x14ac:dyDescent="0.25"/>
    <row r="9116" x14ac:dyDescent="0.25"/>
    <row r="9117" x14ac:dyDescent="0.25"/>
    <row r="9118" x14ac:dyDescent="0.25"/>
    <row r="9119" x14ac:dyDescent="0.25"/>
    <row r="9120" x14ac:dyDescent="0.25"/>
    <row r="9121" x14ac:dyDescent="0.25"/>
    <row r="9122" x14ac:dyDescent="0.25"/>
    <row r="9123" x14ac:dyDescent="0.25"/>
    <row r="9124" x14ac:dyDescent="0.25"/>
    <row r="9125" x14ac:dyDescent="0.25"/>
    <row r="9126" x14ac:dyDescent="0.25"/>
    <row r="9127" x14ac:dyDescent="0.25"/>
    <row r="9128" x14ac:dyDescent="0.25"/>
    <row r="9129" x14ac:dyDescent="0.25"/>
    <row r="9130" x14ac:dyDescent="0.25"/>
    <row r="9131" x14ac:dyDescent="0.25"/>
    <row r="9132" x14ac:dyDescent="0.25"/>
    <row r="9133" x14ac:dyDescent="0.25"/>
    <row r="9134" x14ac:dyDescent="0.25"/>
    <row r="9135" x14ac:dyDescent="0.25"/>
    <row r="9136" x14ac:dyDescent="0.25"/>
    <row r="9137" x14ac:dyDescent="0.25"/>
    <row r="9138" x14ac:dyDescent="0.25"/>
    <row r="9139" x14ac:dyDescent="0.25"/>
    <row r="9140" x14ac:dyDescent="0.25"/>
    <row r="9141" x14ac:dyDescent="0.25"/>
    <row r="9142" x14ac:dyDescent="0.25"/>
    <row r="9143" x14ac:dyDescent="0.25"/>
    <row r="9144" x14ac:dyDescent="0.25"/>
    <row r="9145" x14ac:dyDescent="0.25"/>
    <row r="9146" x14ac:dyDescent="0.25"/>
    <row r="9147" x14ac:dyDescent="0.25"/>
    <row r="9148" x14ac:dyDescent="0.25"/>
    <row r="9149" x14ac:dyDescent="0.25"/>
    <row r="9150" x14ac:dyDescent="0.25"/>
    <row r="9151" x14ac:dyDescent="0.25"/>
    <row r="9152" x14ac:dyDescent="0.25"/>
    <row r="9153" x14ac:dyDescent="0.25"/>
    <row r="9154" x14ac:dyDescent="0.25"/>
    <row r="9155" x14ac:dyDescent="0.25"/>
    <row r="9156" x14ac:dyDescent="0.25"/>
    <row r="9157" x14ac:dyDescent="0.25"/>
    <row r="9158" x14ac:dyDescent="0.25"/>
    <row r="9159" x14ac:dyDescent="0.25"/>
    <row r="9160" x14ac:dyDescent="0.25"/>
    <row r="9161" x14ac:dyDescent="0.25"/>
    <row r="9162" x14ac:dyDescent="0.25"/>
    <row r="9163" x14ac:dyDescent="0.25"/>
    <row r="9164" x14ac:dyDescent="0.25"/>
    <row r="9165" x14ac:dyDescent="0.25"/>
    <row r="9166" x14ac:dyDescent="0.25"/>
    <row r="9167" x14ac:dyDescent="0.25"/>
    <row r="9168" x14ac:dyDescent="0.25"/>
    <row r="9169" x14ac:dyDescent="0.25"/>
    <row r="9170" x14ac:dyDescent="0.25"/>
    <row r="9171" x14ac:dyDescent="0.25"/>
    <row r="9172" x14ac:dyDescent="0.25"/>
    <row r="9173" x14ac:dyDescent="0.25"/>
    <row r="9174" x14ac:dyDescent="0.25"/>
    <row r="9175" x14ac:dyDescent="0.25"/>
    <row r="9176" x14ac:dyDescent="0.25"/>
    <row r="9177" x14ac:dyDescent="0.25"/>
    <row r="9178" x14ac:dyDescent="0.25"/>
    <row r="9179" x14ac:dyDescent="0.25"/>
    <row r="9180" x14ac:dyDescent="0.25"/>
    <row r="9181" x14ac:dyDescent="0.25"/>
    <row r="9182" x14ac:dyDescent="0.25"/>
    <row r="9183" x14ac:dyDescent="0.25"/>
    <row r="9184" x14ac:dyDescent="0.25"/>
    <row r="9185" x14ac:dyDescent="0.25"/>
    <row r="9186" x14ac:dyDescent="0.25"/>
    <row r="9187" x14ac:dyDescent="0.25"/>
    <row r="9188" x14ac:dyDescent="0.25"/>
    <row r="9189" x14ac:dyDescent="0.25"/>
    <row r="9190" x14ac:dyDescent="0.25"/>
    <row r="9191" x14ac:dyDescent="0.25"/>
    <row r="9192" x14ac:dyDescent="0.25"/>
    <row r="9193" x14ac:dyDescent="0.25"/>
    <row r="9194" x14ac:dyDescent="0.25"/>
    <row r="9195" x14ac:dyDescent="0.25"/>
    <row r="9196" x14ac:dyDescent="0.25"/>
    <row r="9197" x14ac:dyDescent="0.25"/>
    <row r="9198" x14ac:dyDescent="0.25"/>
    <row r="9199" x14ac:dyDescent="0.25"/>
    <row r="9200" x14ac:dyDescent="0.25"/>
    <row r="9201" x14ac:dyDescent="0.25"/>
    <row r="9202" x14ac:dyDescent="0.25"/>
    <row r="9203" x14ac:dyDescent="0.25"/>
    <row r="9204" x14ac:dyDescent="0.25"/>
    <row r="9205" x14ac:dyDescent="0.25"/>
    <row r="9206" x14ac:dyDescent="0.25"/>
    <row r="9207" x14ac:dyDescent="0.25"/>
    <row r="9208" x14ac:dyDescent="0.25"/>
    <row r="9209" x14ac:dyDescent="0.25"/>
    <row r="9210" x14ac:dyDescent="0.25"/>
    <row r="9211" x14ac:dyDescent="0.25"/>
    <row r="9212" x14ac:dyDescent="0.25"/>
    <row r="9213" x14ac:dyDescent="0.25"/>
    <row r="9214" x14ac:dyDescent="0.25"/>
    <row r="9215" x14ac:dyDescent="0.25"/>
    <row r="9216" x14ac:dyDescent="0.25"/>
    <row r="9217" x14ac:dyDescent="0.25"/>
    <row r="9218" x14ac:dyDescent="0.25"/>
    <row r="9219" x14ac:dyDescent="0.25"/>
    <row r="9220" x14ac:dyDescent="0.25"/>
    <row r="9221" x14ac:dyDescent="0.25"/>
    <row r="9222" x14ac:dyDescent="0.25"/>
    <row r="9223" x14ac:dyDescent="0.25"/>
    <row r="9224" x14ac:dyDescent="0.25"/>
    <row r="9225" x14ac:dyDescent="0.25"/>
    <row r="9226" x14ac:dyDescent="0.25"/>
    <row r="9227" x14ac:dyDescent="0.25"/>
    <row r="9228" x14ac:dyDescent="0.25"/>
    <row r="9229" x14ac:dyDescent="0.25"/>
    <row r="9230" x14ac:dyDescent="0.25"/>
    <row r="9231" x14ac:dyDescent="0.25"/>
    <row r="9232" x14ac:dyDescent="0.25"/>
    <row r="9233" x14ac:dyDescent="0.25"/>
    <row r="9234" x14ac:dyDescent="0.25"/>
    <row r="9235" x14ac:dyDescent="0.25"/>
    <row r="9236" x14ac:dyDescent="0.25"/>
    <row r="9237" x14ac:dyDescent="0.25"/>
    <row r="9238" x14ac:dyDescent="0.25"/>
    <row r="9239" x14ac:dyDescent="0.25"/>
    <row r="9240" x14ac:dyDescent="0.25"/>
    <row r="9241" x14ac:dyDescent="0.25"/>
    <row r="9242" x14ac:dyDescent="0.25"/>
    <row r="9243" x14ac:dyDescent="0.25"/>
    <row r="9244" x14ac:dyDescent="0.25"/>
    <row r="9245" x14ac:dyDescent="0.25"/>
    <row r="9246" x14ac:dyDescent="0.25"/>
    <row r="9247" x14ac:dyDescent="0.25"/>
    <row r="9248" x14ac:dyDescent="0.25"/>
    <row r="9249" x14ac:dyDescent="0.25"/>
    <row r="9250" x14ac:dyDescent="0.25"/>
    <row r="9251" x14ac:dyDescent="0.25"/>
    <row r="9252" x14ac:dyDescent="0.25"/>
    <row r="9253" x14ac:dyDescent="0.25"/>
    <row r="9254" x14ac:dyDescent="0.25"/>
    <row r="9255" x14ac:dyDescent="0.25"/>
    <row r="9256" x14ac:dyDescent="0.25"/>
    <row r="9257" x14ac:dyDescent="0.25"/>
    <row r="9258" x14ac:dyDescent="0.25"/>
    <row r="9259" x14ac:dyDescent="0.25"/>
    <row r="9260" x14ac:dyDescent="0.25"/>
    <row r="9261" x14ac:dyDescent="0.25"/>
    <row r="9262" x14ac:dyDescent="0.25"/>
    <row r="9263" x14ac:dyDescent="0.25"/>
    <row r="9264" x14ac:dyDescent="0.25"/>
    <row r="9265" x14ac:dyDescent="0.25"/>
    <row r="9266" x14ac:dyDescent="0.25"/>
    <row r="9267" x14ac:dyDescent="0.25"/>
    <row r="9268" x14ac:dyDescent="0.25"/>
    <row r="9269" x14ac:dyDescent="0.25"/>
    <row r="9270" x14ac:dyDescent="0.25"/>
    <row r="9271" x14ac:dyDescent="0.25"/>
    <row r="9272" x14ac:dyDescent="0.25"/>
    <row r="9273" x14ac:dyDescent="0.25"/>
    <row r="9274" x14ac:dyDescent="0.25"/>
    <row r="9275" x14ac:dyDescent="0.25"/>
    <row r="9276" x14ac:dyDescent="0.25"/>
    <row r="9277" x14ac:dyDescent="0.25"/>
    <row r="9278" x14ac:dyDescent="0.25"/>
    <row r="9279" x14ac:dyDescent="0.25"/>
    <row r="9280" x14ac:dyDescent="0.25"/>
    <row r="9281" x14ac:dyDescent="0.25"/>
    <row r="9282" x14ac:dyDescent="0.25"/>
    <row r="9283" x14ac:dyDescent="0.25"/>
    <row r="9284" x14ac:dyDescent="0.25"/>
    <row r="9285" x14ac:dyDescent="0.25"/>
    <row r="9286" x14ac:dyDescent="0.25"/>
    <row r="9287" x14ac:dyDescent="0.25"/>
    <row r="9288" x14ac:dyDescent="0.25"/>
    <row r="9289" x14ac:dyDescent="0.25"/>
    <row r="9290" x14ac:dyDescent="0.25"/>
    <row r="9291" x14ac:dyDescent="0.25"/>
    <row r="9292" x14ac:dyDescent="0.25"/>
    <row r="9293" x14ac:dyDescent="0.25"/>
    <row r="9294" x14ac:dyDescent="0.25"/>
    <row r="9295" x14ac:dyDescent="0.25"/>
    <row r="9296" x14ac:dyDescent="0.25"/>
    <row r="9297" x14ac:dyDescent="0.25"/>
    <row r="9298" x14ac:dyDescent="0.25"/>
    <row r="9299" x14ac:dyDescent="0.25"/>
    <row r="9300" x14ac:dyDescent="0.25"/>
    <row r="9301" x14ac:dyDescent="0.25"/>
    <row r="9302" x14ac:dyDescent="0.25"/>
    <row r="9303" x14ac:dyDescent="0.25"/>
    <row r="9304" x14ac:dyDescent="0.25"/>
    <row r="9305" x14ac:dyDescent="0.25"/>
    <row r="9306" x14ac:dyDescent="0.25"/>
    <row r="9307" x14ac:dyDescent="0.25"/>
    <row r="9308" x14ac:dyDescent="0.25"/>
    <row r="9309" x14ac:dyDescent="0.25"/>
    <row r="9310" x14ac:dyDescent="0.25"/>
    <row r="9311" x14ac:dyDescent="0.25"/>
    <row r="9312" x14ac:dyDescent="0.25"/>
    <row r="9313" x14ac:dyDescent="0.25"/>
    <row r="9314" x14ac:dyDescent="0.25"/>
    <row r="9315" x14ac:dyDescent="0.25"/>
    <row r="9316" x14ac:dyDescent="0.25"/>
    <row r="9317" x14ac:dyDescent="0.25"/>
    <row r="9318" x14ac:dyDescent="0.25"/>
    <row r="9319" x14ac:dyDescent="0.25"/>
    <row r="9320" x14ac:dyDescent="0.25"/>
    <row r="9321" x14ac:dyDescent="0.25"/>
    <row r="9322" x14ac:dyDescent="0.25"/>
    <row r="9323" x14ac:dyDescent="0.25"/>
    <row r="9324" x14ac:dyDescent="0.25"/>
    <row r="9325" x14ac:dyDescent="0.25"/>
    <row r="9326" x14ac:dyDescent="0.25"/>
    <row r="9327" x14ac:dyDescent="0.25"/>
    <row r="9328" x14ac:dyDescent="0.25"/>
    <row r="9329" x14ac:dyDescent="0.25"/>
    <row r="9330" x14ac:dyDescent="0.25"/>
    <row r="9331" x14ac:dyDescent="0.25"/>
    <row r="9332" x14ac:dyDescent="0.25"/>
    <row r="9333" x14ac:dyDescent="0.25"/>
    <row r="9334" x14ac:dyDescent="0.25"/>
    <row r="9335" x14ac:dyDescent="0.25"/>
    <row r="9336" x14ac:dyDescent="0.25"/>
    <row r="9337" x14ac:dyDescent="0.25"/>
    <row r="9338" x14ac:dyDescent="0.25"/>
    <row r="9339" x14ac:dyDescent="0.25"/>
    <row r="9340" x14ac:dyDescent="0.25"/>
    <row r="9341" x14ac:dyDescent="0.25"/>
    <row r="9342" x14ac:dyDescent="0.25"/>
    <row r="9343" x14ac:dyDescent="0.25"/>
    <row r="9344" x14ac:dyDescent="0.25"/>
    <row r="9345" x14ac:dyDescent="0.25"/>
    <row r="9346" x14ac:dyDescent="0.25"/>
    <row r="9347" x14ac:dyDescent="0.25"/>
    <row r="9348" x14ac:dyDescent="0.25"/>
    <row r="9349" x14ac:dyDescent="0.25"/>
    <row r="9350" x14ac:dyDescent="0.25"/>
    <row r="9351" x14ac:dyDescent="0.25"/>
    <row r="9352" x14ac:dyDescent="0.25"/>
    <row r="9353" x14ac:dyDescent="0.25"/>
    <row r="9354" x14ac:dyDescent="0.25"/>
    <row r="9355" x14ac:dyDescent="0.25"/>
    <row r="9356" x14ac:dyDescent="0.25"/>
    <row r="9357" x14ac:dyDescent="0.25"/>
    <row r="9358" x14ac:dyDescent="0.25"/>
    <row r="9359" x14ac:dyDescent="0.25"/>
    <row r="9360" x14ac:dyDescent="0.25"/>
    <row r="9361" x14ac:dyDescent="0.25"/>
    <row r="9362" x14ac:dyDescent="0.25"/>
    <row r="9363" x14ac:dyDescent="0.25"/>
    <row r="9364" x14ac:dyDescent="0.25"/>
    <row r="9365" x14ac:dyDescent="0.25"/>
    <row r="9366" x14ac:dyDescent="0.25"/>
    <row r="9367" x14ac:dyDescent="0.25"/>
    <row r="9368" x14ac:dyDescent="0.25"/>
    <row r="9369" x14ac:dyDescent="0.25"/>
    <row r="9370" x14ac:dyDescent="0.25"/>
    <row r="9371" x14ac:dyDescent="0.25"/>
    <row r="9372" x14ac:dyDescent="0.25"/>
    <row r="9373" x14ac:dyDescent="0.25"/>
    <row r="9374" x14ac:dyDescent="0.25"/>
    <row r="9375" x14ac:dyDescent="0.25"/>
    <row r="9376" x14ac:dyDescent="0.25"/>
    <row r="9377" x14ac:dyDescent="0.25"/>
    <row r="9378" x14ac:dyDescent="0.25"/>
    <row r="9379" x14ac:dyDescent="0.25"/>
    <row r="9380" x14ac:dyDescent="0.25"/>
    <row r="9381" x14ac:dyDescent="0.25"/>
    <row r="9382" x14ac:dyDescent="0.25"/>
    <row r="9383" x14ac:dyDescent="0.25"/>
    <row r="9384" x14ac:dyDescent="0.25"/>
    <row r="9385" x14ac:dyDescent="0.25"/>
    <row r="9386" x14ac:dyDescent="0.25"/>
    <row r="9387" x14ac:dyDescent="0.25"/>
    <row r="9388" x14ac:dyDescent="0.25"/>
    <row r="9389" x14ac:dyDescent="0.25"/>
    <row r="9390" x14ac:dyDescent="0.25"/>
    <row r="9391" x14ac:dyDescent="0.25"/>
    <row r="9392" x14ac:dyDescent="0.25"/>
    <row r="9393" x14ac:dyDescent="0.25"/>
    <row r="9394" x14ac:dyDescent="0.25"/>
    <row r="9395" x14ac:dyDescent="0.25"/>
    <row r="9396" x14ac:dyDescent="0.25"/>
    <row r="9397" x14ac:dyDescent="0.25"/>
    <row r="9398" x14ac:dyDescent="0.25"/>
    <row r="9399" x14ac:dyDescent="0.25"/>
    <row r="9400" x14ac:dyDescent="0.25"/>
    <row r="9401" x14ac:dyDescent="0.25"/>
    <row r="9402" x14ac:dyDescent="0.25"/>
    <row r="9403" x14ac:dyDescent="0.25"/>
    <row r="9404" x14ac:dyDescent="0.25"/>
    <row r="9405" x14ac:dyDescent="0.25"/>
    <row r="9406" x14ac:dyDescent="0.25"/>
    <row r="9407" x14ac:dyDescent="0.25"/>
    <row r="9408" x14ac:dyDescent="0.25"/>
    <row r="9409" x14ac:dyDescent="0.25"/>
    <row r="9410" x14ac:dyDescent="0.25"/>
    <row r="9411" x14ac:dyDescent="0.25"/>
    <row r="9412" x14ac:dyDescent="0.25"/>
    <row r="9413" x14ac:dyDescent="0.25"/>
    <row r="9414" x14ac:dyDescent="0.25"/>
    <row r="9415" x14ac:dyDescent="0.25"/>
    <row r="9416" x14ac:dyDescent="0.25"/>
    <row r="9417" x14ac:dyDescent="0.25"/>
    <row r="9418" x14ac:dyDescent="0.25"/>
    <row r="9419" x14ac:dyDescent="0.25"/>
    <row r="9420" x14ac:dyDescent="0.25"/>
    <row r="9421" x14ac:dyDescent="0.25"/>
    <row r="9422" x14ac:dyDescent="0.25"/>
    <row r="9423" x14ac:dyDescent="0.25"/>
    <row r="9424" x14ac:dyDescent="0.25"/>
    <row r="9425" x14ac:dyDescent="0.25"/>
    <row r="9426" x14ac:dyDescent="0.25"/>
    <row r="9427" x14ac:dyDescent="0.25"/>
    <row r="9428" x14ac:dyDescent="0.25"/>
    <row r="9429" x14ac:dyDescent="0.25"/>
    <row r="9430" x14ac:dyDescent="0.25"/>
    <row r="9431" x14ac:dyDescent="0.25"/>
    <row r="9432" x14ac:dyDescent="0.25"/>
    <row r="9433" x14ac:dyDescent="0.25"/>
    <row r="9434" x14ac:dyDescent="0.25"/>
    <row r="9435" x14ac:dyDescent="0.25"/>
    <row r="9436" x14ac:dyDescent="0.25"/>
    <row r="9437" x14ac:dyDescent="0.25"/>
    <row r="9438" x14ac:dyDescent="0.25"/>
    <row r="9439" x14ac:dyDescent="0.25"/>
    <row r="9440" x14ac:dyDescent="0.25"/>
    <row r="9441" x14ac:dyDescent="0.25"/>
    <row r="9442" x14ac:dyDescent="0.25"/>
    <row r="9443" x14ac:dyDescent="0.25"/>
    <row r="9444" x14ac:dyDescent="0.25"/>
    <row r="9445" x14ac:dyDescent="0.25"/>
    <row r="9446" x14ac:dyDescent="0.25"/>
    <row r="9447" x14ac:dyDescent="0.25"/>
    <row r="9448" x14ac:dyDescent="0.25"/>
    <row r="9449" x14ac:dyDescent="0.25"/>
    <row r="9450" x14ac:dyDescent="0.25"/>
    <row r="9451" x14ac:dyDescent="0.25"/>
    <row r="9452" x14ac:dyDescent="0.25"/>
    <row r="9453" x14ac:dyDescent="0.25"/>
    <row r="9454" x14ac:dyDescent="0.25"/>
    <row r="9455" x14ac:dyDescent="0.25"/>
    <row r="9456" x14ac:dyDescent="0.25"/>
    <row r="9457" x14ac:dyDescent="0.25"/>
    <row r="9458" x14ac:dyDescent="0.25"/>
    <row r="9459" x14ac:dyDescent="0.25"/>
    <row r="9460" x14ac:dyDescent="0.25"/>
    <row r="9461" x14ac:dyDescent="0.25"/>
    <row r="9462" x14ac:dyDescent="0.25"/>
    <row r="9463" x14ac:dyDescent="0.25"/>
    <row r="9464" x14ac:dyDescent="0.25"/>
    <row r="9465" x14ac:dyDescent="0.25"/>
    <row r="9466" x14ac:dyDescent="0.25"/>
    <row r="9467" x14ac:dyDescent="0.25"/>
    <row r="9468" x14ac:dyDescent="0.25"/>
    <row r="9469" x14ac:dyDescent="0.25"/>
    <row r="9470" x14ac:dyDescent="0.25"/>
    <row r="9471" x14ac:dyDescent="0.25"/>
    <row r="9472" x14ac:dyDescent="0.25"/>
    <row r="9473" x14ac:dyDescent="0.25"/>
    <row r="9474" x14ac:dyDescent="0.25"/>
    <row r="9475" x14ac:dyDescent="0.25"/>
    <row r="9476" x14ac:dyDescent="0.25"/>
    <row r="9477" x14ac:dyDescent="0.25"/>
    <row r="9478" x14ac:dyDescent="0.25"/>
    <row r="9479" x14ac:dyDescent="0.25"/>
    <row r="9480" x14ac:dyDescent="0.25"/>
    <row r="9481" x14ac:dyDescent="0.25"/>
    <row r="9482" x14ac:dyDescent="0.25"/>
    <row r="9483" x14ac:dyDescent="0.25"/>
    <row r="9484" x14ac:dyDescent="0.25"/>
    <row r="9485" x14ac:dyDescent="0.25"/>
    <row r="9486" x14ac:dyDescent="0.25"/>
    <row r="9487" x14ac:dyDescent="0.25"/>
    <row r="9488" x14ac:dyDescent="0.25"/>
    <row r="9489" x14ac:dyDescent="0.25"/>
    <row r="9490" x14ac:dyDescent="0.25"/>
    <row r="9491" x14ac:dyDescent="0.25"/>
    <row r="9492" x14ac:dyDescent="0.25"/>
    <row r="9493" x14ac:dyDescent="0.25"/>
    <row r="9494" x14ac:dyDescent="0.25"/>
    <row r="9495" x14ac:dyDescent="0.25"/>
    <row r="9496" x14ac:dyDescent="0.25"/>
    <row r="9497" x14ac:dyDescent="0.25"/>
    <row r="9498" x14ac:dyDescent="0.25"/>
    <row r="9499" x14ac:dyDescent="0.25"/>
    <row r="9500" x14ac:dyDescent="0.25"/>
    <row r="9501" x14ac:dyDescent="0.25"/>
    <row r="9502" x14ac:dyDescent="0.25"/>
    <row r="9503" x14ac:dyDescent="0.25"/>
    <row r="9504" x14ac:dyDescent="0.25"/>
    <row r="9505" x14ac:dyDescent="0.25"/>
    <row r="9506" x14ac:dyDescent="0.25"/>
    <row r="9507" x14ac:dyDescent="0.25"/>
    <row r="9508" x14ac:dyDescent="0.25"/>
    <row r="9509" x14ac:dyDescent="0.25"/>
    <row r="9510" x14ac:dyDescent="0.25"/>
    <row r="9511" x14ac:dyDescent="0.25"/>
    <row r="9512" x14ac:dyDescent="0.25"/>
    <row r="9513" x14ac:dyDescent="0.25"/>
    <row r="9514" x14ac:dyDescent="0.25"/>
    <row r="9515" x14ac:dyDescent="0.25"/>
    <row r="9516" x14ac:dyDescent="0.25"/>
    <row r="9517" x14ac:dyDescent="0.25"/>
    <row r="9518" x14ac:dyDescent="0.25"/>
    <row r="9519" x14ac:dyDescent="0.25"/>
    <row r="9520" x14ac:dyDescent="0.25"/>
    <row r="9521" x14ac:dyDescent="0.25"/>
    <row r="9522" x14ac:dyDescent="0.25"/>
    <row r="9523" x14ac:dyDescent="0.25"/>
    <row r="9524" x14ac:dyDescent="0.25"/>
    <row r="9525" x14ac:dyDescent="0.25"/>
    <row r="9526" x14ac:dyDescent="0.25"/>
    <row r="9527" x14ac:dyDescent="0.25"/>
    <row r="9528" x14ac:dyDescent="0.25"/>
    <row r="9529" x14ac:dyDescent="0.25"/>
    <row r="9530" x14ac:dyDescent="0.25"/>
    <row r="9531" x14ac:dyDescent="0.25"/>
    <row r="9532" x14ac:dyDescent="0.25"/>
    <row r="9533" x14ac:dyDescent="0.25"/>
    <row r="9534" x14ac:dyDescent="0.25"/>
    <row r="9535" x14ac:dyDescent="0.25"/>
    <row r="9536" x14ac:dyDescent="0.25"/>
    <row r="9537" x14ac:dyDescent="0.25"/>
    <row r="9538" x14ac:dyDescent="0.25"/>
    <row r="9539" x14ac:dyDescent="0.25"/>
    <row r="9540" x14ac:dyDescent="0.25"/>
    <row r="9541" x14ac:dyDescent="0.25"/>
    <row r="9542" x14ac:dyDescent="0.25"/>
    <row r="9543" x14ac:dyDescent="0.25"/>
    <row r="9544" x14ac:dyDescent="0.25"/>
    <row r="9545" x14ac:dyDescent="0.25"/>
    <row r="9546" x14ac:dyDescent="0.25"/>
    <row r="9547" x14ac:dyDescent="0.25"/>
    <row r="9548" x14ac:dyDescent="0.25"/>
    <row r="9549" x14ac:dyDescent="0.25"/>
    <row r="9550" x14ac:dyDescent="0.25"/>
    <row r="9551" x14ac:dyDescent="0.25"/>
    <row r="9552" x14ac:dyDescent="0.25"/>
    <row r="9553" x14ac:dyDescent="0.25"/>
    <row r="9554" x14ac:dyDescent="0.25"/>
    <row r="9555" x14ac:dyDescent="0.25"/>
    <row r="9556" x14ac:dyDescent="0.25"/>
    <row r="9557" x14ac:dyDescent="0.25"/>
    <row r="9558" x14ac:dyDescent="0.25"/>
    <row r="9559" x14ac:dyDescent="0.25"/>
    <row r="9560" x14ac:dyDescent="0.25"/>
    <row r="9561" x14ac:dyDescent="0.25"/>
    <row r="9562" x14ac:dyDescent="0.25"/>
    <row r="9563" x14ac:dyDescent="0.25"/>
    <row r="9564" x14ac:dyDescent="0.25"/>
    <row r="9565" x14ac:dyDescent="0.25"/>
    <row r="9566" x14ac:dyDescent="0.25"/>
    <row r="9567" x14ac:dyDescent="0.25"/>
    <row r="9568" x14ac:dyDescent="0.25"/>
    <row r="9569" x14ac:dyDescent="0.25"/>
    <row r="9570" x14ac:dyDescent="0.25"/>
    <row r="9571" x14ac:dyDescent="0.25"/>
    <row r="9572" x14ac:dyDescent="0.25"/>
    <row r="9573" x14ac:dyDescent="0.25"/>
    <row r="9574" x14ac:dyDescent="0.25"/>
    <row r="9575" x14ac:dyDescent="0.25"/>
    <row r="9576" x14ac:dyDescent="0.25"/>
    <row r="9577" x14ac:dyDescent="0.25"/>
    <row r="9578" x14ac:dyDescent="0.25"/>
    <row r="9579" x14ac:dyDescent="0.25"/>
    <row r="9580" x14ac:dyDescent="0.25"/>
    <row r="9581" x14ac:dyDescent="0.25"/>
    <row r="9582" x14ac:dyDescent="0.25"/>
    <row r="9583" x14ac:dyDescent="0.25"/>
    <row r="9584" x14ac:dyDescent="0.25"/>
    <row r="9585" x14ac:dyDescent="0.25"/>
    <row r="9586" x14ac:dyDescent="0.25"/>
    <row r="9587" x14ac:dyDescent="0.25"/>
    <row r="9588" x14ac:dyDescent="0.25"/>
    <row r="9589" x14ac:dyDescent="0.25"/>
    <row r="9590" x14ac:dyDescent="0.25"/>
    <row r="9591" x14ac:dyDescent="0.25"/>
    <row r="9592" x14ac:dyDescent="0.25"/>
    <row r="9593" x14ac:dyDescent="0.25"/>
    <row r="9594" x14ac:dyDescent="0.25"/>
    <row r="9595" x14ac:dyDescent="0.25"/>
    <row r="9596" x14ac:dyDescent="0.25"/>
    <row r="9597" x14ac:dyDescent="0.25"/>
    <row r="9598" x14ac:dyDescent="0.25"/>
    <row r="9599" x14ac:dyDescent="0.25"/>
    <row r="9600" x14ac:dyDescent="0.25"/>
    <row r="9601" x14ac:dyDescent="0.25"/>
    <row r="9602" x14ac:dyDescent="0.25"/>
    <row r="9603" x14ac:dyDescent="0.25"/>
    <row r="9604" x14ac:dyDescent="0.25"/>
    <row r="9605" x14ac:dyDescent="0.25"/>
    <row r="9606" x14ac:dyDescent="0.25"/>
    <row r="9607" x14ac:dyDescent="0.25"/>
    <row r="9608" x14ac:dyDescent="0.25"/>
    <row r="9609" x14ac:dyDescent="0.25"/>
    <row r="9610" x14ac:dyDescent="0.25"/>
    <row r="9611" x14ac:dyDescent="0.25"/>
    <row r="9612" x14ac:dyDescent="0.25"/>
    <row r="9613" x14ac:dyDescent="0.25"/>
    <row r="9614" x14ac:dyDescent="0.25"/>
    <row r="9615" x14ac:dyDescent="0.25"/>
    <row r="9616" x14ac:dyDescent="0.25"/>
    <row r="9617" x14ac:dyDescent="0.25"/>
    <row r="9618" x14ac:dyDescent="0.25"/>
    <row r="9619" x14ac:dyDescent="0.25"/>
    <row r="9620" x14ac:dyDescent="0.25"/>
    <row r="9621" x14ac:dyDescent="0.25"/>
    <row r="9622" x14ac:dyDescent="0.25"/>
    <row r="9623" x14ac:dyDescent="0.25"/>
    <row r="9624" x14ac:dyDescent="0.25"/>
    <row r="9625" x14ac:dyDescent="0.25"/>
    <row r="9626" x14ac:dyDescent="0.25"/>
    <row r="9627" x14ac:dyDescent="0.25"/>
    <row r="9628" x14ac:dyDescent="0.25"/>
    <row r="9629" x14ac:dyDescent="0.25"/>
    <row r="9630" x14ac:dyDescent="0.25"/>
    <row r="9631" x14ac:dyDescent="0.25"/>
    <row r="9632" x14ac:dyDescent="0.25"/>
    <row r="9633" x14ac:dyDescent="0.25"/>
    <row r="9634" x14ac:dyDescent="0.25"/>
    <row r="9635" x14ac:dyDescent="0.25"/>
    <row r="9636" x14ac:dyDescent="0.25"/>
    <row r="9637" x14ac:dyDescent="0.25"/>
    <row r="9638" x14ac:dyDescent="0.25"/>
    <row r="9639" x14ac:dyDescent="0.25"/>
    <row r="9640" x14ac:dyDescent="0.25"/>
    <row r="9641" x14ac:dyDescent="0.25"/>
    <row r="9642" x14ac:dyDescent="0.25"/>
    <row r="9643" x14ac:dyDescent="0.25"/>
    <row r="9644" x14ac:dyDescent="0.25"/>
    <row r="9645" x14ac:dyDescent="0.25"/>
    <row r="9646" x14ac:dyDescent="0.25"/>
    <row r="9647" x14ac:dyDescent="0.25"/>
    <row r="9648" x14ac:dyDescent="0.25"/>
    <row r="9649" x14ac:dyDescent="0.25"/>
    <row r="9650" x14ac:dyDescent="0.25"/>
    <row r="9651" x14ac:dyDescent="0.25"/>
    <row r="9652" x14ac:dyDescent="0.25"/>
    <row r="9653" x14ac:dyDescent="0.25"/>
    <row r="9654" x14ac:dyDescent="0.25"/>
    <row r="9655" x14ac:dyDescent="0.25"/>
    <row r="9656" x14ac:dyDescent="0.25"/>
    <row r="9657" x14ac:dyDescent="0.25"/>
    <row r="9658" x14ac:dyDescent="0.25"/>
    <row r="9659" x14ac:dyDescent="0.25"/>
    <row r="9660" x14ac:dyDescent="0.25"/>
    <row r="9661" x14ac:dyDescent="0.25"/>
    <row r="9662" x14ac:dyDescent="0.25"/>
    <row r="9663" x14ac:dyDescent="0.25"/>
    <row r="9664" x14ac:dyDescent="0.25"/>
    <row r="9665" x14ac:dyDescent="0.25"/>
    <row r="9666" x14ac:dyDescent="0.25"/>
    <row r="9667" x14ac:dyDescent="0.25"/>
    <row r="9668" x14ac:dyDescent="0.25"/>
    <row r="9669" x14ac:dyDescent="0.25"/>
    <row r="9670" x14ac:dyDescent="0.25"/>
    <row r="9671" x14ac:dyDescent="0.25"/>
    <row r="9672" x14ac:dyDescent="0.25"/>
    <row r="9673" x14ac:dyDescent="0.25"/>
    <row r="9674" x14ac:dyDescent="0.25"/>
    <row r="9675" x14ac:dyDescent="0.25"/>
    <row r="9676" x14ac:dyDescent="0.25"/>
    <row r="9677" x14ac:dyDescent="0.25"/>
    <row r="9678" x14ac:dyDescent="0.25"/>
    <row r="9679" x14ac:dyDescent="0.25"/>
    <row r="9680" x14ac:dyDescent="0.25"/>
    <row r="9681" x14ac:dyDescent="0.25"/>
    <row r="9682" x14ac:dyDescent="0.25"/>
    <row r="9683" x14ac:dyDescent="0.25"/>
    <row r="9684" x14ac:dyDescent="0.25"/>
    <row r="9685" x14ac:dyDescent="0.25"/>
    <row r="9686" x14ac:dyDescent="0.25"/>
    <row r="9687" x14ac:dyDescent="0.25"/>
    <row r="9688" x14ac:dyDescent="0.25"/>
    <row r="9689" x14ac:dyDescent="0.25"/>
    <row r="9690" x14ac:dyDescent="0.25"/>
    <row r="9691" x14ac:dyDescent="0.25"/>
    <row r="9692" x14ac:dyDescent="0.25"/>
    <row r="9693" x14ac:dyDescent="0.25"/>
    <row r="9694" x14ac:dyDescent="0.25"/>
    <row r="9695" x14ac:dyDescent="0.25"/>
    <row r="9696" x14ac:dyDescent="0.25"/>
    <row r="9697" x14ac:dyDescent="0.25"/>
    <row r="9698" x14ac:dyDescent="0.25"/>
    <row r="9699" x14ac:dyDescent="0.25"/>
    <row r="9700" x14ac:dyDescent="0.25"/>
    <row r="9701" x14ac:dyDescent="0.25"/>
    <row r="9702" x14ac:dyDescent="0.25"/>
    <row r="9703" x14ac:dyDescent="0.25"/>
    <row r="9704" x14ac:dyDescent="0.25"/>
    <row r="9705" x14ac:dyDescent="0.25"/>
    <row r="9706" x14ac:dyDescent="0.25"/>
    <row r="9707" x14ac:dyDescent="0.25"/>
    <row r="9708" x14ac:dyDescent="0.25"/>
    <row r="9709" x14ac:dyDescent="0.25"/>
    <row r="9710" x14ac:dyDescent="0.25"/>
    <row r="9711" x14ac:dyDescent="0.25"/>
    <row r="9712" x14ac:dyDescent="0.25"/>
    <row r="9713" x14ac:dyDescent="0.25"/>
    <row r="9714" x14ac:dyDescent="0.25"/>
    <row r="9715" x14ac:dyDescent="0.25"/>
    <row r="9716" x14ac:dyDescent="0.25"/>
    <row r="9717" x14ac:dyDescent="0.25"/>
    <row r="9718" x14ac:dyDescent="0.25"/>
    <row r="9719" x14ac:dyDescent="0.25"/>
    <row r="9720" x14ac:dyDescent="0.25"/>
    <row r="9721" x14ac:dyDescent="0.25"/>
    <row r="9722" x14ac:dyDescent="0.25"/>
    <row r="9723" x14ac:dyDescent="0.25"/>
    <row r="9724" x14ac:dyDescent="0.25"/>
    <row r="9725" x14ac:dyDescent="0.25"/>
    <row r="9726" x14ac:dyDescent="0.25"/>
    <row r="9727" x14ac:dyDescent="0.25"/>
    <row r="9728" x14ac:dyDescent="0.25"/>
    <row r="9729" x14ac:dyDescent="0.25"/>
    <row r="9730" x14ac:dyDescent="0.25"/>
    <row r="9731" x14ac:dyDescent="0.25"/>
    <row r="9732" x14ac:dyDescent="0.25"/>
    <row r="9733" x14ac:dyDescent="0.25"/>
    <row r="9734" x14ac:dyDescent="0.25"/>
    <row r="9735" x14ac:dyDescent="0.25"/>
    <row r="9736" x14ac:dyDescent="0.25"/>
    <row r="9737" x14ac:dyDescent="0.25"/>
    <row r="9738" x14ac:dyDescent="0.25"/>
    <row r="9739" x14ac:dyDescent="0.25"/>
    <row r="9740" x14ac:dyDescent="0.25"/>
    <row r="9741" x14ac:dyDescent="0.25"/>
    <row r="9742" x14ac:dyDescent="0.25"/>
    <row r="9743" x14ac:dyDescent="0.25"/>
    <row r="9744" x14ac:dyDescent="0.25"/>
    <row r="9745" x14ac:dyDescent="0.25"/>
    <row r="9746" x14ac:dyDescent="0.25"/>
    <row r="9747" x14ac:dyDescent="0.25"/>
    <row r="9748" x14ac:dyDescent="0.25"/>
    <row r="9749" x14ac:dyDescent="0.25"/>
    <row r="9750" x14ac:dyDescent="0.25"/>
    <row r="9751" x14ac:dyDescent="0.25"/>
    <row r="9752" x14ac:dyDescent="0.25"/>
    <row r="9753" x14ac:dyDescent="0.25"/>
    <row r="9754" x14ac:dyDescent="0.25"/>
    <row r="9755" x14ac:dyDescent="0.25"/>
    <row r="9756" x14ac:dyDescent="0.25"/>
    <row r="9757" x14ac:dyDescent="0.25"/>
    <row r="9758" x14ac:dyDescent="0.25"/>
    <row r="9759" x14ac:dyDescent="0.25"/>
    <row r="9760" x14ac:dyDescent="0.25"/>
    <row r="9761" x14ac:dyDescent="0.25"/>
    <row r="9762" x14ac:dyDescent="0.25"/>
    <row r="9763" x14ac:dyDescent="0.25"/>
    <row r="9764" x14ac:dyDescent="0.25"/>
    <row r="9765" x14ac:dyDescent="0.25"/>
    <row r="9766" x14ac:dyDescent="0.25"/>
    <row r="9767" x14ac:dyDescent="0.25"/>
    <row r="9768" x14ac:dyDescent="0.25"/>
    <row r="9769" x14ac:dyDescent="0.25"/>
    <row r="9770" x14ac:dyDescent="0.25"/>
    <row r="9771" x14ac:dyDescent="0.25"/>
    <row r="9772" x14ac:dyDescent="0.25"/>
    <row r="9773" x14ac:dyDescent="0.25"/>
    <row r="9774" x14ac:dyDescent="0.25"/>
    <row r="9775" x14ac:dyDescent="0.25"/>
    <row r="9776" x14ac:dyDescent="0.25"/>
    <row r="9777" x14ac:dyDescent="0.25"/>
    <row r="9778" x14ac:dyDescent="0.25"/>
    <row r="9779" x14ac:dyDescent="0.25"/>
    <row r="9780" x14ac:dyDescent="0.25"/>
    <row r="9781" x14ac:dyDescent="0.25"/>
    <row r="9782" x14ac:dyDescent="0.25"/>
    <row r="9783" x14ac:dyDescent="0.25"/>
    <row r="9784" x14ac:dyDescent="0.25"/>
    <row r="9785" x14ac:dyDescent="0.25"/>
    <row r="9786" x14ac:dyDescent="0.25"/>
    <row r="9787" x14ac:dyDescent="0.25"/>
    <row r="9788" x14ac:dyDescent="0.25"/>
    <row r="9789" x14ac:dyDescent="0.25"/>
    <row r="9790" x14ac:dyDescent="0.25"/>
    <row r="9791" x14ac:dyDescent="0.25"/>
    <row r="9792" x14ac:dyDescent="0.25"/>
    <row r="9793" x14ac:dyDescent="0.25"/>
    <row r="9794" x14ac:dyDescent="0.25"/>
    <row r="9795" x14ac:dyDescent="0.25"/>
    <row r="9796" x14ac:dyDescent="0.25"/>
    <row r="9797" x14ac:dyDescent="0.25"/>
    <row r="9798" x14ac:dyDescent="0.25"/>
    <row r="9799" x14ac:dyDescent="0.25"/>
    <row r="9800" x14ac:dyDescent="0.25"/>
    <row r="9801" x14ac:dyDescent="0.25"/>
    <row r="9802" x14ac:dyDescent="0.25"/>
    <row r="9803" x14ac:dyDescent="0.25"/>
    <row r="9804" x14ac:dyDescent="0.25"/>
    <row r="9805" x14ac:dyDescent="0.25"/>
    <row r="9806" x14ac:dyDescent="0.25"/>
    <row r="9807" x14ac:dyDescent="0.25"/>
    <row r="9808" x14ac:dyDescent="0.25"/>
    <row r="9809" x14ac:dyDescent="0.25"/>
    <row r="9810" x14ac:dyDescent="0.25"/>
    <row r="9811" x14ac:dyDescent="0.25"/>
    <row r="9812" x14ac:dyDescent="0.25"/>
    <row r="9813" x14ac:dyDescent="0.25"/>
    <row r="9814" x14ac:dyDescent="0.25"/>
    <row r="9815" x14ac:dyDescent="0.25"/>
    <row r="9816" x14ac:dyDescent="0.25"/>
    <row r="9817" x14ac:dyDescent="0.25"/>
    <row r="9818" x14ac:dyDescent="0.25"/>
    <row r="9819" x14ac:dyDescent="0.25"/>
    <row r="9820" x14ac:dyDescent="0.25"/>
    <row r="9821" x14ac:dyDescent="0.25"/>
    <row r="9822" x14ac:dyDescent="0.25"/>
    <row r="9823" x14ac:dyDescent="0.25"/>
    <row r="9824" x14ac:dyDescent="0.25"/>
    <row r="9825" x14ac:dyDescent="0.25"/>
    <row r="9826" x14ac:dyDescent="0.25"/>
    <row r="9827" x14ac:dyDescent="0.25"/>
    <row r="9828" x14ac:dyDescent="0.25"/>
    <row r="9829" x14ac:dyDescent="0.25"/>
    <row r="9830" x14ac:dyDescent="0.25"/>
    <row r="9831" x14ac:dyDescent="0.25"/>
    <row r="9832" x14ac:dyDescent="0.25"/>
    <row r="9833" x14ac:dyDescent="0.25"/>
    <row r="9834" x14ac:dyDescent="0.25"/>
    <row r="9835" x14ac:dyDescent="0.25"/>
    <row r="9836" x14ac:dyDescent="0.25"/>
    <row r="9837" x14ac:dyDescent="0.25"/>
    <row r="9838" x14ac:dyDescent="0.25"/>
    <row r="9839" x14ac:dyDescent="0.25"/>
    <row r="9840" x14ac:dyDescent="0.25"/>
    <row r="9841" x14ac:dyDescent="0.25"/>
    <row r="9842" x14ac:dyDescent="0.25"/>
    <row r="9843" x14ac:dyDescent="0.25"/>
    <row r="9844" x14ac:dyDescent="0.25"/>
    <row r="9845" x14ac:dyDescent="0.25"/>
    <row r="9846" x14ac:dyDescent="0.25"/>
    <row r="9847" x14ac:dyDescent="0.25"/>
    <row r="9848" x14ac:dyDescent="0.25"/>
    <row r="9849" x14ac:dyDescent="0.25"/>
    <row r="9850" x14ac:dyDescent="0.25"/>
    <row r="9851" x14ac:dyDescent="0.25"/>
    <row r="9852" x14ac:dyDescent="0.25"/>
    <row r="9853" x14ac:dyDescent="0.25"/>
    <row r="9854" x14ac:dyDescent="0.25"/>
    <row r="9855" x14ac:dyDescent="0.25"/>
    <row r="9856" x14ac:dyDescent="0.25"/>
    <row r="9857" x14ac:dyDescent="0.25"/>
    <row r="9858" x14ac:dyDescent="0.25"/>
    <row r="9859" x14ac:dyDescent="0.25"/>
    <row r="9860" x14ac:dyDescent="0.25"/>
    <row r="9861" x14ac:dyDescent="0.25"/>
    <row r="9862" x14ac:dyDescent="0.25"/>
    <row r="9863" x14ac:dyDescent="0.25"/>
    <row r="9864" x14ac:dyDescent="0.25"/>
    <row r="9865" x14ac:dyDescent="0.25"/>
    <row r="9866" x14ac:dyDescent="0.25"/>
    <row r="9867" x14ac:dyDescent="0.25"/>
    <row r="9868" x14ac:dyDescent="0.25"/>
    <row r="9869" x14ac:dyDescent="0.25"/>
    <row r="9870" x14ac:dyDescent="0.25"/>
    <row r="9871" x14ac:dyDescent="0.25"/>
    <row r="9872" x14ac:dyDescent="0.25"/>
    <row r="9873" x14ac:dyDescent="0.25"/>
    <row r="9874" x14ac:dyDescent="0.25"/>
    <row r="9875" x14ac:dyDescent="0.25"/>
    <row r="9876" x14ac:dyDescent="0.25"/>
    <row r="9877" x14ac:dyDescent="0.25"/>
    <row r="9878" x14ac:dyDescent="0.25"/>
    <row r="9879" x14ac:dyDescent="0.25"/>
    <row r="9880" x14ac:dyDescent="0.25"/>
    <row r="9881" x14ac:dyDescent="0.25"/>
    <row r="9882" x14ac:dyDescent="0.25"/>
    <row r="9883" x14ac:dyDescent="0.25"/>
    <row r="9884" x14ac:dyDescent="0.25"/>
    <row r="9885" x14ac:dyDescent="0.25"/>
    <row r="9886" x14ac:dyDescent="0.25"/>
    <row r="9887" x14ac:dyDescent="0.25"/>
    <row r="9888" x14ac:dyDescent="0.25"/>
    <row r="9889" x14ac:dyDescent="0.25"/>
    <row r="9890" x14ac:dyDescent="0.25"/>
    <row r="9891" x14ac:dyDescent="0.25"/>
    <row r="9892" x14ac:dyDescent="0.25"/>
    <row r="9893" x14ac:dyDescent="0.25"/>
    <row r="9894" x14ac:dyDescent="0.25"/>
    <row r="9895" x14ac:dyDescent="0.25"/>
    <row r="9896" x14ac:dyDescent="0.25"/>
    <row r="9897" x14ac:dyDescent="0.25"/>
    <row r="9898" x14ac:dyDescent="0.25"/>
    <row r="9899" x14ac:dyDescent="0.25"/>
    <row r="9900" x14ac:dyDescent="0.25"/>
    <row r="9901" x14ac:dyDescent="0.25"/>
    <row r="9902" x14ac:dyDescent="0.25"/>
    <row r="9903" x14ac:dyDescent="0.25"/>
    <row r="9904" x14ac:dyDescent="0.25"/>
    <row r="9905" x14ac:dyDescent="0.25"/>
    <row r="9906" x14ac:dyDescent="0.25"/>
    <row r="9907" x14ac:dyDescent="0.25"/>
    <row r="9908" x14ac:dyDescent="0.25"/>
    <row r="9909" x14ac:dyDescent="0.25"/>
    <row r="9910" x14ac:dyDescent="0.25"/>
    <row r="9911" x14ac:dyDescent="0.25"/>
    <row r="9912" x14ac:dyDescent="0.25"/>
    <row r="9913" x14ac:dyDescent="0.25"/>
    <row r="9914" x14ac:dyDescent="0.25"/>
    <row r="9915" x14ac:dyDescent="0.25"/>
    <row r="9916" x14ac:dyDescent="0.25"/>
    <row r="9917" x14ac:dyDescent="0.25"/>
    <row r="9918" x14ac:dyDescent="0.25"/>
    <row r="9919" x14ac:dyDescent="0.25"/>
    <row r="9920" x14ac:dyDescent="0.25"/>
    <row r="9921" x14ac:dyDescent="0.25"/>
    <row r="9922" x14ac:dyDescent="0.25"/>
    <row r="9923" x14ac:dyDescent="0.25"/>
    <row r="9924" x14ac:dyDescent="0.25"/>
    <row r="9925" x14ac:dyDescent="0.25"/>
    <row r="9926" x14ac:dyDescent="0.25"/>
    <row r="9927" x14ac:dyDescent="0.25"/>
    <row r="9928" x14ac:dyDescent="0.25"/>
    <row r="9929" x14ac:dyDescent="0.25"/>
    <row r="9930" x14ac:dyDescent="0.25"/>
    <row r="9931" x14ac:dyDescent="0.25"/>
    <row r="9932" x14ac:dyDescent="0.25"/>
    <row r="9933" x14ac:dyDescent="0.25"/>
    <row r="9934" x14ac:dyDescent="0.25"/>
    <row r="9935" x14ac:dyDescent="0.25"/>
    <row r="9936" x14ac:dyDescent="0.25"/>
    <row r="9937" x14ac:dyDescent="0.25"/>
    <row r="9938" x14ac:dyDescent="0.25"/>
    <row r="9939" x14ac:dyDescent="0.25"/>
    <row r="9940" x14ac:dyDescent="0.25"/>
    <row r="9941" x14ac:dyDescent="0.25"/>
    <row r="9942" x14ac:dyDescent="0.25"/>
    <row r="9943" x14ac:dyDescent="0.25"/>
    <row r="9944" x14ac:dyDescent="0.25"/>
    <row r="9945" x14ac:dyDescent="0.25"/>
    <row r="9946" x14ac:dyDescent="0.25"/>
    <row r="9947" x14ac:dyDescent="0.25"/>
    <row r="9948" x14ac:dyDescent="0.25"/>
    <row r="9949" x14ac:dyDescent="0.25"/>
    <row r="9950" x14ac:dyDescent="0.25"/>
    <row r="9951" x14ac:dyDescent="0.25"/>
    <row r="9952" x14ac:dyDescent="0.25"/>
    <row r="9953" x14ac:dyDescent="0.25"/>
    <row r="9954" x14ac:dyDescent="0.25"/>
    <row r="9955" x14ac:dyDescent="0.25"/>
    <row r="9956" x14ac:dyDescent="0.25"/>
    <row r="9957" x14ac:dyDescent="0.25"/>
    <row r="9958" x14ac:dyDescent="0.25"/>
    <row r="9959" x14ac:dyDescent="0.25"/>
    <row r="9960" x14ac:dyDescent="0.25"/>
    <row r="9961" x14ac:dyDescent="0.25"/>
    <row r="9962" x14ac:dyDescent="0.25"/>
    <row r="9963" x14ac:dyDescent="0.25"/>
    <row r="9964" x14ac:dyDescent="0.25"/>
    <row r="9965" x14ac:dyDescent="0.25"/>
    <row r="9966" x14ac:dyDescent="0.25"/>
    <row r="9967" x14ac:dyDescent="0.25"/>
    <row r="9968" x14ac:dyDescent="0.25"/>
    <row r="9969" x14ac:dyDescent="0.25"/>
    <row r="9970" x14ac:dyDescent="0.25"/>
    <row r="9971" x14ac:dyDescent="0.25"/>
    <row r="9972" x14ac:dyDescent="0.25"/>
    <row r="9973" x14ac:dyDescent="0.25"/>
    <row r="9974" x14ac:dyDescent="0.25"/>
    <row r="9975" x14ac:dyDescent="0.25"/>
    <row r="9976" x14ac:dyDescent="0.25"/>
    <row r="9977" x14ac:dyDescent="0.25"/>
    <row r="9978" x14ac:dyDescent="0.25"/>
    <row r="9979" x14ac:dyDescent="0.25"/>
    <row r="9980" x14ac:dyDescent="0.25"/>
    <row r="9981" x14ac:dyDescent="0.25"/>
    <row r="9982" x14ac:dyDescent="0.25"/>
    <row r="9983" x14ac:dyDescent="0.25"/>
    <row r="9984" x14ac:dyDescent="0.25"/>
    <row r="9985" x14ac:dyDescent="0.25"/>
    <row r="9986" x14ac:dyDescent="0.25"/>
    <row r="9987" x14ac:dyDescent="0.25"/>
    <row r="9988" x14ac:dyDescent="0.25"/>
    <row r="9989" x14ac:dyDescent="0.25"/>
    <row r="9990" x14ac:dyDescent="0.25"/>
    <row r="9991" x14ac:dyDescent="0.25"/>
    <row r="9992" x14ac:dyDescent="0.25"/>
    <row r="9993" x14ac:dyDescent="0.25"/>
    <row r="9994" x14ac:dyDescent="0.25"/>
    <row r="9995" x14ac:dyDescent="0.25"/>
    <row r="9996" x14ac:dyDescent="0.25"/>
    <row r="9997" x14ac:dyDescent="0.25"/>
    <row r="9998" x14ac:dyDescent="0.25"/>
    <row r="9999" x14ac:dyDescent="0.25"/>
    <row r="10000" x14ac:dyDescent="0.25"/>
    <row r="10001" x14ac:dyDescent="0.25"/>
    <row r="10002" x14ac:dyDescent="0.25"/>
    <row r="10003" x14ac:dyDescent="0.25"/>
    <row r="10004" x14ac:dyDescent="0.25"/>
    <row r="10005" x14ac:dyDescent="0.25"/>
    <row r="10006" x14ac:dyDescent="0.25"/>
    <row r="10007" x14ac:dyDescent="0.25"/>
    <row r="10008" x14ac:dyDescent="0.25"/>
    <row r="10009" x14ac:dyDescent="0.25"/>
    <row r="10010" x14ac:dyDescent="0.25"/>
    <row r="10011" x14ac:dyDescent="0.25"/>
    <row r="10012" x14ac:dyDescent="0.25"/>
    <row r="10013" x14ac:dyDescent="0.25"/>
    <row r="10014" x14ac:dyDescent="0.25"/>
    <row r="10015" x14ac:dyDescent="0.25"/>
    <row r="10016" x14ac:dyDescent="0.25"/>
    <row r="10017" x14ac:dyDescent="0.25"/>
    <row r="10018" x14ac:dyDescent="0.25"/>
    <row r="10019" x14ac:dyDescent="0.25"/>
    <row r="10020" x14ac:dyDescent="0.25"/>
    <row r="10021" x14ac:dyDescent="0.25"/>
    <row r="10022" x14ac:dyDescent="0.25"/>
    <row r="10023" x14ac:dyDescent="0.25"/>
    <row r="10024" x14ac:dyDescent="0.25"/>
    <row r="10025" x14ac:dyDescent="0.25"/>
    <row r="10026" x14ac:dyDescent="0.25"/>
    <row r="10027" x14ac:dyDescent="0.25"/>
    <row r="10028" x14ac:dyDescent="0.25"/>
    <row r="10029" x14ac:dyDescent="0.25"/>
    <row r="10030" x14ac:dyDescent="0.25"/>
    <row r="10031" x14ac:dyDescent="0.25"/>
    <row r="10032" x14ac:dyDescent="0.25"/>
    <row r="10033" x14ac:dyDescent="0.25"/>
    <row r="10034" x14ac:dyDescent="0.25"/>
    <row r="10035" x14ac:dyDescent="0.25"/>
    <row r="10036" x14ac:dyDescent="0.25"/>
    <row r="10037" x14ac:dyDescent="0.25"/>
    <row r="10038" x14ac:dyDescent="0.25"/>
    <row r="10039" x14ac:dyDescent="0.25"/>
    <row r="10040" x14ac:dyDescent="0.25"/>
    <row r="10041" x14ac:dyDescent="0.25"/>
    <row r="10042" x14ac:dyDescent="0.25"/>
    <row r="10043" x14ac:dyDescent="0.25"/>
    <row r="10044" x14ac:dyDescent="0.25"/>
    <row r="10045" x14ac:dyDescent="0.25"/>
    <row r="10046" x14ac:dyDescent="0.25"/>
    <row r="10047" x14ac:dyDescent="0.25"/>
    <row r="10048" x14ac:dyDescent="0.25"/>
    <row r="10049" x14ac:dyDescent="0.25"/>
    <row r="10050" x14ac:dyDescent="0.25"/>
    <row r="10051" x14ac:dyDescent="0.25"/>
    <row r="10052" x14ac:dyDescent="0.25"/>
    <row r="10053" x14ac:dyDescent="0.25"/>
    <row r="10054" x14ac:dyDescent="0.25"/>
    <row r="10055" x14ac:dyDescent="0.25"/>
    <row r="10056" x14ac:dyDescent="0.25"/>
    <row r="10057" x14ac:dyDescent="0.25"/>
    <row r="10058" x14ac:dyDescent="0.25"/>
    <row r="10059" x14ac:dyDescent="0.25"/>
    <row r="10060" x14ac:dyDescent="0.25"/>
    <row r="10061" x14ac:dyDescent="0.25"/>
    <row r="10062" x14ac:dyDescent="0.25"/>
    <row r="10063" x14ac:dyDescent="0.25"/>
    <row r="10064" x14ac:dyDescent="0.25"/>
    <row r="10065" x14ac:dyDescent="0.25"/>
    <row r="10066" x14ac:dyDescent="0.25"/>
    <row r="10067" x14ac:dyDescent="0.25"/>
    <row r="10068" x14ac:dyDescent="0.25"/>
    <row r="10069" x14ac:dyDescent="0.25"/>
    <row r="10070" x14ac:dyDescent="0.25"/>
    <row r="10071" x14ac:dyDescent="0.25"/>
    <row r="10072" x14ac:dyDescent="0.25"/>
    <row r="10073" x14ac:dyDescent="0.25"/>
    <row r="10074" x14ac:dyDescent="0.25"/>
    <row r="10075" x14ac:dyDescent="0.25"/>
    <row r="10076" x14ac:dyDescent="0.25"/>
    <row r="10077" x14ac:dyDescent="0.25"/>
    <row r="10078" x14ac:dyDescent="0.25"/>
    <row r="10079" x14ac:dyDescent="0.25"/>
    <row r="10080" x14ac:dyDescent="0.25"/>
    <row r="10081" x14ac:dyDescent="0.25"/>
    <row r="10082" x14ac:dyDescent="0.25"/>
    <row r="10083" x14ac:dyDescent="0.25"/>
    <row r="10084" x14ac:dyDescent="0.25"/>
    <row r="10085" x14ac:dyDescent="0.25"/>
    <row r="10086" x14ac:dyDescent="0.25"/>
    <row r="10087" x14ac:dyDescent="0.25"/>
    <row r="10088" x14ac:dyDescent="0.25"/>
    <row r="10089" x14ac:dyDescent="0.25"/>
    <row r="10090" x14ac:dyDescent="0.25"/>
    <row r="10091" x14ac:dyDescent="0.25"/>
    <row r="10092" x14ac:dyDescent="0.25"/>
    <row r="10093" x14ac:dyDescent="0.25"/>
    <row r="10094" x14ac:dyDescent="0.25"/>
    <row r="10095" x14ac:dyDescent="0.25"/>
    <row r="10096" x14ac:dyDescent="0.25"/>
    <row r="10097" x14ac:dyDescent="0.25"/>
    <row r="10098" x14ac:dyDescent="0.25"/>
    <row r="10099" x14ac:dyDescent="0.25"/>
    <row r="10100" x14ac:dyDescent="0.25"/>
    <row r="10101" x14ac:dyDescent="0.25"/>
    <row r="10102" x14ac:dyDescent="0.25"/>
    <row r="10103" x14ac:dyDescent="0.25"/>
    <row r="10104" x14ac:dyDescent="0.25"/>
    <row r="10105" x14ac:dyDescent="0.25"/>
    <row r="10106" x14ac:dyDescent="0.25"/>
    <row r="10107" x14ac:dyDescent="0.25"/>
    <row r="10108" x14ac:dyDescent="0.25"/>
    <row r="10109" x14ac:dyDescent="0.25"/>
    <row r="10110" x14ac:dyDescent="0.25"/>
    <row r="10111" x14ac:dyDescent="0.25"/>
    <row r="10112" x14ac:dyDescent="0.25"/>
    <row r="10113" x14ac:dyDescent="0.25"/>
    <row r="10114" x14ac:dyDescent="0.25"/>
    <row r="10115" x14ac:dyDescent="0.25"/>
    <row r="10116" x14ac:dyDescent="0.25"/>
    <row r="10117" x14ac:dyDescent="0.25"/>
    <row r="10118" x14ac:dyDescent="0.25"/>
    <row r="10119" x14ac:dyDescent="0.25"/>
    <row r="10120" x14ac:dyDescent="0.25"/>
    <row r="10121" x14ac:dyDescent="0.25"/>
    <row r="10122" x14ac:dyDescent="0.25"/>
    <row r="10123" x14ac:dyDescent="0.25"/>
    <row r="10124" x14ac:dyDescent="0.25"/>
    <row r="10125" x14ac:dyDescent="0.25"/>
    <row r="10126" x14ac:dyDescent="0.25"/>
    <row r="10127" x14ac:dyDescent="0.25"/>
    <row r="10128" x14ac:dyDescent="0.25"/>
    <row r="10129" x14ac:dyDescent="0.25"/>
    <row r="10130" x14ac:dyDescent="0.25"/>
    <row r="10131" x14ac:dyDescent="0.25"/>
    <row r="10132" x14ac:dyDescent="0.25"/>
    <row r="10133" x14ac:dyDescent="0.25"/>
    <row r="10134" x14ac:dyDescent="0.25"/>
    <row r="10135" x14ac:dyDescent="0.25"/>
    <row r="10136" x14ac:dyDescent="0.25"/>
    <row r="10137" x14ac:dyDescent="0.25"/>
    <row r="10138" x14ac:dyDescent="0.25"/>
    <row r="10139" x14ac:dyDescent="0.25"/>
    <row r="10140" x14ac:dyDescent="0.25"/>
    <row r="10141" x14ac:dyDescent="0.25"/>
    <row r="10142" x14ac:dyDescent="0.25"/>
    <row r="10143" x14ac:dyDescent="0.25"/>
    <row r="10144" x14ac:dyDescent="0.25"/>
    <row r="10145" x14ac:dyDescent="0.25"/>
    <row r="10146" x14ac:dyDescent="0.25"/>
    <row r="10147" x14ac:dyDescent="0.25"/>
    <row r="10148" x14ac:dyDescent="0.25"/>
    <row r="10149" x14ac:dyDescent="0.25"/>
    <row r="10150" x14ac:dyDescent="0.25"/>
    <row r="10151" x14ac:dyDescent="0.25"/>
    <row r="10152" x14ac:dyDescent="0.25"/>
    <row r="10153" x14ac:dyDescent="0.25"/>
    <row r="10154" x14ac:dyDescent="0.25"/>
    <row r="10155" x14ac:dyDescent="0.25"/>
    <row r="10156" x14ac:dyDescent="0.25"/>
    <row r="10157" x14ac:dyDescent="0.25"/>
    <row r="10158" x14ac:dyDescent="0.25"/>
    <row r="10159" x14ac:dyDescent="0.25"/>
    <row r="10160" x14ac:dyDescent="0.25"/>
    <row r="10161" x14ac:dyDescent="0.25"/>
    <row r="10162" x14ac:dyDescent="0.25"/>
    <row r="10163" x14ac:dyDescent="0.25"/>
    <row r="10164" x14ac:dyDescent="0.25"/>
    <row r="10165" x14ac:dyDescent="0.25"/>
    <row r="10166" x14ac:dyDescent="0.25"/>
    <row r="10167" x14ac:dyDescent="0.25"/>
    <row r="10168" x14ac:dyDescent="0.25"/>
    <row r="10169" x14ac:dyDescent="0.25"/>
    <row r="10170" x14ac:dyDescent="0.25"/>
    <row r="10171" x14ac:dyDescent="0.25"/>
    <row r="10172" x14ac:dyDescent="0.25"/>
    <row r="10173" x14ac:dyDescent="0.25"/>
    <row r="10174" x14ac:dyDescent="0.25"/>
    <row r="10175" x14ac:dyDescent="0.25"/>
    <row r="10176" x14ac:dyDescent="0.25"/>
    <row r="10177" x14ac:dyDescent="0.25"/>
    <row r="10178" x14ac:dyDescent="0.25"/>
    <row r="10179" x14ac:dyDescent="0.25"/>
    <row r="10180" x14ac:dyDescent="0.25"/>
    <row r="10181" x14ac:dyDescent="0.25"/>
    <row r="10182" x14ac:dyDescent="0.25"/>
    <row r="10183" x14ac:dyDescent="0.25"/>
    <row r="10184" x14ac:dyDescent="0.25"/>
    <row r="10185" x14ac:dyDescent="0.25"/>
    <row r="10186" x14ac:dyDescent="0.25"/>
    <row r="10187" x14ac:dyDescent="0.25"/>
    <row r="10188" x14ac:dyDescent="0.25"/>
    <row r="10189" x14ac:dyDescent="0.25"/>
    <row r="10190" x14ac:dyDescent="0.25"/>
    <row r="10191" x14ac:dyDescent="0.25"/>
    <row r="10192" x14ac:dyDescent="0.25"/>
    <row r="10193" x14ac:dyDescent="0.25"/>
    <row r="10194" x14ac:dyDescent="0.25"/>
    <row r="10195" x14ac:dyDescent="0.25"/>
    <row r="10196" x14ac:dyDescent="0.25"/>
    <row r="10197" x14ac:dyDescent="0.25"/>
    <row r="10198" x14ac:dyDescent="0.25"/>
    <row r="10199" x14ac:dyDescent="0.25"/>
    <row r="10200" x14ac:dyDescent="0.25"/>
    <row r="10201" x14ac:dyDescent="0.25"/>
    <row r="10202" x14ac:dyDescent="0.25"/>
    <row r="10203" x14ac:dyDescent="0.25"/>
    <row r="10204" x14ac:dyDescent="0.25"/>
    <row r="10205" x14ac:dyDescent="0.25"/>
    <row r="10206" x14ac:dyDescent="0.25"/>
    <row r="10207" x14ac:dyDescent="0.25"/>
    <row r="10208" x14ac:dyDescent="0.25"/>
    <row r="10209" x14ac:dyDescent="0.25"/>
    <row r="10210" x14ac:dyDescent="0.25"/>
    <row r="10211" x14ac:dyDescent="0.25"/>
    <row r="10212" x14ac:dyDescent="0.25"/>
    <row r="10213" x14ac:dyDescent="0.25"/>
    <row r="10214" x14ac:dyDescent="0.25"/>
    <row r="10215" x14ac:dyDescent="0.25"/>
    <row r="10216" x14ac:dyDescent="0.25"/>
    <row r="10217" x14ac:dyDescent="0.25"/>
    <row r="10218" x14ac:dyDescent="0.25"/>
    <row r="10219" x14ac:dyDescent="0.25"/>
    <row r="10220" x14ac:dyDescent="0.25"/>
    <row r="10221" x14ac:dyDescent="0.25"/>
    <row r="10222" x14ac:dyDescent="0.25"/>
    <row r="10223" x14ac:dyDescent="0.25"/>
    <row r="10224" x14ac:dyDescent="0.25"/>
    <row r="10225" x14ac:dyDescent="0.25"/>
    <row r="10226" x14ac:dyDescent="0.25"/>
    <row r="10227" x14ac:dyDescent="0.25"/>
    <row r="10228" x14ac:dyDescent="0.25"/>
    <row r="10229" x14ac:dyDescent="0.25"/>
    <row r="10230" x14ac:dyDescent="0.25"/>
    <row r="10231" x14ac:dyDescent="0.25"/>
    <row r="10232" x14ac:dyDescent="0.25"/>
    <row r="10233" x14ac:dyDescent="0.25"/>
    <row r="10234" x14ac:dyDescent="0.25"/>
    <row r="10235" x14ac:dyDescent="0.25"/>
    <row r="10236" x14ac:dyDescent="0.25"/>
    <row r="10237" x14ac:dyDescent="0.25"/>
    <row r="10238" x14ac:dyDescent="0.25"/>
    <row r="10239" x14ac:dyDescent="0.25"/>
    <row r="10240" x14ac:dyDescent="0.25"/>
    <row r="10241" x14ac:dyDescent="0.25"/>
    <row r="10242" x14ac:dyDescent="0.25"/>
    <row r="10243" x14ac:dyDescent="0.25"/>
    <row r="10244" x14ac:dyDescent="0.25"/>
    <row r="10245" x14ac:dyDescent="0.25"/>
    <row r="10246" x14ac:dyDescent="0.25"/>
    <row r="10247" x14ac:dyDescent="0.25"/>
    <row r="10248" x14ac:dyDescent="0.25"/>
    <row r="10249" x14ac:dyDescent="0.25"/>
    <row r="10250" x14ac:dyDescent="0.25"/>
    <row r="10251" x14ac:dyDescent="0.25"/>
    <row r="10252" x14ac:dyDescent="0.25"/>
    <row r="10253" x14ac:dyDescent="0.25"/>
    <row r="10254" x14ac:dyDescent="0.25"/>
    <row r="10255" x14ac:dyDescent="0.25"/>
    <row r="10256" x14ac:dyDescent="0.25"/>
    <row r="10257" x14ac:dyDescent="0.25"/>
    <row r="10258" x14ac:dyDescent="0.25"/>
    <row r="10259" x14ac:dyDescent="0.25"/>
    <row r="10260" x14ac:dyDescent="0.25"/>
    <row r="10261" x14ac:dyDescent="0.25"/>
    <row r="10262" x14ac:dyDescent="0.25"/>
    <row r="10263" x14ac:dyDescent="0.25"/>
    <row r="10264" x14ac:dyDescent="0.25"/>
    <row r="10265" x14ac:dyDescent="0.25"/>
    <row r="10266" x14ac:dyDescent="0.25"/>
    <row r="10267" x14ac:dyDescent="0.25"/>
    <row r="10268" x14ac:dyDescent="0.25"/>
    <row r="10269" x14ac:dyDescent="0.25"/>
    <row r="10270" x14ac:dyDescent="0.25"/>
    <row r="10271" x14ac:dyDescent="0.25"/>
    <row r="10272" x14ac:dyDescent="0.25"/>
    <row r="10273" x14ac:dyDescent="0.25"/>
    <row r="10274" x14ac:dyDescent="0.25"/>
    <row r="10275" x14ac:dyDescent="0.25"/>
    <row r="10276" x14ac:dyDescent="0.25"/>
    <row r="10277" x14ac:dyDescent="0.25"/>
    <row r="10278" x14ac:dyDescent="0.25"/>
    <row r="10279" x14ac:dyDescent="0.25"/>
    <row r="10280" x14ac:dyDescent="0.25"/>
    <row r="10281" x14ac:dyDescent="0.25"/>
    <row r="10282" x14ac:dyDescent="0.25"/>
    <row r="10283" x14ac:dyDescent="0.25"/>
    <row r="10284" x14ac:dyDescent="0.25"/>
    <row r="10285" x14ac:dyDescent="0.25"/>
    <row r="10286" x14ac:dyDescent="0.25"/>
    <row r="10287" x14ac:dyDescent="0.25"/>
    <row r="10288" x14ac:dyDescent="0.25"/>
    <row r="10289" x14ac:dyDescent="0.25"/>
    <row r="10290" x14ac:dyDescent="0.25"/>
    <row r="10291" x14ac:dyDescent="0.25"/>
    <row r="10292" x14ac:dyDescent="0.25"/>
    <row r="10293" x14ac:dyDescent="0.25"/>
    <row r="10294" x14ac:dyDescent="0.25"/>
    <row r="10295" x14ac:dyDescent="0.25"/>
    <row r="10296" x14ac:dyDescent="0.25"/>
    <row r="10297" x14ac:dyDescent="0.25"/>
    <row r="10298" x14ac:dyDescent="0.25"/>
    <row r="10299" x14ac:dyDescent="0.25"/>
    <row r="10300" x14ac:dyDescent="0.25"/>
    <row r="10301" x14ac:dyDescent="0.25"/>
    <row r="10302" x14ac:dyDescent="0.25"/>
    <row r="10303" x14ac:dyDescent="0.25"/>
    <row r="10304" x14ac:dyDescent="0.25"/>
    <row r="10305" x14ac:dyDescent="0.25"/>
    <row r="10306" x14ac:dyDescent="0.25"/>
    <row r="10307" x14ac:dyDescent="0.25"/>
    <row r="10308" x14ac:dyDescent="0.25"/>
    <row r="10309" x14ac:dyDescent="0.25"/>
    <row r="10310" x14ac:dyDescent="0.25"/>
    <row r="10311" x14ac:dyDescent="0.25"/>
    <row r="10312" x14ac:dyDescent="0.25"/>
    <row r="10313" x14ac:dyDescent="0.25"/>
    <row r="10314" x14ac:dyDescent="0.25"/>
    <row r="10315" x14ac:dyDescent="0.25"/>
    <row r="10316" x14ac:dyDescent="0.25"/>
    <row r="10317" x14ac:dyDescent="0.25"/>
    <row r="10318" x14ac:dyDescent="0.25"/>
    <row r="10319" x14ac:dyDescent="0.25"/>
    <row r="10320" x14ac:dyDescent="0.25"/>
    <row r="10321" x14ac:dyDescent="0.25"/>
    <row r="10322" x14ac:dyDescent="0.25"/>
    <row r="10323" x14ac:dyDescent="0.25"/>
    <row r="10324" x14ac:dyDescent="0.25"/>
    <row r="10325" x14ac:dyDescent="0.25"/>
    <row r="10326" x14ac:dyDescent="0.25"/>
    <row r="10327" x14ac:dyDescent="0.25"/>
    <row r="10328" x14ac:dyDescent="0.25"/>
    <row r="10329" x14ac:dyDescent="0.25"/>
    <row r="10330" x14ac:dyDescent="0.25"/>
    <row r="10331" x14ac:dyDescent="0.25"/>
    <row r="10332" x14ac:dyDescent="0.25"/>
    <row r="10333" x14ac:dyDescent="0.25"/>
    <row r="10334" x14ac:dyDescent="0.25"/>
    <row r="10335" x14ac:dyDescent="0.25"/>
    <row r="10336" x14ac:dyDescent="0.25"/>
    <row r="10337" x14ac:dyDescent="0.25"/>
    <row r="10338" x14ac:dyDescent="0.25"/>
    <row r="10339" x14ac:dyDescent="0.25"/>
    <row r="10340" x14ac:dyDescent="0.25"/>
    <row r="10341" x14ac:dyDescent="0.25"/>
    <row r="10342" x14ac:dyDescent="0.25"/>
    <row r="10343" x14ac:dyDescent="0.25"/>
    <row r="10344" x14ac:dyDescent="0.25"/>
    <row r="10345" x14ac:dyDescent="0.25"/>
    <row r="10346" x14ac:dyDescent="0.25"/>
    <row r="10347" x14ac:dyDescent="0.25"/>
    <row r="10348" x14ac:dyDescent="0.25"/>
    <row r="10349" x14ac:dyDescent="0.25"/>
    <row r="10350" x14ac:dyDescent="0.25"/>
    <row r="10351" x14ac:dyDescent="0.25"/>
    <row r="10352" x14ac:dyDescent="0.25"/>
    <row r="10353" x14ac:dyDescent="0.25"/>
    <row r="10354" x14ac:dyDescent="0.25"/>
    <row r="10355" x14ac:dyDescent="0.25"/>
    <row r="10356" x14ac:dyDescent="0.25"/>
    <row r="10357" x14ac:dyDescent="0.25"/>
    <row r="10358" x14ac:dyDescent="0.25"/>
    <row r="10359" x14ac:dyDescent="0.25"/>
    <row r="10360" x14ac:dyDescent="0.25"/>
    <row r="10361" x14ac:dyDescent="0.25"/>
    <row r="10362" x14ac:dyDescent="0.25"/>
    <row r="10363" x14ac:dyDescent="0.25"/>
    <row r="10364" x14ac:dyDescent="0.25"/>
    <row r="10365" x14ac:dyDescent="0.25"/>
    <row r="10366" x14ac:dyDescent="0.25"/>
    <row r="10367" x14ac:dyDescent="0.25"/>
    <row r="10368" x14ac:dyDescent="0.25"/>
    <row r="10369" x14ac:dyDescent="0.25"/>
    <row r="10370" x14ac:dyDescent="0.25"/>
    <row r="10371" x14ac:dyDescent="0.25"/>
    <row r="10372" x14ac:dyDescent="0.25"/>
    <row r="10373" x14ac:dyDescent="0.25"/>
    <row r="10374" x14ac:dyDescent="0.25"/>
    <row r="10375" x14ac:dyDescent="0.25"/>
    <row r="10376" x14ac:dyDescent="0.25"/>
    <row r="10377" x14ac:dyDescent="0.25"/>
    <row r="10378" x14ac:dyDescent="0.25"/>
    <row r="10379" x14ac:dyDescent="0.25"/>
    <row r="10380" x14ac:dyDescent="0.25"/>
    <row r="10381" x14ac:dyDescent="0.25"/>
    <row r="10382" x14ac:dyDescent="0.25"/>
    <row r="10383" x14ac:dyDescent="0.25"/>
    <row r="10384" x14ac:dyDescent="0.25"/>
    <row r="10385" x14ac:dyDescent="0.25"/>
    <row r="10386" x14ac:dyDescent="0.25"/>
    <row r="10387" x14ac:dyDescent="0.25"/>
    <row r="10388" x14ac:dyDescent="0.25"/>
    <row r="10389" x14ac:dyDescent="0.25"/>
    <row r="10390" x14ac:dyDescent="0.25"/>
    <row r="10391" x14ac:dyDescent="0.25"/>
    <row r="10392" x14ac:dyDescent="0.25"/>
    <row r="10393" x14ac:dyDescent="0.25"/>
    <row r="10394" x14ac:dyDescent="0.25"/>
    <row r="10395" x14ac:dyDescent="0.25"/>
    <row r="10396" x14ac:dyDescent="0.25"/>
    <row r="10397" x14ac:dyDescent="0.25"/>
    <row r="10398" x14ac:dyDescent="0.25"/>
    <row r="10399" x14ac:dyDescent="0.25"/>
    <row r="10400" x14ac:dyDescent="0.25"/>
    <row r="10401" x14ac:dyDescent="0.25"/>
    <row r="10402" x14ac:dyDescent="0.25"/>
    <row r="10403" x14ac:dyDescent="0.25"/>
    <row r="10404" x14ac:dyDescent="0.25"/>
    <row r="10405" x14ac:dyDescent="0.25"/>
    <row r="10406" x14ac:dyDescent="0.25"/>
    <row r="10407" x14ac:dyDescent="0.25"/>
    <row r="10408" x14ac:dyDescent="0.25"/>
    <row r="10409" x14ac:dyDescent="0.25"/>
    <row r="10410" x14ac:dyDescent="0.25"/>
    <row r="10411" x14ac:dyDescent="0.25"/>
    <row r="10412" x14ac:dyDescent="0.25"/>
    <row r="10413" x14ac:dyDescent="0.25"/>
    <row r="10414" x14ac:dyDescent="0.25"/>
    <row r="10415" x14ac:dyDescent="0.25"/>
    <row r="10416" x14ac:dyDescent="0.25"/>
    <row r="10417" x14ac:dyDescent="0.25"/>
    <row r="10418" x14ac:dyDescent="0.25"/>
    <row r="10419" x14ac:dyDescent="0.25"/>
    <row r="10420" x14ac:dyDescent="0.25"/>
    <row r="10421" x14ac:dyDescent="0.25"/>
    <row r="10422" x14ac:dyDescent="0.25"/>
    <row r="10423" x14ac:dyDescent="0.25"/>
    <row r="10424" x14ac:dyDescent="0.25"/>
    <row r="10425" x14ac:dyDescent="0.25"/>
    <row r="10426" x14ac:dyDescent="0.25"/>
    <row r="10427" x14ac:dyDescent="0.25"/>
    <row r="10428" x14ac:dyDescent="0.25"/>
    <row r="10429" x14ac:dyDescent="0.25"/>
    <row r="10430" x14ac:dyDescent="0.25"/>
    <row r="10431" x14ac:dyDescent="0.25"/>
    <row r="10432" x14ac:dyDescent="0.25"/>
    <row r="10433" x14ac:dyDescent="0.25"/>
    <row r="10434" x14ac:dyDescent="0.25"/>
    <row r="10435" x14ac:dyDescent="0.25"/>
    <row r="10436" x14ac:dyDescent="0.25"/>
    <row r="10437" x14ac:dyDescent="0.25"/>
    <row r="10438" x14ac:dyDescent="0.25"/>
    <row r="10439" x14ac:dyDescent="0.25"/>
    <row r="10440" x14ac:dyDescent="0.25"/>
    <row r="10441" x14ac:dyDescent="0.25"/>
    <row r="10442" x14ac:dyDescent="0.25"/>
    <row r="10443" x14ac:dyDescent="0.25"/>
    <row r="10444" x14ac:dyDescent="0.25"/>
    <row r="10445" x14ac:dyDescent="0.25"/>
    <row r="10446" x14ac:dyDescent="0.25"/>
    <row r="10447" x14ac:dyDescent="0.25"/>
    <row r="10448" x14ac:dyDescent="0.25"/>
    <row r="10449" x14ac:dyDescent="0.25"/>
    <row r="10450" x14ac:dyDescent="0.25"/>
    <row r="10451" x14ac:dyDescent="0.25"/>
    <row r="10452" x14ac:dyDescent="0.25"/>
    <row r="10453" x14ac:dyDescent="0.25"/>
    <row r="10454" x14ac:dyDescent="0.25"/>
    <row r="10455" x14ac:dyDescent="0.25"/>
    <row r="10456" x14ac:dyDescent="0.25"/>
    <row r="10457" x14ac:dyDescent="0.25"/>
    <row r="10458" x14ac:dyDescent="0.25"/>
    <row r="10459" x14ac:dyDescent="0.25"/>
    <row r="10460" x14ac:dyDescent="0.25"/>
    <row r="10461" x14ac:dyDescent="0.25"/>
    <row r="10462" x14ac:dyDescent="0.25"/>
    <row r="10463" x14ac:dyDescent="0.25"/>
    <row r="10464" x14ac:dyDescent="0.25"/>
    <row r="10465" x14ac:dyDescent="0.25"/>
    <row r="10466" x14ac:dyDescent="0.25"/>
    <row r="10467" x14ac:dyDescent="0.25"/>
    <row r="10468" x14ac:dyDescent="0.25"/>
    <row r="10469" x14ac:dyDescent="0.25"/>
    <row r="10470" x14ac:dyDescent="0.25"/>
    <row r="10471" x14ac:dyDescent="0.25"/>
    <row r="10472" x14ac:dyDescent="0.25"/>
    <row r="10473" x14ac:dyDescent="0.25"/>
    <row r="10474" x14ac:dyDescent="0.25"/>
    <row r="10475" x14ac:dyDescent="0.25"/>
    <row r="10476" x14ac:dyDescent="0.25"/>
    <row r="10477" x14ac:dyDescent="0.25"/>
    <row r="10478" x14ac:dyDescent="0.25"/>
    <row r="10479" x14ac:dyDescent="0.25"/>
    <row r="10480" x14ac:dyDescent="0.25"/>
    <row r="10481" x14ac:dyDescent="0.25"/>
    <row r="10482" x14ac:dyDescent="0.25"/>
    <row r="10483" x14ac:dyDescent="0.25"/>
    <row r="10484" x14ac:dyDescent="0.25"/>
    <row r="10485" x14ac:dyDescent="0.25"/>
    <row r="10486" x14ac:dyDescent="0.25"/>
    <row r="10487" x14ac:dyDescent="0.25"/>
    <row r="10488" x14ac:dyDescent="0.25"/>
    <row r="10489" x14ac:dyDescent="0.25"/>
    <row r="10490" x14ac:dyDescent="0.25"/>
    <row r="10491" x14ac:dyDescent="0.25"/>
    <row r="10492" x14ac:dyDescent="0.25"/>
    <row r="10493" x14ac:dyDescent="0.25"/>
    <row r="10494" x14ac:dyDescent="0.25"/>
    <row r="10495" x14ac:dyDescent="0.25"/>
    <row r="10496" x14ac:dyDescent="0.25"/>
    <row r="10497" x14ac:dyDescent="0.25"/>
    <row r="10498" x14ac:dyDescent="0.25"/>
    <row r="10499" x14ac:dyDescent="0.25"/>
    <row r="10500" x14ac:dyDescent="0.25"/>
    <row r="10501" x14ac:dyDescent="0.25"/>
    <row r="10502" x14ac:dyDescent="0.25"/>
    <row r="10503" x14ac:dyDescent="0.25"/>
    <row r="10504" x14ac:dyDescent="0.25"/>
    <row r="10505" x14ac:dyDescent="0.25"/>
    <row r="10506" x14ac:dyDescent="0.25"/>
    <row r="10507" x14ac:dyDescent="0.25"/>
    <row r="10508" x14ac:dyDescent="0.25"/>
    <row r="10509" x14ac:dyDescent="0.25"/>
    <row r="10510" x14ac:dyDescent="0.25"/>
    <row r="10511" x14ac:dyDescent="0.25"/>
    <row r="10512" x14ac:dyDescent="0.25"/>
    <row r="10513" x14ac:dyDescent="0.25"/>
    <row r="10514" x14ac:dyDescent="0.25"/>
    <row r="10515" x14ac:dyDescent="0.25"/>
    <row r="10516" x14ac:dyDescent="0.25"/>
    <row r="10517" x14ac:dyDescent="0.25"/>
    <row r="10518" x14ac:dyDescent="0.25"/>
    <row r="10519" x14ac:dyDescent="0.25"/>
    <row r="10520" x14ac:dyDescent="0.25"/>
    <row r="10521" x14ac:dyDescent="0.25"/>
    <row r="10522" x14ac:dyDescent="0.25"/>
    <row r="10523" x14ac:dyDescent="0.25"/>
    <row r="10524" x14ac:dyDescent="0.25"/>
    <row r="10525" x14ac:dyDescent="0.25"/>
    <row r="10526" x14ac:dyDescent="0.25"/>
    <row r="10527" x14ac:dyDescent="0.25"/>
    <row r="10528" x14ac:dyDescent="0.25"/>
    <row r="10529" x14ac:dyDescent="0.25"/>
    <row r="10530" x14ac:dyDescent="0.25"/>
    <row r="10531" x14ac:dyDescent="0.25"/>
    <row r="10532" x14ac:dyDescent="0.25"/>
    <row r="10533" x14ac:dyDescent="0.25"/>
    <row r="10534" x14ac:dyDescent="0.25"/>
    <row r="10535" x14ac:dyDescent="0.25"/>
    <row r="10536" x14ac:dyDescent="0.25"/>
    <row r="10537" x14ac:dyDescent="0.25"/>
    <row r="10538" x14ac:dyDescent="0.25"/>
    <row r="10539" x14ac:dyDescent="0.25"/>
    <row r="10540" x14ac:dyDescent="0.25"/>
    <row r="10541" x14ac:dyDescent="0.25"/>
    <row r="10542" x14ac:dyDescent="0.25"/>
    <row r="10543" x14ac:dyDescent="0.25"/>
    <row r="10544" x14ac:dyDescent="0.25"/>
    <row r="10545" x14ac:dyDescent="0.25"/>
    <row r="10546" x14ac:dyDescent="0.25"/>
    <row r="10547" x14ac:dyDescent="0.25"/>
    <row r="10548" x14ac:dyDescent="0.25"/>
    <row r="10549" x14ac:dyDescent="0.25"/>
    <row r="10550" x14ac:dyDescent="0.25"/>
    <row r="10551" x14ac:dyDescent="0.25"/>
    <row r="10552" x14ac:dyDescent="0.25"/>
    <row r="10553" x14ac:dyDescent="0.25"/>
    <row r="10554" x14ac:dyDescent="0.25"/>
    <row r="10555" x14ac:dyDescent="0.25"/>
    <row r="10556" x14ac:dyDescent="0.25"/>
    <row r="10557" x14ac:dyDescent="0.25"/>
    <row r="10558" x14ac:dyDescent="0.25"/>
    <row r="10559" x14ac:dyDescent="0.25"/>
    <row r="10560" x14ac:dyDescent="0.25"/>
    <row r="10561" x14ac:dyDescent="0.25"/>
    <row r="10562" x14ac:dyDescent="0.25"/>
    <row r="10563" x14ac:dyDescent="0.25"/>
    <row r="10564" x14ac:dyDescent="0.25"/>
    <row r="10565" x14ac:dyDescent="0.25"/>
    <row r="10566" x14ac:dyDescent="0.25"/>
    <row r="10567" x14ac:dyDescent="0.25"/>
    <row r="10568" x14ac:dyDescent="0.25"/>
    <row r="10569" x14ac:dyDescent="0.25"/>
    <row r="10570" x14ac:dyDescent="0.25"/>
    <row r="10571" x14ac:dyDescent="0.25"/>
    <row r="10572" x14ac:dyDescent="0.25"/>
    <row r="10573" x14ac:dyDescent="0.25"/>
    <row r="10574" x14ac:dyDescent="0.25"/>
    <row r="10575" x14ac:dyDescent="0.25"/>
    <row r="10576" x14ac:dyDescent="0.25"/>
    <row r="10577" x14ac:dyDescent="0.25"/>
    <row r="10578" x14ac:dyDescent="0.25"/>
    <row r="10579" x14ac:dyDescent="0.25"/>
    <row r="10580" x14ac:dyDescent="0.25"/>
    <row r="10581" x14ac:dyDescent="0.25"/>
    <row r="10582" x14ac:dyDescent="0.25"/>
    <row r="10583" x14ac:dyDescent="0.25"/>
    <row r="10584" x14ac:dyDescent="0.25"/>
    <row r="10585" x14ac:dyDescent="0.25"/>
    <row r="10586" x14ac:dyDescent="0.25"/>
    <row r="10587" x14ac:dyDescent="0.25"/>
    <row r="10588" x14ac:dyDescent="0.25"/>
    <row r="10589" x14ac:dyDescent="0.25"/>
    <row r="10590" x14ac:dyDescent="0.25"/>
    <row r="10591" x14ac:dyDescent="0.25"/>
    <row r="10592" x14ac:dyDescent="0.25"/>
    <row r="10593" x14ac:dyDescent="0.25"/>
    <row r="10594" x14ac:dyDescent="0.25"/>
    <row r="10595" x14ac:dyDescent="0.25"/>
    <row r="10596" x14ac:dyDescent="0.25"/>
    <row r="10597" x14ac:dyDescent="0.25"/>
    <row r="10598" x14ac:dyDescent="0.25"/>
    <row r="10599" x14ac:dyDescent="0.25"/>
    <row r="10600" x14ac:dyDescent="0.25"/>
    <row r="10601" x14ac:dyDescent="0.25"/>
    <row r="10602" x14ac:dyDescent="0.25"/>
    <row r="10603" x14ac:dyDescent="0.25"/>
    <row r="10604" x14ac:dyDescent="0.25"/>
    <row r="10605" x14ac:dyDescent="0.25"/>
    <row r="10606" x14ac:dyDescent="0.25"/>
    <row r="10607" x14ac:dyDescent="0.25"/>
    <row r="10608" x14ac:dyDescent="0.25"/>
    <row r="10609" x14ac:dyDescent="0.25"/>
    <row r="10610" x14ac:dyDescent="0.25"/>
    <row r="10611" x14ac:dyDescent="0.25"/>
    <row r="10612" x14ac:dyDescent="0.25"/>
    <row r="10613" x14ac:dyDescent="0.25"/>
    <row r="10614" x14ac:dyDescent="0.25"/>
    <row r="10615" x14ac:dyDescent="0.25"/>
    <row r="10616" x14ac:dyDescent="0.25"/>
    <row r="10617" x14ac:dyDescent="0.25"/>
    <row r="10618" x14ac:dyDescent="0.25"/>
    <row r="10619" x14ac:dyDescent="0.25"/>
    <row r="10620" x14ac:dyDescent="0.25"/>
    <row r="10621" x14ac:dyDescent="0.25"/>
    <row r="10622" x14ac:dyDescent="0.25"/>
    <row r="10623" x14ac:dyDescent="0.25"/>
    <row r="10624" x14ac:dyDescent="0.25"/>
    <row r="10625" x14ac:dyDescent="0.25"/>
    <row r="10626" x14ac:dyDescent="0.25"/>
    <row r="10627" x14ac:dyDescent="0.25"/>
    <row r="10628" x14ac:dyDescent="0.25"/>
    <row r="10629" x14ac:dyDescent="0.25"/>
    <row r="10630" x14ac:dyDescent="0.25"/>
    <row r="10631" x14ac:dyDescent="0.25"/>
    <row r="10632" x14ac:dyDescent="0.25"/>
    <row r="10633" x14ac:dyDescent="0.25"/>
    <row r="10634" x14ac:dyDescent="0.25"/>
    <row r="10635" x14ac:dyDescent="0.25"/>
    <row r="10636" x14ac:dyDescent="0.25"/>
    <row r="10637" x14ac:dyDescent="0.25"/>
    <row r="10638" x14ac:dyDescent="0.25"/>
    <row r="10639" x14ac:dyDescent="0.25"/>
    <row r="10640" x14ac:dyDescent="0.25"/>
    <row r="10641" x14ac:dyDescent="0.25"/>
    <row r="10642" x14ac:dyDescent="0.25"/>
    <row r="10643" x14ac:dyDescent="0.25"/>
    <row r="10644" x14ac:dyDescent="0.25"/>
    <row r="10645" x14ac:dyDescent="0.25"/>
    <row r="10646" x14ac:dyDescent="0.25"/>
    <row r="10647" x14ac:dyDescent="0.25"/>
    <row r="10648" x14ac:dyDescent="0.25"/>
    <row r="10649" x14ac:dyDescent="0.25"/>
    <row r="10650" x14ac:dyDescent="0.25"/>
    <row r="10651" x14ac:dyDescent="0.25"/>
    <row r="10652" x14ac:dyDescent="0.25"/>
    <row r="10653" x14ac:dyDescent="0.25"/>
    <row r="10654" x14ac:dyDescent="0.25"/>
    <row r="10655" x14ac:dyDescent="0.25"/>
    <row r="10656" x14ac:dyDescent="0.25"/>
    <row r="10657" x14ac:dyDescent="0.25"/>
    <row r="10658" x14ac:dyDescent="0.25"/>
    <row r="10659" x14ac:dyDescent="0.25"/>
    <row r="10660" x14ac:dyDescent="0.25"/>
    <row r="10661" x14ac:dyDescent="0.25"/>
    <row r="10662" x14ac:dyDescent="0.25"/>
    <row r="10663" x14ac:dyDescent="0.25"/>
    <row r="10664" x14ac:dyDescent="0.25"/>
    <row r="10665" x14ac:dyDescent="0.25"/>
    <row r="10666" x14ac:dyDescent="0.25"/>
    <row r="10667" x14ac:dyDescent="0.25"/>
    <row r="10668" x14ac:dyDescent="0.25"/>
    <row r="10669" x14ac:dyDescent="0.25"/>
    <row r="10670" x14ac:dyDescent="0.25"/>
    <row r="10671" x14ac:dyDescent="0.25"/>
    <row r="10672" x14ac:dyDescent="0.25"/>
    <row r="10673" x14ac:dyDescent="0.25"/>
    <row r="10674" x14ac:dyDescent="0.25"/>
    <row r="10675" x14ac:dyDescent="0.25"/>
    <row r="10676" x14ac:dyDescent="0.25"/>
    <row r="10677" x14ac:dyDescent="0.25"/>
    <row r="10678" x14ac:dyDescent="0.25"/>
    <row r="10679" x14ac:dyDescent="0.25"/>
    <row r="10680" x14ac:dyDescent="0.25"/>
    <row r="10681" x14ac:dyDescent="0.25"/>
    <row r="10682" x14ac:dyDescent="0.25"/>
    <row r="10683" x14ac:dyDescent="0.25"/>
    <row r="10684" x14ac:dyDescent="0.25"/>
    <row r="10685" x14ac:dyDescent="0.25"/>
    <row r="10686" x14ac:dyDescent="0.25"/>
    <row r="10687" x14ac:dyDescent="0.25"/>
    <row r="10688" x14ac:dyDescent="0.25"/>
    <row r="10689" x14ac:dyDescent="0.25"/>
    <row r="10690" x14ac:dyDescent="0.25"/>
    <row r="10691" x14ac:dyDescent="0.25"/>
    <row r="10692" x14ac:dyDescent="0.25"/>
    <row r="10693" x14ac:dyDescent="0.25"/>
    <row r="10694" x14ac:dyDescent="0.25"/>
    <row r="10695" x14ac:dyDescent="0.25"/>
    <row r="10696" x14ac:dyDescent="0.25"/>
    <row r="10697" x14ac:dyDescent="0.25"/>
    <row r="10698" x14ac:dyDescent="0.25"/>
    <row r="10699" x14ac:dyDescent="0.25"/>
    <row r="10700" x14ac:dyDescent="0.25"/>
    <row r="10701" x14ac:dyDescent="0.25"/>
    <row r="10702" x14ac:dyDescent="0.25"/>
    <row r="10703" x14ac:dyDescent="0.25"/>
    <row r="10704" x14ac:dyDescent="0.25"/>
    <row r="10705" x14ac:dyDescent="0.25"/>
    <row r="10706" x14ac:dyDescent="0.25"/>
    <row r="10707" x14ac:dyDescent="0.25"/>
    <row r="10708" x14ac:dyDescent="0.25"/>
    <row r="10709" x14ac:dyDescent="0.25"/>
    <row r="10710" x14ac:dyDescent="0.25"/>
    <row r="10711" x14ac:dyDescent="0.25"/>
    <row r="10712" x14ac:dyDescent="0.25"/>
    <row r="10713" x14ac:dyDescent="0.25"/>
    <row r="10714" x14ac:dyDescent="0.25"/>
    <row r="10715" x14ac:dyDescent="0.25"/>
    <row r="10716" x14ac:dyDescent="0.25"/>
    <row r="10717" x14ac:dyDescent="0.25"/>
    <row r="10718" x14ac:dyDescent="0.25"/>
    <row r="10719" x14ac:dyDescent="0.25"/>
    <row r="10720" x14ac:dyDescent="0.25"/>
    <row r="10721" x14ac:dyDescent="0.25"/>
    <row r="10722" x14ac:dyDescent="0.25"/>
    <row r="10723" x14ac:dyDescent="0.25"/>
    <row r="10724" x14ac:dyDescent="0.25"/>
    <row r="10725" x14ac:dyDescent="0.25"/>
    <row r="10726" x14ac:dyDescent="0.25"/>
    <row r="10727" x14ac:dyDescent="0.25"/>
    <row r="10728" x14ac:dyDescent="0.25"/>
    <row r="10729" x14ac:dyDescent="0.25"/>
    <row r="10730" x14ac:dyDescent="0.25"/>
    <row r="10731" x14ac:dyDescent="0.25"/>
    <row r="10732" x14ac:dyDescent="0.25"/>
    <row r="10733" x14ac:dyDescent="0.25"/>
    <row r="10734" x14ac:dyDescent="0.25"/>
    <row r="10735" x14ac:dyDescent="0.25"/>
    <row r="10736" x14ac:dyDescent="0.25"/>
    <row r="10737" x14ac:dyDescent="0.25"/>
    <row r="10738" x14ac:dyDescent="0.25"/>
    <row r="10739" x14ac:dyDescent="0.25"/>
    <row r="10740" x14ac:dyDescent="0.25"/>
    <row r="10741" x14ac:dyDescent="0.25"/>
    <row r="10742" x14ac:dyDescent="0.25"/>
    <row r="10743" x14ac:dyDescent="0.25"/>
    <row r="10744" x14ac:dyDescent="0.25"/>
    <row r="10745" x14ac:dyDescent="0.25"/>
    <row r="10746" x14ac:dyDescent="0.25"/>
    <row r="10747" x14ac:dyDescent="0.25"/>
    <row r="10748" x14ac:dyDescent="0.25"/>
    <row r="10749" x14ac:dyDescent="0.25"/>
    <row r="10750" x14ac:dyDescent="0.25"/>
    <row r="10751" x14ac:dyDescent="0.25"/>
    <row r="10752" x14ac:dyDescent="0.25"/>
    <row r="10753" x14ac:dyDescent="0.25"/>
    <row r="10754" x14ac:dyDescent="0.25"/>
    <row r="10755" x14ac:dyDescent="0.25"/>
    <row r="10756" x14ac:dyDescent="0.25"/>
    <row r="10757" x14ac:dyDescent="0.25"/>
    <row r="10758" x14ac:dyDescent="0.25"/>
    <row r="10759" x14ac:dyDescent="0.25"/>
    <row r="10760" x14ac:dyDescent="0.25"/>
    <row r="10761" x14ac:dyDescent="0.25"/>
    <row r="10762" x14ac:dyDescent="0.25"/>
    <row r="10763" x14ac:dyDescent="0.25"/>
    <row r="10764" x14ac:dyDescent="0.25"/>
    <row r="10765" x14ac:dyDescent="0.25"/>
    <row r="10766" x14ac:dyDescent="0.25"/>
    <row r="10767" x14ac:dyDescent="0.25"/>
    <row r="10768" x14ac:dyDescent="0.25"/>
    <row r="10769" x14ac:dyDescent="0.25"/>
    <row r="10770" x14ac:dyDescent="0.25"/>
    <row r="10771" x14ac:dyDescent="0.25"/>
    <row r="10772" x14ac:dyDescent="0.25"/>
    <row r="10773" x14ac:dyDescent="0.25"/>
    <row r="10774" x14ac:dyDescent="0.25"/>
    <row r="10775" x14ac:dyDescent="0.25"/>
    <row r="10776" x14ac:dyDescent="0.25"/>
    <row r="10777" x14ac:dyDescent="0.25"/>
    <row r="10778" x14ac:dyDescent="0.25"/>
    <row r="10779" x14ac:dyDescent="0.25"/>
    <row r="10780" x14ac:dyDescent="0.25"/>
    <row r="10781" x14ac:dyDescent="0.25"/>
    <row r="10782" x14ac:dyDescent="0.25"/>
    <row r="10783" x14ac:dyDescent="0.25"/>
    <row r="10784" x14ac:dyDescent="0.25"/>
    <row r="10785" x14ac:dyDescent="0.25"/>
    <row r="10786" x14ac:dyDescent="0.25"/>
    <row r="10787" x14ac:dyDescent="0.25"/>
    <row r="10788" x14ac:dyDescent="0.25"/>
    <row r="10789" x14ac:dyDescent="0.25"/>
    <row r="10790" x14ac:dyDescent="0.25"/>
    <row r="10791" x14ac:dyDescent="0.25"/>
    <row r="10792" x14ac:dyDescent="0.25"/>
    <row r="10793" x14ac:dyDescent="0.25"/>
    <row r="10794" x14ac:dyDescent="0.25"/>
    <row r="10795" x14ac:dyDescent="0.25"/>
    <row r="10796" x14ac:dyDescent="0.25"/>
    <row r="10797" x14ac:dyDescent="0.25"/>
    <row r="10798" x14ac:dyDescent="0.25"/>
    <row r="10799" x14ac:dyDescent="0.25"/>
    <row r="10800" x14ac:dyDescent="0.25"/>
    <row r="10801" x14ac:dyDescent="0.25"/>
    <row r="10802" x14ac:dyDescent="0.25"/>
    <row r="10803" x14ac:dyDescent="0.25"/>
    <row r="10804" x14ac:dyDescent="0.25"/>
    <row r="10805" x14ac:dyDescent="0.25"/>
    <row r="10806" x14ac:dyDescent="0.25"/>
    <row r="10807" x14ac:dyDescent="0.25"/>
    <row r="10808" x14ac:dyDescent="0.25"/>
    <row r="10809" x14ac:dyDescent="0.25"/>
    <row r="10810" x14ac:dyDescent="0.25"/>
    <row r="10811" x14ac:dyDescent="0.25"/>
    <row r="10812" x14ac:dyDescent="0.25"/>
    <row r="10813" x14ac:dyDescent="0.25"/>
    <row r="10814" x14ac:dyDescent="0.25"/>
    <row r="10815" x14ac:dyDescent="0.25"/>
    <row r="10816" x14ac:dyDescent="0.25"/>
    <row r="10817" x14ac:dyDescent="0.25"/>
    <row r="10818" x14ac:dyDescent="0.25"/>
    <row r="10819" x14ac:dyDescent="0.25"/>
    <row r="10820" x14ac:dyDescent="0.25"/>
    <row r="10821" x14ac:dyDescent="0.25"/>
    <row r="10822" x14ac:dyDescent="0.25"/>
    <row r="10823" x14ac:dyDescent="0.25"/>
    <row r="10824" x14ac:dyDescent="0.25"/>
    <row r="10825" x14ac:dyDescent="0.25"/>
    <row r="10826" x14ac:dyDescent="0.25"/>
    <row r="10827" x14ac:dyDescent="0.25"/>
    <row r="10828" x14ac:dyDescent="0.25"/>
    <row r="10829" x14ac:dyDescent="0.25"/>
    <row r="10830" x14ac:dyDescent="0.25"/>
    <row r="10831" x14ac:dyDescent="0.25"/>
    <row r="10832" x14ac:dyDescent="0.25"/>
    <row r="10833" x14ac:dyDescent="0.25"/>
    <row r="10834" x14ac:dyDescent="0.25"/>
    <row r="10835" x14ac:dyDescent="0.25"/>
    <row r="10836" x14ac:dyDescent="0.25"/>
    <row r="10837" x14ac:dyDescent="0.25"/>
    <row r="10838" x14ac:dyDescent="0.25"/>
    <row r="10839" x14ac:dyDescent="0.25"/>
    <row r="10840" x14ac:dyDescent="0.25"/>
    <row r="10841" x14ac:dyDescent="0.25"/>
    <row r="10842" x14ac:dyDescent="0.25"/>
    <row r="10843" x14ac:dyDescent="0.25"/>
    <row r="10844" x14ac:dyDescent="0.25"/>
    <row r="10845" x14ac:dyDescent="0.25"/>
    <row r="10846" x14ac:dyDescent="0.25"/>
    <row r="10847" x14ac:dyDescent="0.25"/>
    <row r="10848" x14ac:dyDescent="0.25"/>
    <row r="10849" x14ac:dyDescent="0.25"/>
    <row r="10850" x14ac:dyDescent="0.25"/>
    <row r="10851" x14ac:dyDescent="0.25"/>
    <row r="10852" x14ac:dyDescent="0.25"/>
    <row r="10853" x14ac:dyDescent="0.25"/>
    <row r="10854" x14ac:dyDescent="0.25"/>
    <row r="10855" x14ac:dyDescent="0.25"/>
    <row r="10856" x14ac:dyDescent="0.25"/>
    <row r="10857" x14ac:dyDescent="0.25"/>
    <row r="10858" x14ac:dyDescent="0.25"/>
    <row r="10859" x14ac:dyDescent="0.25"/>
    <row r="10860" x14ac:dyDescent="0.25"/>
    <row r="10861" x14ac:dyDescent="0.25"/>
    <row r="10862" x14ac:dyDescent="0.25"/>
    <row r="10863" x14ac:dyDescent="0.25"/>
    <row r="10864" x14ac:dyDescent="0.25"/>
    <row r="10865" x14ac:dyDescent="0.25"/>
    <row r="10866" x14ac:dyDescent="0.25"/>
    <row r="10867" x14ac:dyDescent="0.25"/>
    <row r="10868" x14ac:dyDescent="0.25"/>
    <row r="10869" x14ac:dyDescent="0.25"/>
    <row r="10870" x14ac:dyDescent="0.25"/>
    <row r="10871" x14ac:dyDescent="0.25"/>
    <row r="10872" x14ac:dyDescent="0.25"/>
    <row r="10873" x14ac:dyDescent="0.25"/>
    <row r="10874" x14ac:dyDescent="0.25"/>
    <row r="10875" x14ac:dyDescent="0.25"/>
    <row r="10876" x14ac:dyDescent="0.25"/>
    <row r="10877" x14ac:dyDescent="0.25"/>
    <row r="10878" x14ac:dyDescent="0.25"/>
    <row r="10879" x14ac:dyDescent="0.25"/>
    <row r="10880" x14ac:dyDescent="0.25"/>
    <row r="10881" x14ac:dyDescent="0.25"/>
    <row r="10882" x14ac:dyDescent="0.25"/>
    <row r="10883" x14ac:dyDescent="0.25"/>
    <row r="10884" x14ac:dyDescent="0.25"/>
    <row r="10885" x14ac:dyDescent="0.25"/>
    <row r="10886" x14ac:dyDescent="0.25"/>
    <row r="10887" x14ac:dyDescent="0.25"/>
    <row r="10888" x14ac:dyDescent="0.25"/>
    <row r="10889" x14ac:dyDescent="0.25"/>
    <row r="10890" x14ac:dyDescent="0.25"/>
    <row r="10891" x14ac:dyDescent="0.25"/>
    <row r="10892" x14ac:dyDescent="0.25"/>
    <row r="10893" x14ac:dyDescent="0.25"/>
    <row r="10894" x14ac:dyDescent="0.25"/>
    <row r="10895" x14ac:dyDescent="0.25"/>
    <row r="10896" x14ac:dyDescent="0.25"/>
    <row r="10897" x14ac:dyDescent="0.25"/>
    <row r="10898" x14ac:dyDescent="0.25"/>
    <row r="10899" x14ac:dyDescent="0.25"/>
    <row r="10900" x14ac:dyDescent="0.25"/>
    <row r="10901" x14ac:dyDescent="0.25"/>
    <row r="10902" x14ac:dyDescent="0.25"/>
    <row r="10903" x14ac:dyDescent="0.25"/>
    <row r="10904" x14ac:dyDescent="0.25"/>
    <row r="10905" x14ac:dyDescent="0.25"/>
    <row r="10906" x14ac:dyDescent="0.25"/>
    <row r="10907" x14ac:dyDescent="0.25"/>
    <row r="10908" x14ac:dyDescent="0.25"/>
    <row r="10909" x14ac:dyDescent="0.25"/>
    <row r="10910" x14ac:dyDescent="0.25"/>
    <row r="10911" x14ac:dyDescent="0.25"/>
    <row r="10912" x14ac:dyDescent="0.25"/>
    <row r="10913" x14ac:dyDescent="0.25"/>
    <row r="10914" x14ac:dyDescent="0.25"/>
    <row r="10915" x14ac:dyDescent="0.25"/>
    <row r="10916" x14ac:dyDescent="0.25"/>
    <row r="10917" x14ac:dyDescent="0.25"/>
    <row r="10918" x14ac:dyDescent="0.25"/>
    <row r="10919" x14ac:dyDescent="0.25"/>
    <row r="10920" x14ac:dyDescent="0.25"/>
    <row r="10921" x14ac:dyDescent="0.25"/>
    <row r="10922" x14ac:dyDescent="0.25"/>
    <row r="10923" x14ac:dyDescent="0.25"/>
    <row r="10924" x14ac:dyDescent="0.25"/>
    <row r="10925" x14ac:dyDescent="0.25"/>
    <row r="10926" x14ac:dyDescent="0.25"/>
    <row r="10927" x14ac:dyDescent="0.25"/>
    <row r="10928" x14ac:dyDescent="0.25"/>
    <row r="10929" x14ac:dyDescent="0.25"/>
    <row r="10930" x14ac:dyDescent="0.25"/>
    <row r="10931" x14ac:dyDescent="0.25"/>
    <row r="10932" x14ac:dyDescent="0.25"/>
    <row r="10933" x14ac:dyDescent="0.25"/>
    <row r="10934" x14ac:dyDescent="0.25"/>
    <row r="10935" x14ac:dyDescent="0.25"/>
    <row r="10936" x14ac:dyDescent="0.25"/>
    <row r="10937" x14ac:dyDescent="0.25"/>
    <row r="10938" x14ac:dyDescent="0.25"/>
    <row r="10939" x14ac:dyDescent="0.25"/>
    <row r="10940" x14ac:dyDescent="0.25"/>
    <row r="10941" x14ac:dyDescent="0.25"/>
    <row r="10942" x14ac:dyDescent="0.25"/>
    <row r="10943" x14ac:dyDescent="0.25"/>
    <row r="10944" x14ac:dyDescent="0.25"/>
    <row r="10945" x14ac:dyDescent="0.25"/>
    <row r="10946" x14ac:dyDescent="0.25"/>
    <row r="10947" x14ac:dyDescent="0.25"/>
    <row r="10948" x14ac:dyDescent="0.25"/>
    <row r="10949" x14ac:dyDescent="0.25"/>
    <row r="10950" x14ac:dyDescent="0.25"/>
    <row r="10951" x14ac:dyDescent="0.25"/>
    <row r="10952" x14ac:dyDescent="0.25"/>
    <row r="10953" x14ac:dyDescent="0.25"/>
    <row r="10954" x14ac:dyDescent="0.25"/>
    <row r="10955" x14ac:dyDescent="0.25"/>
    <row r="10956" x14ac:dyDescent="0.25"/>
    <row r="10957" x14ac:dyDescent="0.25"/>
    <row r="10958" x14ac:dyDescent="0.25"/>
    <row r="10959" x14ac:dyDescent="0.25"/>
    <row r="10960" x14ac:dyDescent="0.25"/>
    <row r="10961" x14ac:dyDescent="0.25"/>
    <row r="10962" x14ac:dyDescent="0.25"/>
    <row r="10963" x14ac:dyDescent="0.25"/>
    <row r="10964" x14ac:dyDescent="0.25"/>
    <row r="10965" x14ac:dyDescent="0.25"/>
    <row r="10966" x14ac:dyDescent="0.25"/>
    <row r="10967" x14ac:dyDescent="0.25"/>
    <row r="10968" x14ac:dyDescent="0.25"/>
    <row r="10969" x14ac:dyDescent="0.25"/>
    <row r="10970" x14ac:dyDescent="0.25"/>
    <row r="10971" x14ac:dyDescent="0.25"/>
    <row r="10972" x14ac:dyDescent="0.25"/>
    <row r="10973" x14ac:dyDescent="0.25"/>
    <row r="10974" x14ac:dyDescent="0.25"/>
    <row r="10975" x14ac:dyDescent="0.25"/>
    <row r="10976" x14ac:dyDescent="0.25"/>
    <row r="10977" x14ac:dyDescent="0.25"/>
    <row r="10978" x14ac:dyDescent="0.25"/>
    <row r="10979" x14ac:dyDescent="0.25"/>
    <row r="10980" x14ac:dyDescent="0.25"/>
    <row r="10981" x14ac:dyDescent="0.25"/>
    <row r="10982" x14ac:dyDescent="0.25"/>
    <row r="10983" x14ac:dyDescent="0.25"/>
    <row r="10984" x14ac:dyDescent="0.25"/>
    <row r="10985" x14ac:dyDescent="0.25"/>
    <row r="10986" x14ac:dyDescent="0.25"/>
    <row r="10987" x14ac:dyDescent="0.25"/>
    <row r="10988" x14ac:dyDescent="0.25"/>
    <row r="10989" x14ac:dyDescent="0.25"/>
    <row r="10990" x14ac:dyDescent="0.25"/>
    <row r="10991" x14ac:dyDescent="0.25"/>
    <row r="10992" x14ac:dyDescent="0.25"/>
    <row r="10993" x14ac:dyDescent="0.25"/>
    <row r="10994" x14ac:dyDescent="0.25"/>
    <row r="10995" x14ac:dyDescent="0.25"/>
    <row r="10996" x14ac:dyDescent="0.25"/>
    <row r="10997" x14ac:dyDescent="0.25"/>
    <row r="10998" x14ac:dyDescent="0.25"/>
    <row r="10999" x14ac:dyDescent="0.25"/>
    <row r="11000" x14ac:dyDescent="0.25"/>
    <row r="11001" x14ac:dyDescent="0.25"/>
    <row r="11002" x14ac:dyDescent="0.25"/>
    <row r="11003" x14ac:dyDescent="0.25"/>
    <row r="11004" x14ac:dyDescent="0.25"/>
    <row r="11005" x14ac:dyDescent="0.25"/>
    <row r="11006" x14ac:dyDescent="0.25"/>
    <row r="11007" x14ac:dyDescent="0.25"/>
    <row r="11008" x14ac:dyDescent="0.25"/>
    <row r="11009" x14ac:dyDescent="0.25"/>
    <row r="11010" x14ac:dyDescent="0.25"/>
    <row r="11011" x14ac:dyDescent="0.25"/>
    <row r="11012" x14ac:dyDescent="0.25"/>
    <row r="11013" x14ac:dyDescent="0.25"/>
    <row r="11014" x14ac:dyDescent="0.25"/>
    <row r="11015" x14ac:dyDescent="0.25"/>
    <row r="11016" x14ac:dyDescent="0.25"/>
    <row r="11017" x14ac:dyDescent="0.25"/>
    <row r="11018" x14ac:dyDescent="0.25"/>
    <row r="11019" x14ac:dyDescent="0.25"/>
    <row r="11020" x14ac:dyDescent="0.25"/>
    <row r="11021" x14ac:dyDescent="0.25"/>
    <row r="11022" x14ac:dyDescent="0.25"/>
    <row r="11023" x14ac:dyDescent="0.25"/>
    <row r="11024" x14ac:dyDescent="0.25"/>
    <row r="11025" x14ac:dyDescent="0.25"/>
    <row r="11026" x14ac:dyDescent="0.25"/>
    <row r="11027" x14ac:dyDescent="0.25"/>
    <row r="11028" x14ac:dyDescent="0.25"/>
    <row r="11029" x14ac:dyDescent="0.25"/>
    <row r="11030" x14ac:dyDescent="0.25"/>
    <row r="11031" x14ac:dyDescent="0.25"/>
    <row r="11032" x14ac:dyDescent="0.25"/>
    <row r="11033" x14ac:dyDescent="0.25"/>
    <row r="11034" x14ac:dyDescent="0.25"/>
    <row r="11035" x14ac:dyDescent="0.25"/>
    <row r="11036" x14ac:dyDescent="0.25"/>
    <row r="11037" x14ac:dyDescent="0.25"/>
    <row r="11038" x14ac:dyDescent="0.25"/>
    <row r="11039" x14ac:dyDescent="0.25"/>
    <row r="11040" x14ac:dyDescent="0.25"/>
    <row r="11041" x14ac:dyDescent="0.25"/>
    <row r="11042" x14ac:dyDescent="0.25"/>
    <row r="11043" x14ac:dyDescent="0.25"/>
    <row r="11044" x14ac:dyDescent="0.25"/>
    <row r="11045" x14ac:dyDescent="0.25"/>
    <row r="11046" x14ac:dyDescent="0.25"/>
    <row r="11047" x14ac:dyDescent="0.25"/>
    <row r="11048" x14ac:dyDescent="0.25"/>
    <row r="11049" x14ac:dyDescent="0.25"/>
    <row r="11050" x14ac:dyDescent="0.25"/>
    <row r="11051" x14ac:dyDescent="0.25"/>
    <row r="11052" x14ac:dyDescent="0.25"/>
    <row r="11053" x14ac:dyDescent="0.25"/>
    <row r="11054" x14ac:dyDescent="0.25"/>
    <row r="11055" x14ac:dyDescent="0.25"/>
    <row r="11056" x14ac:dyDescent="0.25"/>
    <row r="11057" x14ac:dyDescent="0.25"/>
    <row r="11058" x14ac:dyDescent="0.25"/>
    <row r="11059" x14ac:dyDescent="0.25"/>
    <row r="11060" x14ac:dyDescent="0.25"/>
    <row r="11061" x14ac:dyDescent="0.25"/>
    <row r="11062" x14ac:dyDescent="0.25"/>
    <row r="11063" x14ac:dyDescent="0.25"/>
    <row r="11064" x14ac:dyDescent="0.25"/>
    <row r="11065" x14ac:dyDescent="0.25"/>
    <row r="11066" x14ac:dyDescent="0.25"/>
    <row r="11067" x14ac:dyDescent="0.25"/>
    <row r="11068" x14ac:dyDescent="0.25"/>
    <row r="11069" x14ac:dyDescent="0.25"/>
    <row r="11070" x14ac:dyDescent="0.25"/>
    <row r="11071" x14ac:dyDescent="0.25"/>
    <row r="11072" x14ac:dyDescent="0.25"/>
    <row r="11073" x14ac:dyDescent="0.25"/>
    <row r="11074" x14ac:dyDescent="0.25"/>
    <row r="11075" x14ac:dyDescent="0.25"/>
    <row r="11076" x14ac:dyDescent="0.25"/>
    <row r="11077" x14ac:dyDescent="0.25"/>
    <row r="11078" x14ac:dyDescent="0.25"/>
    <row r="11079" x14ac:dyDescent="0.25"/>
    <row r="11080" x14ac:dyDescent="0.25"/>
    <row r="11081" x14ac:dyDescent="0.25"/>
    <row r="11082" x14ac:dyDescent="0.25"/>
    <row r="11083" x14ac:dyDescent="0.25"/>
    <row r="11084" x14ac:dyDescent="0.25"/>
    <row r="11085" x14ac:dyDescent="0.25"/>
    <row r="11086" x14ac:dyDescent="0.25"/>
    <row r="11087" x14ac:dyDescent="0.25"/>
    <row r="11088" x14ac:dyDescent="0.25"/>
    <row r="11089" x14ac:dyDescent="0.25"/>
    <row r="11090" x14ac:dyDescent="0.25"/>
    <row r="11091" x14ac:dyDescent="0.25"/>
    <row r="11092" x14ac:dyDescent="0.25"/>
    <row r="11093" x14ac:dyDescent="0.25"/>
    <row r="11094" x14ac:dyDescent="0.25"/>
    <row r="11095" x14ac:dyDescent="0.25"/>
    <row r="11096" x14ac:dyDescent="0.25"/>
    <row r="11097" x14ac:dyDescent="0.25"/>
    <row r="11098" x14ac:dyDescent="0.25"/>
    <row r="11099" x14ac:dyDescent="0.25"/>
    <row r="11100" x14ac:dyDescent="0.25"/>
    <row r="11101" x14ac:dyDescent="0.25"/>
    <row r="11102" x14ac:dyDescent="0.25"/>
    <row r="11103" x14ac:dyDescent="0.25"/>
    <row r="11104" x14ac:dyDescent="0.25"/>
    <row r="11105" x14ac:dyDescent="0.25"/>
    <row r="11106" x14ac:dyDescent="0.25"/>
    <row r="11107" x14ac:dyDescent="0.25"/>
    <row r="11108" x14ac:dyDescent="0.25"/>
    <row r="11109" x14ac:dyDescent="0.25"/>
    <row r="11110" x14ac:dyDescent="0.25"/>
    <row r="11111" x14ac:dyDescent="0.25"/>
    <row r="11112" x14ac:dyDescent="0.25"/>
    <row r="11113" x14ac:dyDescent="0.25"/>
    <row r="11114" x14ac:dyDescent="0.25"/>
    <row r="11115" x14ac:dyDescent="0.25"/>
    <row r="11116" x14ac:dyDescent="0.25"/>
    <row r="11117" x14ac:dyDescent="0.25"/>
    <row r="11118" x14ac:dyDescent="0.25"/>
    <row r="11119" x14ac:dyDescent="0.25"/>
    <row r="11120" x14ac:dyDescent="0.25"/>
    <row r="11121" x14ac:dyDescent="0.25"/>
    <row r="11122" x14ac:dyDescent="0.25"/>
    <row r="11123" x14ac:dyDescent="0.25"/>
    <row r="11124" x14ac:dyDescent="0.25"/>
    <row r="11125" x14ac:dyDescent="0.25"/>
    <row r="11126" x14ac:dyDescent="0.25"/>
    <row r="11127" x14ac:dyDescent="0.25"/>
    <row r="11128" x14ac:dyDescent="0.25"/>
    <row r="11129" x14ac:dyDescent="0.25"/>
    <row r="11130" x14ac:dyDescent="0.25"/>
    <row r="11131" x14ac:dyDescent="0.25"/>
    <row r="11132" x14ac:dyDescent="0.25"/>
    <row r="11133" x14ac:dyDescent="0.25"/>
    <row r="11134" x14ac:dyDescent="0.25"/>
    <row r="11135" x14ac:dyDescent="0.25"/>
    <row r="11136" x14ac:dyDescent="0.25"/>
    <row r="11137" x14ac:dyDescent="0.25"/>
    <row r="11138" x14ac:dyDescent="0.25"/>
    <row r="11139" x14ac:dyDescent="0.25"/>
    <row r="11140" x14ac:dyDescent="0.25"/>
    <row r="11141" x14ac:dyDescent="0.25"/>
    <row r="11142" x14ac:dyDescent="0.25"/>
    <row r="11143" x14ac:dyDescent="0.25"/>
    <row r="11144" x14ac:dyDescent="0.25"/>
    <row r="11145" x14ac:dyDescent="0.25"/>
    <row r="11146" x14ac:dyDescent="0.25"/>
    <row r="11147" x14ac:dyDescent="0.25"/>
    <row r="11148" x14ac:dyDescent="0.25"/>
    <row r="11149" x14ac:dyDescent="0.25"/>
    <row r="11150" x14ac:dyDescent="0.25"/>
    <row r="11151" x14ac:dyDescent="0.25"/>
    <row r="11152" x14ac:dyDescent="0.25"/>
    <row r="11153" x14ac:dyDescent="0.25"/>
    <row r="11154" x14ac:dyDescent="0.25"/>
    <row r="11155" x14ac:dyDescent="0.25"/>
    <row r="11156" x14ac:dyDescent="0.25"/>
    <row r="11157" x14ac:dyDescent="0.25"/>
    <row r="11158" x14ac:dyDescent="0.25"/>
    <row r="11159" x14ac:dyDescent="0.25"/>
    <row r="11160" x14ac:dyDescent="0.25"/>
    <row r="11161" x14ac:dyDescent="0.25"/>
    <row r="11162" x14ac:dyDescent="0.25"/>
    <row r="11163" x14ac:dyDescent="0.25"/>
    <row r="11164" x14ac:dyDescent="0.25"/>
    <row r="11165" x14ac:dyDescent="0.25"/>
    <row r="11166" x14ac:dyDescent="0.25"/>
    <row r="11167" x14ac:dyDescent="0.25"/>
    <row r="11168" x14ac:dyDescent="0.25"/>
    <row r="11169" x14ac:dyDescent="0.25"/>
    <row r="11170" x14ac:dyDescent="0.25"/>
    <row r="11171" x14ac:dyDescent="0.25"/>
    <row r="11172" x14ac:dyDescent="0.25"/>
    <row r="11173" x14ac:dyDescent="0.25"/>
    <row r="11174" x14ac:dyDescent="0.25"/>
    <row r="11175" x14ac:dyDescent="0.25"/>
    <row r="11176" x14ac:dyDescent="0.25"/>
    <row r="11177" x14ac:dyDescent="0.25"/>
    <row r="11178" x14ac:dyDescent="0.25"/>
    <row r="11179" x14ac:dyDescent="0.25"/>
    <row r="11180" x14ac:dyDescent="0.25"/>
    <row r="11181" x14ac:dyDescent="0.25"/>
    <row r="11182" x14ac:dyDescent="0.25"/>
    <row r="11183" x14ac:dyDescent="0.25"/>
    <row r="11184" x14ac:dyDescent="0.25"/>
    <row r="11185" x14ac:dyDescent="0.25"/>
    <row r="11186" x14ac:dyDescent="0.25"/>
    <row r="11187" x14ac:dyDescent="0.25"/>
    <row r="11188" x14ac:dyDescent="0.25"/>
    <row r="11189" x14ac:dyDescent="0.25"/>
    <row r="11190" x14ac:dyDescent="0.25"/>
    <row r="11191" x14ac:dyDescent="0.25"/>
    <row r="11192" x14ac:dyDescent="0.25"/>
    <row r="11193" x14ac:dyDescent="0.25"/>
    <row r="11194" x14ac:dyDescent="0.25"/>
    <row r="11195" x14ac:dyDescent="0.25"/>
    <row r="11196" x14ac:dyDescent="0.25"/>
    <row r="11197" x14ac:dyDescent="0.25"/>
    <row r="11198" x14ac:dyDescent="0.25"/>
    <row r="11199" x14ac:dyDescent="0.25"/>
    <row r="11200" x14ac:dyDescent="0.25"/>
    <row r="11201" x14ac:dyDescent="0.25"/>
    <row r="11202" x14ac:dyDescent="0.25"/>
    <row r="11203" x14ac:dyDescent="0.25"/>
    <row r="11204" x14ac:dyDescent="0.25"/>
    <row r="11205" x14ac:dyDescent="0.25"/>
    <row r="11206" x14ac:dyDescent="0.25"/>
    <row r="11207" x14ac:dyDescent="0.25"/>
    <row r="11208" x14ac:dyDescent="0.25"/>
    <row r="11209" x14ac:dyDescent="0.25"/>
    <row r="11210" x14ac:dyDescent="0.25"/>
    <row r="11211" x14ac:dyDescent="0.25"/>
    <row r="11212" x14ac:dyDescent="0.25"/>
    <row r="11213" x14ac:dyDescent="0.25"/>
    <row r="11214" x14ac:dyDescent="0.25"/>
    <row r="11215" x14ac:dyDescent="0.25"/>
    <row r="11216" x14ac:dyDescent="0.25"/>
    <row r="11217" x14ac:dyDescent="0.25"/>
    <row r="11218" x14ac:dyDescent="0.25"/>
    <row r="11219" x14ac:dyDescent="0.25"/>
    <row r="11220" x14ac:dyDescent="0.25"/>
    <row r="11221" x14ac:dyDescent="0.25"/>
    <row r="11222" x14ac:dyDescent="0.25"/>
    <row r="11223" x14ac:dyDescent="0.25"/>
    <row r="11224" x14ac:dyDescent="0.25"/>
    <row r="11225" x14ac:dyDescent="0.25"/>
    <row r="11226" x14ac:dyDescent="0.25"/>
    <row r="11227" x14ac:dyDescent="0.25"/>
    <row r="11228" x14ac:dyDescent="0.25"/>
    <row r="11229" x14ac:dyDescent="0.25"/>
    <row r="11230" x14ac:dyDescent="0.25"/>
    <row r="11231" x14ac:dyDescent="0.25"/>
    <row r="11232" x14ac:dyDescent="0.25"/>
    <row r="11233" x14ac:dyDescent="0.25"/>
    <row r="11234" x14ac:dyDescent="0.25"/>
    <row r="11235" x14ac:dyDescent="0.25"/>
    <row r="11236" x14ac:dyDescent="0.25"/>
    <row r="11237" x14ac:dyDescent="0.25"/>
    <row r="11238" x14ac:dyDescent="0.25"/>
    <row r="11239" x14ac:dyDescent="0.25"/>
    <row r="11240" x14ac:dyDescent="0.25"/>
    <row r="11241" x14ac:dyDescent="0.25"/>
    <row r="11242" x14ac:dyDescent="0.25"/>
    <row r="11243" x14ac:dyDescent="0.25"/>
    <row r="11244" x14ac:dyDescent="0.25"/>
    <row r="11245" x14ac:dyDescent="0.25"/>
    <row r="11246" x14ac:dyDescent="0.25"/>
    <row r="11247" x14ac:dyDescent="0.25"/>
    <row r="11248" x14ac:dyDescent="0.25"/>
    <row r="11249" x14ac:dyDescent="0.25"/>
    <row r="11250" x14ac:dyDescent="0.25"/>
    <row r="11251" x14ac:dyDescent="0.25"/>
    <row r="11252" x14ac:dyDescent="0.25"/>
    <row r="11253" x14ac:dyDescent="0.25"/>
    <row r="11254" x14ac:dyDescent="0.25"/>
    <row r="11255" x14ac:dyDescent="0.25"/>
    <row r="11256" x14ac:dyDescent="0.25"/>
    <row r="11257" x14ac:dyDescent="0.25"/>
    <row r="11258" x14ac:dyDescent="0.25"/>
    <row r="11259" x14ac:dyDescent="0.25"/>
    <row r="11260" x14ac:dyDescent="0.25"/>
    <row r="11261" x14ac:dyDescent="0.25"/>
    <row r="11262" x14ac:dyDescent="0.25"/>
    <row r="11263" x14ac:dyDescent="0.25"/>
    <row r="11264" x14ac:dyDescent="0.25"/>
    <row r="11265" x14ac:dyDescent="0.25"/>
    <row r="11266" x14ac:dyDescent="0.25"/>
    <row r="11267" x14ac:dyDescent="0.25"/>
    <row r="11268" x14ac:dyDescent="0.25"/>
    <row r="11269" x14ac:dyDescent="0.25"/>
    <row r="11270" x14ac:dyDescent="0.25"/>
    <row r="11271" x14ac:dyDescent="0.25"/>
    <row r="11272" x14ac:dyDescent="0.25"/>
    <row r="11273" x14ac:dyDescent="0.25"/>
    <row r="11274" x14ac:dyDescent="0.25"/>
    <row r="11275" x14ac:dyDescent="0.25"/>
    <row r="11276" x14ac:dyDescent="0.25"/>
    <row r="11277" x14ac:dyDescent="0.25"/>
    <row r="11278" x14ac:dyDescent="0.25"/>
    <row r="11279" x14ac:dyDescent="0.25"/>
    <row r="11280" x14ac:dyDescent="0.25"/>
    <row r="11281" x14ac:dyDescent="0.25"/>
    <row r="11282" x14ac:dyDescent="0.25"/>
    <row r="11283" x14ac:dyDescent="0.25"/>
    <row r="11284" x14ac:dyDescent="0.25"/>
    <row r="11285" x14ac:dyDescent="0.25"/>
    <row r="11286" x14ac:dyDescent="0.25"/>
    <row r="11287" x14ac:dyDescent="0.25"/>
    <row r="11288" x14ac:dyDescent="0.25"/>
    <row r="11289" x14ac:dyDescent="0.25"/>
    <row r="11290" x14ac:dyDescent="0.25"/>
    <row r="11291" x14ac:dyDescent="0.25"/>
    <row r="11292" x14ac:dyDescent="0.25"/>
    <row r="11293" x14ac:dyDescent="0.25"/>
    <row r="11294" x14ac:dyDescent="0.25"/>
    <row r="11295" x14ac:dyDescent="0.25"/>
    <row r="11296" x14ac:dyDescent="0.25"/>
    <row r="11297" x14ac:dyDescent="0.25"/>
    <row r="11298" x14ac:dyDescent="0.25"/>
    <row r="11299" x14ac:dyDescent="0.25"/>
    <row r="11300" x14ac:dyDescent="0.25"/>
    <row r="11301" x14ac:dyDescent="0.25"/>
    <row r="11302" x14ac:dyDescent="0.25"/>
    <row r="11303" x14ac:dyDescent="0.25"/>
    <row r="11304" x14ac:dyDescent="0.25"/>
    <row r="11305" x14ac:dyDescent="0.25"/>
    <row r="11306" x14ac:dyDescent="0.25"/>
    <row r="11307" x14ac:dyDescent="0.25"/>
    <row r="11308" x14ac:dyDescent="0.25"/>
    <row r="11309" x14ac:dyDescent="0.25"/>
    <row r="11310" x14ac:dyDescent="0.25"/>
    <row r="11311" x14ac:dyDescent="0.25"/>
    <row r="11312" x14ac:dyDescent="0.25"/>
    <row r="11313" x14ac:dyDescent="0.25"/>
    <row r="11314" x14ac:dyDescent="0.25"/>
    <row r="11315" x14ac:dyDescent="0.25"/>
    <row r="11316" x14ac:dyDescent="0.25"/>
    <row r="11317" x14ac:dyDescent="0.25"/>
    <row r="11318" x14ac:dyDescent="0.25"/>
    <row r="11319" x14ac:dyDescent="0.25"/>
    <row r="11320" x14ac:dyDescent="0.25"/>
    <row r="11321" x14ac:dyDescent="0.25"/>
    <row r="11322" x14ac:dyDescent="0.25"/>
    <row r="11323" x14ac:dyDescent="0.25"/>
    <row r="11324" x14ac:dyDescent="0.25"/>
    <row r="11325" x14ac:dyDescent="0.25"/>
    <row r="11326" x14ac:dyDescent="0.25"/>
    <row r="11327" x14ac:dyDescent="0.25"/>
    <row r="11328" x14ac:dyDescent="0.25"/>
    <row r="11329" x14ac:dyDescent="0.25"/>
    <row r="11330" x14ac:dyDescent="0.25"/>
    <row r="11331" x14ac:dyDescent="0.25"/>
    <row r="11332" x14ac:dyDescent="0.25"/>
    <row r="11333" x14ac:dyDescent="0.25"/>
    <row r="11334" x14ac:dyDescent="0.25"/>
    <row r="11335" x14ac:dyDescent="0.25"/>
    <row r="11336" x14ac:dyDescent="0.25"/>
    <row r="11337" x14ac:dyDescent="0.25"/>
    <row r="11338" x14ac:dyDescent="0.25"/>
    <row r="11339" x14ac:dyDescent="0.25"/>
    <row r="11340" x14ac:dyDescent="0.25"/>
    <row r="11341" x14ac:dyDescent="0.25"/>
    <row r="11342" x14ac:dyDescent="0.25"/>
    <row r="11343" x14ac:dyDescent="0.25"/>
    <row r="11344" x14ac:dyDescent="0.25"/>
    <row r="11345" x14ac:dyDescent="0.25"/>
    <row r="11346" x14ac:dyDescent="0.25"/>
    <row r="11347" x14ac:dyDescent="0.25"/>
    <row r="11348" x14ac:dyDescent="0.25"/>
    <row r="11349" x14ac:dyDescent="0.25"/>
    <row r="11350" x14ac:dyDescent="0.25"/>
    <row r="11351" x14ac:dyDescent="0.25"/>
    <row r="11352" x14ac:dyDescent="0.25"/>
    <row r="11353" x14ac:dyDescent="0.25"/>
    <row r="11354" x14ac:dyDescent="0.25"/>
    <row r="11355" x14ac:dyDescent="0.25"/>
    <row r="11356" x14ac:dyDescent="0.25"/>
    <row r="11357" x14ac:dyDescent="0.25"/>
    <row r="11358" x14ac:dyDescent="0.25"/>
    <row r="11359" x14ac:dyDescent="0.25"/>
    <row r="11360" x14ac:dyDescent="0.25"/>
    <row r="11361" x14ac:dyDescent="0.25"/>
    <row r="11362" x14ac:dyDescent="0.25"/>
    <row r="11363" x14ac:dyDescent="0.25"/>
    <row r="11364" x14ac:dyDescent="0.25"/>
    <row r="11365" x14ac:dyDescent="0.25"/>
    <row r="11366" x14ac:dyDescent="0.25"/>
    <row r="11367" x14ac:dyDescent="0.25"/>
    <row r="11368" x14ac:dyDescent="0.25"/>
    <row r="11369" x14ac:dyDescent="0.25"/>
    <row r="11370" x14ac:dyDescent="0.25"/>
    <row r="11371" x14ac:dyDescent="0.25"/>
    <row r="11372" x14ac:dyDescent="0.25"/>
    <row r="11373" x14ac:dyDescent="0.25"/>
    <row r="11374" x14ac:dyDescent="0.25"/>
    <row r="11375" x14ac:dyDescent="0.25"/>
    <row r="11376" x14ac:dyDescent="0.25"/>
    <row r="11377" x14ac:dyDescent="0.25"/>
    <row r="11378" x14ac:dyDescent="0.25"/>
    <row r="11379" x14ac:dyDescent="0.25"/>
    <row r="11380" x14ac:dyDescent="0.25"/>
    <row r="11381" x14ac:dyDescent="0.25"/>
    <row r="11382" x14ac:dyDescent="0.25"/>
    <row r="11383" x14ac:dyDescent="0.25"/>
    <row r="11384" x14ac:dyDescent="0.25"/>
    <row r="11385" x14ac:dyDescent="0.25"/>
    <row r="11386" x14ac:dyDescent="0.25"/>
    <row r="11387" x14ac:dyDescent="0.25"/>
    <row r="11388" x14ac:dyDescent="0.25"/>
    <row r="11389" x14ac:dyDescent="0.25"/>
    <row r="11390" x14ac:dyDescent="0.25"/>
    <row r="11391" x14ac:dyDescent="0.25"/>
    <row r="11392" x14ac:dyDescent="0.25"/>
    <row r="11393" x14ac:dyDescent="0.25"/>
    <row r="11394" x14ac:dyDescent="0.25"/>
    <row r="11395" x14ac:dyDescent="0.25"/>
    <row r="11396" x14ac:dyDescent="0.25"/>
    <row r="11397" x14ac:dyDescent="0.25"/>
    <row r="11398" x14ac:dyDescent="0.25"/>
    <row r="11399" x14ac:dyDescent="0.25"/>
    <row r="11400" x14ac:dyDescent="0.25"/>
    <row r="11401" x14ac:dyDescent="0.25"/>
    <row r="11402" x14ac:dyDescent="0.25"/>
    <row r="11403" x14ac:dyDescent="0.25"/>
    <row r="11404" x14ac:dyDescent="0.25"/>
    <row r="11405" x14ac:dyDescent="0.25"/>
    <row r="11406" x14ac:dyDescent="0.25"/>
    <row r="11407" x14ac:dyDescent="0.25"/>
    <row r="11408" x14ac:dyDescent="0.25"/>
    <row r="11409" x14ac:dyDescent="0.25"/>
    <row r="11410" x14ac:dyDescent="0.25"/>
    <row r="11411" x14ac:dyDescent="0.25"/>
    <row r="11412" x14ac:dyDescent="0.25"/>
    <row r="11413" x14ac:dyDescent="0.25"/>
    <row r="11414" x14ac:dyDescent="0.25"/>
    <row r="11415" x14ac:dyDescent="0.25"/>
    <row r="11416" x14ac:dyDescent="0.25"/>
    <row r="11417" x14ac:dyDescent="0.25"/>
    <row r="11418" x14ac:dyDescent="0.25"/>
    <row r="11419" x14ac:dyDescent="0.25"/>
    <row r="11420" x14ac:dyDescent="0.25"/>
    <row r="11421" x14ac:dyDescent="0.25"/>
    <row r="11422" x14ac:dyDescent="0.25"/>
    <row r="11423" x14ac:dyDescent="0.25"/>
    <row r="11424" x14ac:dyDescent="0.25"/>
    <row r="11425" x14ac:dyDescent="0.25"/>
    <row r="11426" x14ac:dyDescent="0.25"/>
    <row r="11427" x14ac:dyDescent="0.25"/>
    <row r="11428" x14ac:dyDescent="0.25"/>
    <row r="11429" x14ac:dyDescent="0.25"/>
    <row r="11430" x14ac:dyDescent="0.25"/>
    <row r="11431" x14ac:dyDescent="0.25"/>
    <row r="11432" x14ac:dyDescent="0.25"/>
    <row r="11433" x14ac:dyDescent="0.25"/>
    <row r="11434" x14ac:dyDescent="0.25"/>
    <row r="11435" x14ac:dyDescent="0.25"/>
    <row r="11436" x14ac:dyDescent="0.25"/>
    <row r="11437" x14ac:dyDescent="0.25"/>
    <row r="11438" x14ac:dyDescent="0.25"/>
    <row r="11439" x14ac:dyDescent="0.25"/>
    <row r="11440" x14ac:dyDescent="0.25"/>
    <row r="11441" x14ac:dyDescent="0.25"/>
    <row r="11442" x14ac:dyDescent="0.25"/>
    <row r="11443" x14ac:dyDescent="0.25"/>
    <row r="11444" x14ac:dyDescent="0.25"/>
    <row r="11445" x14ac:dyDescent="0.25"/>
    <row r="11446" x14ac:dyDescent="0.25"/>
    <row r="11447" x14ac:dyDescent="0.25"/>
    <row r="11448" x14ac:dyDescent="0.25"/>
    <row r="11449" x14ac:dyDescent="0.25"/>
    <row r="11450" x14ac:dyDescent="0.25"/>
    <row r="11451" x14ac:dyDescent="0.25"/>
    <row r="11452" x14ac:dyDescent="0.25"/>
    <row r="11453" x14ac:dyDescent="0.25"/>
    <row r="11454" x14ac:dyDescent="0.25"/>
    <row r="11455" x14ac:dyDescent="0.25"/>
    <row r="11456" x14ac:dyDescent="0.25"/>
    <row r="11457" x14ac:dyDescent="0.25"/>
    <row r="11458" x14ac:dyDescent="0.25"/>
    <row r="11459" x14ac:dyDescent="0.25"/>
    <row r="11460" x14ac:dyDescent="0.25"/>
    <row r="11461" x14ac:dyDescent="0.25"/>
    <row r="11462" x14ac:dyDescent="0.25"/>
    <row r="11463" x14ac:dyDescent="0.25"/>
    <row r="11464" x14ac:dyDescent="0.25"/>
    <row r="11465" x14ac:dyDescent="0.25"/>
    <row r="11466" x14ac:dyDescent="0.25"/>
    <row r="11467" x14ac:dyDescent="0.25"/>
    <row r="11468" x14ac:dyDescent="0.25"/>
    <row r="11469" x14ac:dyDescent="0.25"/>
    <row r="11470" x14ac:dyDescent="0.25"/>
    <row r="11471" x14ac:dyDescent="0.25"/>
    <row r="11472" x14ac:dyDescent="0.25"/>
    <row r="11473" x14ac:dyDescent="0.25"/>
    <row r="11474" x14ac:dyDescent="0.25"/>
    <row r="11475" x14ac:dyDescent="0.25"/>
    <row r="11476" x14ac:dyDescent="0.25"/>
    <row r="11477" x14ac:dyDescent="0.25"/>
    <row r="11478" x14ac:dyDescent="0.25"/>
    <row r="11479" x14ac:dyDescent="0.25"/>
    <row r="11480" x14ac:dyDescent="0.25"/>
    <row r="11481" x14ac:dyDescent="0.25"/>
    <row r="11482" x14ac:dyDescent="0.25"/>
    <row r="11483" x14ac:dyDescent="0.25"/>
    <row r="11484" x14ac:dyDescent="0.25"/>
    <row r="11485" x14ac:dyDescent="0.25"/>
    <row r="11486" x14ac:dyDescent="0.25"/>
    <row r="11487" x14ac:dyDescent="0.25"/>
    <row r="11488" x14ac:dyDescent="0.25"/>
    <row r="11489" x14ac:dyDescent="0.25"/>
    <row r="11490" x14ac:dyDescent="0.25"/>
    <row r="11491" x14ac:dyDescent="0.25"/>
    <row r="11492" x14ac:dyDescent="0.25"/>
    <row r="11493" x14ac:dyDescent="0.25"/>
    <row r="11494" x14ac:dyDescent="0.25"/>
    <row r="11495" x14ac:dyDescent="0.25"/>
    <row r="11496" x14ac:dyDescent="0.25"/>
    <row r="11497" x14ac:dyDescent="0.25"/>
    <row r="11498" x14ac:dyDescent="0.25"/>
    <row r="11499" x14ac:dyDescent="0.25"/>
    <row r="11500" x14ac:dyDescent="0.25"/>
    <row r="11501" x14ac:dyDescent="0.25"/>
    <row r="11502" x14ac:dyDescent="0.25"/>
    <row r="11503" x14ac:dyDescent="0.25"/>
    <row r="11504" x14ac:dyDescent="0.25"/>
    <row r="11505" x14ac:dyDescent="0.25"/>
    <row r="11506" x14ac:dyDescent="0.25"/>
    <row r="11507" x14ac:dyDescent="0.25"/>
    <row r="11508" x14ac:dyDescent="0.25"/>
    <row r="11509" x14ac:dyDescent="0.25"/>
    <row r="11510" x14ac:dyDescent="0.25"/>
    <row r="11511" x14ac:dyDescent="0.25"/>
    <row r="11512" x14ac:dyDescent="0.25"/>
    <row r="11513" x14ac:dyDescent="0.25"/>
    <row r="11514" x14ac:dyDescent="0.25"/>
    <row r="11515" x14ac:dyDescent="0.25"/>
    <row r="11516" x14ac:dyDescent="0.25"/>
    <row r="11517" x14ac:dyDescent="0.25"/>
    <row r="11518" x14ac:dyDescent="0.25"/>
    <row r="11519" x14ac:dyDescent="0.25"/>
    <row r="11520" x14ac:dyDescent="0.25"/>
    <row r="11521" x14ac:dyDescent="0.25"/>
    <row r="11522" x14ac:dyDescent="0.25"/>
    <row r="11523" x14ac:dyDescent="0.25"/>
    <row r="11524" x14ac:dyDescent="0.25"/>
    <row r="11525" x14ac:dyDescent="0.25"/>
    <row r="11526" x14ac:dyDescent="0.25"/>
    <row r="11527" x14ac:dyDescent="0.25"/>
    <row r="11528" x14ac:dyDescent="0.25"/>
    <row r="11529" x14ac:dyDescent="0.25"/>
    <row r="11530" x14ac:dyDescent="0.25"/>
    <row r="11531" x14ac:dyDescent="0.25"/>
    <row r="11532" x14ac:dyDescent="0.25"/>
    <row r="11533" x14ac:dyDescent="0.25"/>
    <row r="11534" x14ac:dyDescent="0.25"/>
    <row r="11535" x14ac:dyDescent="0.25"/>
    <row r="11536" x14ac:dyDescent="0.25"/>
    <row r="11537" x14ac:dyDescent="0.25"/>
    <row r="11538" x14ac:dyDescent="0.25"/>
    <row r="11539" x14ac:dyDescent="0.25"/>
    <row r="11540" x14ac:dyDescent="0.25"/>
    <row r="11541" x14ac:dyDescent="0.25"/>
    <row r="11542" x14ac:dyDescent="0.25"/>
    <row r="11543" x14ac:dyDescent="0.25"/>
    <row r="11544" x14ac:dyDescent="0.25"/>
    <row r="11545" x14ac:dyDescent="0.25"/>
    <row r="11546" x14ac:dyDescent="0.25"/>
    <row r="11547" x14ac:dyDescent="0.25"/>
    <row r="11548" x14ac:dyDescent="0.25"/>
    <row r="11549" x14ac:dyDescent="0.25"/>
    <row r="11550" x14ac:dyDescent="0.25"/>
    <row r="11551" x14ac:dyDescent="0.25"/>
    <row r="11552" x14ac:dyDescent="0.25"/>
    <row r="11553" x14ac:dyDescent="0.25"/>
    <row r="11554" x14ac:dyDescent="0.25"/>
    <row r="11555" x14ac:dyDescent="0.25"/>
    <row r="11556" x14ac:dyDescent="0.25"/>
    <row r="11557" x14ac:dyDescent="0.25"/>
    <row r="11558" x14ac:dyDescent="0.25"/>
    <row r="11559" x14ac:dyDescent="0.25"/>
    <row r="11560" x14ac:dyDescent="0.25"/>
    <row r="11561" x14ac:dyDescent="0.25"/>
    <row r="11562" x14ac:dyDescent="0.25"/>
    <row r="11563" x14ac:dyDescent="0.25"/>
    <row r="11564" x14ac:dyDescent="0.25"/>
    <row r="11565" x14ac:dyDescent="0.25"/>
    <row r="11566" x14ac:dyDescent="0.25"/>
    <row r="11567" x14ac:dyDescent="0.25"/>
    <row r="11568" x14ac:dyDescent="0.25"/>
    <row r="11569" x14ac:dyDescent="0.25"/>
    <row r="11570" x14ac:dyDescent="0.25"/>
    <row r="11571" x14ac:dyDescent="0.25"/>
    <row r="11572" x14ac:dyDescent="0.25"/>
    <row r="11573" x14ac:dyDescent="0.25"/>
    <row r="11574" x14ac:dyDescent="0.25"/>
    <row r="11575" x14ac:dyDescent="0.25"/>
    <row r="11576" x14ac:dyDescent="0.25"/>
    <row r="11577" x14ac:dyDescent="0.25"/>
    <row r="11578" x14ac:dyDescent="0.25"/>
    <row r="11579" x14ac:dyDescent="0.25"/>
    <row r="11580" x14ac:dyDescent="0.25"/>
    <row r="11581" x14ac:dyDescent="0.25"/>
    <row r="11582" x14ac:dyDescent="0.25"/>
    <row r="11583" x14ac:dyDescent="0.25"/>
    <row r="11584" x14ac:dyDescent="0.25"/>
    <row r="11585" x14ac:dyDescent="0.25"/>
    <row r="11586" x14ac:dyDescent="0.25"/>
    <row r="11587" x14ac:dyDescent="0.25"/>
    <row r="11588" x14ac:dyDescent="0.25"/>
    <row r="11589" x14ac:dyDescent="0.25"/>
    <row r="11590" x14ac:dyDescent="0.25"/>
    <row r="11591" x14ac:dyDescent="0.25"/>
    <row r="11592" x14ac:dyDescent="0.25"/>
    <row r="11593" x14ac:dyDescent="0.25"/>
    <row r="11594" x14ac:dyDescent="0.25"/>
    <row r="11595" x14ac:dyDescent="0.25"/>
    <row r="11596" x14ac:dyDescent="0.25"/>
    <row r="11597" x14ac:dyDescent="0.25"/>
    <row r="11598" x14ac:dyDescent="0.25"/>
    <row r="11599" x14ac:dyDescent="0.25"/>
    <row r="11600" x14ac:dyDescent="0.25"/>
    <row r="11601" x14ac:dyDescent="0.25"/>
    <row r="11602" x14ac:dyDescent="0.25"/>
    <row r="11603" x14ac:dyDescent="0.25"/>
    <row r="11604" x14ac:dyDescent="0.25"/>
    <row r="11605" x14ac:dyDescent="0.25"/>
    <row r="11606" x14ac:dyDescent="0.25"/>
    <row r="11607" x14ac:dyDescent="0.25"/>
    <row r="11608" x14ac:dyDescent="0.25"/>
    <row r="11609" x14ac:dyDescent="0.25"/>
    <row r="11610" x14ac:dyDescent="0.25"/>
    <row r="11611" x14ac:dyDescent="0.25"/>
    <row r="11612" x14ac:dyDescent="0.25"/>
    <row r="11613" x14ac:dyDescent="0.25"/>
    <row r="11614" x14ac:dyDescent="0.25"/>
    <row r="11615" x14ac:dyDescent="0.25"/>
    <row r="11616" x14ac:dyDescent="0.25"/>
    <row r="11617" x14ac:dyDescent="0.25"/>
    <row r="11618" x14ac:dyDescent="0.25"/>
    <row r="11619" x14ac:dyDescent="0.25"/>
    <row r="11620" x14ac:dyDescent="0.25"/>
    <row r="11621" x14ac:dyDescent="0.25"/>
    <row r="11622" x14ac:dyDescent="0.25"/>
    <row r="11623" x14ac:dyDescent="0.25"/>
    <row r="11624" x14ac:dyDescent="0.25"/>
    <row r="11625" x14ac:dyDescent="0.25"/>
    <row r="11626" x14ac:dyDescent="0.25"/>
    <row r="11627" x14ac:dyDescent="0.25"/>
    <row r="11628" x14ac:dyDescent="0.25"/>
    <row r="11629" x14ac:dyDescent="0.25"/>
    <row r="11630" x14ac:dyDescent="0.25"/>
    <row r="11631" x14ac:dyDescent="0.25"/>
    <row r="11632" x14ac:dyDescent="0.25"/>
    <row r="11633" x14ac:dyDescent="0.25"/>
    <row r="11634" x14ac:dyDescent="0.25"/>
    <row r="11635" x14ac:dyDescent="0.25"/>
    <row r="11636" x14ac:dyDescent="0.25"/>
    <row r="11637" x14ac:dyDescent="0.25"/>
    <row r="11638" x14ac:dyDescent="0.25"/>
    <row r="11639" x14ac:dyDescent="0.25"/>
    <row r="11640" x14ac:dyDescent="0.25"/>
    <row r="11641" x14ac:dyDescent="0.25"/>
    <row r="11642" x14ac:dyDescent="0.25"/>
    <row r="11643" x14ac:dyDescent="0.25"/>
    <row r="11644" x14ac:dyDescent="0.25"/>
    <row r="11645" x14ac:dyDescent="0.25"/>
    <row r="11646" x14ac:dyDescent="0.25"/>
    <row r="11647" x14ac:dyDescent="0.25"/>
    <row r="11648" x14ac:dyDescent="0.25"/>
    <row r="11649" x14ac:dyDescent="0.25"/>
    <row r="11650" x14ac:dyDescent="0.25"/>
    <row r="11651" x14ac:dyDescent="0.25"/>
    <row r="11652" x14ac:dyDescent="0.25"/>
    <row r="11653" x14ac:dyDescent="0.25"/>
    <row r="11654" x14ac:dyDescent="0.25"/>
    <row r="11655" x14ac:dyDescent="0.25"/>
    <row r="11656" x14ac:dyDescent="0.25"/>
    <row r="11657" x14ac:dyDescent="0.25"/>
    <row r="11658" x14ac:dyDescent="0.25"/>
    <row r="11659" x14ac:dyDescent="0.25"/>
    <row r="11660" x14ac:dyDescent="0.25"/>
    <row r="11661" x14ac:dyDescent="0.25"/>
    <row r="11662" x14ac:dyDescent="0.25"/>
    <row r="11663" x14ac:dyDescent="0.25"/>
    <row r="11664" x14ac:dyDescent="0.25"/>
    <row r="11665" x14ac:dyDescent="0.25"/>
    <row r="11666" x14ac:dyDescent="0.25"/>
    <row r="11667" x14ac:dyDescent="0.25"/>
    <row r="11668" x14ac:dyDescent="0.25"/>
    <row r="11669" x14ac:dyDescent="0.25"/>
    <row r="11670" x14ac:dyDescent="0.25"/>
    <row r="11671" x14ac:dyDescent="0.25"/>
    <row r="11672" x14ac:dyDescent="0.25"/>
    <row r="11673" x14ac:dyDescent="0.25"/>
    <row r="11674" x14ac:dyDescent="0.25"/>
    <row r="11675" x14ac:dyDescent="0.25"/>
    <row r="11676" x14ac:dyDescent="0.25"/>
    <row r="11677" x14ac:dyDescent="0.25"/>
    <row r="11678" x14ac:dyDescent="0.25"/>
    <row r="11679" x14ac:dyDescent="0.25"/>
    <row r="11680" x14ac:dyDescent="0.25"/>
    <row r="11681" x14ac:dyDescent="0.25"/>
    <row r="11682" x14ac:dyDescent="0.25"/>
    <row r="11683" x14ac:dyDescent="0.25"/>
    <row r="11684" x14ac:dyDescent="0.25"/>
    <row r="11685" x14ac:dyDescent="0.25"/>
    <row r="11686" x14ac:dyDescent="0.25"/>
    <row r="11687" x14ac:dyDescent="0.25"/>
    <row r="11688" x14ac:dyDescent="0.25"/>
    <row r="11689" x14ac:dyDescent="0.25"/>
    <row r="11690" x14ac:dyDescent="0.25"/>
    <row r="11691" x14ac:dyDescent="0.25"/>
    <row r="11692" x14ac:dyDescent="0.25"/>
    <row r="11693" x14ac:dyDescent="0.25"/>
    <row r="11694" x14ac:dyDescent="0.25"/>
    <row r="11695" x14ac:dyDescent="0.25"/>
    <row r="11696" x14ac:dyDescent="0.25"/>
    <row r="11697" x14ac:dyDescent="0.25"/>
    <row r="11698" x14ac:dyDescent="0.25"/>
    <row r="11699" x14ac:dyDescent="0.25"/>
    <row r="11700" x14ac:dyDescent="0.25"/>
    <row r="11701" x14ac:dyDescent="0.25"/>
    <row r="11702" x14ac:dyDescent="0.25"/>
    <row r="11703" x14ac:dyDescent="0.25"/>
    <row r="11704" x14ac:dyDescent="0.25"/>
    <row r="11705" x14ac:dyDescent="0.25"/>
    <row r="11706" x14ac:dyDescent="0.25"/>
    <row r="11707" x14ac:dyDescent="0.25"/>
    <row r="11708" x14ac:dyDescent="0.25"/>
    <row r="11709" x14ac:dyDescent="0.25"/>
    <row r="11710" x14ac:dyDescent="0.25"/>
    <row r="11711" x14ac:dyDescent="0.25"/>
    <row r="11712" x14ac:dyDescent="0.25"/>
    <row r="11713" x14ac:dyDescent="0.25"/>
    <row r="11714" x14ac:dyDescent="0.25"/>
    <row r="11715" x14ac:dyDescent="0.25"/>
    <row r="11716" x14ac:dyDescent="0.25"/>
    <row r="11717" x14ac:dyDescent="0.25"/>
    <row r="11718" x14ac:dyDescent="0.25"/>
    <row r="11719" x14ac:dyDescent="0.25"/>
    <row r="11720" x14ac:dyDescent="0.25"/>
    <row r="11721" x14ac:dyDescent="0.25"/>
    <row r="11722" x14ac:dyDescent="0.25"/>
    <row r="11723" x14ac:dyDescent="0.25"/>
    <row r="11724" x14ac:dyDescent="0.25"/>
    <row r="11725" x14ac:dyDescent="0.25"/>
    <row r="11726" x14ac:dyDescent="0.25"/>
    <row r="11727" x14ac:dyDescent="0.25"/>
    <row r="11728" x14ac:dyDescent="0.25"/>
    <row r="11729" x14ac:dyDescent="0.25"/>
    <row r="11730" x14ac:dyDescent="0.25"/>
    <row r="11731" x14ac:dyDescent="0.25"/>
    <row r="11732" x14ac:dyDescent="0.25"/>
    <row r="11733" x14ac:dyDescent="0.25"/>
    <row r="11734" x14ac:dyDescent="0.25"/>
    <row r="11735" x14ac:dyDescent="0.25"/>
    <row r="11736" x14ac:dyDescent="0.25"/>
    <row r="11737" x14ac:dyDescent="0.25"/>
    <row r="11738" x14ac:dyDescent="0.25"/>
    <row r="11739" x14ac:dyDescent="0.25"/>
    <row r="11740" x14ac:dyDescent="0.25"/>
    <row r="11741" x14ac:dyDescent="0.25"/>
    <row r="11742" x14ac:dyDescent="0.25"/>
    <row r="11743" x14ac:dyDescent="0.25"/>
    <row r="11744" x14ac:dyDescent="0.25"/>
    <row r="11745" x14ac:dyDescent="0.25"/>
    <row r="11746" x14ac:dyDescent="0.25"/>
    <row r="11747" x14ac:dyDescent="0.25"/>
    <row r="11748" x14ac:dyDescent="0.25"/>
    <row r="11749" x14ac:dyDescent="0.25"/>
    <row r="11750" x14ac:dyDescent="0.25"/>
    <row r="11751" x14ac:dyDescent="0.25"/>
    <row r="11752" x14ac:dyDescent="0.25"/>
    <row r="11753" x14ac:dyDescent="0.25"/>
    <row r="11754" x14ac:dyDescent="0.25"/>
    <row r="11755" x14ac:dyDescent="0.25"/>
    <row r="11756" x14ac:dyDescent="0.25"/>
    <row r="11757" x14ac:dyDescent="0.25"/>
    <row r="11758" x14ac:dyDescent="0.25"/>
    <row r="11759" x14ac:dyDescent="0.25"/>
    <row r="11760" x14ac:dyDescent="0.25"/>
    <row r="11761" x14ac:dyDescent="0.25"/>
    <row r="11762" x14ac:dyDescent="0.25"/>
    <row r="11763" x14ac:dyDescent="0.25"/>
    <row r="11764" x14ac:dyDescent="0.25"/>
    <row r="11765" x14ac:dyDescent="0.25"/>
    <row r="11766" x14ac:dyDescent="0.25"/>
    <row r="11767" x14ac:dyDescent="0.25"/>
    <row r="11768" x14ac:dyDescent="0.25"/>
    <row r="11769" x14ac:dyDescent="0.25"/>
    <row r="11770" x14ac:dyDescent="0.25"/>
    <row r="11771" x14ac:dyDescent="0.25"/>
    <row r="11772" x14ac:dyDescent="0.25"/>
    <row r="11773" x14ac:dyDescent="0.25"/>
    <row r="11774" x14ac:dyDescent="0.25"/>
    <row r="11775" x14ac:dyDescent="0.25"/>
    <row r="11776" x14ac:dyDescent="0.25"/>
    <row r="11777" x14ac:dyDescent="0.25"/>
    <row r="11778" x14ac:dyDescent="0.25"/>
    <row r="11779" x14ac:dyDescent="0.25"/>
    <row r="11780" x14ac:dyDescent="0.25"/>
    <row r="11781" x14ac:dyDescent="0.25"/>
    <row r="11782" x14ac:dyDescent="0.25"/>
    <row r="11783" x14ac:dyDescent="0.25"/>
    <row r="11784" x14ac:dyDescent="0.25"/>
    <row r="11785" x14ac:dyDescent="0.25"/>
    <row r="11786" x14ac:dyDescent="0.25"/>
    <row r="11787" x14ac:dyDescent="0.25"/>
    <row r="11788" x14ac:dyDescent="0.25"/>
    <row r="11789" x14ac:dyDescent="0.25"/>
    <row r="11790" x14ac:dyDescent="0.25"/>
    <row r="11791" x14ac:dyDescent="0.25"/>
    <row r="11792" x14ac:dyDescent="0.25"/>
    <row r="11793" x14ac:dyDescent="0.25"/>
    <row r="11794" x14ac:dyDescent="0.25"/>
    <row r="11795" x14ac:dyDescent="0.25"/>
    <row r="11796" x14ac:dyDescent="0.25"/>
    <row r="11797" x14ac:dyDescent="0.25"/>
    <row r="11798" x14ac:dyDescent="0.25"/>
    <row r="11799" x14ac:dyDescent="0.25"/>
    <row r="11800" x14ac:dyDescent="0.25"/>
    <row r="11801" x14ac:dyDescent="0.25"/>
    <row r="11802" x14ac:dyDescent="0.25"/>
    <row r="11803" x14ac:dyDescent="0.25"/>
    <row r="11804" x14ac:dyDescent="0.25"/>
    <row r="11805" x14ac:dyDescent="0.25"/>
    <row r="11806" x14ac:dyDescent="0.25"/>
    <row r="11807" x14ac:dyDescent="0.25"/>
    <row r="11808" x14ac:dyDescent="0.25"/>
    <row r="11809" x14ac:dyDescent="0.25"/>
    <row r="11810" x14ac:dyDescent="0.25"/>
    <row r="11811" x14ac:dyDescent="0.25"/>
    <row r="11812" x14ac:dyDescent="0.25"/>
    <row r="11813" x14ac:dyDescent="0.25"/>
    <row r="11814" x14ac:dyDescent="0.25"/>
    <row r="11815" x14ac:dyDescent="0.25"/>
    <row r="11816" x14ac:dyDescent="0.25"/>
    <row r="11817" x14ac:dyDescent="0.25"/>
    <row r="11818" x14ac:dyDescent="0.25"/>
    <row r="11819" x14ac:dyDescent="0.25"/>
    <row r="11820" x14ac:dyDescent="0.25"/>
    <row r="11821" x14ac:dyDescent="0.25"/>
    <row r="11822" x14ac:dyDescent="0.25"/>
    <row r="11823" x14ac:dyDescent="0.25"/>
    <row r="11824" x14ac:dyDescent="0.25"/>
    <row r="11825" x14ac:dyDescent="0.25"/>
    <row r="11826" x14ac:dyDescent="0.25"/>
    <row r="11827" x14ac:dyDescent="0.25"/>
    <row r="11828" x14ac:dyDescent="0.25"/>
    <row r="11829" x14ac:dyDescent="0.25"/>
    <row r="11830" x14ac:dyDescent="0.25"/>
    <row r="11831" x14ac:dyDescent="0.25"/>
    <row r="11832" x14ac:dyDescent="0.25"/>
    <row r="11833" x14ac:dyDescent="0.25"/>
    <row r="11834" x14ac:dyDescent="0.25"/>
    <row r="11835" x14ac:dyDescent="0.25"/>
    <row r="11836" x14ac:dyDescent="0.25"/>
    <row r="11837" x14ac:dyDescent="0.25"/>
    <row r="11838" x14ac:dyDescent="0.25"/>
    <row r="11839" x14ac:dyDescent="0.25"/>
    <row r="11840" x14ac:dyDescent="0.25"/>
    <row r="11841" x14ac:dyDescent="0.25"/>
    <row r="11842" x14ac:dyDescent="0.25"/>
    <row r="11843" x14ac:dyDescent="0.25"/>
    <row r="11844" x14ac:dyDescent="0.25"/>
    <row r="11845" x14ac:dyDescent="0.25"/>
    <row r="11846" x14ac:dyDescent="0.25"/>
    <row r="11847" x14ac:dyDescent="0.25"/>
    <row r="11848" x14ac:dyDescent="0.25"/>
    <row r="11849" x14ac:dyDescent="0.25"/>
    <row r="11850" x14ac:dyDescent="0.25"/>
    <row r="11851" x14ac:dyDescent="0.25"/>
    <row r="11852" x14ac:dyDescent="0.25"/>
    <row r="11853" x14ac:dyDescent="0.25"/>
    <row r="11854" x14ac:dyDescent="0.25"/>
    <row r="11855" x14ac:dyDescent="0.25"/>
    <row r="11856" x14ac:dyDescent="0.25"/>
    <row r="11857" x14ac:dyDescent="0.25"/>
    <row r="11858" x14ac:dyDescent="0.25"/>
    <row r="11859" x14ac:dyDescent="0.25"/>
    <row r="11860" x14ac:dyDescent="0.25"/>
    <row r="11861" x14ac:dyDescent="0.25"/>
    <row r="11862" x14ac:dyDescent="0.25"/>
    <row r="11863" x14ac:dyDescent="0.25"/>
    <row r="11864" x14ac:dyDescent="0.25"/>
    <row r="11865" x14ac:dyDescent="0.25"/>
    <row r="11866" x14ac:dyDescent="0.25"/>
    <row r="11867" x14ac:dyDescent="0.25"/>
    <row r="11868" x14ac:dyDescent="0.25"/>
    <row r="11869" x14ac:dyDescent="0.25"/>
    <row r="11870" x14ac:dyDescent="0.25"/>
    <row r="11871" x14ac:dyDescent="0.25"/>
    <row r="11872" x14ac:dyDescent="0.25"/>
    <row r="11873" x14ac:dyDescent="0.25"/>
    <row r="11874" x14ac:dyDescent="0.25"/>
    <row r="11875" x14ac:dyDescent="0.25"/>
    <row r="11876" x14ac:dyDescent="0.25"/>
    <row r="11877" x14ac:dyDescent="0.25"/>
    <row r="11878" x14ac:dyDescent="0.25"/>
    <row r="11879" x14ac:dyDescent="0.25"/>
    <row r="11880" x14ac:dyDescent="0.25"/>
    <row r="11881" x14ac:dyDescent="0.25"/>
    <row r="11882" x14ac:dyDescent="0.25"/>
    <row r="11883" x14ac:dyDescent="0.25"/>
    <row r="11884" x14ac:dyDescent="0.25"/>
    <row r="11885" x14ac:dyDescent="0.25"/>
    <row r="11886" x14ac:dyDescent="0.25"/>
    <row r="11887" x14ac:dyDescent="0.25"/>
    <row r="11888" x14ac:dyDescent="0.25"/>
    <row r="11889" x14ac:dyDescent="0.25"/>
    <row r="11890" x14ac:dyDescent="0.25"/>
    <row r="11891" x14ac:dyDescent="0.25"/>
    <row r="11892" x14ac:dyDescent="0.25"/>
    <row r="11893" x14ac:dyDescent="0.25"/>
    <row r="11894" x14ac:dyDescent="0.25"/>
    <row r="11895" x14ac:dyDescent="0.25"/>
    <row r="11896" x14ac:dyDescent="0.25"/>
    <row r="11897" x14ac:dyDescent="0.25"/>
    <row r="11898" x14ac:dyDescent="0.25"/>
    <row r="11899" x14ac:dyDescent="0.25"/>
    <row r="11900" x14ac:dyDescent="0.25"/>
    <row r="11901" x14ac:dyDescent="0.25"/>
    <row r="11902" x14ac:dyDescent="0.25"/>
    <row r="11903" x14ac:dyDescent="0.25"/>
    <row r="11904" x14ac:dyDescent="0.25"/>
    <row r="11905" x14ac:dyDescent="0.25"/>
    <row r="11906" x14ac:dyDescent="0.25"/>
    <row r="11907" x14ac:dyDescent="0.25"/>
    <row r="11908" x14ac:dyDescent="0.25"/>
    <row r="11909" x14ac:dyDescent="0.25"/>
    <row r="11910" x14ac:dyDescent="0.25"/>
    <row r="11911" x14ac:dyDescent="0.25"/>
    <row r="11912" x14ac:dyDescent="0.25"/>
    <row r="11913" x14ac:dyDescent="0.25"/>
    <row r="11914" x14ac:dyDescent="0.25"/>
    <row r="11915" x14ac:dyDescent="0.25"/>
    <row r="11916" x14ac:dyDescent="0.25"/>
    <row r="11917" x14ac:dyDescent="0.25"/>
    <row r="11918" x14ac:dyDescent="0.25"/>
    <row r="11919" x14ac:dyDescent="0.25"/>
    <row r="11920" x14ac:dyDescent="0.25"/>
    <row r="11921" x14ac:dyDescent="0.25"/>
    <row r="11922" x14ac:dyDescent="0.25"/>
    <row r="11923" x14ac:dyDescent="0.25"/>
    <row r="11924" x14ac:dyDescent="0.25"/>
    <row r="11925" x14ac:dyDescent="0.25"/>
    <row r="11926" x14ac:dyDescent="0.25"/>
    <row r="11927" x14ac:dyDescent="0.25"/>
    <row r="11928" x14ac:dyDescent="0.25"/>
    <row r="11929" x14ac:dyDescent="0.25"/>
    <row r="11930" x14ac:dyDescent="0.25"/>
    <row r="11931" x14ac:dyDescent="0.25"/>
    <row r="11932" x14ac:dyDescent="0.25"/>
    <row r="11933" x14ac:dyDescent="0.25"/>
    <row r="11934" x14ac:dyDescent="0.25"/>
    <row r="11935" x14ac:dyDescent="0.25"/>
    <row r="11936" x14ac:dyDescent="0.25"/>
    <row r="11937" x14ac:dyDescent="0.25"/>
    <row r="11938" x14ac:dyDescent="0.25"/>
    <row r="11939" x14ac:dyDescent="0.25"/>
    <row r="11940" x14ac:dyDescent="0.25"/>
    <row r="11941" x14ac:dyDescent="0.25"/>
    <row r="11942" x14ac:dyDescent="0.25"/>
    <row r="11943" x14ac:dyDescent="0.25"/>
    <row r="11944" x14ac:dyDescent="0.25"/>
    <row r="11945" x14ac:dyDescent="0.25"/>
    <row r="11946" x14ac:dyDescent="0.25"/>
    <row r="11947" x14ac:dyDescent="0.25"/>
    <row r="11948" x14ac:dyDescent="0.25"/>
    <row r="11949" x14ac:dyDescent="0.25"/>
    <row r="11950" x14ac:dyDescent="0.25"/>
    <row r="11951" x14ac:dyDescent="0.25"/>
    <row r="11952" x14ac:dyDescent="0.25"/>
    <row r="11953" x14ac:dyDescent="0.25"/>
    <row r="11954" x14ac:dyDescent="0.25"/>
    <row r="11955" x14ac:dyDescent="0.25"/>
    <row r="11956" x14ac:dyDescent="0.25"/>
    <row r="11957" x14ac:dyDescent="0.25"/>
    <row r="11958" x14ac:dyDescent="0.25"/>
    <row r="11959" x14ac:dyDescent="0.25"/>
    <row r="11960" x14ac:dyDescent="0.25"/>
    <row r="11961" x14ac:dyDescent="0.25"/>
    <row r="11962" x14ac:dyDescent="0.25"/>
    <row r="11963" x14ac:dyDescent="0.25"/>
    <row r="11964" x14ac:dyDescent="0.25"/>
    <row r="11965" x14ac:dyDescent="0.25"/>
    <row r="11966" x14ac:dyDescent="0.25"/>
    <row r="11967" x14ac:dyDescent="0.25"/>
    <row r="11968" x14ac:dyDescent="0.25"/>
    <row r="11969" x14ac:dyDescent="0.25"/>
    <row r="11970" x14ac:dyDescent="0.25"/>
    <row r="11971" x14ac:dyDescent="0.25"/>
    <row r="11972" x14ac:dyDescent="0.25"/>
    <row r="11973" x14ac:dyDescent="0.25"/>
    <row r="11974" x14ac:dyDescent="0.25"/>
    <row r="11975" x14ac:dyDescent="0.25"/>
    <row r="11976" x14ac:dyDescent="0.25"/>
    <row r="11977" x14ac:dyDescent="0.25"/>
    <row r="11978" x14ac:dyDescent="0.25"/>
    <row r="11979" x14ac:dyDescent="0.25"/>
    <row r="11980" x14ac:dyDescent="0.25"/>
    <row r="11981" x14ac:dyDescent="0.25"/>
    <row r="11982" x14ac:dyDescent="0.25"/>
    <row r="11983" x14ac:dyDescent="0.25"/>
    <row r="11984" x14ac:dyDescent="0.25"/>
    <row r="11985" x14ac:dyDescent="0.25"/>
    <row r="11986" x14ac:dyDescent="0.25"/>
    <row r="11987" x14ac:dyDescent="0.25"/>
    <row r="11988" x14ac:dyDescent="0.25"/>
    <row r="11989" x14ac:dyDescent="0.25"/>
    <row r="11990" x14ac:dyDescent="0.25"/>
    <row r="11991" x14ac:dyDescent="0.25"/>
    <row r="11992" x14ac:dyDescent="0.25"/>
    <row r="11993" x14ac:dyDescent="0.25"/>
    <row r="11994" x14ac:dyDescent="0.25"/>
    <row r="11995" x14ac:dyDescent="0.25"/>
    <row r="11996" x14ac:dyDescent="0.25"/>
    <row r="11997" x14ac:dyDescent="0.25"/>
    <row r="11998" x14ac:dyDescent="0.25"/>
    <row r="11999" x14ac:dyDescent="0.25"/>
    <row r="12000" x14ac:dyDescent="0.25"/>
    <row r="12001" x14ac:dyDescent="0.25"/>
    <row r="12002" x14ac:dyDescent="0.25"/>
    <row r="12003" x14ac:dyDescent="0.25"/>
    <row r="12004" x14ac:dyDescent="0.25"/>
    <row r="12005" x14ac:dyDescent="0.25"/>
    <row r="12006" x14ac:dyDescent="0.25"/>
    <row r="12007" x14ac:dyDescent="0.25"/>
    <row r="12008" x14ac:dyDescent="0.25"/>
    <row r="12009" x14ac:dyDescent="0.25"/>
    <row r="12010" x14ac:dyDescent="0.25"/>
    <row r="12011" x14ac:dyDescent="0.25"/>
    <row r="12012" x14ac:dyDescent="0.25"/>
    <row r="12013" x14ac:dyDescent="0.25"/>
    <row r="12014" x14ac:dyDescent="0.25"/>
    <row r="12015" x14ac:dyDescent="0.25"/>
    <row r="12016" x14ac:dyDescent="0.25"/>
    <row r="12017" x14ac:dyDescent="0.25"/>
    <row r="12018" x14ac:dyDescent="0.25"/>
    <row r="12019" x14ac:dyDescent="0.25"/>
    <row r="12020" x14ac:dyDescent="0.25"/>
    <row r="12021" x14ac:dyDescent="0.25"/>
    <row r="12022" x14ac:dyDescent="0.25"/>
    <row r="12023" x14ac:dyDescent="0.25"/>
    <row r="12024" x14ac:dyDescent="0.25"/>
    <row r="12025" x14ac:dyDescent="0.25"/>
    <row r="12026" x14ac:dyDescent="0.25"/>
    <row r="12027" x14ac:dyDescent="0.25"/>
    <row r="12028" x14ac:dyDescent="0.25"/>
    <row r="12029" x14ac:dyDescent="0.25"/>
    <row r="12030" x14ac:dyDescent="0.25"/>
    <row r="12031" x14ac:dyDescent="0.25"/>
    <row r="12032" x14ac:dyDescent="0.25"/>
    <row r="12033" x14ac:dyDescent="0.25"/>
    <row r="12034" x14ac:dyDescent="0.25"/>
    <row r="12035" x14ac:dyDescent="0.25"/>
    <row r="12036" x14ac:dyDescent="0.25"/>
    <row r="12037" x14ac:dyDescent="0.25"/>
    <row r="12038" x14ac:dyDescent="0.25"/>
    <row r="12039" x14ac:dyDescent="0.25"/>
    <row r="12040" x14ac:dyDescent="0.25"/>
    <row r="12041" x14ac:dyDescent="0.25"/>
    <row r="12042" x14ac:dyDescent="0.25"/>
    <row r="12043" x14ac:dyDescent="0.25"/>
    <row r="12044" x14ac:dyDescent="0.25"/>
    <row r="12045" x14ac:dyDescent="0.25"/>
    <row r="12046" x14ac:dyDescent="0.25"/>
    <row r="12047" x14ac:dyDescent="0.25"/>
    <row r="12048" x14ac:dyDescent="0.25"/>
    <row r="12049" x14ac:dyDescent="0.25"/>
    <row r="12050" x14ac:dyDescent="0.25"/>
    <row r="12051" x14ac:dyDescent="0.25"/>
    <row r="12052" x14ac:dyDescent="0.25"/>
    <row r="12053" x14ac:dyDescent="0.25"/>
    <row r="12054" x14ac:dyDescent="0.25"/>
    <row r="12055" x14ac:dyDescent="0.25"/>
    <row r="12056" x14ac:dyDescent="0.25"/>
    <row r="12057" x14ac:dyDescent="0.25"/>
    <row r="12058" x14ac:dyDescent="0.25"/>
    <row r="12059" x14ac:dyDescent="0.25"/>
    <row r="12060" x14ac:dyDescent="0.25"/>
    <row r="12061" x14ac:dyDescent="0.25"/>
    <row r="12062" x14ac:dyDescent="0.25"/>
    <row r="12063" x14ac:dyDescent="0.25"/>
    <row r="12064" x14ac:dyDescent="0.25"/>
    <row r="12065" x14ac:dyDescent="0.25"/>
    <row r="12066" x14ac:dyDescent="0.25"/>
    <row r="12067" x14ac:dyDescent="0.25"/>
    <row r="12068" x14ac:dyDescent="0.25"/>
    <row r="12069" x14ac:dyDescent="0.25"/>
    <row r="12070" x14ac:dyDescent="0.25"/>
    <row r="12071" x14ac:dyDescent="0.25"/>
    <row r="12072" x14ac:dyDescent="0.25"/>
    <row r="12073" x14ac:dyDescent="0.25"/>
    <row r="12074" x14ac:dyDescent="0.25"/>
    <row r="12075" x14ac:dyDescent="0.25"/>
    <row r="12076" x14ac:dyDescent="0.25"/>
    <row r="12077" x14ac:dyDescent="0.25"/>
    <row r="12078" x14ac:dyDescent="0.25"/>
    <row r="12079" x14ac:dyDescent="0.25"/>
    <row r="12080" x14ac:dyDescent="0.25"/>
    <row r="12081" x14ac:dyDescent="0.25"/>
    <row r="12082" x14ac:dyDescent="0.25"/>
    <row r="12083" x14ac:dyDescent="0.25"/>
    <row r="12084" x14ac:dyDescent="0.25"/>
    <row r="12085" x14ac:dyDescent="0.25"/>
    <row r="12086" x14ac:dyDescent="0.25"/>
    <row r="12087" x14ac:dyDescent="0.25"/>
    <row r="12088" x14ac:dyDescent="0.25"/>
    <row r="12089" x14ac:dyDescent="0.25"/>
    <row r="12090" x14ac:dyDescent="0.25"/>
    <row r="12091" x14ac:dyDescent="0.25"/>
    <row r="12092" x14ac:dyDescent="0.25"/>
    <row r="12093" x14ac:dyDescent="0.25"/>
    <row r="12094" x14ac:dyDescent="0.25"/>
    <row r="12095" x14ac:dyDescent="0.25"/>
    <row r="12096" x14ac:dyDescent="0.25"/>
    <row r="12097" x14ac:dyDescent="0.25"/>
    <row r="12098" x14ac:dyDescent="0.25"/>
    <row r="12099" x14ac:dyDescent="0.25"/>
    <row r="12100" x14ac:dyDescent="0.25"/>
    <row r="12101" x14ac:dyDescent="0.25"/>
    <row r="12102" x14ac:dyDescent="0.25"/>
    <row r="12103" x14ac:dyDescent="0.25"/>
    <row r="12104" x14ac:dyDescent="0.25"/>
    <row r="12105" x14ac:dyDescent="0.25"/>
    <row r="12106" x14ac:dyDescent="0.25"/>
    <row r="12107" x14ac:dyDescent="0.25"/>
    <row r="12108" x14ac:dyDescent="0.25"/>
    <row r="12109" x14ac:dyDescent="0.25"/>
    <row r="12110" x14ac:dyDescent="0.25"/>
    <row r="12111" x14ac:dyDescent="0.25"/>
    <row r="12112" x14ac:dyDescent="0.25"/>
    <row r="12113" x14ac:dyDescent="0.25"/>
    <row r="12114" x14ac:dyDescent="0.25"/>
    <row r="12115" x14ac:dyDescent="0.25"/>
    <row r="12116" x14ac:dyDescent="0.25"/>
    <row r="12117" x14ac:dyDescent="0.25"/>
    <row r="12118" x14ac:dyDescent="0.25"/>
    <row r="12119" x14ac:dyDescent="0.25"/>
    <row r="12120" x14ac:dyDescent="0.25"/>
    <row r="12121" x14ac:dyDescent="0.25"/>
    <row r="12122" x14ac:dyDescent="0.25"/>
    <row r="12123" x14ac:dyDescent="0.25"/>
    <row r="12124" x14ac:dyDescent="0.25"/>
    <row r="12125" x14ac:dyDescent="0.25"/>
    <row r="12126" x14ac:dyDescent="0.25"/>
    <row r="12127" x14ac:dyDescent="0.25"/>
    <row r="12128" x14ac:dyDescent="0.25"/>
    <row r="12129" x14ac:dyDescent="0.25"/>
    <row r="12130" x14ac:dyDescent="0.25"/>
    <row r="12131" x14ac:dyDescent="0.25"/>
    <row r="12132" x14ac:dyDescent="0.25"/>
    <row r="12133" x14ac:dyDescent="0.25"/>
    <row r="12134" x14ac:dyDescent="0.25"/>
    <row r="12135" x14ac:dyDescent="0.25"/>
    <row r="12136" x14ac:dyDescent="0.25"/>
    <row r="12137" x14ac:dyDescent="0.25"/>
    <row r="12138" x14ac:dyDescent="0.25"/>
    <row r="12139" x14ac:dyDescent="0.25"/>
    <row r="12140" x14ac:dyDescent="0.25"/>
    <row r="12141" x14ac:dyDescent="0.25"/>
    <row r="12142" x14ac:dyDescent="0.25"/>
    <row r="12143" x14ac:dyDescent="0.25"/>
    <row r="12144" x14ac:dyDescent="0.25"/>
    <row r="12145" x14ac:dyDescent="0.25"/>
    <row r="12146" x14ac:dyDescent="0.25"/>
    <row r="12147" x14ac:dyDescent="0.25"/>
    <row r="12148" x14ac:dyDescent="0.25"/>
    <row r="12149" x14ac:dyDescent="0.25"/>
    <row r="12150" x14ac:dyDescent="0.25"/>
    <row r="12151" x14ac:dyDescent="0.25"/>
    <row r="12152" x14ac:dyDescent="0.25"/>
    <row r="12153" x14ac:dyDescent="0.25"/>
    <row r="12154" x14ac:dyDescent="0.25"/>
    <row r="12155" x14ac:dyDescent="0.25"/>
    <row r="12156" x14ac:dyDescent="0.25"/>
    <row r="12157" x14ac:dyDescent="0.25"/>
    <row r="12158" x14ac:dyDescent="0.25"/>
    <row r="12159" x14ac:dyDescent="0.25"/>
    <row r="12160" x14ac:dyDescent="0.25"/>
    <row r="12161" x14ac:dyDescent="0.25"/>
    <row r="12162" x14ac:dyDescent="0.25"/>
    <row r="12163" x14ac:dyDescent="0.25"/>
    <row r="12164" x14ac:dyDescent="0.25"/>
    <row r="12165" x14ac:dyDescent="0.25"/>
    <row r="12166" x14ac:dyDescent="0.25"/>
    <row r="12167" x14ac:dyDescent="0.25"/>
    <row r="12168" x14ac:dyDescent="0.25"/>
    <row r="12169" x14ac:dyDescent="0.25"/>
    <row r="12170" x14ac:dyDescent="0.25"/>
    <row r="12171" x14ac:dyDescent="0.25"/>
    <row r="12172" x14ac:dyDescent="0.25"/>
    <row r="12173" x14ac:dyDescent="0.25"/>
    <row r="12174" x14ac:dyDescent="0.25"/>
    <row r="12175" x14ac:dyDescent="0.25"/>
    <row r="12176" x14ac:dyDescent="0.25"/>
    <row r="12177" x14ac:dyDescent="0.25"/>
    <row r="12178" x14ac:dyDescent="0.25"/>
    <row r="12179" x14ac:dyDescent="0.25"/>
    <row r="12180" x14ac:dyDescent="0.25"/>
    <row r="12181" x14ac:dyDescent="0.25"/>
    <row r="12182" x14ac:dyDescent="0.25"/>
    <row r="12183" x14ac:dyDescent="0.25"/>
    <row r="12184" x14ac:dyDescent="0.25"/>
    <row r="12185" x14ac:dyDescent="0.25"/>
    <row r="12186" x14ac:dyDescent="0.25"/>
    <row r="12187" x14ac:dyDescent="0.25"/>
    <row r="12188" x14ac:dyDescent="0.25"/>
    <row r="12189" x14ac:dyDescent="0.25"/>
    <row r="12190" x14ac:dyDescent="0.25"/>
    <row r="12191" x14ac:dyDescent="0.25"/>
    <row r="12192" x14ac:dyDescent="0.25"/>
    <row r="12193" x14ac:dyDescent="0.25"/>
    <row r="12194" x14ac:dyDescent="0.25"/>
    <row r="12195" x14ac:dyDescent="0.25"/>
    <row r="12196" x14ac:dyDescent="0.25"/>
    <row r="12197" x14ac:dyDescent="0.25"/>
    <row r="12198" x14ac:dyDescent="0.25"/>
    <row r="12199" x14ac:dyDescent="0.25"/>
    <row r="12200" x14ac:dyDescent="0.25"/>
    <row r="12201" x14ac:dyDescent="0.25"/>
    <row r="12202" x14ac:dyDescent="0.25"/>
    <row r="12203" x14ac:dyDescent="0.25"/>
    <row r="12204" x14ac:dyDescent="0.25"/>
    <row r="12205" x14ac:dyDescent="0.25"/>
    <row r="12206" x14ac:dyDescent="0.25"/>
    <row r="12207" x14ac:dyDescent="0.25"/>
    <row r="12208" x14ac:dyDescent="0.25"/>
    <row r="12209" x14ac:dyDescent="0.25"/>
    <row r="12210" x14ac:dyDescent="0.25"/>
    <row r="12211" x14ac:dyDescent="0.25"/>
    <row r="12212" x14ac:dyDescent="0.25"/>
    <row r="12213" x14ac:dyDescent="0.25"/>
    <row r="12214" x14ac:dyDescent="0.25"/>
    <row r="12215" x14ac:dyDescent="0.25"/>
    <row r="12216" x14ac:dyDescent="0.25"/>
    <row r="12217" x14ac:dyDescent="0.25"/>
    <row r="12218" x14ac:dyDescent="0.25"/>
    <row r="12219" x14ac:dyDescent="0.25"/>
    <row r="12220" x14ac:dyDescent="0.25"/>
    <row r="12221" x14ac:dyDescent="0.25"/>
    <row r="12222" x14ac:dyDescent="0.25"/>
    <row r="12223" x14ac:dyDescent="0.25"/>
    <row r="12224" x14ac:dyDescent="0.25"/>
    <row r="12225" x14ac:dyDescent="0.25"/>
    <row r="12226" x14ac:dyDescent="0.25"/>
    <row r="12227" x14ac:dyDescent="0.25"/>
    <row r="12228" x14ac:dyDescent="0.25"/>
    <row r="12229" x14ac:dyDescent="0.25"/>
    <row r="12230" x14ac:dyDescent="0.25"/>
    <row r="12231" x14ac:dyDescent="0.25"/>
    <row r="12232" x14ac:dyDescent="0.25"/>
    <row r="12233" x14ac:dyDescent="0.25"/>
    <row r="12234" x14ac:dyDescent="0.25"/>
    <row r="12235" x14ac:dyDescent="0.25"/>
    <row r="12236" x14ac:dyDescent="0.25"/>
    <row r="12237" x14ac:dyDescent="0.25"/>
    <row r="12238" x14ac:dyDescent="0.25"/>
    <row r="12239" x14ac:dyDescent="0.25"/>
    <row r="12240" x14ac:dyDescent="0.25"/>
    <row r="12241" x14ac:dyDescent="0.25"/>
    <row r="12242" x14ac:dyDescent="0.25"/>
    <row r="12243" x14ac:dyDescent="0.25"/>
    <row r="12244" x14ac:dyDescent="0.25"/>
    <row r="12245" x14ac:dyDescent="0.25"/>
    <row r="12246" x14ac:dyDescent="0.25"/>
    <row r="12247" x14ac:dyDescent="0.25"/>
    <row r="12248" x14ac:dyDescent="0.25"/>
    <row r="12249" x14ac:dyDescent="0.25"/>
    <row r="12250" x14ac:dyDescent="0.25"/>
    <row r="12251" x14ac:dyDescent="0.25"/>
    <row r="12252" x14ac:dyDescent="0.25"/>
    <row r="12253" x14ac:dyDescent="0.25"/>
    <row r="12254" x14ac:dyDescent="0.25"/>
    <row r="12255" x14ac:dyDescent="0.25"/>
    <row r="12256" x14ac:dyDescent="0.25"/>
    <row r="12257" x14ac:dyDescent="0.25"/>
    <row r="12258" x14ac:dyDescent="0.25"/>
    <row r="12259" x14ac:dyDescent="0.25"/>
    <row r="12260" x14ac:dyDescent="0.25"/>
    <row r="12261" x14ac:dyDescent="0.25"/>
    <row r="12262" x14ac:dyDescent="0.25"/>
    <row r="12263" x14ac:dyDescent="0.25"/>
    <row r="12264" x14ac:dyDescent="0.25"/>
    <row r="12265" x14ac:dyDescent="0.25"/>
    <row r="12266" x14ac:dyDescent="0.25"/>
    <row r="12267" x14ac:dyDescent="0.25"/>
    <row r="12268" x14ac:dyDescent="0.25"/>
    <row r="12269" x14ac:dyDescent="0.25"/>
    <row r="12270" x14ac:dyDescent="0.25"/>
    <row r="12271" x14ac:dyDescent="0.25"/>
    <row r="12272" x14ac:dyDescent="0.25"/>
    <row r="12273" x14ac:dyDescent="0.25"/>
    <row r="12274" x14ac:dyDescent="0.25"/>
    <row r="12275" x14ac:dyDescent="0.25"/>
    <row r="12276" x14ac:dyDescent="0.25"/>
    <row r="12277" x14ac:dyDescent="0.25"/>
    <row r="12278" x14ac:dyDescent="0.25"/>
    <row r="12279" x14ac:dyDescent="0.25"/>
    <row r="12280" x14ac:dyDescent="0.25"/>
    <row r="12281" x14ac:dyDescent="0.25"/>
    <row r="12282" x14ac:dyDescent="0.25"/>
    <row r="12283" x14ac:dyDescent="0.25"/>
    <row r="12284" x14ac:dyDescent="0.25"/>
    <row r="12285" x14ac:dyDescent="0.25"/>
    <row r="12286" x14ac:dyDescent="0.25"/>
    <row r="12287" x14ac:dyDescent="0.25"/>
    <row r="12288" x14ac:dyDescent="0.25"/>
    <row r="12289" x14ac:dyDescent="0.25"/>
    <row r="12290" x14ac:dyDescent="0.25"/>
    <row r="12291" x14ac:dyDescent="0.25"/>
    <row r="12292" x14ac:dyDescent="0.25"/>
    <row r="12293" x14ac:dyDescent="0.25"/>
    <row r="12294" x14ac:dyDescent="0.25"/>
    <row r="12295" x14ac:dyDescent="0.25"/>
    <row r="12296" x14ac:dyDescent="0.25"/>
    <row r="12297" x14ac:dyDescent="0.25"/>
    <row r="12298" x14ac:dyDescent="0.25"/>
    <row r="12299" x14ac:dyDescent="0.25"/>
    <row r="12300" x14ac:dyDescent="0.25"/>
    <row r="12301" x14ac:dyDescent="0.25"/>
    <row r="12302" x14ac:dyDescent="0.25"/>
    <row r="12303" x14ac:dyDescent="0.25"/>
    <row r="12304" x14ac:dyDescent="0.25"/>
    <row r="12305" x14ac:dyDescent="0.25"/>
    <row r="12306" x14ac:dyDescent="0.25"/>
    <row r="12307" x14ac:dyDescent="0.25"/>
    <row r="12308" x14ac:dyDescent="0.25"/>
    <row r="12309" x14ac:dyDescent="0.25"/>
    <row r="12310" x14ac:dyDescent="0.25"/>
    <row r="12311" x14ac:dyDescent="0.25"/>
    <row r="12312" x14ac:dyDescent="0.25"/>
    <row r="12313" x14ac:dyDescent="0.25"/>
    <row r="12314" x14ac:dyDescent="0.25"/>
    <row r="12315" x14ac:dyDescent="0.25"/>
    <row r="12316" x14ac:dyDescent="0.25"/>
    <row r="12317" x14ac:dyDescent="0.25"/>
    <row r="12318" x14ac:dyDescent="0.25"/>
    <row r="12319" x14ac:dyDescent="0.25"/>
    <row r="12320" x14ac:dyDescent="0.25"/>
    <row r="12321" x14ac:dyDescent="0.25"/>
    <row r="12322" x14ac:dyDescent="0.25"/>
    <row r="12323" x14ac:dyDescent="0.25"/>
    <row r="12324" x14ac:dyDescent="0.25"/>
    <row r="12325" x14ac:dyDescent="0.25"/>
    <row r="12326" x14ac:dyDescent="0.25"/>
    <row r="12327" x14ac:dyDescent="0.25"/>
    <row r="12328" x14ac:dyDescent="0.25"/>
    <row r="12329" x14ac:dyDescent="0.25"/>
    <row r="12330" x14ac:dyDescent="0.25"/>
    <row r="12331" x14ac:dyDescent="0.25"/>
    <row r="12332" x14ac:dyDescent="0.25"/>
    <row r="12333" x14ac:dyDescent="0.25"/>
    <row r="12334" x14ac:dyDescent="0.25"/>
    <row r="12335" x14ac:dyDescent="0.25"/>
    <row r="12336" x14ac:dyDescent="0.25"/>
    <row r="12337" x14ac:dyDescent="0.25"/>
    <row r="12338" x14ac:dyDescent="0.25"/>
    <row r="12339" x14ac:dyDescent="0.25"/>
    <row r="12340" x14ac:dyDescent="0.25"/>
    <row r="12341" x14ac:dyDescent="0.25"/>
    <row r="12342" x14ac:dyDescent="0.25"/>
    <row r="12343" x14ac:dyDescent="0.25"/>
    <row r="12344" x14ac:dyDescent="0.25"/>
    <row r="12345" x14ac:dyDescent="0.25"/>
    <row r="12346" x14ac:dyDescent="0.25"/>
    <row r="12347" x14ac:dyDescent="0.25"/>
    <row r="12348" x14ac:dyDescent="0.25"/>
    <row r="12349" x14ac:dyDescent="0.25"/>
    <row r="12350" x14ac:dyDescent="0.25"/>
    <row r="12351" x14ac:dyDescent="0.25"/>
    <row r="12352" x14ac:dyDescent="0.25"/>
    <row r="12353" x14ac:dyDescent="0.25"/>
    <row r="12354" x14ac:dyDescent="0.25"/>
    <row r="12355" x14ac:dyDescent="0.25"/>
    <row r="12356" x14ac:dyDescent="0.25"/>
    <row r="12357" x14ac:dyDescent="0.25"/>
    <row r="12358" x14ac:dyDescent="0.25"/>
    <row r="12359" x14ac:dyDescent="0.25"/>
    <row r="12360" x14ac:dyDescent="0.25"/>
    <row r="12361" x14ac:dyDescent="0.25"/>
    <row r="12362" x14ac:dyDescent="0.25"/>
    <row r="12363" x14ac:dyDescent="0.25"/>
    <row r="12364" x14ac:dyDescent="0.25"/>
    <row r="12365" x14ac:dyDescent="0.25"/>
    <row r="12366" x14ac:dyDescent="0.25"/>
    <row r="12367" x14ac:dyDescent="0.25"/>
    <row r="12368" x14ac:dyDescent="0.25"/>
    <row r="12369" x14ac:dyDescent="0.25"/>
    <row r="12370" x14ac:dyDescent="0.25"/>
    <row r="12371" x14ac:dyDescent="0.25"/>
    <row r="12372" x14ac:dyDescent="0.25"/>
    <row r="12373" x14ac:dyDescent="0.25"/>
    <row r="12374" x14ac:dyDescent="0.25"/>
    <row r="12375" x14ac:dyDescent="0.25"/>
    <row r="12376" x14ac:dyDescent="0.25"/>
    <row r="12377" x14ac:dyDescent="0.25"/>
    <row r="12378" x14ac:dyDescent="0.25"/>
    <row r="12379" x14ac:dyDescent="0.25"/>
    <row r="12380" x14ac:dyDescent="0.25"/>
    <row r="12381" x14ac:dyDescent="0.25"/>
    <row r="12382" x14ac:dyDescent="0.25"/>
    <row r="12383" x14ac:dyDescent="0.25"/>
    <row r="12384" x14ac:dyDescent="0.25"/>
    <row r="12385" x14ac:dyDescent="0.25"/>
    <row r="12386" x14ac:dyDescent="0.25"/>
    <row r="12387" x14ac:dyDescent="0.25"/>
    <row r="12388" x14ac:dyDescent="0.25"/>
    <row r="12389" x14ac:dyDescent="0.25"/>
    <row r="12390" x14ac:dyDescent="0.25"/>
    <row r="12391" x14ac:dyDescent="0.25"/>
    <row r="12392" x14ac:dyDescent="0.25"/>
    <row r="12393" x14ac:dyDescent="0.25"/>
    <row r="12394" x14ac:dyDescent="0.25"/>
    <row r="12395" x14ac:dyDescent="0.25"/>
    <row r="12396" x14ac:dyDescent="0.25"/>
    <row r="12397" x14ac:dyDescent="0.25"/>
    <row r="12398" x14ac:dyDescent="0.25"/>
    <row r="12399" x14ac:dyDescent="0.25"/>
    <row r="12400" x14ac:dyDescent="0.25"/>
    <row r="12401" x14ac:dyDescent="0.25"/>
    <row r="12402" x14ac:dyDescent="0.25"/>
    <row r="12403" x14ac:dyDescent="0.25"/>
    <row r="12404" x14ac:dyDescent="0.25"/>
    <row r="12405" x14ac:dyDescent="0.25"/>
    <row r="12406" x14ac:dyDescent="0.25"/>
    <row r="12407" x14ac:dyDescent="0.25"/>
    <row r="12408" x14ac:dyDescent="0.25"/>
    <row r="12409" x14ac:dyDescent="0.25"/>
    <row r="12410" x14ac:dyDescent="0.25"/>
    <row r="12411" x14ac:dyDescent="0.25"/>
    <row r="12412" x14ac:dyDescent="0.25"/>
    <row r="12413" x14ac:dyDescent="0.25"/>
    <row r="12414" x14ac:dyDescent="0.25"/>
    <row r="12415" x14ac:dyDescent="0.25"/>
    <row r="12416" x14ac:dyDescent="0.25"/>
    <row r="12417" x14ac:dyDescent="0.25"/>
    <row r="12418" x14ac:dyDescent="0.25"/>
    <row r="12419" x14ac:dyDescent="0.25"/>
    <row r="12420" x14ac:dyDescent="0.25"/>
    <row r="12421" x14ac:dyDescent="0.25"/>
    <row r="12422" x14ac:dyDescent="0.25"/>
    <row r="12423" x14ac:dyDescent="0.25"/>
    <row r="12424" x14ac:dyDescent="0.25"/>
    <row r="12425" x14ac:dyDescent="0.25"/>
    <row r="12426" x14ac:dyDescent="0.25"/>
    <row r="12427" x14ac:dyDescent="0.25"/>
    <row r="12428" x14ac:dyDescent="0.25"/>
    <row r="12429" x14ac:dyDescent="0.25"/>
    <row r="12430" x14ac:dyDescent="0.25"/>
    <row r="12431" x14ac:dyDescent="0.25"/>
    <row r="12432" x14ac:dyDescent="0.25"/>
    <row r="12433" x14ac:dyDescent="0.25"/>
    <row r="12434" x14ac:dyDescent="0.25"/>
    <row r="12435" x14ac:dyDescent="0.25"/>
    <row r="12436" x14ac:dyDescent="0.25"/>
    <row r="12437" x14ac:dyDescent="0.25"/>
    <row r="12438" x14ac:dyDescent="0.25"/>
    <row r="12439" x14ac:dyDescent="0.25"/>
    <row r="12440" x14ac:dyDescent="0.25"/>
    <row r="12441" x14ac:dyDescent="0.25"/>
    <row r="12442" x14ac:dyDescent="0.25"/>
    <row r="12443" x14ac:dyDescent="0.25"/>
    <row r="12444" x14ac:dyDescent="0.25"/>
    <row r="12445" x14ac:dyDescent="0.25"/>
    <row r="12446" x14ac:dyDescent="0.25"/>
    <row r="12447" x14ac:dyDescent="0.25"/>
    <row r="12448" x14ac:dyDescent="0.25"/>
    <row r="12449" x14ac:dyDescent="0.25"/>
    <row r="12450" x14ac:dyDescent="0.25"/>
    <row r="12451" x14ac:dyDescent="0.25"/>
    <row r="12452" x14ac:dyDescent="0.25"/>
    <row r="12453" x14ac:dyDescent="0.25"/>
    <row r="12454" x14ac:dyDescent="0.25"/>
    <row r="12455" x14ac:dyDescent="0.25"/>
    <row r="12456" x14ac:dyDescent="0.25"/>
    <row r="12457" x14ac:dyDescent="0.25"/>
    <row r="12458" x14ac:dyDescent="0.25"/>
    <row r="12459" x14ac:dyDescent="0.25"/>
    <row r="12460" x14ac:dyDescent="0.25"/>
    <row r="12461" x14ac:dyDescent="0.25"/>
    <row r="12462" x14ac:dyDescent="0.25"/>
    <row r="12463" x14ac:dyDescent="0.25"/>
    <row r="12464" x14ac:dyDescent="0.25"/>
    <row r="12465" x14ac:dyDescent="0.25"/>
    <row r="12466" x14ac:dyDescent="0.25"/>
    <row r="12467" x14ac:dyDescent="0.25"/>
    <row r="12468" x14ac:dyDescent="0.25"/>
    <row r="12469" x14ac:dyDescent="0.25"/>
    <row r="12470" x14ac:dyDescent="0.25"/>
    <row r="12471" x14ac:dyDescent="0.25"/>
    <row r="12472" x14ac:dyDescent="0.25"/>
    <row r="12473" x14ac:dyDescent="0.25"/>
    <row r="12474" x14ac:dyDescent="0.25"/>
    <row r="12475" x14ac:dyDescent="0.25"/>
    <row r="12476" x14ac:dyDescent="0.25"/>
    <row r="12477" x14ac:dyDescent="0.25"/>
    <row r="12478" x14ac:dyDescent="0.25"/>
    <row r="12479" x14ac:dyDescent="0.25"/>
    <row r="12480" x14ac:dyDescent="0.25"/>
    <row r="12481" x14ac:dyDescent="0.25"/>
    <row r="12482" x14ac:dyDescent="0.25"/>
    <row r="12483" x14ac:dyDescent="0.25"/>
    <row r="12484" x14ac:dyDescent="0.25"/>
    <row r="12485" x14ac:dyDescent="0.25"/>
    <row r="12486" x14ac:dyDescent="0.25"/>
    <row r="12487" x14ac:dyDescent="0.25"/>
    <row r="12488" x14ac:dyDescent="0.25"/>
    <row r="12489" x14ac:dyDescent="0.25"/>
    <row r="12490" x14ac:dyDescent="0.25"/>
    <row r="12491" x14ac:dyDescent="0.25"/>
    <row r="12492" x14ac:dyDescent="0.25"/>
    <row r="12493" x14ac:dyDescent="0.25"/>
    <row r="12494" x14ac:dyDescent="0.25"/>
    <row r="12495" x14ac:dyDescent="0.25"/>
    <row r="12496" x14ac:dyDescent="0.25"/>
    <row r="12497" x14ac:dyDescent="0.25"/>
    <row r="12498" x14ac:dyDescent="0.25"/>
    <row r="12499" x14ac:dyDescent="0.25"/>
    <row r="12500" x14ac:dyDescent="0.25"/>
    <row r="12501" x14ac:dyDescent="0.25"/>
    <row r="12502" x14ac:dyDescent="0.25"/>
    <row r="12503" x14ac:dyDescent="0.25"/>
    <row r="12504" x14ac:dyDescent="0.25"/>
    <row r="12505" x14ac:dyDescent="0.25"/>
    <row r="12506" x14ac:dyDescent="0.25"/>
    <row r="12507" x14ac:dyDescent="0.25"/>
    <row r="12508" x14ac:dyDescent="0.25"/>
    <row r="12509" x14ac:dyDescent="0.25"/>
    <row r="12510" x14ac:dyDescent="0.25"/>
    <row r="12511" x14ac:dyDescent="0.25"/>
    <row r="12512" x14ac:dyDescent="0.25"/>
    <row r="12513" x14ac:dyDescent="0.25"/>
    <row r="12514" x14ac:dyDescent="0.25"/>
    <row r="12515" x14ac:dyDescent="0.25"/>
    <row r="12516" x14ac:dyDescent="0.25"/>
    <row r="12517" x14ac:dyDescent="0.25"/>
    <row r="12518" x14ac:dyDescent="0.25"/>
    <row r="12519" x14ac:dyDescent="0.25"/>
    <row r="12520" x14ac:dyDescent="0.25"/>
    <row r="12521" x14ac:dyDescent="0.25"/>
    <row r="12522" x14ac:dyDescent="0.25"/>
    <row r="12523" x14ac:dyDescent="0.25"/>
    <row r="12524" x14ac:dyDescent="0.25"/>
    <row r="12525" x14ac:dyDescent="0.25"/>
    <row r="12526" x14ac:dyDescent="0.25"/>
    <row r="12527" x14ac:dyDescent="0.25"/>
    <row r="12528" x14ac:dyDescent="0.25"/>
    <row r="12529" x14ac:dyDescent="0.25"/>
    <row r="12530" x14ac:dyDescent="0.25"/>
    <row r="12531" x14ac:dyDescent="0.25"/>
    <row r="12532" x14ac:dyDescent="0.25"/>
    <row r="12533" x14ac:dyDescent="0.25"/>
    <row r="12534" x14ac:dyDescent="0.25"/>
    <row r="12535" x14ac:dyDescent="0.25"/>
    <row r="12536" x14ac:dyDescent="0.25"/>
    <row r="12537" x14ac:dyDescent="0.25"/>
    <row r="12538" x14ac:dyDescent="0.25"/>
    <row r="12539" x14ac:dyDescent="0.25"/>
    <row r="12540" x14ac:dyDescent="0.25"/>
    <row r="12541" x14ac:dyDescent="0.25"/>
    <row r="12542" x14ac:dyDescent="0.25"/>
    <row r="12543" x14ac:dyDescent="0.25"/>
    <row r="12544" x14ac:dyDescent="0.25"/>
    <row r="12545" x14ac:dyDescent="0.25"/>
    <row r="12546" x14ac:dyDescent="0.25"/>
    <row r="12547" x14ac:dyDescent="0.25"/>
    <row r="12548" x14ac:dyDescent="0.25"/>
    <row r="12549" x14ac:dyDescent="0.25"/>
    <row r="12550" x14ac:dyDescent="0.25"/>
    <row r="12551" x14ac:dyDescent="0.25"/>
    <row r="12552" x14ac:dyDescent="0.25"/>
    <row r="12553" x14ac:dyDescent="0.25"/>
    <row r="12554" x14ac:dyDescent="0.25"/>
    <row r="12555" x14ac:dyDescent="0.25"/>
    <row r="12556" x14ac:dyDescent="0.25"/>
    <row r="12557" x14ac:dyDescent="0.25"/>
    <row r="12558" x14ac:dyDescent="0.25"/>
    <row r="12559" x14ac:dyDescent="0.25"/>
    <row r="12560" x14ac:dyDescent="0.25"/>
    <row r="12561" x14ac:dyDescent="0.25"/>
    <row r="12562" x14ac:dyDescent="0.25"/>
    <row r="12563" x14ac:dyDescent="0.25"/>
    <row r="12564" x14ac:dyDescent="0.25"/>
    <row r="12565" x14ac:dyDescent="0.25"/>
    <row r="12566" x14ac:dyDescent="0.25"/>
    <row r="12567" x14ac:dyDescent="0.25"/>
    <row r="12568" x14ac:dyDescent="0.25"/>
    <row r="12569" x14ac:dyDescent="0.25"/>
    <row r="12570" x14ac:dyDescent="0.25"/>
    <row r="12571" x14ac:dyDescent="0.25"/>
    <row r="12572" x14ac:dyDescent="0.25"/>
    <row r="12573" x14ac:dyDescent="0.25"/>
    <row r="12574" x14ac:dyDescent="0.25"/>
    <row r="12575" x14ac:dyDescent="0.25"/>
    <row r="12576" x14ac:dyDescent="0.25"/>
    <row r="12577" x14ac:dyDescent="0.25"/>
    <row r="12578" x14ac:dyDescent="0.25"/>
    <row r="12579" x14ac:dyDescent="0.25"/>
    <row r="12580" x14ac:dyDescent="0.25"/>
    <row r="12581" x14ac:dyDescent="0.25"/>
    <row r="12582" x14ac:dyDescent="0.25"/>
    <row r="12583" x14ac:dyDescent="0.25"/>
    <row r="12584" x14ac:dyDescent="0.25"/>
    <row r="12585" x14ac:dyDescent="0.25"/>
    <row r="12586" x14ac:dyDescent="0.25"/>
    <row r="12587" x14ac:dyDescent="0.25"/>
    <row r="12588" x14ac:dyDescent="0.25"/>
    <row r="12589" x14ac:dyDescent="0.25"/>
    <row r="12590" x14ac:dyDescent="0.25"/>
    <row r="12591" x14ac:dyDescent="0.25"/>
    <row r="12592" x14ac:dyDescent="0.25"/>
    <row r="12593" x14ac:dyDescent="0.25"/>
    <row r="12594" x14ac:dyDescent="0.25"/>
    <row r="12595" x14ac:dyDescent="0.25"/>
    <row r="12596" x14ac:dyDescent="0.25"/>
    <row r="12597" x14ac:dyDescent="0.25"/>
    <row r="12598" x14ac:dyDescent="0.25"/>
    <row r="12599" x14ac:dyDescent="0.25"/>
    <row r="12600" x14ac:dyDescent="0.25"/>
    <row r="12601" x14ac:dyDescent="0.25"/>
    <row r="12602" x14ac:dyDescent="0.25"/>
    <row r="12603" x14ac:dyDescent="0.25"/>
    <row r="12604" x14ac:dyDescent="0.25"/>
    <row r="12605" x14ac:dyDescent="0.25"/>
    <row r="12606" x14ac:dyDescent="0.25"/>
    <row r="12607" x14ac:dyDescent="0.25"/>
    <row r="12608" x14ac:dyDescent="0.25"/>
    <row r="12609" x14ac:dyDescent="0.25"/>
    <row r="12610" x14ac:dyDescent="0.25"/>
    <row r="12611" x14ac:dyDescent="0.25"/>
    <row r="12612" x14ac:dyDescent="0.25"/>
    <row r="12613" x14ac:dyDescent="0.25"/>
    <row r="12614" x14ac:dyDescent="0.25"/>
    <row r="12615" x14ac:dyDescent="0.25"/>
    <row r="12616" x14ac:dyDescent="0.25"/>
    <row r="12617" x14ac:dyDescent="0.25"/>
    <row r="12618" x14ac:dyDescent="0.25"/>
    <row r="12619" x14ac:dyDescent="0.25"/>
    <row r="12620" x14ac:dyDescent="0.25"/>
    <row r="12621" x14ac:dyDescent="0.25"/>
    <row r="12622" x14ac:dyDescent="0.25"/>
    <row r="12623" x14ac:dyDescent="0.25"/>
    <row r="12624" x14ac:dyDescent="0.25"/>
    <row r="12625" x14ac:dyDescent="0.25"/>
    <row r="12626" x14ac:dyDescent="0.25"/>
    <row r="12627" x14ac:dyDescent="0.25"/>
    <row r="12628" x14ac:dyDescent="0.25"/>
    <row r="12629" x14ac:dyDescent="0.25"/>
    <row r="12630" x14ac:dyDescent="0.25"/>
    <row r="12631" x14ac:dyDescent="0.25"/>
    <row r="12632" x14ac:dyDescent="0.25"/>
    <row r="12633" x14ac:dyDescent="0.25"/>
    <row r="12634" x14ac:dyDescent="0.25"/>
    <row r="12635" x14ac:dyDescent="0.25"/>
    <row r="12636" x14ac:dyDescent="0.25"/>
    <row r="12637" x14ac:dyDescent="0.25"/>
    <row r="12638" x14ac:dyDescent="0.25"/>
    <row r="12639" x14ac:dyDescent="0.25"/>
    <row r="12640" x14ac:dyDescent="0.25"/>
    <row r="12641" x14ac:dyDescent="0.25"/>
    <row r="12642" x14ac:dyDescent="0.25"/>
    <row r="12643" x14ac:dyDescent="0.25"/>
    <row r="12644" x14ac:dyDescent="0.25"/>
    <row r="12645" x14ac:dyDescent="0.25"/>
    <row r="12646" x14ac:dyDescent="0.25"/>
    <row r="12647" x14ac:dyDescent="0.25"/>
    <row r="12648" x14ac:dyDescent="0.25"/>
    <row r="12649" x14ac:dyDescent="0.25"/>
    <row r="12650" x14ac:dyDescent="0.25"/>
    <row r="12651" x14ac:dyDescent="0.25"/>
    <row r="12652" x14ac:dyDescent="0.25"/>
    <row r="12653" x14ac:dyDescent="0.25"/>
    <row r="12654" x14ac:dyDescent="0.25"/>
    <row r="12655" x14ac:dyDescent="0.25"/>
    <row r="12656" x14ac:dyDescent="0.25"/>
    <row r="12657" x14ac:dyDescent="0.25"/>
    <row r="12658" x14ac:dyDescent="0.25"/>
    <row r="12659" x14ac:dyDescent="0.25"/>
    <row r="12660" x14ac:dyDescent="0.25"/>
    <row r="12661" x14ac:dyDescent="0.25"/>
    <row r="12662" x14ac:dyDescent="0.25"/>
    <row r="12663" x14ac:dyDescent="0.25"/>
    <row r="12664" x14ac:dyDescent="0.25"/>
    <row r="12665" x14ac:dyDescent="0.25"/>
    <row r="12666" x14ac:dyDescent="0.25"/>
    <row r="12667" x14ac:dyDescent="0.25"/>
    <row r="12668" x14ac:dyDescent="0.25"/>
    <row r="12669" x14ac:dyDescent="0.25"/>
    <row r="12670" x14ac:dyDescent="0.25"/>
    <row r="12671" x14ac:dyDescent="0.25"/>
    <row r="12672" x14ac:dyDescent="0.25"/>
    <row r="12673" x14ac:dyDescent="0.25"/>
    <row r="12674" x14ac:dyDescent="0.25"/>
    <row r="12675" x14ac:dyDescent="0.25"/>
    <row r="12676" x14ac:dyDescent="0.25"/>
    <row r="12677" x14ac:dyDescent="0.25"/>
    <row r="12678" x14ac:dyDescent="0.25"/>
    <row r="12679" x14ac:dyDescent="0.25"/>
    <row r="12680" x14ac:dyDescent="0.25"/>
    <row r="12681" x14ac:dyDescent="0.25"/>
    <row r="12682" x14ac:dyDescent="0.25"/>
    <row r="12683" x14ac:dyDescent="0.25"/>
    <row r="12684" x14ac:dyDescent="0.25"/>
    <row r="12685" x14ac:dyDescent="0.25"/>
    <row r="12686" x14ac:dyDescent="0.25"/>
    <row r="12687" x14ac:dyDescent="0.25"/>
    <row r="12688" x14ac:dyDescent="0.25"/>
    <row r="12689" x14ac:dyDescent="0.25"/>
    <row r="12690" x14ac:dyDescent="0.25"/>
    <row r="12691" x14ac:dyDescent="0.25"/>
    <row r="12692" x14ac:dyDescent="0.25"/>
    <row r="12693" x14ac:dyDescent="0.25"/>
    <row r="12694" x14ac:dyDescent="0.25"/>
    <row r="12695" x14ac:dyDescent="0.25"/>
    <row r="12696" x14ac:dyDescent="0.25"/>
    <row r="12697" x14ac:dyDescent="0.25"/>
    <row r="12698" x14ac:dyDescent="0.25"/>
    <row r="12699" x14ac:dyDescent="0.25"/>
    <row r="12700" x14ac:dyDescent="0.25"/>
    <row r="12701" x14ac:dyDescent="0.25"/>
    <row r="12702" x14ac:dyDescent="0.25"/>
    <row r="12703" x14ac:dyDescent="0.25"/>
    <row r="12704" x14ac:dyDescent="0.25"/>
    <row r="12705" x14ac:dyDescent="0.25"/>
    <row r="12706" x14ac:dyDescent="0.25"/>
    <row r="12707" x14ac:dyDescent="0.25"/>
    <row r="12708" x14ac:dyDescent="0.25"/>
    <row r="12709" x14ac:dyDescent="0.25"/>
    <row r="12710" x14ac:dyDescent="0.25"/>
    <row r="12711" x14ac:dyDescent="0.25"/>
    <row r="12712" x14ac:dyDescent="0.25"/>
    <row r="12713" x14ac:dyDescent="0.25"/>
    <row r="12714" x14ac:dyDescent="0.25"/>
    <row r="12715" x14ac:dyDescent="0.25"/>
    <row r="12716" x14ac:dyDescent="0.25"/>
    <row r="12717" x14ac:dyDescent="0.25"/>
    <row r="12718" x14ac:dyDescent="0.25"/>
    <row r="12719" x14ac:dyDescent="0.25"/>
    <row r="12720" x14ac:dyDescent="0.25"/>
    <row r="12721" x14ac:dyDescent="0.25"/>
    <row r="12722" x14ac:dyDescent="0.25"/>
    <row r="12723" x14ac:dyDescent="0.25"/>
    <row r="12724" x14ac:dyDescent="0.25"/>
    <row r="12725" x14ac:dyDescent="0.25"/>
    <row r="12726" x14ac:dyDescent="0.25"/>
    <row r="12727" x14ac:dyDescent="0.25"/>
    <row r="12728" x14ac:dyDescent="0.25"/>
    <row r="12729" x14ac:dyDescent="0.25"/>
    <row r="12730" x14ac:dyDescent="0.25"/>
    <row r="12731" x14ac:dyDescent="0.25"/>
    <row r="12732" x14ac:dyDescent="0.25"/>
    <row r="12733" x14ac:dyDescent="0.25"/>
    <row r="12734" x14ac:dyDescent="0.25"/>
    <row r="12735" x14ac:dyDescent="0.25"/>
    <row r="12736" x14ac:dyDescent="0.25"/>
    <row r="12737" x14ac:dyDescent="0.25"/>
    <row r="12738" x14ac:dyDescent="0.25"/>
    <row r="12739" x14ac:dyDescent="0.25"/>
    <row r="12740" x14ac:dyDescent="0.25"/>
    <row r="12741" x14ac:dyDescent="0.25"/>
    <row r="12742" x14ac:dyDescent="0.25"/>
    <row r="12743" x14ac:dyDescent="0.25"/>
    <row r="12744" x14ac:dyDescent="0.25"/>
    <row r="12745" x14ac:dyDescent="0.25"/>
    <row r="12746" x14ac:dyDescent="0.25"/>
    <row r="12747" x14ac:dyDescent="0.25"/>
    <row r="12748" x14ac:dyDescent="0.25"/>
    <row r="12749" x14ac:dyDescent="0.25"/>
    <row r="12750" x14ac:dyDescent="0.25"/>
    <row r="12751" x14ac:dyDescent="0.25"/>
    <row r="12752" x14ac:dyDescent="0.25"/>
    <row r="12753" x14ac:dyDescent="0.25"/>
    <row r="12754" x14ac:dyDescent="0.25"/>
    <row r="12755" x14ac:dyDescent="0.25"/>
    <row r="12756" x14ac:dyDescent="0.25"/>
    <row r="12757" x14ac:dyDescent="0.25"/>
    <row r="12758" x14ac:dyDescent="0.25"/>
    <row r="12759" x14ac:dyDescent="0.25"/>
    <row r="12760" x14ac:dyDescent="0.25"/>
    <row r="12761" x14ac:dyDescent="0.25"/>
    <row r="12762" x14ac:dyDescent="0.25"/>
    <row r="12763" x14ac:dyDescent="0.25"/>
    <row r="12764" x14ac:dyDescent="0.25"/>
    <row r="12765" x14ac:dyDescent="0.25"/>
    <row r="12766" x14ac:dyDescent="0.25"/>
    <row r="12767" x14ac:dyDescent="0.25"/>
    <row r="12768" x14ac:dyDescent="0.25"/>
    <row r="12769" x14ac:dyDescent="0.25"/>
    <row r="12770" x14ac:dyDescent="0.25"/>
    <row r="12771" x14ac:dyDescent="0.25"/>
    <row r="12772" x14ac:dyDescent="0.25"/>
    <row r="12773" x14ac:dyDescent="0.25"/>
    <row r="12774" x14ac:dyDescent="0.25"/>
    <row r="12775" x14ac:dyDescent="0.25"/>
    <row r="12776" x14ac:dyDescent="0.25"/>
    <row r="12777" x14ac:dyDescent="0.25"/>
    <row r="12778" x14ac:dyDescent="0.25"/>
    <row r="12779" x14ac:dyDescent="0.25"/>
    <row r="12780" x14ac:dyDescent="0.25"/>
    <row r="12781" x14ac:dyDescent="0.25"/>
    <row r="12782" x14ac:dyDescent="0.25"/>
    <row r="12783" x14ac:dyDescent="0.25"/>
    <row r="12784" x14ac:dyDescent="0.25"/>
    <row r="12785" x14ac:dyDescent="0.25"/>
    <row r="12786" x14ac:dyDescent="0.25"/>
    <row r="12787" x14ac:dyDescent="0.25"/>
    <row r="12788" x14ac:dyDescent="0.25"/>
    <row r="12789" x14ac:dyDescent="0.25"/>
    <row r="12790" x14ac:dyDescent="0.25"/>
    <row r="12791" x14ac:dyDescent="0.25"/>
    <row r="12792" x14ac:dyDescent="0.25"/>
    <row r="12793" x14ac:dyDescent="0.25"/>
    <row r="12794" x14ac:dyDescent="0.25"/>
    <row r="12795" x14ac:dyDescent="0.25"/>
    <row r="12796" x14ac:dyDescent="0.25"/>
    <row r="12797" x14ac:dyDescent="0.25"/>
    <row r="12798" x14ac:dyDescent="0.25"/>
    <row r="12799" x14ac:dyDescent="0.25"/>
    <row r="12800" x14ac:dyDescent="0.25"/>
    <row r="12801" x14ac:dyDescent="0.25"/>
    <row r="12802" x14ac:dyDescent="0.25"/>
    <row r="12803" x14ac:dyDescent="0.25"/>
    <row r="12804" x14ac:dyDescent="0.25"/>
    <row r="12805" x14ac:dyDescent="0.25"/>
    <row r="12806" x14ac:dyDescent="0.25"/>
    <row r="12807" x14ac:dyDescent="0.25"/>
    <row r="12808" x14ac:dyDescent="0.25"/>
    <row r="12809" x14ac:dyDescent="0.25"/>
    <row r="12810" x14ac:dyDescent="0.25"/>
    <row r="12811" x14ac:dyDescent="0.25"/>
    <row r="12812" x14ac:dyDescent="0.25"/>
    <row r="12813" x14ac:dyDescent="0.25"/>
    <row r="12814" x14ac:dyDescent="0.25"/>
    <row r="12815" x14ac:dyDescent="0.25"/>
    <row r="12816" x14ac:dyDescent="0.25"/>
    <row r="12817" x14ac:dyDescent="0.25"/>
    <row r="12818" x14ac:dyDescent="0.25"/>
    <row r="12819" x14ac:dyDescent="0.25"/>
    <row r="12820" x14ac:dyDescent="0.25"/>
    <row r="12821" x14ac:dyDescent="0.25"/>
    <row r="12822" x14ac:dyDescent="0.25"/>
    <row r="12823" x14ac:dyDescent="0.25"/>
    <row r="12824" x14ac:dyDescent="0.25"/>
    <row r="12825" x14ac:dyDescent="0.25"/>
    <row r="12826" x14ac:dyDescent="0.25"/>
    <row r="12827" x14ac:dyDescent="0.25"/>
    <row r="12828" x14ac:dyDescent="0.25"/>
    <row r="12829" x14ac:dyDescent="0.25"/>
    <row r="12830" x14ac:dyDescent="0.25"/>
    <row r="12831" x14ac:dyDescent="0.25"/>
    <row r="12832" x14ac:dyDescent="0.25"/>
    <row r="12833" x14ac:dyDescent="0.25"/>
    <row r="12834" x14ac:dyDescent="0.25"/>
    <row r="12835" x14ac:dyDescent="0.25"/>
    <row r="12836" x14ac:dyDescent="0.25"/>
    <row r="12837" x14ac:dyDescent="0.25"/>
    <row r="12838" x14ac:dyDescent="0.25"/>
    <row r="12839" x14ac:dyDescent="0.25"/>
    <row r="12840" x14ac:dyDescent="0.25"/>
    <row r="12841" x14ac:dyDescent="0.25"/>
    <row r="12842" x14ac:dyDescent="0.25"/>
    <row r="12843" x14ac:dyDescent="0.25"/>
    <row r="12844" x14ac:dyDescent="0.25"/>
    <row r="12845" x14ac:dyDescent="0.25"/>
    <row r="12846" x14ac:dyDescent="0.25"/>
    <row r="12847" x14ac:dyDescent="0.25"/>
    <row r="12848" x14ac:dyDescent="0.25"/>
    <row r="12849" x14ac:dyDescent="0.25"/>
    <row r="12850" x14ac:dyDescent="0.25"/>
    <row r="12851" x14ac:dyDescent="0.25"/>
    <row r="12852" x14ac:dyDescent="0.25"/>
    <row r="12853" x14ac:dyDescent="0.25"/>
    <row r="12854" x14ac:dyDescent="0.25"/>
    <row r="12855" x14ac:dyDescent="0.25"/>
    <row r="12856" x14ac:dyDescent="0.25"/>
    <row r="12857" x14ac:dyDescent="0.25"/>
    <row r="12858" x14ac:dyDescent="0.25"/>
    <row r="12859" x14ac:dyDescent="0.25"/>
    <row r="12860" x14ac:dyDescent="0.25"/>
    <row r="12861" x14ac:dyDescent="0.25"/>
    <row r="12862" x14ac:dyDescent="0.25"/>
    <row r="12863" x14ac:dyDescent="0.25"/>
    <row r="12864" x14ac:dyDescent="0.25"/>
    <row r="12865" x14ac:dyDescent="0.25"/>
    <row r="12866" x14ac:dyDescent="0.25"/>
    <row r="12867" x14ac:dyDescent="0.25"/>
    <row r="12868" x14ac:dyDescent="0.25"/>
    <row r="12869" x14ac:dyDescent="0.25"/>
    <row r="12870" x14ac:dyDescent="0.25"/>
    <row r="12871" x14ac:dyDescent="0.25"/>
    <row r="12872" x14ac:dyDescent="0.25"/>
    <row r="12873" x14ac:dyDescent="0.25"/>
    <row r="12874" x14ac:dyDescent="0.25"/>
    <row r="12875" x14ac:dyDescent="0.25"/>
    <row r="12876" x14ac:dyDescent="0.25"/>
    <row r="12877" x14ac:dyDescent="0.25"/>
    <row r="12878" x14ac:dyDescent="0.25"/>
    <row r="12879" x14ac:dyDescent="0.25"/>
    <row r="12880" x14ac:dyDescent="0.25"/>
    <row r="12881" x14ac:dyDescent="0.25"/>
    <row r="12882" x14ac:dyDescent="0.25"/>
    <row r="12883" x14ac:dyDescent="0.25"/>
    <row r="12884" x14ac:dyDescent="0.25"/>
    <row r="12885" x14ac:dyDescent="0.25"/>
    <row r="12886" x14ac:dyDescent="0.25"/>
    <row r="12887" x14ac:dyDescent="0.25"/>
    <row r="12888" x14ac:dyDescent="0.25"/>
    <row r="12889" x14ac:dyDescent="0.25"/>
    <row r="12890" x14ac:dyDescent="0.25"/>
    <row r="12891" x14ac:dyDescent="0.25"/>
    <row r="12892" x14ac:dyDescent="0.25"/>
    <row r="12893" x14ac:dyDescent="0.25"/>
    <row r="12894" x14ac:dyDescent="0.25"/>
    <row r="12895" x14ac:dyDescent="0.25"/>
    <row r="12896" x14ac:dyDescent="0.25"/>
    <row r="12897" x14ac:dyDescent="0.25"/>
    <row r="12898" x14ac:dyDescent="0.25"/>
    <row r="12899" x14ac:dyDescent="0.25"/>
    <row r="12900" x14ac:dyDescent="0.25"/>
    <row r="12901" x14ac:dyDescent="0.25"/>
    <row r="12902" x14ac:dyDescent="0.25"/>
    <row r="12903" x14ac:dyDescent="0.25"/>
    <row r="12904" x14ac:dyDescent="0.25"/>
    <row r="12905" x14ac:dyDescent="0.25"/>
    <row r="12906" x14ac:dyDescent="0.25"/>
    <row r="12907" x14ac:dyDescent="0.25"/>
    <row r="12908" x14ac:dyDescent="0.25"/>
    <row r="12909" x14ac:dyDescent="0.25"/>
    <row r="12910" x14ac:dyDescent="0.25"/>
    <row r="12911" x14ac:dyDescent="0.25"/>
    <row r="12912" x14ac:dyDescent="0.25"/>
    <row r="12913" x14ac:dyDescent="0.25"/>
    <row r="12914" x14ac:dyDescent="0.25"/>
    <row r="12915" x14ac:dyDescent="0.25"/>
    <row r="12916" x14ac:dyDescent="0.25"/>
    <row r="12917" x14ac:dyDescent="0.25"/>
    <row r="12918" x14ac:dyDescent="0.25"/>
    <row r="12919" x14ac:dyDescent="0.25"/>
    <row r="12920" x14ac:dyDescent="0.25"/>
    <row r="12921" x14ac:dyDescent="0.25"/>
    <row r="12922" x14ac:dyDescent="0.25"/>
    <row r="12923" x14ac:dyDescent="0.25"/>
    <row r="12924" x14ac:dyDescent="0.25"/>
    <row r="12925" x14ac:dyDescent="0.25"/>
    <row r="12926" x14ac:dyDescent="0.25"/>
    <row r="12927" x14ac:dyDescent="0.25"/>
    <row r="12928" x14ac:dyDescent="0.25"/>
    <row r="12929" x14ac:dyDescent="0.25"/>
    <row r="12930" x14ac:dyDescent="0.25"/>
    <row r="12931" x14ac:dyDescent="0.25"/>
    <row r="12932" x14ac:dyDescent="0.25"/>
    <row r="12933" x14ac:dyDescent="0.25"/>
    <row r="12934" x14ac:dyDescent="0.25"/>
    <row r="12935" x14ac:dyDescent="0.25"/>
    <row r="12936" x14ac:dyDescent="0.25"/>
    <row r="12937" x14ac:dyDescent="0.25"/>
    <row r="12938" x14ac:dyDescent="0.25"/>
    <row r="12939" x14ac:dyDescent="0.25"/>
    <row r="12940" x14ac:dyDescent="0.25"/>
    <row r="12941" x14ac:dyDescent="0.25"/>
    <row r="12942" x14ac:dyDescent="0.25"/>
    <row r="12943" x14ac:dyDescent="0.25"/>
    <row r="12944" x14ac:dyDescent="0.25"/>
    <row r="12945" x14ac:dyDescent="0.25"/>
    <row r="12946" x14ac:dyDescent="0.25"/>
    <row r="12947" x14ac:dyDescent="0.25"/>
    <row r="12948" x14ac:dyDescent="0.25"/>
    <row r="12949" x14ac:dyDescent="0.25"/>
    <row r="12950" x14ac:dyDescent="0.25"/>
    <row r="12951" x14ac:dyDescent="0.25"/>
    <row r="12952" x14ac:dyDescent="0.25"/>
    <row r="12953" x14ac:dyDescent="0.25"/>
    <row r="12954" x14ac:dyDescent="0.25"/>
    <row r="12955" x14ac:dyDescent="0.25"/>
    <row r="12956" x14ac:dyDescent="0.25"/>
    <row r="12957" x14ac:dyDescent="0.25"/>
    <row r="12958" x14ac:dyDescent="0.25"/>
    <row r="12959" x14ac:dyDescent="0.25"/>
    <row r="12960" x14ac:dyDescent="0.25"/>
    <row r="12961" x14ac:dyDescent="0.25"/>
    <row r="12962" x14ac:dyDescent="0.25"/>
    <row r="12963" x14ac:dyDescent="0.25"/>
    <row r="12964" x14ac:dyDescent="0.25"/>
    <row r="12965" x14ac:dyDescent="0.25"/>
    <row r="12966" x14ac:dyDescent="0.25"/>
    <row r="12967" x14ac:dyDescent="0.25"/>
    <row r="12968" x14ac:dyDescent="0.25"/>
    <row r="12969" x14ac:dyDescent="0.25"/>
    <row r="12970" x14ac:dyDescent="0.25"/>
    <row r="12971" x14ac:dyDescent="0.25"/>
    <row r="12972" x14ac:dyDescent="0.25"/>
    <row r="12973" x14ac:dyDescent="0.25"/>
    <row r="12974" x14ac:dyDescent="0.25"/>
    <row r="12975" x14ac:dyDescent="0.25"/>
    <row r="12976" x14ac:dyDescent="0.25"/>
    <row r="12977" x14ac:dyDescent="0.25"/>
    <row r="12978" x14ac:dyDescent="0.25"/>
    <row r="12979" x14ac:dyDescent="0.25"/>
    <row r="12980" x14ac:dyDescent="0.25"/>
    <row r="12981" x14ac:dyDescent="0.25"/>
    <row r="12982" x14ac:dyDescent="0.25"/>
    <row r="12983" x14ac:dyDescent="0.25"/>
    <row r="12984" x14ac:dyDescent="0.25"/>
    <row r="12985" x14ac:dyDescent="0.25"/>
    <row r="12986" x14ac:dyDescent="0.25"/>
    <row r="12987" x14ac:dyDescent="0.25"/>
    <row r="12988" x14ac:dyDescent="0.25"/>
    <row r="12989" x14ac:dyDescent="0.25"/>
    <row r="12990" x14ac:dyDescent="0.25"/>
    <row r="12991" x14ac:dyDescent="0.25"/>
    <row r="12992" x14ac:dyDescent="0.25"/>
    <row r="12993" x14ac:dyDescent="0.25"/>
    <row r="12994" x14ac:dyDescent="0.25"/>
    <row r="12995" x14ac:dyDescent="0.25"/>
    <row r="12996" x14ac:dyDescent="0.25"/>
    <row r="12997" x14ac:dyDescent="0.25"/>
    <row r="12998" x14ac:dyDescent="0.25"/>
    <row r="12999" x14ac:dyDescent="0.25"/>
    <row r="13000" x14ac:dyDescent="0.25"/>
    <row r="13001" x14ac:dyDescent="0.25"/>
    <row r="13002" x14ac:dyDescent="0.25"/>
    <row r="13003" x14ac:dyDescent="0.25"/>
    <row r="13004" x14ac:dyDescent="0.25"/>
    <row r="13005" x14ac:dyDescent="0.25"/>
    <row r="13006" x14ac:dyDescent="0.25"/>
    <row r="13007" x14ac:dyDescent="0.25"/>
    <row r="13008" x14ac:dyDescent="0.25"/>
    <row r="13009" x14ac:dyDescent="0.25"/>
    <row r="13010" x14ac:dyDescent="0.25"/>
    <row r="13011" x14ac:dyDescent="0.25"/>
    <row r="13012" x14ac:dyDescent="0.25"/>
    <row r="13013" x14ac:dyDescent="0.25"/>
    <row r="13014" x14ac:dyDescent="0.25"/>
    <row r="13015" x14ac:dyDescent="0.25"/>
    <row r="13016" x14ac:dyDescent="0.25"/>
    <row r="13017" x14ac:dyDescent="0.25"/>
    <row r="13018" x14ac:dyDescent="0.25"/>
    <row r="13019" x14ac:dyDescent="0.25"/>
    <row r="13020" x14ac:dyDescent="0.25"/>
    <row r="13021" x14ac:dyDescent="0.25"/>
    <row r="13022" x14ac:dyDescent="0.25"/>
    <row r="13023" x14ac:dyDescent="0.25"/>
    <row r="13024" x14ac:dyDescent="0.25"/>
    <row r="13025" x14ac:dyDescent="0.25"/>
    <row r="13026" x14ac:dyDescent="0.25"/>
    <row r="13027" x14ac:dyDescent="0.25"/>
    <row r="13028" x14ac:dyDescent="0.25"/>
    <row r="13029" x14ac:dyDescent="0.25"/>
    <row r="13030" x14ac:dyDescent="0.25"/>
    <row r="13031" x14ac:dyDescent="0.25"/>
    <row r="13032" x14ac:dyDescent="0.25"/>
    <row r="13033" x14ac:dyDescent="0.25"/>
    <row r="13034" x14ac:dyDescent="0.25"/>
    <row r="13035" x14ac:dyDescent="0.25"/>
    <row r="13036" x14ac:dyDescent="0.25"/>
    <row r="13037" x14ac:dyDescent="0.25"/>
    <row r="13038" x14ac:dyDescent="0.25"/>
    <row r="13039" x14ac:dyDescent="0.25"/>
    <row r="13040" x14ac:dyDescent="0.25"/>
    <row r="13041" x14ac:dyDescent="0.25"/>
    <row r="13042" x14ac:dyDescent="0.25"/>
    <row r="13043" x14ac:dyDescent="0.25"/>
    <row r="13044" x14ac:dyDescent="0.25"/>
    <row r="13045" x14ac:dyDescent="0.25"/>
    <row r="13046" x14ac:dyDescent="0.25"/>
    <row r="13047" x14ac:dyDescent="0.25"/>
    <row r="13048" x14ac:dyDescent="0.25"/>
    <row r="13049" x14ac:dyDescent="0.25"/>
    <row r="13050" x14ac:dyDescent="0.25"/>
    <row r="13051" x14ac:dyDescent="0.25"/>
    <row r="13052" x14ac:dyDescent="0.25"/>
    <row r="13053" x14ac:dyDescent="0.25"/>
    <row r="13054" x14ac:dyDescent="0.25"/>
    <row r="13055" x14ac:dyDescent="0.25"/>
    <row r="13056" x14ac:dyDescent="0.25"/>
    <row r="13057" x14ac:dyDescent="0.25"/>
    <row r="13058" x14ac:dyDescent="0.25"/>
    <row r="13059" x14ac:dyDescent="0.25"/>
    <row r="13060" x14ac:dyDescent="0.25"/>
    <row r="13061" x14ac:dyDescent="0.25"/>
    <row r="13062" x14ac:dyDescent="0.25"/>
    <row r="13063" x14ac:dyDescent="0.25"/>
    <row r="13064" x14ac:dyDescent="0.25"/>
    <row r="13065" x14ac:dyDescent="0.25"/>
    <row r="13066" x14ac:dyDescent="0.25"/>
    <row r="13067" x14ac:dyDescent="0.25"/>
    <row r="13068" x14ac:dyDescent="0.25"/>
    <row r="13069" x14ac:dyDescent="0.25"/>
    <row r="13070" x14ac:dyDescent="0.25"/>
    <row r="13071" x14ac:dyDescent="0.25"/>
    <row r="13072" x14ac:dyDescent="0.25"/>
    <row r="13073" x14ac:dyDescent="0.25"/>
    <row r="13074" x14ac:dyDescent="0.25"/>
    <row r="13075" x14ac:dyDescent="0.25"/>
    <row r="13076" x14ac:dyDescent="0.25"/>
    <row r="13077" x14ac:dyDescent="0.25"/>
    <row r="13078" x14ac:dyDescent="0.25"/>
    <row r="13079" x14ac:dyDescent="0.25"/>
    <row r="13080" x14ac:dyDescent="0.25"/>
    <row r="13081" x14ac:dyDescent="0.25"/>
    <row r="13082" x14ac:dyDescent="0.25"/>
    <row r="13083" x14ac:dyDescent="0.25"/>
    <row r="13084" x14ac:dyDescent="0.25"/>
    <row r="13085" x14ac:dyDescent="0.25"/>
    <row r="13086" x14ac:dyDescent="0.25"/>
    <row r="13087" x14ac:dyDescent="0.25"/>
    <row r="13088" x14ac:dyDescent="0.25"/>
    <row r="13089" x14ac:dyDescent="0.25"/>
    <row r="13090" x14ac:dyDescent="0.25"/>
    <row r="13091" x14ac:dyDescent="0.25"/>
    <row r="13092" x14ac:dyDescent="0.25"/>
    <row r="13093" x14ac:dyDescent="0.25"/>
    <row r="13094" x14ac:dyDescent="0.25"/>
    <row r="13095" x14ac:dyDescent="0.25"/>
    <row r="13096" x14ac:dyDescent="0.25"/>
    <row r="13097" x14ac:dyDescent="0.25"/>
    <row r="13098" x14ac:dyDescent="0.25"/>
    <row r="13099" x14ac:dyDescent="0.25"/>
    <row r="13100" x14ac:dyDescent="0.25"/>
    <row r="13101" x14ac:dyDescent="0.25"/>
    <row r="13102" x14ac:dyDescent="0.25"/>
    <row r="13103" x14ac:dyDescent="0.25"/>
    <row r="13104" x14ac:dyDescent="0.25"/>
    <row r="13105" x14ac:dyDescent="0.25"/>
    <row r="13106" x14ac:dyDescent="0.25"/>
    <row r="13107" x14ac:dyDescent="0.25"/>
    <row r="13108" x14ac:dyDescent="0.25"/>
    <row r="13109" x14ac:dyDescent="0.25"/>
    <row r="13110" x14ac:dyDescent="0.25"/>
    <row r="13111" x14ac:dyDescent="0.25"/>
    <row r="13112" x14ac:dyDescent="0.25"/>
    <row r="13113" x14ac:dyDescent="0.25"/>
    <row r="13114" x14ac:dyDescent="0.25"/>
    <row r="13115" x14ac:dyDescent="0.25"/>
    <row r="13116" x14ac:dyDescent="0.25"/>
    <row r="13117" x14ac:dyDescent="0.25"/>
    <row r="13118" x14ac:dyDescent="0.25"/>
    <row r="13119" x14ac:dyDescent="0.25"/>
    <row r="13120" x14ac:dyDescent="0.25"/>
    <row r="13121" x14ac:dyDescent="0.25"/>
    <row r="13122" x14ac:dyDescent="0.25"/>
    <row r="13123" x14ac:dyDescent="0.25"/>
    <row r="13124" x14ac:dyDescent="0.25"/>
    <row r="13125" x14ac:dyDescent="0.25"/>
    <row r="13126" x14ac:dyDescent="0.25"/>
    <row r="13127" x14ac:dyDescent="0.25"/>
    <row r="13128" x14ac:dyDescent="0.25"/>
    <row r="13129" x14ac:dyDescent="0.25"/>
    <row r="13130" x14ac:dyDescent="0.25"/>
    <row r="13131" x14ac:dyDescent="0.25"/>
    <row r="13132" x14ac:dyDescent="0.25"/>
    <row r="13133" x14ac:dyDescent="0.25"/>
    <row r="13134" x14ac:dyDescent="0.25"/>
    <row r="13135" x14ac:dyDescent="0.25"/>
    <row r="13136" x14ac:dyDescent="0.25"/>
    <row r="13137" x14ac:dyDescent="0.25"/>
    <row r="13138" x14ac:dyDescent="0.25"/>
    <row r="13139" x14ac:dyDescent="0.25"/>
    <row r="13140" x14ac:dyDescent="0.25"/>
    <row r="13141" x14ac:dyDescent="0.25"/>
    <row r="13142" x14ac:dyDescent="0.25"/>
    <row r="13143" x14ac:dyDescent="0.25"/>
    <row r="13144" x14ac:dyDescent="0.25"/>
    <row r="13145" x14ac:dyDescent="0.25"/>
    <row r="13146" x14ac:dyDescent="0.25"/>
    <row r="13147" x14ac:dyDescent="0.25"/>
    <row r="13148" x14ac:dyDescent="0.25"/>
    <row r="13149" x14ac:dyDescent="0.25"/>
    <row r="13150" x14ac:dyDescent="0.25"/>
    <row r="13151" x14ac:dyDescent="0.25"/>
    <row r="13152" x14ac:dyDescent="0.25"/>
    <row r="13153" x14ac:dyDescent="0.25"/>
    <row r="13154" x14ac:dyDescent="0.25"/>
    <row r="13155" x14ac:dyDescent="0.25"/>
    <row r="13156" x14ac:dyDescent="0.25"/>
    <row r="13157" x14ac:dyDescent="0.25"/>
    <row r="13158" x14ac:dyDescent="0.25"/>
    <row r="13159" x14ac:dyDescent="0.25"/>
    <row r="13160" x14ac:dyDescent="0.25"/>
    <row r="13161" x14ac:dyDescent="0.25"/>
    <row r="13162" x14ac:dyDescent="0.25"/>
    <row r="13163" x14ac:dyDescent="0.25"/>
    <row r="13164" x14ac:dyDescent="0.25"/>
    <row r="13165" x14ac:dyDescent="0.25"/>
    <row r="13166" x14ac:dyDescent="0.25"/>
    <row r="13167" x14ac:dyDescent="0.25"/>
    <row r="13168" x14ac:dyDescent="0.25"/>
    <row r="13169" x14ac:dyDescent="0.25"/>
    <row r="13170" x14ac:dyDescent="0.25"/>
    <row r="13171" x14ac:dyDescent="0.25"/>
    <row r="13172" x14ac:dyDescent="0.25"/>
    <row r="13173" x14ac:dyDescent="0.25"/>
    <row r="13174" x14ac:dyDescent="0.25"/>
    <row r="13175" x14ac:dyDescent="0.25"/>
    <row r="13176" x14ac:dyDescent="0.25"/>
    <row r="13177" x14ac:dyDescent="0.25"/>
    <row r="13178" x14ac:dyDescent="0.25"/>
    <row r="13179" x14ac:dyDescent="0.25"/>
    <row r="13180" x14ac:dyDescent="0.25"/>
    <row r="13181" x14ac:dyDescent="0.25"/>
    <row r="13182" x14ac:dyDescent="0.25"/>
    <row r="13183" x14ac:dyDescent="0.25"/>
    <row r="13184" x14ac:dyDescent="0.25"/>
    <row r="13185" x14ac:dyDescent="0.25"/>
    <row r="13186" x14ac:dyDescent="0.25"/>
    <row r="13187" x14ac:dyDescent="0.25"/>
    <row r="13188" x14ac:dyDescent="0.25"/>
    <row r="13189" x14ac:dyDescent="0.25"/>
    <row r="13190" x14ac:dyDescent="0.25"/>
    <row r="13191" x14ac:dyDescent="0.25"/>
    <row r="13192" x14ac:dyDescent="0.25"/>
    <row r="13193" x14ac:dyDescent="0.25"/>
    <row r="13194" x14ac:dyDescent="0.25"/>
    <row r="13195" x14ac:dyDescent="0.25"/>
    <row r="13196" x14ac:dyDescent="0.25"/>
    <row r="13197" x14ac:dyDescent="0.25"/>
    <row r="13198" x14ac:dyDescent="0.25"/>
    <row r="13199" x14ac:dyDescent="0.25"/>
    <row r="13200" x14ac:dyDescent="0.25"/>
    <row r="13201" x14ac:dyDescent="0.25"/>
    <row r="13202" x14ac:dyDescent="0.25"/>
    <row r="13203" x14ac:dyDescent="0.25"/>
    <row r="13204" x14ac:dyDescent="0.25"/>
    <row r="13205" x14ac:dyDescent="0.25"/>
    <row r="13206" x14ac:dyDescent="0.25"/>
    <row r="13207" x14ac:dyDescent="0.25"/>
    <row r="13208" x14ac:dyDescent="0.25"/>
    <row r="13209" x14ac:dyDescent="0.25"/>
    <row r="13210" x14ac:dyDescent="0.25"/>
    <row r="13211" x14ac:dyDescent="0.25"/>
    <row r="13212" x14ac:dyDescent="0.25"/>
    <row r="13213" x14ac:dyDescent="0.25"/>
    <row r="13214" x14ac:dyDescent="0.25"/>
    <row r="13215" x14ac:dyDescent="0.25"/>
    <row r="13216" x14ac:dyDescent="0.25"/>
    <row r="13217" x14ac:dyDescent="0.25"/>
    <row r="13218" x14ac:dyDescent="0.25"/>
    <row r="13219" x14ac:dyDescent="0.25"/>
    <row r="13220" x14ac:dyDescent="0.25"/>
    <row r="13221" x14ac:dyDescent="0.25"/>
    <row r="13222" x14ac:dyDescent="0.25"/>
    <row r="13223" x14ac:dyDescent="0.25"/>
    <row r="13224" x14ac:dyDescent="0.25"/>
    <row r="13225" x14ac:dyDescent="0.25"/>
    <row r="13226" x14ac:dyDescent="0.25"/>
    <row r="13227" x14ac:dyDescent="0.25"/>
    <row r="13228" x14ac:dyDescent="0.25"/>
    <row r="13229" x14ac:dyDescent="0.25"/>
    <row r="13230" x14ac:dyDescent="0.25"/>
    <row r="13231" x14ac:dyDescent="0.25"/>
    <row r="13232" x14ac:dyDescent="0.25"/>
    <row r="13233" x14ac:dyDescent="0.25"/>
    <row r="13234" x14ac:dyDescent="0.25"/>
    <row r="13235" x14ac:dyDescent="0.25"/>
    <row r="13236" x14ac:dyDescent="0.25"/>
    <row r="13237" x14ac:dyDescent="0.25"/>
    <row r="13238" x14ac:dyDescent="0.25"/>
    <row r="13239" x14ac:dyDescent="0.25"/>
    <row r="13240" x14ac:dyDescent="0.25"/>
    <row r="13241" x14ac:dyDescent="0.25"/>
    <row r="13242" x14ac:dyDescent="0.25"/>
    <row r="13243" x14ac:dyDescent="0.25"/>
    <row r="13244" x14ac:dyDescent="0.25"/>
    <row r="13245" x14ac:dyDescent="0.25"/>
    <row r="13246" x14ac:dyDescent="0.25"/>
    <row r="13247" x14ac:dyDescent="0.25"/>
    <row r="13248" x14ac:dyDescent="0.25"/>
    <row r="13249" x14ac:dyDescent="0.25"/>
    <row r="13250" x14ac:dyDescent="0.25"/>
    <row r="13251" x14ac:dyDescent="0.25"/>
    <row r="13252" x14ac:dyDescent="0.25"/>
    <row r="13253" x14ac:dyDescent="0.25"/>
    <row r="13254" x14ac:dyDescent="0.25"/>
    <row r="13255" x14ac:dyDescent="0.25"/>
    <row r="13256" x14ac:dyDescent="0.25"/>
    <row r="13257" x14ac:dyDescent="0.25"/>
    <row r="13258" x14ac:dyDescent="0.25"/>
    <row r="13259" x14ac:dyDescent="0.25"/>
    <row r="13260" x14ac:dyDescent="0.25"/>
    <row r="13261" x14ac:dyDescent="0.25"/>
    <row r="13262" x14ac:dyDescent="0.25"/>
    <row r="13263" x14ac:dyDescent="0.25"/>
    <row r="13264" x14ac:dyDescent="0.25"/>
    <row r="13265" x14ac:dyDescent="0.25"/>
    <row r="13266" x14ac:dyDescent="0.25"/>
    <row r="13267" x14ac:dyDescent="0.25"/>
    <row r="13268" x14ac:dyDescent="0.25"/>
    <row r="13269" x14ac:dyDescent="0.25"/>
    <row r="13270" x14ac:dyDescent="0.25"/>
    <row r="13271" x14ac:dyDescent="0.25"/>
    <row r="13272" x14ac:dyDescent="0.25"/>
    <row r="13273" x14ac:dyDescent="0.25"/>
    <row r="13274" x14ac:dyDescent="0.25"/>
    <row r="13275" x14ac:dyDescent="0.25"/>
    <row r="13276" x14ac:dyDescent="0.25"/>
    <row r="13277" x14ac:dyDescent="0.25"/>
    <row r="13278" x14ac:dyDescent="0.25"/>
    <row r="13279" x14ac:dyDescent="0.25"/>
    <row r="13280" x14ac:dyDescent="0.25"/>
    <row r="13281" x14ac:dyDescent="0.25"/>
    <row r="13282" x14ac:dyDescent="0.25"/>
    <row r="13283" x14ac:dyDescent="0.25"/>
    <row r="13284" x14ac:dyDescent="0.25"/>
    <row r="13285" x14ac:dyDescent="0.25"/>
    <row r="13286" x14ac:dyDescent="0.25"/>
    <row r="13287" x14ac:dyDescent="0.25"/>
    <row r="13288" x14ac:dyDescent="0.25"/>
    <row r="13289" x14ac:dyDescent="0.25"/>
    <row r="13290" x14ac:dyDescent="0.25"/>
    <row r="13291" x14ac:dyDescent="0.25"/>
    <row r="13292" x14ac:dyDescent="0.25"/>
    <row r="13293" x14ac:dyDescent="0.25"/>
    <row r="13294" x14ac:dyDescent="0.25"/>
    <row r="13295" x14ac:dyDescent="0.25"/>
    <row r="13296" x14ac:dyDescent="0.25"/>
    <row r="13297" x14ac:dyDescent="0.25"/>
    <row r="13298" x14ac:dyDescent="0.25"/>
    <row r="13299" x14ac:dyDescent="0.25"/>
    <row r="13300" x14ac:dyDescent="0.25"/>
    <row r="13301" x14ac:dyDescent="0.25"/>
    <row r="13302" x14ac:dyDescent="0.25"/>
    <row r="13303" x14ac:dyDescent="0.25"/>
    <row r="13304" x14ac:dyDescent="0.25"/>
    <row r="13305" x14ac:dyDescent="0.25"/>
    <row r="13306" x14ac:dyDescent="0.25"/>
    <row r="13307" x14ac:dyDescent="0.25"/>
    <row r="13308" x14ac:dyDescent="0.25"/>
    <row r="13309" x14ac:dyDescent="0.25"/>
    <row r="13310" x14ac:dyDescent="0.25"/>
    <row r="13311" x14ac:dyDescent="0.25"/>
    <row r="13312" x14ac:dyDescent="0.25"/>
    <row r="13313" x14ac:dyDescent="0.25"/>
    <row r="13314" x14ac:dyDescent="0.25"/>
    <row r="13315" x14ac:dyDescent="0.25"/>
    <row r="13316" x14ac:dyDescent="0.25"/>
    <row r="13317" x14ac:dyDescent="0.25"/>
    <row r="13318" x14ac:dyDescent="0.25"/>
    <row r="13319" x14ac:dyDescent="0.25"/>
    <row r="13320" x14ac:dyDescent="0.25"/>
    <row r="13321" x14ac:dyDescent="0.25"/>
    <row r="13322" x14ac:dyDescent="0.25"/>
    <row r="13323" x14ac:dyDescent="0.25"/>
    <row r="13324" x14ac:dyDescent="0.25"/>
    <row r="13325" x14ac:dyDescent="0.25"/>
    <row r="13326" x14ac:dyDescent="0.25"/>
    <row r="13327" x14ac:dyDescent="0.25"/>
    <row r="13328" x14ac:dyDescent="0.25"/>
    <row r="13329" x14ac:dyDescent="0.25"/>
    <row r="13330" x14ac:dyDescent="0.25"/>
    <row r="13331" x14ac:dyDescent="0.25"/>
    <row r="13332" x14ac:dyDescent="0.25"/>
    <row r="13333" x14ac:dyDescent="0.25"/>
    <row r="13334" x14ac:dyDescent="0.25"/>
    <row r="13335" x14ac:dyDescent="0.25"/>
    <row r="13336" x14ac:dyDescent="0.25"/>
    <row r="13337" x14ac:dyDescent="0.25"/>
    <row r="13338" x14ac:dyDescent="0.25"/>
    <row r="13339" x14ac:dyDescent="0.25"/>
    <row r="13340" x14ac:dyDescent="0.25"/>
    <row r="13341" x14ac:dyDescent="0.25"/>
    <row r="13342" x14ac:dyDescent="0.25"/>
    <row r="13343" x14ac:dyDescent="0.25"/>
    <row r="13344" x14ac:dyDescent="0.25"/>
    <row r="13345" x14ac:dyDescent="0.25"/>
    <row r="13346" x14ac:dyDescent="0.25"/>
    <row r="13347" x14ac:dyDescent="0.25"/>
    <row r="13348" x14ac:dyDescent="0.25"/>
    <row r="13349" x14ac:dyDescent="0.25"/>
    <row r="13350" x14ac:dyDescent="0.25"/>
    <row r="13351" x14ac:dyDescent="0.25"/>
    <row r="13352" x14ac:dyDescent="0.25"/>
    <row r="13353" x14ac:dyDescent="0.25"/>
    <row r="13354" x14ac:dyDescent="0.25"/>
    <row r="13355" x14ac:dyDescent="0.25"/>
    <row r="13356" x14ac:dyDescent="0.25"/>
    <row r="13357" x14ac:dyDescent="0.25"/>
    <row r="13358" x14ac:dyDescent="0.25"/>
    <row r="13359" x14ac:dyDescent="0.25"/>
    <row r="13360" x14ac:dyDescent="0.25"/>
    <row r="13361" x14ac:dyDescent="0.25"/>
    <row r="13362" x14ac:dyDescent="0.25"/>
    <row r="13363" x14ac:dyDescent="0.25"/>
    <row r="13364" x14ac:dyDescent="0.25"/>
    <row r="13365" x14ac:dyDescent="0.25"/>
    <row r="13366" x14ac:dyDescent="0.25"/>
    <row r="13367" x14ac:dyDescent="0.25"/>
    <row r="13368" x14ac:dyDescent="0.25"/>
    <row r="13369" x14ac:dyDescent="0.25"/>
    <row r="13370" x14ac:dyDescent="0.25"/>
    <row r="13371" x14ac:dyDescent="0.25"/>
    <row r="13372" x14ac:dyDescent="0.25"/>
    <row r="13373" x14ac:dyDescent="0.25"/>
    <row r="13374" x14ac:dyDescent="0.25"/>
    <row r="13375" x14ac:dyDescent="0.25"/>
    <row r="13376" x14ac:dyDescent="0.25"/>
    <row r="13377" x14ac:dyDescent="0.25"/>
    <row r="13378" x14ac:dyDescent="0.25"/>
    <row r="13379" x14ac:dyDescent="0.25"/>
    <row r="13380" x14ac:dyDescent="0.25"/>
    <row r="13381" x14ac:dyDescent="0.25"/>
    <row r="13382" x14ac:dyDescent="0.25"/>
    <row r="13383" x14ac:dyDescent="0.25"/>
    <row r="13384" x14ac:dyDescent="0.25"/>
    <row r="13385" x14ac:dyDescent="0.25"/>
    <row r="13386" x14ac:dyDescent="0.25"/>
    <row r="13387" x14ac:dyDescent="0.25"/>
    <row r="13388" x14ac:dyDescent="0.25"/>
    <row r="13389" x14ac:dyDescent="0.25"/>
    <row r="13390" x14ac:dyDescent="0.25"/>
    <row r="13391" x14ac:dyDescent="0.25"/>
    <row r="13392" x14ac:dyDescent="0.25"/>
    <row r="13393" x14ac:dyDescent="0.25"/>
    <row r="13394" x14ac:dyDescent="0.25"/>
    <row r="13395" x14ac:dyDescent="0.25"/>
    <row r="13396" x14ac:dyDescent="0.25"/>
    <row r="13397" x14ac:dyDescent="0.25"/>
    <row r="13398" x14ac:dyDescent="0.25"/>
    <row r="13399" x14ac:dyDescent="0.25"/>
    <row r="13400" x14ac:dyDescent="0.25"/>
    <row r="13401" x14ac:dyDescent="0.25"/>
    <row r="13402" x14ac:dyDescent="0.25"/>
    <row r="13403" x14ac:dyDescent="0.25"/>
    <row r="13404" x14ac:dyDescent="0.25"/>
    <row r="13405" x14ac:dyDescent="0.25"/>
    <row r="13406" x14ac:dyDescent="0.25"/>
    <row r="13407" x14ac:dyDescent="0.25"/>
    <row r="13408" x14ac:dyDescent="0.25"/>
    <row r="13409" x14ac:dyDescent="0.25"/>
    <row r="13410" x14ac:dyDescent="0.25"/>
    <row r="13411" x14ac:dyDescent="0.25"/>
    <row r="13412" x14ac:dyDescent="0.25"/>
    <row r="13413" x14ac:dyDescent="0.25"/>
    <row r="13414" x14ac:dyDescent="0.25"/>
    <row r="13415" x14ac:dyDescent="0.25"/>
    <row r="13416" x14ac:dyDescent="0.25"/>
    <row r="13417" x14ac:dyDescent="0.25"/>
    <row r="13418" x14ac:dyDescent="0.25"/>
    <row r="13419" x14ac:dyDescent="0.25"/>
    <row r="13420" x14ac:dyDescent="0.25"/>
    <row r="13421" x14ac:dyDescent="0.25"/>
    <row r="13422" x14ac:dyDescent="0.25"/>
    <row r="13423" x14ac:dyDescent="0.25"/>
    <row r="13424" x14ac:dyDescent="0.25"/>
    <row r="13425" x14ac:dyDescent="0.25"/>
    <row r="13426" x14ac:dyDescent="0.25"/>
    <row r="13427" x14ac:dyDescent="0.25"/>
    <row r="13428" x14ac:dyDescent="0.25"/>
    <row r="13429" x14ac:dyDescent="0.25"/>
    <row r="13430" x14ac:dyDescent="0.25"/>
    <row r="13431" x14ac:dyDescent="0.25"/>
    <row r="13432" x14ac:dyDescent="0.25"/>
    <row r="13433" x14ac:dyDescent="0.25"/>
    <row r="13434" x14ac:dyDescent="0.25"/>
    <row r="13435" x14ac:dyDescent="0.25"/>
    <row r="13436" x14ac:dyDescent="0.25"/>
    <row r="13437" x14ac:dyDescent="0.25"/>
    <row r="13438" x14ac:dyDescent="0.25"/>
    <row r="13439" x14ac:dyDescent="0.25"/>
    <row r="13440" x14ac:dyDescent="0.25"/>
    <row r="13441" x14ac:dyDescent="0.25"/>
    <row r="13442" x14ac:dyDescent="0.25"/>
    <row r="13443" x14ac:dyDescent="0.25"/>
    <row r="13444" x14ac:dyDescent="0.25"/>
    <row r="13445" x14ac:dyDescent="0.25"/>
    <row r="13446" x14ac:dyDescent="0.25"/>
    <row r="13447" x14ac:dyDescent="0.25"/>
    <row r="13448" x14ac:dyDescent="0.25"/>
    <row r="13449" x14ac:dyDescent="0.25"/>
    <row r="13450" x14ac:dyDescent="0.25"/>
    <row r="13451" x14ac:dyDescent="0.25"/>
    <row r="13452" x14ac:dyDescent="0.25"/>
    <row r="13453" x14ac:dyDescent="0.25"/>
    <row r="13454" x14ac:dyDescent="0.25"/>
    <row r="13455" x14ac:dyDescent="0.25"/>
    <row r="13456" x14ac:dyDescent="0.25"/>
    <row r="13457" x14ac:dyDescent="0.25"/>
    <row r="13458" x14ac:dyDescent="0.25"/>
    <row r="13459" x14ac:dyDescent="0.25"/>
    <row r="13460" x14ac:dyDescent="0.25"/>
    <row r="13461" x14ac:dyDescent="0.25"/>
    <row r="13462" x14ac:dyDescent="0.25"/>
    <row r="13463" x14ac:dyDescent="0.25"/>
    <row r="13464" x14ac:dyDescent="0.25"/>
    <row r="13465" x14ac:dyDescent="0.25"/>
    <row r="13466" x14ac:dyDescent="0.25"/>
    <row r="13467" x14ac:dyDescent="0.25"/>
    <row r="13468" x14ac:dyDescent="0.25"/>
    <row r="13469" x14ac:dyDescent="0.25"/>
    <row r="13470" x14ac:dyDescent="0.25"/>
    <row r="13471" x14ac:dyDescent="0.25"/>
    <row r="13472" x14ac:dyDescent="0.25"/>
    <row r="13473" x14ac:dyDescent="0.25"/>
    <row r="13474" x14ac:dyDescent="0.25"/>
    <row r="13475" x14ac:dyDescent="0.25"/>
    <row r="13476" x14ac:dyDescent="0.25"/>
    <row r="13477" x14ac:dyDescent="0.25"/>
    <row r="13478" x14ac:dyDescent="0.25"/>
    <row r="13479" x14ac:dyDescent="0.25"/>
    <row r="13480" x14ac:dyDescent="0.25"/>
    <row r="13481" x14ac:dyDescent="0.25"/>
    <row r="13482" x14ac:dyDescent="0.25"/>
    <row r="13483" x14ac:dyDescent="0.25"/>
    <row r="13484" x14ac:dyDescent="0.25"/>
    <row r="13485" x14ac:dyDescent="0.25"/>
    <row r="13486" x14ac:dyDescent="0.25"/>
    <row r="13487" x14ac:dyDescent="0.25"/>
    <row r="13488" x14ac:dyDescent="0.25"/>
    <row r="13489" x14ac:dyDescent="0.25"/>
    <row r="13490" x14ac:dyDescent="0.25"/>
    <row r="13491" x14ac:dyDescent="0.25"/>
    <row r="13492" x14ac:dyDescent="0.25"/>
    <row r="13493" x14ac:dyDescent="0.25"/>
    <row r="13494" x14ac:dyDescent="0.25"/>
    <row r="13495" x14ac:dyDescent="0.25"/>
    <row r="13496" x14ac:dyDescent="0.25"/>
    <row r="13497" x14ac:dyDescent="0.25"/>
    <row r="13498" x14ac:dyDescent="0.25"/>
    <row r="13499" x14ac:dyDescent="0.25"/>
    <row r="13500" x14ac:dyDescent="0.25"/>
    <row r="13501" x14ac:dyDescent="0.25"/>
    <row r="13502" x14ac:dyDescent="0.25"/>
    <row r="13503" x14ac:dyDescent="0.25"/>
    <row r="13504" x14ac:dyDescent="0.25"/>
    <row r="13505" x14ac:dyDescent="0.25"/>
    <row r="13506" x14ac:dyDescent="0.25"/>
    <row r="13507" x14ac:dyDescent="0.25"/>
    <row r="13508" x14ac:dyDescent="0.25"/>
    <row r="13509" x14ac:dyDescent="0.25"/>
    <row r="13510" x14ac:dyDescent="0.25"/>
    <row r="13511" x14ac:dyDescent="0.25"/>
    <row r="13512" x14ac:dyDescent="0.25"/>
    <row r="13513" x14ac:dyDescent="0.25"/>
    <row r="13514" x14ac:dyDescent="0.25"/>
    <row r="13515" x14ac:dyDescent="0.25"/>
    <row r="13516" x14ac:dyDescent="0.25"/>
    <row r="13517" x14ac:dyDescent="0.25"/>
    <row r="13518" x14ac:dyDescent="0.25"/>
    <row r="13519" x14ac:dyDescent="0.25"/>
    <row r="13520" x14ac:dyDescent="0.25"/>
    <row r="13521" x14ac:dyDescent="0.25"/>
    <row r="13522" x14ac:dyDescent="0.25"/>
    <row r="13523" x14ac:dyDescent="0.25"/>
    <row r="13524" x14ac:dyDescent="0.25"/>
    <row r="13525" x14ac:dyDescent="0.25"/>
    <row r="13526" x14ac:dyDescent="0.25"/>
    <row r="13527" x14ac:dyDescent="0.25"/>
    <row r="13528" x14ac:dyDescent="0.25"/>
    <row r="13529" x14ac:dyDescent="0.25"/>
    <row r="13530" x14ac:dyDescent="0.25"/>
    <row r="13531" x14ac:dyDescent="0.25"/>
    <row r="13532" x14ac:dyDescent="0.25"/>
    <row r="13533" x14ac:dyDescent="0.25"/>
    <row r="13534" x14ac:dyDescent="0.25"/>
    <row r="13535" x14ac:dyDescent="0.25"/>
    <row r="13536" x14ac:dyDescent="0.25"/>
    <row r="13537" x14ac:dyDescent="0.25"/>
    <row r="13538" x14ac:dyDescent="0.25"/>
    <row r="13539" x14ac:dyDescent="0.25"/>
    <row r="13540" x14ac:dyDescent="0.25"/>
    <row r="13541" x14ac:dyDescent="0.25"/>
    <row r="13542" x14ac:dyDescent="0.25"/>
    <row r="13543" x14ac:dyDescent="0.25"/>
    <row r="13544" x14ac:dyDescent="0.25"/>
    <row r="13545" x14ac:dyDescent="0.25"/>
    <row r="13546" x14ac:dyDescent="0.25"/>
    <row r="13547" x14ac:dyDescent="0.25"/>
    <row r="13548" x14ac:dyDescent="0.25"/>
    <row r="13549" x14ac:dyDescent="0.25"/>
    <row r="13550" x14ac:dyDescent="0.25"/>
    <row r="13551" x14ac:dyDescent="0.25"/>
    <row r="13552" x14ac:dyDescent="0.25"/>
    <row r="13553" x14ac:dyDescent="0.25"/>
    <row r="13554" x14ac:dyDescent="0.25"/>
    <row r="13555" x14ac:dyDescent="0.25"/>
    <row r="13556" x14ac:dyDescent="0.25"/>
    <row r="13557" x14ac:dyDescent="0.25"/>
    <row r="13558" x14ac:dyDescent="0.25"/>
    <row r="13559" x14ac:dyDescent="0.25"/>
    <row r="13560" x14ac:dyDescent="0.25"/>
    <row r="13561" x14ac:dyDescent="0.25"/>
    <row r="13562" x14ac:dyDescent="0.25"/>
    <row r="13563" x14ac:dyDescent="0.25"/>
    <row r="13564" x14ac:dyDescent="0.25"/>
    <row r="13565" x14ac:dyDescent="0.25"/>
    <row r="13566" x14ac:dyDescent="0.25"/>
    <row r="13567" x14ac:dyDescent="0.25"/>
    <row r="13568" x14ac:dyDescent="0.25"/>
    <row r="13569" x14ac:dyDescent="0.25"/>
    <row r="13570" x14ac:dyDescent="0.25"/>
    <row r="13571" x14ac:dyDescent="0.25"/>
    <row r="13572" x14ac:dyDescent="0.25"/>
    <row r="13573" x14ac:dyDescent="0.25"/>
    <row r="13574" x14ac:dyDescent="0.25"/>
    <row r="13575" x14ac:dyDescent="0.25"/>
    <row r="13576" x14ac:dyDescent="0.25"/>
    <row r="13577" x14ac:dyDescent="0.25"/>
    <row r="13578" x14ac:dyDescent="0.25"/>
    <row r="13579" x14ac:dyDescent="0.25"/>
    <row r="13580" x14ac:dyDescent="0.25"/>
    <row r="13581" x14ac:dyDescent="0.25"/>
    <row r="13582" x14ac:dyDescent="0.25"/>
    <row r="13583" x14ac:dyDescent="0.25"/>
    <row r="13584" x14ac:dyDescent="0.25"/>
    <row r="13585" x14ac:dyDescent="0.25"/>
    <row r="13586" x14ac:dyDescent="0.25"/>
    <row r="13587" x14ac:dyDescent="0.25"/>
    <row r="13588" x14ac:dyDescent="0.25"/>
    <row r="13589" x14ac:dyDescent="0.25"/>
    <row r="13590" x14ac:dyDescent="0.25"/>
    <row r="13591" x14ac:dyDescent="0.25"/>
    <row r="13592" x14ac:dyDescent="0.25"/>
    <row r="13593" x14ac:dyDescent="0.25"/>
    <row r="13594" x14ac:dyDescent="0.25"/>
    <row r="13595" x14ac:dyDescent="0.25"/>
    <row r="13596" x14ac:dyDescent="0.25"/>
    <row r="13597" x14ac:dyDescent="0.25"/>
    <row r="13598" x14ac:dyDescent="0.25"/>
    <row r="13599" x14ac:dyDescent="0.25"/>
    <row r="13600" x14ac:dyDescent="0.25"/>
    <row r="13601" x14ac:dyDescent="0.25"/>
    <row r="13602" x14ac:dyDescent="0.25"/>
    <row r="13603" x14ac:dyDescent="0.25"/>
    <row r="13604" x14ac:dyDescent="0.25"/>
    <row r="13605" x14ac:dyDescent="0.25"/>
    <row r="13606" x14ac:dyDescent="0.25"/>
    <row r="13607" x14ac:dyDescent="0.25"/>
    <row r="13608" x14ac:dyDescent="0.25"/>
    <row r="13609" x14ac:dyDescent="0.25"/>
    <row r="13610" x14ac:dyDescent="0.25"/>
    <row r="13611" x14ac:dyDescent="0.25"/>
    <row r="13612" x14ac:dyDescent="0.25"/>
    <row r="13613" x14ac:dyDescent="0.25"/>
    <row r="13614" x14ac:dyDescent="0.25"/>
    <row r="13615" x14ac:dyDescent="0.25"/>
    <row r="13616" x14ac:dyDescent="0.25"/>
    <row r="13617" x14ac:dyDescent="0.25"/>
    <row r="13618" x14ac:dyDescent="0.25"/>
    <row r="13619" x14ac:dyDescent="0.25"/>
    <row r="13620" x14ac:dyDescent="0.25"/>
    <row r="13621" x14ac:dyDescent="0.25"/>
    <row r="13622" x14ac:dyDescent="0.25"/>
    <row r="13623" x14ac:dyDescent="0.25"/>
    <row r="13624" x14ac:dyDescent="0.25"/>
    <row r="13625" x14ac:dyDescent="0.25"/>
    <row r="13626" x14ac:dyDescent="0.25"/>
    <row r="13627" x14ac:dyDescent="0.25"/>
    <row r="13628" x14ac:dyDescent="0.25"/>
    <row r="13629" x14ac:dyDescent="0.25"/>
    <row r="13630" x14ac:dyDescent="0.25"/>
    <row r="13631" x14ac:dyDescent="0.25"/>
    <row r="13632" x14ac:dyDescent="0.25"/>
    <row r="13633" x14ac:dyDescent="0.25"/>
    <row r="13634" x14ac:dyDescent="0.25"/>
    <row r="13635" x14ac:dyDescent="0.25"/>
    <row r="13636" x14ac:dyDescent="0.25"/>
    <row r="13637" x14ac:dyDescent="0.25"/>
    <row r="13638" x14ac:dyDescent="0.25"/>
    <row r="13639" x14ac:dyDescent="0.25"/>
    <row r="13640" x14ac:dyDescent="0.25"/>
    <row r="13641" x14ac:dyDescent="0.25"/>
    <row r="13642" x14ac:dyDescent="0.25"/>
    <row r="13643" x14ac:dyDescent="0.25"/>
    <row r="13644" x14ac:dyDescent="0.25"/>
    <row r="13645" x14ac:dyDescent="0.25"/>
    <row r="13646" x14ac:dyDescent="0.25"/>
    <row r="13647" x14ac:dyDescent="0.25"/>
    <row r="13648" x14ac:dyDescent="0.25"/>
    <row r="13649" x14ac:dyDescent="0.25"/>
    <row r="13650" x14ac:dyDescent="0.25"/>
    <row r="13651" x14ac:dyDescent="0.25"/>
    <row r="13652" x14ac:dyDescent="0.25"/>
    <row r="13653" x14ac:dyDescent="0.25"/>
    <row r="13654" x14ac:dyDescent="0.25"/>
    <row r="13655" x14ac:dyDescent="0.25"/>
    <row r="13656" x14ac:dyDescent="0.25"/>
    <row r="13657" x14ac:dyDescent="0.25"/>
    <row r="13658" x14ac:dyDescent="0.25"/>
    <row r="13659" x14ac:dyDescent="0.25"/>
    <row r="13660" x14ac:dyDescent="0.25"/>
    <row r="13661" x14ac:dyDescent="0.25"/>
    <row r="13662" x14ac:dyDescent="0.25"/>
    <row r="13663" x14ac:dyDescent="0.25"/>
    <row r="13664" x14ac:dyDescent="0.25"/>
    <row r="13665" x14ac:dyDescent="0.25"/>
    <row r="13666" x14ac:dyDescent="0.25"/>
    <row r="13667" x14ac:dyDescent="0.25"/>
    <row r="13668" x14ac:dyDescent="0.25"/>
    <row r="13669" x14ac:dyDescent="0.25"/>
    <row r="13670" x14ac:dyDescent="0.25"/>
    <row r="13671" x14ac:dyDescent="0.25"/>
    <row r="13672" x14ac:dyDescent="0.25"/>
    <row r="13673" x14ac:dyDescent="0.25"/>
    <row r="13674" x14ac:dyDescent="0.25"/>
    <row r="13675" x14ac:dyDescent="0.25"/>
    <row r="13676" x14ac:dyDescent="0.25"/>
    <row r="13677" x14ac:dyDescent="0.25"/>
    <row r="13678" x14ac:dyDescent="0.25"/>
    <row r="13679" x14ac:dyDescent="0.25"/>
    <row r="13680" x14ac:dyDescent="0.25"/>
    <row r="13681" x14ac:dyDescent="0.25"/>
    <row r="13682" x14ac:dyDescent="0.25"/>
    <row r="13683" x14ac:dyDescent="0.25"/>
    <row r="13684" x14ac:dyDescent="0.25"/>
    <row r="13685" x14ac:dyDescent="0.25"/>
    <row r="13686" x14ac:dyDescent="0.25"/>
    <row r="13687" x14ac:dyDescent="0.25"/>
    <row r="13688" x14ac:dyDescent="0.25"/>
    <row r="13689" x14ac:dyDescent="0.25"/>
    <row r="13690" x14ac:dyDescent="0.25"/>
    <row r="13691" x14ac:dyDescent="0.25"/>
    <row r="13692" x14ac:dyDescent="0.25"/>
    <row r="13693" x14ac:dyDescent="0.25"/>
    <row r="13694" x14ac:dyDescent="0.25"/>
    <row r="13695" x14ac:dyDescent="0.25"/>
    <row r="13696" x14ac:dyDescent="0.25"/>
    <row r="13697" x14ac:dyDescent="0.25"/>
    <row r="13698" x14ac:dyDescent="0.25"/>
    <row r="13699" x14ac:dyDescent="0.25"/>
    <row r="13700" x14ac:dyDescent="0.25"/>
    <row r="13701" x14ac:dyDescent="0.25"/>
    <row r="13702" x14ac:dyDescent="0.25"/>
    <row r="13703" x14ac:dyDescent="0.25"/>
    <row r="13704" x14ac:dyDescent="0.25"/>
    <row r="13705" x14ac:dyDescent="0.25"/>
    <row r="13706" x14ac:dyDescent="0.25"/>
    <row r="13707" x14ac:dyDescent="0.25"/>
    <row r="13708" x14ac:dyDescent="0.25"/>
    <row r="13709" x14ac:dyDescent="0.25"/>
    <row r="13710" x14ac:dyDescent="0.25"/>
    <row r="13711" x14ac:dyDescent="0.25"/>
    <row r="13712" x14ac:dyDescent="0.25"/>
    <row r="13713" x14ac:dyDescent="0.25"/>
    <row r="13714" x14ac:dyDescent="0.25"/>
    <row r="13715" x14ac:dyDescent="0.25"/>
    <row r="13716" x14ac:dyDescent="0.25"/>
    <row r="13717" x14ac:dyDescent="0.25"/>
    <row r="13718" x14ac:dyDescent="0.25"/>
    <row r="13719" x14ac:dyDescent="0.25"/>
    <row r="13720" x14ac:dyDescent="0.25"/>
    <row r="13721" x14ac:dyDescent="0.25"/>
    <row r="13722" x14ac:dyDescent="0.25"/>
    <row r="13723" x14ac:dyDescent="0.25"/>
    <row r="13724" x14ac:dyDescent="0.25"/>
    <row r="13725" x14ac:dyDescent="0.25"/>
    <row r="13726" x14ac:dyDescent="0.25"/>
    <row r="13727" x14ac:dyDescent="0.25"/>
    <row r="13728" x14ac:dyDescent="0.25"/>
    <row r="13729" x14ac:dyDescent="0.25"/>
    <row r="13730" x14ac:dyDescent="0.25"/>
    <row r="13731" x14ac:dyDescent="0.25"/>
    <row r="13732" x14ac:dyDescent="0.25"/>
    <row r="13733" x14ac:dyDescent="0.25"/>
    <row r="13734" x14ac:dyDescent="0.25"/>
    <row r="13735" x14ac:dyDescent="0.25"/>
    <row r="13736" x14ac:dyDescent="0.25"/>
    <row r="13737" x14ac:dyDescent="0.25"/>
    <row r="13738" x14ac:dyDescent="0.25"/>
    <row r="13739" x14ac:dyDescent="0.25"/>
    <row r="13740" x14ac:dyDescent="0.25"/>
    <row r="13741" x14ac:dyDescent="0.25"/>
    <row r="13742" x14ac:dyDescent="0.25"/>
    <row r="13743" x14ac:dyDescent="0.25"/>
    <row r="13744" x14ac:dyDescent="0.25"/>
    <row r="13745" x14ac:dyDescent="0.25"/>
    <row r="13746" x14ac:dyDescent="0.25"/>
    <row r="13747" x14ac:dyDescent="0.25"/>
    <row r="13748" x14ac:dyDescent="0.25"/>
    <row r="13749" x14ac:dyDescent="0.25"/>
    <row r="13750" x14ac:dyDescent="0.25"/>
    <row r="13751" x14ac:dyDescent="0.25"/>
    <row r="13752" x14ac:dyDescent="0.25"/>
    <row r="13753" x14ac:dyDescent="0.25"/>
    <row r="13754" x14ac:dyDescent="0.25"/>
    <row r="13755" x14ac:dyDescent="0.25"/>
    <row r="13756" x14ac:dyDescent="0.25"/>
    <row r="13757" x14ac:dyDescent="0.25"/>
    <row r="13758" x14ac:dyDescent="0.25"/>
    <row r="13759" x14ac:dyDescent="0.25"/>
    <row r="13760" x14ac:dyDescent="0.25"/>
    <row r="13761" x14ac:dyDescent="0.25"/>
    <row r="13762" x14ac:dyDescent="0.25"/>
    <row r="13763" x14ac:dyDescent="0.25"/>
    <row r="13764" x14ac:dyDescent="0.25"/>
    <row r="13765" x14ac:dyDescent="0.25"/>
    <row r="13766" x14ac:dyDescent="0.25"/>
    <row r="13767" x14ac:dyDescent="0.25"/>
    <row r="13768" x14ac:dyDescent="0.25"/>
    <row r="13769" x14ac:dyDescent="0.25"/>
    <row r="13770" x14ac:dyDescent="0.25"/>
    <row r="13771" x14ac:dyDescent="0.25"/>
    <row r="13772" x14ac:dyDescent="0.25"/>
    <row r="13773" x14ac:dyDescent="0.25"/>
    <row r="13774" x14ac:dyDescent="0.25"/>
    <row r="13775" x14ac:dyDescent="0.25"/>
    <row r="13776" x14ac:dyDescent="0.25"/>
    <row r="13777" x14ac:dyDescent="0.25"/>
    <row r="13778" x14ac:dyDescent="0.25"/>
    <row r="13779" x14ac:dyDescent="0.25"/>
    <row r="13780" x14ac:dyDescent="0.25"/>
    <row r="13781" x14ac:dyDescent="0.25"/>
    <row r="13782" x14ac:dyDescent="0.25"/>
    <row r="13783" x14ac:dyDescent="0.25"/>
    <row r="13784" x14ac:dyDescent="0.25"/>
    <row r="13785" x14ac:dyDescent="0.25"/>
    <row r="13786" x14ac:dyDescent="0.25"/>
    <row r="13787" x14ac:dyDescent="0.25"/>
    <row r="13788" x14ac:dyDescent="0.25"/>
    <row r="13789" x14ac:dyDescent="0.25"/>
    <row r="13790" x14ac:dyDescent="0.25"/>
    <row r="13791" x14ac:dyDescent="0.25"/>
    <row r="13792" x14ac:dyDescent="0.25"/>
    <row r="13793" x14ac:dyDescent="0.25"/>
    <row r="13794" x14ac:dyDescent="0.25"/>
    <row r="13795" x14ac:dyDescent="0.25"/>
    <row r="13796" x14ac:dyDescent="0.25"/>
    <row r="13797" x14ac:dyDescent="0.25"/>
    <row r="13798" x14ac:dyDescent="0.25"/>
    <row r="13799" x14ac:dyDescent="0.25"/>
    <row r="13800" x14ac:dyDescent="0.25"/>
    <row r="13801" x14ac:dyDescent="0.25"/>
    <row r="13802" x14ac:dyDescent="0.25"/>
    <row r="13803" x14ac:dyDescent="0.25"/>
    <row r="13804" x14ac:dyDescent="0.25"/>
    <row r="13805" x14ac:dyDescent="0.25"/>
    <row r="13806" x14ac:dyDescent="0.25"/>
    <row r="13807" x14ac:dyDescent="0.25"/>
    <row r="13808" x14ac:dyDescent="0.25"/>
    <row r="13809" x14ac:dyDescent="0.25"/>
    <row r="13810" x14ac:dyDescent="0.25"/>
    <row r="13811" x14ac:dyDescent="0.25"/>
    <row r="13812" x14ac:dyDescent="0.25"/>
    <row r="13813" x14ac:dyDescent="0.25"/>
    <row r="13814" x14ac:dyDescent="0.25"/>
    <row r="13815" x14ac:dyDescent="0.25"/>
    <row r="13816" x14ac:dyDescent="0.25"/>
    <row r="13817" x14ac:dyDescent="0.25"/>
    <row r="13818" x14ac:dyDescent="0.25"/>
    <row r="13819" x14ac:dyDescent="0.25"/>
    <row r="13820" x14ac:dyDescent="0.25"/>
    <row r="13821" x14ac:dyDescent="0.25"/>
    <row r="13822" x14ac:dyDescent="0.25"/>
    <row r="13823" x14ac:dyDescent="0.25"/>
    <row r="13824" x14ac:dyDescent="0.25"/>
    <row r="13825" x14ac:dyDescent="0.25"/>
    <row r="13826" x14ac:dyDescent="0.25"/>
    <row r="13827" x14ac:dyDescent="0.25"/>
    <row r="13828" x14ac:dyDescent="0.25"/>
    <row r="13829" x14ac:dyDescent="0.25"/>
    <row r="13830" x14ac:dyDescent="0.25"/>
    <row r="13831" x14ac:dyDescent="0.25"/>
    <row r="13832" x14ac:dyDescent="0.25"/>
    <row r="13833" x14ac:dyDescent="0.25"/>
    <row r="13834" x14ac:dyDescent="0.25"/>
    <row r="13835" x14ac:dyDescent="0.25"/>
    <row r="13836" x14ac:dyDescent="0.25"/>
    <row r="13837" x14ac:dyDescent="0.25"/>
    <row r="13838" x14ac:dyDescent="0.25"/>
    <row r="13839" x14ac:dyDescent="0.25"/>
    <row r="13840" x14ac:dyDescent="0.25"/>
    <row r="13841" x14ac:dyDescent="0.25"/>
    <row r="13842" x14ac:dyDescent="0.25"/>
    <row r="13843" x14ac:dyDescent="0.25"/>
    <row r="13844" x14ac:dyDescent="0.25"/>
    <row r="13845" x14ac:dyDescent="0.25"/>
    <row r="13846" x14ac:dyDescent="0.25"/>
    <row r="13847" x14ac:dyDescent="0.25"/>
    <row r="13848" x14ac:dyDescent="0.25"/>
    <row r="13849" x14ac:dyDescent="0.25"/>
    <row r="13850" x14ac:dyDescent="0.25"/>
    <row r="13851" x14ac:dyDescent="0.25"/>
    <row r="13852" x14ac:dyDescent="0.25"/>
    <row r="13853" x14ac:dyDescent="0.25"/>
    <row r="13854" x14ac:dyDescent="0.25"/>
    <row r="13855" x14ac:dyDescent="0.25"/>
    <row r="13856" x14ac:dyDescent="0.25"/>
    <row r="13857" x14ac:dyDescent="0.25"/>
    <row r="13858" x14ac:dyDescent="0.25"/>
    <row r="13859" x14ac:dyDescent="0.25"/>
    <row r="13860" x14ac:dyDescent="0.25"/>
    <row r="13861" x14ac:dyDescent="0.25"/>
    <row r="13862" x14ac:dyDescent="0.25"/>
    <row r="13863" x14ac:dyDescent="0.25"/>
    <row r="13864" x14ac:dyDescent="0.25"/>
    <row r="13865" x14ac:dyDescent="0.25"/>
    <row r="13866" x14ac:dyDescent="0.25"/>
    <row r="13867" x14ac:dyDescent="0.25"/>
    <row r="13868" x14ac:dyDescent="0.25"/>
    <row r="13869" x14ac:dyDescent="0.25"/>
    <row r="13870" x14ac:dyDescent="0.25"/>
    <row r="13871" x14ac:dyDescent="0.25"/>
    <row r="13872" x14ac:dyDescent="0.25"/>
    <row r="13873" x14ac:dyDescent="0.25"/>
    <row r="13874" x14ac:dyDescent="0.25"/>
    <row r="13875" x14ac:dyDescent="0.25"/>
    <row r="13876" x14ac:dyDescent="0.25"/>
    <row r="13877" x14ac:dyDescent="0.25"/>
    <row r="13878" x14ac:dyDescent="0.25"/>
    <row r="13879" x14ac:dyDescent="0.25"/>
    <row r="13880" x14ac:dyDescent="0.25"/>
    <row r="13881" x14ac:dyDescent="0.25"/>
    <row r="13882" x14ac:dyDescent="0.25"/>
    <row r="13883" x14ac:dyDescent="0.25"/>
    <row r="13884" x14ac:dyDescent="0.25"/>
    <row r="13885" x14ac:dyDescent="0.25"/>
    <row r="13886" x14ac:dyDescent="0.25"/>
    <row r="13887" x14ac:dyDescent="0.25"/>
    <row r="13888" x14ac:dyDescent="0.25"/>
    <row r="13889" x14ac:dyDescent="0.25"/>
    <row r="13890" x14ac:dyDescent="0.25"/>
    <row r="13891" x14ac:dyDescent="0.25"/>
    <row r="13892" x14ac:dyDescent="0.25"/>
    <row r="13893" x14ac:dyDescent="0.25"/>
    <row r="13894" x14ac:dyDescent="0.25"/>
    <row r="13895" x14ac:dyDescent="0.25"/>
    <row r="13896" x14ac:dyDescent="0.25"/>
    <row r="13897" x14ac:dyDescent="0.25"/>
    <row r="13898" x14ac:dyDescent="0.25"/>
    <row r="13899" x14ac:dyDescent="0.25"/>
    <row r="13900" x14ac:dyDescent="0.25"/>
    <row r="13901" x14ac:dyDescent="0.25"/>
    <row r="13902" x14ac:dyDescent="0.25"/>
    <row r="13903" x14ac:dyDescent="0.25"/>
    <row r="13904" x14ac:dyDescent="0.25"/>
    <row r="13905" x14ac:dyDescent="0.25"/>
    <row r="13906" x14ac:dyDescent="0.25"/>
    <row r="13907" x14ac:dyDescent="0.25"/>
    <row r="13908" x14ac:dyDescent="0.25"/>
    <row r="13909" x14ac:dyDescent="0.25"/>
    <row r="13910" x14ac:dyDescent="0.25"/>
    <row r="13911" x14ac:dyDescent="0.25"/>
    <row r="13912" x14ac:dyDescent="0.25"/>
    <row r="13913" x14ac:dyDescent="0.25"/>
    <row r="13914" x14ac:dyDescent="0.25"/>
    <row r="13915" x14ac:dyDescent="0.25"/>
    <row r="13916" x14ac:dyDescent="0.25"/>
    <row r="13917" x14ac:dyDescent="0.25"/>
    <row r="13918" x14ac:dyDescent="0.25"/>
    <row r="13919" x14ac:dyDescent="0.25"/>
    <row r="13920" x14ac:dyDescent="0.25"/>
    <row r="13921" x14ac:dyDescent="0.25"/>
    <row r="13922" x14ac:dyDescent="0.25"/>
    <row r="13923" x14ac:dyDescent="0.25"/>
    <row r="13924" x14ac:dyDescent="0.25"/>
    <row r="13925" x14ac:dyDescent="0.25"/>
    <row r="13926" x14ac:dyDescent="0.25"/>
    <row r="13927" x14ac:dyDescent="0.25"/>
    <row r="13928" x14ac:dyDescent="0.25"/>
    <row r="13929" x14ac:dyDescent="0.25"/>
    <row r="13930" x14ac:dyDescent="0.25"/>
    <row r="13931" x14ac:dyDescent="0.25"/>
    <row r="13932" x14ac:dyDescent="0.25"/>
    <row r="13933" x14ac:dyDescent="0.25"/>
    <row r="13934" x14ac:dyDescent="0.25"/>
    <row r="13935" x14ac:dyDescent="0.25"/>
    <row r="13936" x14ac:dyDescent="0.25"/>
    <row r="13937" x14ac:dyDescent="0.25"/>
    <row r="13938" x14ac:dyDescent="0.25"/>
    <row r="13939" x14ac:dyDescent="0.25"/>
    <row r="13940" x14ac:dyDescent="0.25"/>
    <row r="13941" x14ac:dyDescent="0.25"/>
    <row r="13942" x14ac:dyDescent="0.25"/>
    <row r="13943" x14ac:dyDescent="0.25"/>
    <row r="13944" x14ac:dyDescent="0.25"/>
    <row r="13945" x14ac:dyDescent="0.25"/>
    <row r="13946" x14ac:dyDescent="0.25"/>
    <row r="13947" x14ac:dyDescent="0.25"/>
    <row r="13948" x14ac:dyDescent="0.25"/>
    <row r="13949" x14ac:dyDescent="0.25"/>
    <row r="13950" x14ac:dyDescent="0.25"/>
    <row r="13951" x14ac:dyDescent="0.25"/>
    <row r="13952" x14ac:dyDescent="0.25"/>
    <row r="13953" x14ac:dyDescent="0.25"/>
    <row r="13954" x14ac:dyDescent="0.25"/>
    <row r="13955" x14ac:dyDescent="0.25"/>
    <row r="13956" x14ac:dyDescent="0.25"/>
    <row r="13957" x14ac:dyDescent="0.25"/>
    <row r="13958" x14ac:dyDescent="0.25"/>
    <row r="13959" x14ac:dyDescent="0.25"/>
    <row r="13960" x14ac:dyDescent="0.25"/>
    <row r="13961" x14ac:dyDescent="0.25"/>
    <row r="13962" x14ac:dyDescent="0.25"/>
    <row r="13963" x14ac:dyDescent="0.25"/>
    <row r="13964" x14ac:dyDescent="0.25"/>
    <row r="13965" x14ac:dyDescent="0.25"/>
    <row r="13966" x14ac:dyDescent="0.25"/>
    <row r="13967" x14ac:dyDescent="0.25"/>
    <row r="13968" x14ac:dyDescent="0.25"/>
    <row r="13969" x14ac:dyDescent="0.25"/>
    <row r="13970" x14ac:dyDescent="0.25"/>
    <row r="13971" x14ac:dyDescent="0.25"/>
    <row r="13972" x14ac:dyDescent="0.25"/>
    <row r="13973" x14ac:dyDescent="0.25"/>
    <row r="13974" x14ac:dyDescent="0.25"/>
    <row r="13975" x14ac:dyDescent="0.25"/>
    <row r="13976" x14ac:dyDescent="0.25"/>
    <row r="13977" x14ac:dyDescent="0.25"/>
    <row r="13978" x14ac:dyDescent="0.25"/>
    <row r="13979" x14ac:dyDescent="0.25"/>
    <row r="13980" x14ac:dyDescent="0.25"/>
    <row r="13981" x14ac:dyDescent="0.25"/>
    <row r="13982" x14ac:dyDescent="0.25"/>
    <row r="13983" x14ac:dyDescent="0.25"/>
    <row r="13984" x14ac:dyDescent="0.25"/>
    <row r="13985" x14ac:dyDescent="0.25"/>
    <row r="13986" x14ac:dyDescent="0.25"/>
    <row r="13987" x14ac:dyDescent="0.25"/>
    <row r="13988" x14ac:dyDescent="0.25"/>
    <row r="13989" x14ac:dyDescent="0.25"/>
    <row r="13990" x14ac:dyDescent="0.25"/>
    <row r="13991" x14ac:dyDescent="0.25"/>
    <row r="13992" x14ac:dyDescent="0.25"/>
    <row r="13993" x14ac:dyDescent="0.25"/>
    <row r="13994" x14ac:dyDescent="0.25"/>
    <row r="13995" x14ac:dyDescent="0.25"/>
    <row r="13996" x14ac:dyDescent="0.25"/>
    <row r="13997" x14ac:dyDescent="0.25"/>
    <row r="13998" x14ac:dyDescent="0.25"/>
    <row r="13999" x14ac:dyDescent="0.25"/>
    <row r="14000" x14ac:dyDescent="0.25"/>
    <row r="14001" x14ac:dyDescent="0.25"/>
    <row r="14002" x14ac:dyDescent="0.25"/>
    <row r="14003" x14ac:dyDescent="0.25"/>
    <row r="14004" x14ac:dyDescent="0.25"/>
    <row r="14005" x14ac:dyDescent="0.25"/>
    <row r="14006" x14ac:dyDescent="0.25"/>
    <row r="14007" x14ac:dyDescent="0.25"/>
    <row r="14008" x14ac:dyDescent="0.25"/>
    <row r="14009" x14ac:dyDescent="0.25"/>
    <row r="14010" x14ac:dyDescent="0.25"/>
    <row r="14011" x14ac:dyDescent="0.25"/>
    <row r="14012" x14ac:dyDescent="0.25"/>
    <row r="14013" x14ac:dyDescent="0.25"/>
    <row r="14014" x14ac:dyDescent="0.25"/>
    <row r="14015" x14ac:dyDescent="0.25"/>
    <row r="14016" x14ac:dyDescent="0.25"/>
    <row r="14017" x14ac:dyDescent="0.25"/>
    <row r="14018" x14ac:dyDescent="0.25"/>
    <row r="14019" x14ac:dyDescent="0.25"/>
    <row r="14020" x14ac:dyDescent="0.25"/>
    <row r="14021" x14ac:dyDescent="0.25"/>
    <row r="14022" x14ac:dyDescent="0.25"/>
    <row r="14023" x14ac:dyDescent="0.25"/>
    <row r="14024" x14ac:dyDescent="0.25"/>
    <row r="14025" x14ac:dyDescent="0.25"/>
    <row r="14026" x14ac:dyDescent="0.25"/>
    <row r="14027" x14ac:dyDescent="0.25"/>
    <row r="14028" x14ac:dyDescent="0.25"/>
    <row r="14029" x14ac:dyDescent="0.25"/>
    <row r="14030" x14ac:dyDescent="0.25"/>
    <row r="14031" x14ac:dyDescent="0.25"/>
    <row r="14032" x14ac:dyDescent="0.25"/>
    <row r="14033" x14ac:dyDescent="0.25"/>
    <row r="14034" x14ac:dyDescent="0.25"/>
    <row r="14035" x14ac:dyDescent="0.25"/>
    <row r="14036" x14ac:dyDescent="0.25"/>
    <row r="14037" x14ac:dyDescent="0.25"/>
    <row r="14038" x14ac:dyDescent="0.25"/>
    <row r="14039" x14ac:dyDescent="0.25"/>
    <row r="14040" x14ac:dyDescent="0.25"/>
    <row r="14041" x14ac:dyDescent="0.25"/>
    <row r="14042" x14ac:dyDescent="0.25"/>
    <row r="14043" x14ac:dyDescent="0.25"/>
    <row r="14044" x14ac:dyDescent="0.25"/>
    <row r="14045" x14ac:dyDescent="0.25"/>
    <row r="14046" x14ac:dyDescent="0.25"/>
    <row r="14047" x14ac:dyDescent="0.25"/>
    <row r="14048" x14ac:dyDescent="0.25"/>
    <row r="14049" x14ac:dyDescent="0.25"/>
    <row r="14050" x14ac:dyDescent="0.25"/>
    <row r="14051" x14ac:dyDescent="0.25"/>
    <row r="14052" x14ac:dyDescent="0.25"/>
    <row r="14053" x14ac:dyDescent="0.25"/>
    <row r="14054" x14ac:dyDescent="0.25"/>
    <row r="14055" x14ac:dyDescent="0.25"/>
    <row r="14056" x14ac:dyDescent="0.25"/>
    <row r="14057" x14ac:dyDescent="0.25"/>
    <row r="14058" x14ac:dyDescent="0.25"/>
    <row r="14059" x14ac:dyDescent="0.25"/>
    <row r="14060" x14ac:dyDescent="0.25"/>
    <row r="14061" x14ac:dyDescent="0.25"/>
    <row r="14062" x14ac:dyDescent="0.25"/>
    <row r="14063" x14ac:dyDescent="0.25"/>
    <row r="14064" x14ac:dyDescent="0.25"/>
    <row r="14065" x14ac:dyDescent="0.25"/>
    <row r="14066" x14ac:dyDescent="0.25"/>
    <row r="14067" x14ac:dyDescent="0.25"/>
    <row r="14068" x14ac:dyDescent="0.25"/>
    <row r="14069" x14ac:dyDescent="0.25"/>
    <row r="14070" x14ac:dyDescent="0.25"/>
    <row r="14071" x14ac:dyDescent="0.25"/>
    <row r="14072" x14ac:dyDescent="0.25"/>
    <row r="14073" x14ac:dyDescent="0.25"/>
    <row r="14074" x14ac:dyDescent="0.25"/>
    <row r="14075" x14ac:dyDescent="0.25"/>
    <row r="14076" x14ac:dyDescent="0.25"/>
    <row r="14077" x14ac:dyDescent="0.25"/>
    <row r="14078" x14ac:dyDescent="0.25"/>
    <row r="14079" x14ac:dyDescent="0.25"/>
    <row r="14080" x14ac:dyDescent="0.25"/>
    <row r="14081" x14ac:dyDescent="0.25"/>
    <row r="14082" x14ac:dyDescent="0.25"/>
    <row r="14083" x14ac:dyDescent="0.25"/>
    <row r="14084" x14ac:dyDescent="0.25"/>
    <row r="14085" x14ac:dyDescent="0.25"/>
    <row r="14086" x14ac:dyDescent="0.25"/>
    <row r="14087" x14ac:dyDescent="0.25"/>
    <row r="14088" x14ac:dyDescent="0.25"/>
    <row r="14089" x14ac:dyDescent="0.25"/>
    <row r="14090" x14ac:dyDescent="0.25"/>
    <row r="14091" x14ac:dyDescent="0.25"/>
    <row r="14092" x14ac:dyDescent="0.25"/>
    <row r="14093" x14ac:dyDescent="0.25"/>
    <row r="14094" x14ac:dyDescent="0.25"/>
    <row r="14095" x14ac:dyDescent="0.25"/>
    <row r="14096" x14ac:dyDescent="0.25"/>
    <row r="14097" x14ac:dyDescent="0.25"/>
    <row r="14098" x14ac:dyDescent="0.25"/>
    <row r="14099" x14ac:dyDescent="0.25"/>
    <row r="14100" x14ac:dyDescent="0.25"/>
    <row r="14101" x14ac:dyDescent="0.25"/>
    <row r="14102" x14ac:dyDescent="0.25"/>
    <row r="14103" x14ac:dyDescent="0.25"/>
    <row r="14104" x14ac:dyDescent="0.25"/>
    <row r="14105" x14ac:dyDescent="0.25"/>
    <row r="14106" x14ac:dyDescent="0.25"/>
    <row r="14107" x14ac:dyDescent="0.25"/>
    <row r="14108" x14ac:dyDescent="0.25"/>
    <row r="14109" x14ac:dyDescent="0.25"/>
    <row r="14110" x14ac:dyDescent="0.25"/>
    <row r="14111" x14ac:dyDescent="0.25"/>
    <row r="14112" x14ac:dyDescent="0.25"/>
    <row r="14113" x14ac:dyDescent="0.25"/>
    <row r="14114" x14ac:dyDescent="0.25"/>
    <row r="14115" x14ac:dyDescent="0.25"/>
    <row r="14116" x14ac:dyDescent="0.25"/>
    <row r="14117" x14ac:dyDescent="0.25"/>
    <row r="14118" x14ac:dyDescent="0.25"/>
    <row r="14119" x14ac:dyDescent="0.25"/>
    <row r="14120" x14ac:dyDescent="0.25"/>
    <row r="14121" x14ac:dyDescent="0.25"/>
    <row r="14122" x14ac:dyDescent="0.25"/>
    <row r="14123" x14ac:dyDescent="0.25"/>
    <row r="14124" x14ac:dyDescent="0.25"/>
    <row r="14125" x14ac:dyDescent="0.25"/>
    <row r="14126" x14ac:dyDescent="0.25"/>
    <row r="14127" x14ac:dyDescent="0.25"/>
    <row r="14128" x14ac:dyDescent="0.25"/>
    <row r="14129" x14ac:dyDescent="0.25"/>
    <row r="14130" x14ac:dyDescent="0.25"/>
    <row r="14131" x14ac:dyDescent="0.25"/>
    <row r="14132" x14ac:dyDescent="0.25"/>
    <row r="14133" x14ac:dyDescent="0.25"/>
    <row r="14134" x14ac:dyDescent="0.25"/>
    <row r="14135" x14ac:dyDescent="0.25"/>
    <row r="14136" x14ac:dyDescent="0.25"/>
    <row r="14137" x14ac:dyDescent="0.25"/>
    <row r="14138" x14ac:dyDescent="0.25"/>
    <row r="14139" x14ac:dyDescent="0.25"/>
    <row r="14140" x14ac:dyDescent="0.25"/>
    <row r="14141" x14ac:dyDescent="0.25"/>
    <row r="14142" x14ac:dyDescent="0.25"/>
    <row r="14143" x14ac:dyDescent="0.25"/>
    <row r="14144" x14ac:dyDescent="0.25"/>
    <row r="14145" x14ac:dyDescent="0.25"/>
    <row r="14146" x14ac:dyDescent="0.25"/>
    <row r="14147" x14ac:dyDescent="0.25"/>
    <row r="14148" x14ac:dyDescent="0.25"/>
    <row r="14149" x14ac:dyDescent="0.25"/>
    <row r="14150" x14ac:dyDescent="0.25"/>
    <row r="14151" x14ac:dyDescent="0.25"/>
    <row r="14152" x14ac:dyDescent="0.25"/>
    <row r="14153" x14ac:dyDescent="0.25"/>
    <row r="14154" x14ac:dyDescent="0.25"/>
    <row r="14155" x14ac:dyDescent="0.25"/>
    <row r="14156" x14ac:dyDescent="0.25"/>
    <row r="14157" x14ac:dyDescent="0.25"/>
    <row r="14158" x14ac:dyDescent="0.25"/>
    <row r="14159" x14ac:dyDescent="0.25"/>
    <row r="14160" x14ac:dyDescent="0.25"/>
    <row r="14161" x14ac:dyDescent="0.25"/>
    <row r="14162" x14ac:dyDescent="0.25"/>
    <row r="14163" x14ac:dyDescent="0.25"/>
    <row r="14164" x14ac:dyDescent="0.25"/>
    <row r="14165" x14ac:dyDescent="0.25"/>
    <row r="14166" x14ac:dyDescent="0.25"/>
    <row r="14167" x14ac:dyDescent="0.25"/>
    <row r="14168" x14ac:dyDescent="0.25"/>
    <row r="14169" x14ac:dyDescent="0.25"/>
    <row r="14170" x14ac:dyDescent="0.25"/>
    <row r="14171" x14ac:dyDescent="0.25"/>
    <row r="14172" x14ac:dyDescent="0.25"/>
    <row r="14173" x14ac:dyDescent="0.25"/>
    <row r="14174" x14ac:dyDescent="0.25"/>
    <row r="14175" x14ac:dyDescent="0.25"/>
    <row r="14176" x14ac:dyDescent="0.25"/>
    <row r="14177" x14ac:dyDescent="0.25"/>
    <row r="14178" x14ac:dyDescent="0.25"/>
    <row r="14179" x14ac:dyDescent="0.25"/>
    <row r="14180" x14ac:dyDescent="0.25"/>
    <row r="14181" x14ac:dyDescent="0.25"/>
    <row r="14182" x14ac:dyDescent="0.25"/>
    <row r="14183" x14ac:dyDescent="0.25"/>
    <row r="14184" x14ac:dyDescent="0.25"/>
    <row r="14185" x14ac:dyDescent="0.25"/>
    <row r="14186" x14ac:dyDescent="0.25"/>
    <row r="14187" x14ac:dyDescent="0.25"/>
    <row r="14188" x14ac:dyDescent="0.25"/>
    <row r="14189" x14ac:dyDescent="0.25"/>
    <row r="14190" x14ac:dyDescent="0.25"/>
    <row r="14191" x14ac:dyDescent="0.25"/>
    <row r="14192" x14ac:dyDescent="0.25"/>
    <row r="14193" x14ac:dyDescent="0.25"/>
    <row r="14194" x14ac:dyDescent="0.25"/>
    <row r="14195" x14ac:dyDescent="0.25"/>
    <row r="14196" x14ac:dyDescent="0.25"/>
    <row r="14197" x14ac:dyDescent="0.25"/>
    <row r="14198" x14ac:dyDescent="0.25"/>
    <row r="14199" x14ac:dyDescent="0.25"/>
    <row r="14200" x14ac:dyDescent="0.25"/>
    <row r="14201" x14ac:dyDescent="0.25"/>
    <row r="14202" x14ac:dyDescent="0.25"/>
    <row r="14203" x14ac:dyDescent="0.25"/>
    <row r="14204" x14ac:dyDescent="0.25"/>
    <row r="14205" x14ac:dyDescent="0.25"/>
    <row r="14206" x14ac:dyDescent="0.25"/>
    <row r="14207" x14ac:dyDescent="0.25"/>
    <row r="14208" x14ac:dyDescent="0.25"/>
    <row r="14209" x14ac:dyDescent="0.25"/>
    <row r="14210" x14ac:dyDescent="0.25"/>
    <row r="14211" x14ac:dyDescent="0.25"/>
    <row r="14212" x14ac:dyDescent="0.25"/>
    <row r="14213" x14ac:dyDescent="0.25"/>
    <row r="14214" x14ac:dyDescent="0.25"/>
    <row r="14215" x14ac:dyDescent="0.25"/>
    <row r="14216" x14ac:dyDescent="0.25"/>
    <row r="14217" x14ac:dyDescent="0.25"/>
    <row r="14218" x14ac:dyDescent="0.25"/>
    <row r="14219" x14ac:dyDescent="0.25"/>
    <row r="14220" x14ac:dyDescent="0.25"/>
    <row r="14221" x14ac:dyDescent="0.25"/>
    <row r="14222" x14ac:dyDescent="0.25"/>
    <row r="14223" x14ac:dyDescent="0.25"/>
    <row r="14224" x14ac:dyDescent="0.25"/>
    <row r="14225" x14ac:dyDescent="0.25"/>
    <row r="14226" x14ac:dyDescent="0.25"/>
    <row r="14227" x14ac:dyDescent="0.25"/>
    <row r="14228" x14ac:dyDescent="0.25"/>
    <row r="14229" x14ac:dyDescent="0.25"/>
    <row r="14230" x14ac:dyDescent="0.25"/>
    <row r="14231" x14ac:dyDescent="0.25"/>
    <row r="14232" x14ac:dyDescent="0.25"/>
    <row r="14233" x14ac:dyDescent="0.25"/>
    <row r="14234" x14ac:dyDescent="0.25"/>
    <row r="14235" x14ac:dyDescent="0.25"/>
    <row r="14236" x14ac:dyDescent="0.25"/>
    <row r="14237" x14ac:dyDescent="0.25"/>
    <row r="14238" x14ac:dyDescent="0.25"/>
    <row r="14239" x14ac:dyDescent="0.25"/>
    <row r="14240" x14ac:dyDescent="0.25"/>
    <row r="14241" x14ac:dyDescent="0.25"/>
    <row r="14242" x14ac:dyDescent="0.25"/>
    <row r="14243" x14ac:dyDescent="0.25"/>
    <row r="14244" x14ac:dyDescent="0.25"/>
    <row r="14245" x14ac:dyDescent="0.25"/>
    <row r="14246" x14ac:dyDescent="0.25"/>
    <row r="14247" x14ac:dyDescent="0.25"/>
    <row r="14248" x14ac:dyDescent="0.25"/>
    <row r="14249" x14ac:dyDescent="0.25"/>
    <row r="14250" x14ac:dyDescent="0.25"/>
    <row r="14251" x14ac:dyDescent="0.25"/>
    <row r="14252" x14ac:dyDescent="0.25"/>
    <row r="14253" x14ac:dyDescent="0.25"/>
    <row r="14254" x14ac:dyDescent="0.25"/>
    <row r="14255" x14ac:dyDescent="0.25"/>
    <row r="14256" x14ac:dyDescent="0.25"/>
    <row r="14257" x14ac:dyDescent="0.25"/>
    <row r="14258" x14ac:dyDescent="0.25"/>
    <row r="14259" x14ac:dyDescent="0.25"/>
    <row r="14260" x14ac:dyDescent="0.25"/>
    <row r="14261" x14ac:dyDescent="0.25"/>
    <row r="14262" x14ac:dyDescent="0.25"/>
    <row r="14263" x14ac:dyDescent="0.25"/>
    <row r="14264" x14ac:dyDescent="0.25"/>
    <row r="14265" x14ac:dyDescent="0.25"/>
    <row r="14266" x14ac:dyDescent="0.25"/>
    <row r="14267" x14ac:dyDescent="0.25"/>
    <row r="14268" x14ac:dyDescent="0.25"/>
    <row r="14269" x14ac:dyDescent="0.25"/>
    <row r="14270" x14ac:dyDescent="0.25"/>
    <row r="14271" x14ac:dyDescent="0.25"/>
    <row r="14272" x14ac:dyDescent="0.25"/>
    <row r="14273" x14ac:dyDescent="0.25"/>
    <row r="14274" x14ac:dyDescent="0.25"/>
    <row r="14275" x14ac:dyDescent="0.25"/>
    <row r="14276" x14ac:dyDescent="0.25"/>
    <row r="14277" x14ac:dyDescent="0.25"/>
    <row r="14278" x14ac:dyDescent="0.25"/>
    <row r="14279" x14ac:dyDescent="0.25"/>
    <row r="14280" x14ac:dyDescent="0.25"/>
    <row r="14281" x14ac:dyDescent="0.25"/>
    <row r="14282" x14ac:dyDescent="0.25"/>
    <row r="14283" x14ac:dyDescent="0.25"/>
    <row r="14284" x14ac:dyDescent="0.25"/>
    <row r="14285" x14ac:dyDescent="0.25"/>
    <row r="14286" x14ac:dyDescent="0.25"/>
    <row r="14287" x14ac:dyDescent="0.25"/>
    <row r="14288" x14ac:dyDescent="0.25"/>
    <row r="14289" x14ac:dyDescent="0.25"/>
    <row r="14290" x14ac:dyDescent="0.25"/>
    <row r="14291" x14ac:dyDescent="0.25"/>
    <row r="14292" x14ac:dyDescent="0.25"/>
    <row r="14293" x14ac:dyDescent="0.25"/>
    <row r="14294" x14ac:dyDescent="0.25"/>
    <row r="14295" x14ac:dyDescent="0.25"/>
    <row r="14296" x14ac:dyDescent="0.25"/>
    <row r="14297" x14ac:dyDescent="0.25"/>
    <row r="14298" x14ac:dyDescent="0.25"/>
    <row r="14299" x14ac:dyDescent="0.25"/>
    <row r="14300" x14ac:dyDescent="0.25"/>
    <row r="14301" x14ac:dyDescent="0.25"/>
    <row r="14302" x14ac:dyDescent="0.25"/>
    <row r="14303" x14ac:dyDescent="0.25"/>
    <row r="14304" x14ac:dyDescent="0.25"/>
    <row r="14305" x14ac:dyDescent="0.25"/>
    <row r="14306" x14ac:dyDescent="0.25"/>
    <row r="14307" x14ac:dyDescent="0.25"/>
    <row r="14308" x14ac:dyDescent="0.25"/>
    <row r="14309" x14ac:dyDescent="0.25"/>
    <row r="14310" x14ac:dyDescent="0.25"/>
    <row r="14311" x14ac:dyDescent="0.25"/>
    <row r="14312" x14ac:dyDescent="0.25"/>
    <row r="14313" x14ac:dyDescent="0.25"/>
    <row r="14314" x14ac:dyDescent="0.25"/>
    <row r="14315" x14ac:dyDescent="0.25"/>
    <row r="14316" x14ac:dyDescent="0.25"/>
    <row r="14317" x14ac:dyDescent="0.25"/>
    <row r="14318" x14ac:dyDescent="0.25"/>
    <row r="14319" x14ac:dyDescent="0.25"/>
    <row r="14320" x14ac:dyDescent="0.25"/>
    <row r="14321" x14ac:dyDescent="0.25"/>
    <row r="14322" x14ac:dyDescent="0.25"/>
    <row r="14323" x14ac:dyDescent="0.25"/>
    <row r="14324" x14ac:dyDescent="0.25"/>
    <row r="14325" x14ac:dyDescent="0.25"/>
    <row r="14326" x14ac:dyDescent="0.25"/>
    <row r="14327" x14ac:dyDescent="0.25"/>
    <row r="14328" x14ac:dyDescent="0.25"/>
    <row r="14329" x14ac:dyDescent="0.25"/>
    <row r="14330" x14ac:dyDescent="0.25"/>
    <row r="14331" x14ac:dyDescent="0.25"/>
    <row r="14332" x14ac:dyDescent="0.25"/>
    <row r="14333" x14ac:dyDescent="0.25"/>
    <row r="14334" x14ac:dyDescent="0.25"/>
    <row r="14335" x14ac:dyDescent="0.25"/>
    <row r="14336" x14ac:dyDescent="0.25"/>
    <row r="14337" x14ac:dyDescent="0.25"/>
    <row r="14338" x14ac:dyDescent="0.25"/>
    <row r="14339" x14ac:dyDescent="0.25"/>
    <row r="14340" x14ac:dyDescent="0.25"/>
    <row r="14341" x14ac:dyDescent="0.25"/>
    <row r="14342" x14ac:dyDescent="0.25"/>
    <row r="14343" x14ac:dyDescent="0.25"/>
    <row r="14344" x14ac:dyDescent="0.25"/>
    <row r="14345" x14ac:dyDescent="0.25"/>
    <row r="14346" x14ac:dyDescent="0.25"/>
    <row r="14347" x14ac:dyDescent="0.25"/>
    <row r="14348" x14ac:dyDescent="0.25"/>
    <row r="14349" x14ac:dyDescent="0.25"/>
    <row r="14350" x14ac:dyDescent="0.25"/>
    <row r="14351" x14ac:dyDescent="0.25"/>
    <row r="14352" x14ac:dyDescent="0.25"/>
    <row r="14353" x14ac:dyDescent="0.25"/>
    <row r="14354" x14ac:dyDescent="0.25"/>
    <row r="14355" x14ac:dyDescent="0.25"/>
    <row r="14356" x14ac:dyDescent="0.25"/>
    <row r="14357" x14ac:dyDescent="0.25"/>
    <row r="14358" x14ac:dyDescent="0.25"/>
    <row r="14359" x14ac:dyDescent="0.25"/>
    <row r="14360" x14ac:dyDescent="0.25"/>
    <row r="14361" x14ac:dyDescent="0.25"/>
    <row r="14362" x14ac:dyDescent="0.25"/>
    <row r="14363" x14ac:dyDescent="0.25"/>
    <row r="14364" x14ac:dyDescent="0.25"/>
    <row r="14365" x14ac:dyDescent="0.25"/>
    <row r="14366" x14ac:dyDescent="0.25"/>
    <row r="14367" x14ac:dyDescent="0.25"/>
    <row r="14368" x14ac:dyDescent="0.25"/>
    <row r="14369" x14ac:dyDescent="0.25"/>
    <row r="14370" x14ac:dyDescent="0.25"/>
    <row r="14371" x14ac:dyDescent="0.25"/>
    <row r="14372" x14ac:dyDescent="0.25"/>
    <row r="14373" x14ac:dyDescent="0.25"/>
    <row r="14374" x14ac:dyDescent="0.25"/>
    <row r="14375" x14ac:dyDescent="0.25"/>
    <row r="14376" x14ac:dyDescent="0.25"/>
    <row r="14377" x14ac:dyDescent="0.25"/>
    <row r="14378" x14ac:dyDescent="0.25"/>
    <row r="14379" x14ac:dyDescent="0.25"/>
    <row r="14380" x14ac:dyDescent="0.25"/>
    <row r="14381" x14ac:dyDescent="0.25"/>
    <row r="14382" x14ac:dyDescent="0.25"/>
    <row r="14383" x14ac:dyDescent="0.25"/>
    <row r="14384" x14ac:dyDescent="0.25"/>
    <row r="14385" x14ac:dyDescent="0.25"/>
    <row r="14386" x14ac:dyDescent="0.25"/>
    <row r="14387" x14ac:dyDescent="0.25"/>
    <row r="14388" x14ac:dyDescent="0.25"/>
    <row r="14389" x14ac:dyDescent="0.25"/>
    <row r="14390" x14ac:dyDescent="0.25"/>
    <row r="14391" x14ac:dyDescent="0.25"/>
    <row r="14392" x14ac:dyDescent="0.25"/>
    <row r="14393" x14ac:dyDescent="0.25"/>
    <row r="14394" x14ac:dyDescent="0.25"/>
    <row r="14395" x14ac:dyDescent="0.25"/>
    <row r="14396" x14ac:dyDescent="0.25"/>
    <row r="14397" x14ac:dyDescent="0.25"/>
    <row r="14398" x14ac:dyDescent="0.25"/>
    <row r="14399" x14ac:dyDescent="0.25"/>
    <row r="14400" x14ac:dyDescent="0.25"/>
    <row r="14401" x14ac:dyDescent="0.25"/>
    <row r="14402" x14ac:dyDescent="0.25"/>
    <row r="14403" x14ac:dyDescent="0.25"/>
    <row r="14404" x14ac:dyDescent="0.25"/>
    <row r="14405" x14ac:dyDescent="0.25"/>
    <row r="14406" x14ac:dyDescent="0.25"/>
    <row r="14407" x14ac:dyDescent="0.25"/>
    <row r="14408" x14ac:dyDescent="0.25"/>
    <row r="14409" x14ac:dyDescent="0.25"/>
    <row r="14410" x14ac:dyDescent="0.25"/>
    <row r="14411" x14ac:dyDescent="0.25"/>
    <row r="14412" x14ac:dyDescent="0.25"/>
    <row r="14413" x14ac:dyDescent="0.25"/>
    <row r="14414" x14ac:dyDescent="0.25"/>
    <row r="14415" x14ac:dyDescent="0.25"/>
    <row r="14416" x14ac:dyDescent="0.25"/>
    <row r="14417" x14ac:dyDescent="0.25"/>
    <row r="14418" x14ac:dyDescent="0.25"/>
    <row r="14419" x14ac:dyDescent="0.25"/>
    <row r="14420" x14ac:dyDescent="0.25"/>
    <row r="14421" x14ac:dyDescent="0.25"/>
    <row r="14422" x14ac:dyDescent="0.25"/>
    <row r="14423" x14ac:dyDescent="0.25"/>
    <row r="14424" x14ac:dyDescent="0.25"/>
    <row r="14425" x14ac:dyDescent="0.25"/>
    <row r="14426" x14ac:dyDescent="0.25"/>
    <row r="14427" x14ac:dyDescent="0.25"/>
    <row r="14428" x14ac:dyDescent="0.25"/>
    <row r="14429" x14ac:dyDescent="0.25"/>
    <row r="14430" x14ac:dyDescent="0.25"/>
    <row r="14431" x14ac:dyDescent="0.25"/>
    <row r="14432" x14ac:dyDescent="0.25"/>
    <row r="14433" x14ac:dyDescent="0.25"/>
    <row r="14434" x14ac:dyDescent="0.25"/>
    <row r="14435" x14ac:dyDescent="0.25"/>
    <row r="14436" x14ac:dyDescent="0.25"/>
    <row r="14437" x14ac:dyDescent="0.25"/>
    <row r="14438" x14ac:dyDescent="0.25"/>
    <row r="14439" x14ac:dyDescent="0.25"/>
    <row r="14440" x14ac:dyDescent="0.25"/>
    <row r="14441" x14ac:dyDescent="0.25"/>
    <row r="14442" x14ac:dyDescent="0.25"/>
    <row r="14443" x14ac:dyDescent="0.25"/>
    <row r="14444" x14ac:dyDescent="0.25"/>
    <row r="14445" x14ac:dyDescent="0.25"/>
    <row r="14446" x14ac:dyDescent="0.25"/>
    <row r="14447" x14ac:dyDescent="0.25"/>
    <row r="14448" x14ac:dyDescent="0.25"/>
    <row r="14449" x14ac:dyDescent="0.25"/>
    <row r="14450" x14ac:dyDescent="0.25"/>
    <row r="14451" x14ac:dyDescent="0.25"/>
    <row r="14452" x14ac:dyDescent="0.25"/>
    <row r="14453" x14ac:dyDescent="0.25"/>
    <row r="14454" x14ac:dyDescent="0.25"/>
    <row r="14455" x14ac:dyDescent="0.25"/>
    <row r="14456" x14ac:dyDescent="0.25"/>
    <row r="14457" x14ac:dyDescent="0.25"/>
    <row r="14458" x14ac:dyDescent="0.25"/>
    <row r="14459" x14ac:dyDescent="0.25"/>
    <row r="14460" x14ac:dyDescent="0.25"/>
    <row r="14461" x14ac:dyDescent="0.25"/>
    <row r="14462" x14ac:dyDescent="0.25"/>
    <row r="14463" x14ac:dyDescent="0.25"/>
    <row r="14464" x14ac:dyDescent="0.25"/>
    <row r="14465" x14ac:dyDescent="0.25"/>
    <row r="14466" x14ac:dyDescent="0.25"/>
    <row r="14467" x14ac:dyDescent="0.25"/>
    <row r="14468" x14ac:dyDescent="0.25"/>
    <row r="14469" x14ac:dyDescent="0.25"/>
    <row r="14470" x14ac:dyDescent="0.25"/>
    <row r="14471" x14ac:dyDescent="0.25"/>
    <row r="14472" x14ac:dyDescent="0.25"/>
    <row r="14473" x14ac:dyDescent="0.25"/>
    <row r="14474" x14ac:dyDescent="0.25"/>
    <row r="14475" x14ac:dyDescent="0.25"/>
    <row r="14476" x14ac:dyDescent="0.25"/>
    <row r="14477" x14ac:dyDescent="0.25"/>
    <row r="14478" x14ac:dyDescent="0.25"/>
    <row r="14479" x14ac:dyDescent="0.25"/>
    <row r="14480" x14ac:dyDescent="0.25"/>
    <row r="14481" x14ac:dyDescent="0.25"/>
    <row r="14482" x14ac:dyDescent="0.25"/>
    <row r="14483" x14ac:dyDescent="0.25"/>
    <row r="14484" x14ac:dyDescent="0.25"/>
    <row r="14485" x14ac:dyDescent="0.25"/>
    <row r="14486" x14ac:dyDescent="0.25"/>
    <row r="14487" x14ac:dyDescent="0.25"/>
    <row r="14488" x14ac:dyDescent="0.25"/>
    <row r="14489" x14ac:dyDescent="0.25"/>
    <row r="14490" x14ac:dyDescent="0.25"/>
    <row r="14491" x14ac:dyDescent="0.25"/>
    <row r="14492" x14ac:dyDescent="0.25"/>
    <row r="14493" x14ac:dyDescent="0.25"/>
    <row r="14494" x14ac:dyDescent="0.25"/>
    <row r="14495" x14ac:dyDescent="0.25"/>
    <row r="14496" x14ac:dyDescent="0.25"/>
    <row r="14497" x14ac:dyDescent="0.25"/>
    <row r="14498" x14ac:dyDescent="0.25"/>
    <row r="14499" x14ac:dyDescent="0.25"/>
    <row r="14500" x14ac:dyDescent="0.25"/>
    <row r="14501" x14ac:dyDescent="0.25"/>
    <row r="14502" x14ac:dyDescent="0.25"/>
    <row r="14503" x14ac:dyDescent="0.25"/>
    <row r="14504" x14ac:dyDescent="0.25"/>
    <row r="14505" x14ac:dyDescent="0.25"/>
    <row r="14506" x14ac:dyDescent="0.25"/>
    <row r="14507" x14ac:dyDescent="0.25"/>
    <row r="14508" x14ac:dyDescent="0.25"/>
    <row r="14509" x14ac:dyDescent="0.25"/>
    <row r="14510" x14ac:dyDescent="0.25"/>
    <row r="14511" x14ac:dyDescent="0.25"/>
    <row r="14512" x14ac:dyDescent="0.25"/>
    <row r="14513" x14ac:dyDescent="0.25"/>
    <row r="14514" x14ac:dyDescent="0.25"/>
    <row r="14515" x14ac:dyDescent="0.25"/>
    <row r="14516" x14ac:dyDescent="0.25"/>
    <row r="14517" x14ac:dyDescent="0.25"/>
    <row r="14518" x14ac:dyDescent="0.25"/>
    <row r="14519" x14ac:dyDescent="0.25"/>
    <row r="14520" x14ac:dyDescent="0.25"/>
    <row r="14521" x14ac:dyDescent="0.25"/>
    <row r="14522" x14ac:dyDescent="0.25"/>
    <row r="14523" x14ac:dyDescent="0.25"/>
    <row r="14524" x14ac:dyDescent="0.25"/>
    <row r="14525" x14ac:dyDescent="0.25"/>
    <row r="14526" x14ac:dyDescent="0.25"/>
    <row r="14527" x14ac:dyDescent="0.25"/>
    <row r="14528" x14ac:dyDescent="0.25"/>
    <row r="14529" x14ac:dyDescent="0.25"/>
    <row r="14530" x14ac:dyDescent="0.25"/>
    <row r="14531" x14ac:dyDescent="0.25"/>
    <row r="14532" x14ac:dyDescent="0.25"/>
    <row r="14533" x14ac:dyDescent="0.25"/>
    <row r="14534" x14ac:dyDescent="0.25"/>
    <row r="14535" x14ac:dyDescent="0.25"/>
    <row r="14536" x14ac:dyDescent="0.25"/>
    <row r="14537" x14ac:dyDescent="0.25"/>
    <row r="14538" x14ac:dyDescent="0.25"/>
    <row r="14539" x14ac:dyDescent="0.25"/>
    <row r="14540" x14ac:dyDescent="0.25"/>
    <row r="14541" x14ac:dyDescent="0.25"/>
    <row r="14542" x14ac:dyDescent="0.25"/>
    <row r="14543" x14ac:dyDescent="0.25"/>
    <row r="14544" x14ac:dyDescent="0.25"/>
    <row r="14545" x14ac:dyDescent="0.25"/>
    <row r="14546" x14ac:dyDescent="0.25"/>
    <row r="14547" x14ac:dyDescent="0.25"/>
    <row r="14548" x14ac:dyDescent="0.25"/>
    <row r="14549" x14ac:dyDescent="0.25"/>
    <row r="14550" x14ac:dyDescent="0.25"/>
    <row r="14551" x14ac:dyDescent="0.25"/>
    <row r="14552" x14ac:dyDescent="0.25"/>
    <row r="14553" x14ac:dyDescent="0.25"/>
    <row r="14554" x14ac:dyDescent="0.25"/>
    <row r="14555" x14ac:dyDescent="0.25"/>
    <row r="14556" x14ac:dyDescent="0.25"/>
    <row r="14557" x14ac:dyDescent="0.25"/>
    <row r="14558" x14ac:dyDescent="0.25"/>
    <row r="14559" x14ac:dyDescent="0.25"/>
    <row r="14560" x14ac:dyDescent="0.25"/>
    <row r="14561" x14ac:dyDescent="0.25"/>
    <row r="14562" x14ac:dyDescent="0.25"/>
    <row r="14563" x14ac:dyDescent="0.25"/>
    <row r="14564" x14ac:dyDescent="0.25"/>
    <row r="14565" x14ac:dyDescent="0.25"/>
    <row r="14566" x14ac:dyDescent="0.25"/>
    <row r="14567" x14ac:dyDescent="0.25"/>
    <row r="14568" x14ac:dyDescent="0.25"/>
    <row r="14569" x14ac:dyDescent="0.25"/>
    <row r="14570" x14ac:dyDescent="0.25"/>
    <row r="14571" x14ac:dyDescent="0.25"/>
    <row r="14572" x14ac:dyDescent="0.25"/>
    <row r="14573" x14ac:dyDescent="0.25"/>
    <row r="14574" x14ac:dyDescent="0.25"/>
    <row r="14575" x14ac:dyDescent="0.25"/>
    <row r="14576" x14ac:dyDescent="0.25"/>
    <row r="14577" x14ac:dyDescent="0.25"/>
    <row r="14578" x14ac:dyDescent="0.25"/>
    <row r="14579" x14ac:dyDescent="0.25"/>
    <row r="14580" x14ac:dyDescent="0.25"/>
    <row r="14581" x14ac:dyDescent="0.25"/>
    <row r="14582" x14ac:dyDescent="0.25"/>
    <row r="14583" x14ac:dyDescent="0.25"/>
    <row r="14584" x14ac:dyDescent="0.25"/>
    <row r="14585" x14ac:dyDescent="0.25"/>
    <row r="14586" x14ac:dyDescent="0.25"/>
    <row r="14587" x14ac:dyDescent="0.25"/>
    <row r="14588" x14ac:dyDescent="0.25"/>
    <row r="14589" x14ac:dyDescent="0.25"/>
    <row r="14590" x14ac:dyDescent="0.25"/>
    <row r="14591" x14ac:dyDescent="0.25"/>
    <row r="14592" x14ac:dyDescent="0.25"/>
    <row r="14593" x14ac:dyDescent="0.25"/>
    <row r="14594" x14ac:dyDescent="0.25"/>
    <row r="14595" x14ac:dyDescent="0.25"/>
    <row r="14596" x14ac:dyDescent="0.25"/>
    <row r="14597" x14ac:dyDescent="0.25"/>
    <row r="14598" x14ac:dyDescent="0.25"/>
    <row r="14599" x14ac:dyDescent="0.25"/>
    <row r="14600" x14ac:dyDescent="0.25"/>
    <row r="14601" x14ac:dyDescent="0.25"/>
    <row r="14602" x14ac:dyDescent="0.25"/>
    <row r="14603" x14ac:dyDescent="0.25"/>
    <row r="14604" x14ac:dyDescent="0.25"/>
    <row r="14605" x14ac:dyDescent="0.25"/>
    <row r="14606" x14ac:dyDescent="0.25"/>
    <row r="14607" x14ac:dyDescent="0.25"/>
    <row r="14608" x14ac:dyDescent="0.25"/>
    <row r="14609" x14ac:dyDescent="0.25"/>
    <row r="14610" x14ac:dyDescent="0.25"/>
    <row r="14611" x14ac:dyDescent="0.25"/>
    <row r="14612" x14ac:dyDescent="0.25"/>
    <row r="14613" x14ac:dyDescent="0.25"/>
    <row r="14614" x14ac:dyDescent="0.25"/>
    <row r="14615" x14ac:dyDescent="0.25"/>
    <row r="14616" x14ac:dyDescent="0.25"/>
    <row r="14617" x14ac:dyDescent="0.25"/>
    <row r="14618" x14ac:dyDescent="0.25"/>
    <row r="14619" x14ac:dyDescent="0.25"/>
    <row r="14620" x14ac:dyDescent="0.25"/>
    <row r="14621" x14ac:dyDescent="0.25"/>
    <row r="14622" x14ac:dyDescent="0.25"/>
    <row r="14623" x14ac:dyDescent="0.25"/>
    <row r="14624" x14ac:dyDescent="0.25"/>
    <row r="14625" x14ac:dyDescent="0.25"/>
    <row r="14626" x14ac:dyDescent="0.25"/>
    <row r="14627" x14ac:dyDescent="0.25"/>
    <row r="14628" x14ac:dyDescent="0.25"/>
    <row r="14629" x14ac:dyDescent="0.25"/>
    <row r="14630" x14ac:dyDescent="0.25"/>
    <row r="14631" x14ac:dyDescent="0.25"/>
    <row r="14632" x14ac:dyDescent="0.25"/>
    <row r="14633" x14ac:dyDescent="0.25"/>
    <row r="14634" x14ac:dyDescent="0.25"/>
    <row r="14635" x14ac:dyDescent="0.25"/>
    <row r="14636" x14ac:dyDescent="0.25"/>
    <row r="14637" x14ac:dyDescent="0.25"/>
    <row r="14638" x14ac:dyDescent="0.25"/>
    <row r="14639" x14ac:dyDescent="0.25"/>
    <row r="14640" x14ac:dyDescent="0.25"/>
    <row r="14641" x14ac:dyDescent="0.25"/>
    <row r="14642" x14ac:dyDescent="0.25"/>
    <row r="14643" x14ac:dyDescent="0.25"/>
    <row r="14644" x14ac:dyDescent="0.25"/>
    <row r="14645" x14ac:dyDescent="0.25"/>
    <row r="14646" x14ac:dyDescent="0.25"/>
    <row r="14647" x14ac:dyDescent="0.25"/>
    <row r="14648" x14ac:dyDescent="0.25"/>
    <row r="14649" x14ac:dyDescent="0.25"/>
    <row r="14650" x14ac:dyDescent="0.25"/>
    <row r="14651" x14ac:dyDescent="0.25"/>
    <row r="14652" x14ac:dyDescent="0.25"/>
    <row r="14653" x14ac:dyDescent="0.25"/>
    <row r="14654" x14ac:dyDescent="0.25"/>
    <row r="14655" x14ac:dyDescent="0.25"/>
    <row r="14656" x14ac:dyDescent="0.25"/>
    <row r="14657" x14ac:dyDescent="0.25"/>
    <row r="14658" x14ac:dyDescent="0.25"/>
    <row r="14659" x14ac:dyDescent="0.25"/>
    <row r="14660" x14ac:dyDescent="0.25"/>
    <row r="14661" x14ac:dyDescent="0.25"/>
    <row r="14662" x14ac:dyDescent="0.25"/>
    <row r="14663" x14ac:dyDescent="0.25"/>
    <row r="14664" x14ac:dyDescent="0.25"/>
    <row r="14665" x14ac:dyDescent="0.25"/>
    <row r="14666" x14ac:dyDescent="0.25"/>
    <row r="14667" x14ac:dyDescent="0.25"/>
    <row r="14668" x14ac:dyDescent="0.25"/>
    <row r="14669" x14ac:dyDescent="0.25"/>
    <row r="14670" x14ac:dyDescent="0.25"/>
    <row r="14671" x14ac:dyDescent="0.25"/>
    <row r="14672" x14ac:dyDescent="0.25"/>
    <row r="14673" x14ac:dyDescent="0.25"/>
    <row r="14674" x14ac:dyDescent="0.25"/>
    <row r="14675" x14ac:dyDescent="0.25"/>
    <row r="14676" x14ac:dyDescent="0.25"/>
    <row r="14677" x14ac:dyDescent="0.25"/>
    <row r="14678" x14ac:dyDescent="0.25"/>
    <row r="14679" x14ac:dyDescent="0.25"/>
    <row r="14680" x14ac:dyDescent="0.25"/>
    <row r="14681" x14ac:dyDescent="0.25"/>
    <row r="14682" x14ac:dyDescent="0.25"/>
    <row r="14683" x14ac:dyDescent="0.25"/>
    <row r="14684" x14ac:dyDescent="0.25"/>
    <row r="14685" x14ac:dyDescent="0.25"/>
    <row r="14686" x14ac:dyDescent="0.25"/>
    <row r="14687" x14ac:dyDescent="0.25"/>
    <row r="14688" x14ac:dyDescent="0.25"/>
    <row r="14689" x14ac:dyDescent="0.25"/>
    <row r="14690" x14ac:dyDescent="0.25"/>
    <row r="14691" x14ac:dyDescent="0.25"/>
    <row r="14692" x14ac:dyDescent="0.25"/>
    <row r="14693" x14ac:dyDescent="0.25"/>
    <row r="14694" x14ac:dyDescent="0.25"/>
    <row r="14695" x14ac:dyDescent="0.25"/>
    <row r="14696" x14ac:dyDescent="0.25"/>
    <row r="14697" x14ac:dyDescent="0.25"/>
    <row r="14698" x14ac:dyDescent="0.25"/>
    <row r="14699" x14ac:dyDescent="0.25"/>
    <row r="14700" x14ac:dyDescent="0.25"/>
    <row r="14701" x14ac:dyDescent="0.25"/>
    <row r="14702" x14ac:dyDescent="0.25"/>
    <row r="14703" x14ac:dyDescent="0.25"/>
    <row r="14704" x14ac:dyDescent="0.25"/>
    <row r="14705" x14ac:dyDescent="0.25"/>
    <row r="14706" x14ac:dyDescent="0.25"/>
    <row r="14707" x14ac:dyDescent="0.25"/>
    <row r="14708" x14ac:dyDescent="0.25"/>
    <row r="14709" x14ac:dyDescent="0.25"/>
    <row r="14710" x14ac:dyDescent="0.25"/>
    <row r="14711" x14ac:dyDescent="0.25"/>
    <row r="14712" x14ac:dyDescent="0.25"/>
    <row r="14713" x14ac:dyDescent="0.25"/>
    <row r="14714" x14ac:dyDescent="0.25"/>
    <row r="14715" x14ac:dyDescent="0.25"/>
    <row r="14716" x14ac:dyDescent="0.25"/>
    <row r="14717" x14ac:dyDescent="0.25"/>
    <row r="14718" x14ac:dyDescent="0.25"/>
    <row r="14719" x14ac:dyDescent="0.25"/>
    <row r="14720" x14ac:dyDescent="0.25"/>
    <row r="14721" x14ac:dyDescent="0.25"/>
    <row r="14722" x14ac:dyDescent="0.25"/>
    <row r="14723" x14ac:dyDescent="0.25"/>
    <row r="14724" x14ac:dyDescent="0.25"/>
    <row r="14725" x14ac:dyDescent="0.25"/>
    <row r="14726" x14ac:dyDescent="0.25"/>
    <row r="14727" x14ac:dyDescent="0.25"/>
    <row r="14728" x14ac:dyDescent="0.25"/>
    <row r="14729" x14ac:dyDescent="0.25"/>
    <row r="14730" x14ac:dyDescent="0.25"/>
    <row r="14731" x14ac:dyDescent="0.25"/>
    <row r="14732" x14ac:dyDescent="0.25"/>
    <row r="14733" x14ac:dyDescent="0.25"/>
    <row r="14734" x14ac:dyDescent="0.25"/>
    <row r="14735" x14ac:dyDescent="0.25"/>
    <row r="14736" x14ac:dyDescent="0.25"/>
    <row r="14737" x14ac:dyDescent="0.25"/>
    <row r="14738" x14ac:dyDescent="0.25"/>
    <row r="14739" x14ac:dyDescent="0.25"/>
    <row r="14740" x14ac:dyDescent="0.25"/>
    <row r="14741" x14ac:dyDescent="0.25"/>
    <row r="14742" x14ac:dyDescent="0.25"/>
    <row r="14743" x14ac:dyDescent="0.25"/>
    <row r="14744" x14ac:dyDescent="0.25"/>
    <row r="14745" x14ac:dyDescent="0.25"/>
    <row r="14746" x14ac:dyDescent="0.25"/>
    <row r="14747" x14ac:dyDescent="0.25"/>
    <row r="14748" x14ac:dyDescent="0.25"/>
    <row r="14749" x14ac:dyDescent="0.25"/>
    <row r="14750" x14ac:dyDescent="0.25"/>
    <row r="14751" x14ac:dyDescent="0.25"/>
    <row r="14752" x14ac:dyDescent="0.25"/>
    <row r="14753" x14ac:dyDescent="0.25"/>
    <row r="14754" x14ac:dyDescent="0.25"/>
    <row r="14755" x14ac:dyDescent="0.25"/>
    <row r="14756" x14ac:dyDescent="0.25"/>
    <row r="14757" x14ac:dyDescent="0.25"/>
    <row r="14758" x14ac:dyDescent="0.25"/>
    <row r="14759" x14ac:dyDescent="0.25"/>
    <row r="14760" x14ac:dyDescent="0.25"/>
    <row r="14761" x14ac:dyDescent="0.25"/>
    <row r="14762" x14ac:dyDescent="0.25"/>
    <row r="14763" x14ac:dyDescent="0.25"/>
    <row r="14764" x14ac:dyDescent="0.25"/>
    <row r="14765" x14ac:dyDescent="0.25"/>
    <row r="14766" x14ac:dyDescent="0.25"/>
    <row r="14767" x14ac:dyDescent="0.25"/>
    <row r="14768" x14ac:dyDescent="0.25"/>
    <row r="14769" x14ac:dyDescent="0.25"/>
    <row r="14770" x14ac:dyDescent="0.25"/>
    <row r="14771" x14ac:dyDescent="0.25"/>
    <row r="14772" x14ac:dyDescent="0.25"/>
    <row r="14773" x14ac:dyDescent="0.25"/>
    <row r="14774" x14ac:dyDescent="0.25"/>
    <row r="14775" x14ac:dyDescent="0.25"/>
    <row r="14776" x14ac:dyDescent="0.25"/>
    <row r="14777" x14ac:dyDescent="0.25"/>
    <row r="14778" x14ac:dyDescent="0.25"/>
    <row r="14779" x14ac:dyDescent="0.25"/>
    <row r="14780" x14ac:dyDescent="0.25"/>
    <row r="14781" x14ac:dyDescent="0.25"/>
    <row r="14782" x14ac:dyDescent="0.25"/>
    <row r="14783" x14ac:dyDescent="0.25"/>
    <row r="14784" x14ac:dyDescent="0.25"/>
    <row r="14785" x14ac:dyDescent="0.25"/>
    <row r="14786" x14ac:dyDescent="0.25"/>
    <row r="14787" x14ac:dyDescent="0.25"/>
    <row r="14788" x14ac:dyDescent="0.25"/>
    <row r="14789" x14ac:dyDescent="0.25"/>
    <row r="14790" x14ac:dyDescent="0.25"/>
    <row r="14791" x14ac:dyDescent="0.25"/>
    <row r="14792" x14ac:dyDescent="0.25"/>
    <row r="14793" x14ac:dyDescent="0.25"/>
    <row r="14794" x14ac:dyDescent="0.25"/>
    <row r="14795" x14ac:dyDescent="0.25"/>
    <row r="14796" x14ac:dyDescent="0.25"/>
    <row r="14797" x14ac:dyDescent="0.25"/>
    <row r="14798" x14ac:dyDescent="0.25"/>
    <row r="14799" x14ac:dyDescent="0.25"/>
    <row r="14800" x14ac:dyDescent="0.25"/>
    <row r="14801" x14ac:dyDescent="0.25"/>
    <row r="14802" x14ac:dyDescent="0.25"/>
    <row r="14803" x14ac:dyDescent="0.25"/>
    <row r="14804" x14ac:dyDescent="0.25"/>
    <row r="14805" x14ac:dyDescent="0.25"/>
    <row r="14806" x14ac:dyDescent="0.25"/>
    <row r="14807" x14ac:dyDescent="0.25"/>
    <row r="14808" x14ac:dyDescent="0.25"/>
    <row r="14809" x14ac:dyDescent="0.25"/>
    <row r="14810" x14ac:dyDescent="0.25"/>
    <row r="14811" x14ac:dyDescent="0.25"/>
    <row r="14812" x14ac:dyDescent="0.25"/>
    <row r="14813" x14ac:dyDescent="0.25"/>
    <row r="14814" x14ac:dyDescent="0.25"/>
    <row r="14815" x14ac:dyDescent="0.25"/>
    <row r="14816" x14ac:dyDescent="0.25"/>
    <row r="14817" x14ac:dyDescent="0.25"/>
    <row r="14818" x14ac:dyDescent="0.25"/>
    <row r="14819" x14ac:dyDescent="0.25"/>
    <row r="14820" x14ac:dyDescent="0.25"/>
    <row r="14821" x14ac:dyDescent="0.25"/>
    <row r="14822" x14ac:dyDescent="0.25"/>
    <row r="14823" x14ac:dyDescent="0.25"/>
    <row r="14824" x14ac:dyDescent="0.25"/>
    <row r="14825" x14ac:dyDescent="0.25"/>
    <row r="14826" x14ac:dyDescent="0.25"/>
    <row r="14827" x14ac:dyDescent="0.25"/>
    <row r="14828" x14ac:dyDescent="0.25"/>
    <row r="14829" x14ac:dyDescent="0.25"/>
    <row r="14830" x14ac:dyDescent="0.25"/>
    <row r="14831" x14ac:dyDescent="0.25"/>
    <row r="14832" x14ac:dyDescent="0.25"/>
    <row r="14833" x14ac:dyDescent="0.25"/>
    <row r="14834" x14ac:dyDescent="0.25"/>
    <row r="14835" x14ac:dyDescent="0.25"/>
    <row r="14836" x14ac:dyDescent="0.25"/>
    <row r="14837" x14ac:dyDescent="0.25"/>
    <row r="14838" x14ac:dyDescent="0.25"/>
    <row r="14839" x14ac:dyDescent="0.25"/>
    <row r="14840" x14ac:dyDescent="0.25"/>
    <row r="14841" x14ac:dyDescent="0.25"/>
    <row r="14842" x14ac:dyDescent="0.25"/>
    <row r="14843" x14ac:dyDescent="0.25"/>
    <row r="14844" x14ac:dyDescent="0.25"/>
    <row r="14845" x14ac:dyDescent="0.25"/>
    <row r="14846" x14ac:dyDescent="0.25"/>
    <row r="14847" x14ac:dyDescent="0.25"/>
    <row r="14848" x14ac:dyDescent="0.25"/>
    <row r="14849" x14ac:dyDescent="0.25"/>
    <row r="14850" x14ac:dyDescent="0.25"/>
    <row r="14851" x14ac:dyDescent="0.25"/>
    <row r="14852" x14ac:dyDescent="0.25"/>
    <row r="14853" x14ac:dyDescent="0.25"/>
    <row r="14854" x14ac:dyDescent="0.25"/>
    <row r="14855" x14ac:dyDescent="0.25"/>
    <row r="14856" x14ac:dyDescent="0.25"/>
    <row r="14857" x14ac:dyDescent="0.25"/>
    <row r="14858" x14ac:dyDescent="0.25"/>
    <row r="14859" x14ac:dyDescent="0.25"/>
    <row r="14860" x14ac:dyDescent="0.25"/>
    <row r="14861" x14ac:dyDescent="0.25"/>
    <row r="14862" x14ac:dyDescent="0.25"/>
    <row r="14863" x14ac:dyDescent="0.25"/>
    <row r="14864" x14ac:dyDescent="0.25"/>
    <row r="14865" x14ac:dyDescent="0.25"/>
    <row r="14866" x14ac:dyDescent="0.25"/>
    <row r="14867" x14ac:dyDescent="0.25"/>
    <row r="14868" x14ac:dyDescent="0.25"/>
    <row r="14869" x14ac:dyDescent="0.25"/>
    <row r="14870" x14ac:dyDescent="0.25"/>
    <row r="14871" x14ac:dyDescent="0.25"/>
    <row r="14872" x14ac:dyDescent="0.25"/>
    <row r="14873" x14ac:dyDescent="0.25"/>
    <row r="14874" x14ac:dyDescent="0.25"/>
    <row r="14875" x14ac:dyDescent="0.25"/>
    <row r="14876" x14ac:dyDescent="0.25"/>
    <row r="14877" x14ac:dyDescent="0.25"/>
    <row r="14878" x14ac:dyDescent="0.25"/>
    <row r="14879" x14ac:dyDescent="0.25"/>
    <row r="14880" x14ac:dyDescent="0.25"/>
    <row r="14881" x14ac:dyDescent="0.25"/>
    <row r="14882" x14ac:dyDescent="0.25"/>
    <row r="14883" x14ac:dyDescent="0.25"/>
    <row r="14884" x14ac:dyDescent="0.25"/>
    <row r="14885" x14ac:dyDescent="0.25"/>
    <row r="14886" x14ac:dyDescent="0.25"/>
    <row r="14887" x14ac:dyDescent="0.25"/>
    <row r="14888" x14ac:dyDescent="0.25"/>
    <row r="14889" x14ac:dyDescent="0.25"/>
    <row r="14890" x14ac:dyDescent="0.25"/>
    <row r="14891" x14ac:dyDescent="0.25"/>
    <row r="14892" x14ac:dyDescent="0.25"/>
    <row r="14893" x14ac:dyDescent="0.25"/>
    <row r="14894" x14ac:dyDescent="0.25"/>
    <row r="14895" x14ac:dyDescent="0.25"/>
    <row r="14896" x14ac:dyDescent="0.25"/>
    <row r="14897" x14ac:dyDescent="0.25"/>
    <row r="14898" x14ac:dyDescent="0.25"/>
    <row r="14899" x14ac:dyDescent="0.25"/>
    <row r="14900" x14ac:dyDescent="0.25"/>
    <row r="14901" x14ac:dyDescent="0.25"/>
    <row r="14902" x14ac:dyDescent="0.25"/>
    <row r="14903" x14ac:dyDescent="0.25"/>
    <row r="14904" x14ac:dyDescent="0.25"/>
    <row r="14905" x14ac:dyDescent="0.25"/>
    <row r="14906" x14ac:dyDescent="0.25"/>
    <row r="14907" x14ac:dyDescent="0.25"/>
    <row r="14908" x14ac:dyDescent="0.25"/>
    <row r="14909" x14ac:dyDescent="0.25"/>
    <row r="14910" x14ac:dyDescent="0.25"/>
    <row r="14911" x14ac:dyDescent="0.25"/>
    <row r="14912" x14ac:dyDescent="0.25"/>
    <row r="14913" x14ac:dyDescent="0.25"/>
    <row r="14914" x14ac:dyDescent="0.25"/>
    <row r="14915" x14ac:dyDescent="0.25"/>
    <row r="14916" x14ac:dyDescent="0.25"/>
    <row r="14917" x14ac:dyDescent="0.25"/>
    <row r="14918" x14ac:dyDescent="0.25"/>
    <row r="14919" x14ac:dyDescent="0.25"/>
    <row r="14920" x14ac:dyDescent="0.25"/>
    <row r="14921" x14ac:dyDescent="0.25"/>
    <row r="14922" x14ac:dyDescent="0.25"/>
    <row r="14923" x14ac:dyDescent="0.25"/>
    <row r="14924" x14ac:dyDescent="0.25"/>
    <row r="14925" x14ac:dyDescent="0.25"/>
    <row r="14926" x14ac:dyDescent="0.25"/>
    <row r="14927" x14ac:dyDescent="0.25"/>
    <row r="14928" x14ac:dyDescent="0.25"/>
    <row r="14929" x14ac:dyDescent="0.25"/>
    <row r="14930" x14ac:dyDescent="0.25"/>
    <row r="14931" x14ac:dyDescent="0.25"/>
    <row r="14932" x14ac:dyDescent="0.25"/>
    <row r="14933" x14ac:dyDescent="0.25"/>
    <row r="14934" x14ac:dyDescent="0.25"/>
    <row r="14935" x14ac:dyDescent="0.25"/>
    <row r="14936" x14ac:dyDescent="0.25"/>
    <row r="14937" x14ac:dyDescent="0.25"/>
    <row r="14938" x14ac:dyDescent="0.25"/>
    <row r="14939" x14ac:dyDescent="0.25"/>
    <row r="14940" x14ac:dyDescent="0.25"/>
    <row r="14941" x14ac:dyDescent="0.25"/>
    <row r="14942" x14ac:dyDescent="0.25"/>
    <row r="14943" x14ac:dyDescent="0.25"/>
    <row r="14944" x14ac:dyDescent="0.25"/>
    <row r="14945" x14ac:dyDescent="0.25"/>
    <row r="14946" x14ac:dyDescent="0.25"/>
    <row r="14947" x14ac:dyDescent="0.25"/>
    <row r="14948" x14ac:dyDescent="0.25"/>
    <row r="14949" x14ac:dyDescent="0.25"/>
    <row r="14950" x14ac:dyDescent="0.25"/>
    <row r="14951" x14ac:dyDescent="0.25"/>
    <row r="14952" x14ac:dyDescent="0.25"/>
    <row r="14953" x14ac:dyDescent="0.25"/>
    <row r="14954" x14ac:dyDescent="0.25"/>
    <row r="14955" x14ac:dyDescent="0.25"/>
    <row r="14956" x14ac:dyDescent="0.25"/>
    <row r="14957" x14ac:dyDescent="0.25"/>
    <row r="14958" x14ac:dyDescent="0.25"/>
    <row r="14959" x14ac:dyDescent="0.25"/>
    <row r="14960" x14ac:dyDescent="0.25"/>
    <row r="14961" x14ac:dyDescent="0.25"/>
    <row r="14962" x14ac:dyDescent="0.25"/>
    <row r="14963" x14ac:dyDescent="0.25"/>
    <row r="14964" x14ac:dyDescent="0.25"/>
    <row r="14965" x14ac:dyDescent="0.25"/>
    <row r="14966" x14ac:dyDescent="0.25"/>
    <row r="14967" x14ac:dyDescent="0.25"/>
    <row r="14968" x14ac:dyDescent="0.25"/>
    <row r="14969" x14ac:dyDescent="0.25"/>
    <row r="14970" x14ac:dyDescent="0.25"/>
    <row r="14971" x14ac:dyDescent="0.25"/>
    <row r="14972" x14ac:dyDescent="0.25"/>
    <row r="14973" x14ac:dyDescent="0.25"/>
    <row r="14974" x14ac:dyDescent="0.25"/>
    <row r="14975" x14ac:dyDescent="0.25"/>
    <row r="14976" x14ac:dyDescent="0.25"/>
    <row r="14977" x14ac:dyDescent="0.25"/>
    <row r="14978" x14ac:dyDescent="0.25"/>
    <row r="14979" x14ac:dyDescent="0.25"/>
    <row r="14980" x14ac:dyDescent="0.25"/>
    <row r="14981" x14ac:dyDescent="0.25"/>
    <row r="14982" x14ac:dyDescent="0.25"/>
    <row r="14983" x14ac:dyDescent="0.25"/>
    <row r="14984" x14ac:dyDescent="0.25"/>
    <row r="14985" x14ac:dyDescent="0.25"/>
    <row r="14986" x14ac:dyDescent="0.25"/>
    <row r="14987" x14ac:dyDescent="0.25"/>
    <row r="14988" x14ac:dyDescent="0.25"/>
    <row r="14989" x14ac:dyDescent="0.25"/>
    <row r="14990" x14ac:dyDescent="0.25"/>
    <row r="14991" x14ac:dyDescent="0.25"/>
    <row r="14992" x14ac:dyDescent="0.25"/>
    <row r="14993" x14ac:dyDescent="0.25"/>
    <row r="14994" x14ac:dyDescent="0.25"/>
    <row r="14995" x14ac:dyDescent="0.25"/>
    <row r="14996" x14ac:dyDescent="0.25"/>
    <row r="14997" x14ac:dyDescent="0.25"/>
    <row r="14998" x14ac:dyDescent="0.25"/>
    <row r="14999" x14ac:dyDescent="0.25"/>
    <row r="15000" x14ac:dyDescent="0.25"/>
    <row r="15001" x14ac:dyDescent="0.25"/>
    <row r="15002" x14ac:dyDescent="0.25"/>
    <row r="15003" x14ac:dyDescent="0.25"/>
    <row r="15004" x14ac:dyDescent="0.25"/>
    <row r="15005" x14ac:dyDescent="0.25"/>
    <row r="15006" x14ac:dyDescent="0.25"/>
    <row r="15007" x14ac:dyDescent="0.25"/>
    <row r="15008" x14ac:dyDescent="0.25"/>
    <row r="15009" x14ac:dyDescent="0.25"/>
    <row r="15010" x14ac:dyDescent="0.25"/>
    <row r="15011" x14ac:dyDescent="0.25"/>
    <row r="15012" x14ac:dyDescent="0.25"/>
    <row r="15013" x14ac:dyDescent="0.25"/>
    <row r="15014" x14ac:dyDescent="0.25"/>
    <row r="15015" x14ac:dyDescent="0.25"/>
    <row r="15016" x14ac:dyDescent="0.25"/>
    <row r="15017" x14ac:dyDescent="0.25"/>
    <row r="15018" x14ac:dyDescent="0.25"/>
    <row r="15019" x14ac:dyDescent="0.25"/>
    <row r="15020" x14ac:dyDescent="0.25"/>
    <row r="15021" x14ac:dyDescent="0.25"/>
    <row r="15022" x14ac:dyDescent="0.25"/>
    <row r="15023" x14ac:dyDescent="0.25"/>
    <row r="15024" x14ac:dyDescent="0.25"/>
    <row r="15025" x14ac:dyDescent="0.25"/>
    <row r="15026" x14ac:dyDescent="0.25"/>
    <row r="15027" x14ac:dyDescent="0.25"/>
    <row r="15028" x14ac:dyDescent="0.25"/>
    <row r="15029" x14ac:dyDescent="0.25"/>
    <row r="15030" x14ac:dyDescent="0.25"/>
    <row r="15031" x14ac:dyDescent="0.25"/>
    <row r="15032" x14ac:dyDescent="0.25"/>
    <row r="15033" x14ac:dyDescent="0.25"/>
    <row r="15034" x14ac:dyDescent="0.25"/>
    <row r="15035" x14ac:dyDescent="0.25"/>
    <row r="15036" x14ac:dyDescent="0.25"/>
    <row r="15037" x14ac:dyDescent="0.25"/>
    <row r="15038" x14ac:dyDescent="0.25"/>
    <row r="15039" x14ac:dyDescent="0.25"/>
    <row r="15040" x14ac:dyDescent="0.25"/>
    <row r="15041" x14ac:dyDescent="0.25"/>
    <row r="15042" x14ac:dyDescent="0.25"/>
    <row r="15043" x14ac:dyDescent="0.25"/>
    <row r="15044" x14ac:dyDescent="0.25"/>
    <row r="15045" x14ac:dyDescent="0.25"/>
    <row r="15046" x14ac:dyDescent="0.25"/>
    <row r="15047" x14ac:dyDescent="0.25"/>
    <row r="15048" x14ac:dyDescent="0.25"/>
    <row r="15049" x14ac:dyDescent="0.25"/>
    <row r="15050" x14ac:dyDescent="0.25"/>
    <row r="15051" x14ac:dyDescent="0.25"/>
    <row r="15052" x14ac:dyDescent="0.25"/>
    <row r="15053" x14ac:dyDescent="0.25"/>
    <row r="15054" x14ac:dyDescent="0.25"/>
    <row r="15055" x14ac:dyDescent="0.25"/>
    <row r="15056" x14ac:dyDescent="0.25"/>
    <row r="15057" x14ac:dyDescent="0.25"/>
    <row r="15058" x14ac:dyDescent="0.25"/>
    <row r="15059" x14ac:dyDescent="0.25"/>
    <row r="15060" x14ac:dyDescent="0.25"/>
    <row r="15061" x14ac:dyDescent="0.25"/>
    <row r="15062" x14ac:dyDescent="0.25"/>
    <row r="15063" x14ac:dyDescent="0.25"/>
    <row r="15064" x14ac:dyDescent="0.25"/>
    <row r="15065" x14ac:dyDescent="0.25"/>
    <row r="15066" x14ac:dyDescent="0.25"/>
    <row r="15067" x14ac:dyDescent="0.25"/>
    <row r="15068" x14ac:dyDescent="0.25"/>
    <row r="15069" x14ac:dyDescent="0.25"/>
    <row r="15070" x14ac:dyDescent="0.25"/>
    <row r="15071" x14ac:dyDescent="0.25"/>
    <row r="15072" x14ac:dyDescent="0.25"/>
    <row r="15073" x14ac:dyDescent="0.25"/>
    <row r="15074" x14ac:dyDescent="0.25"/>
    <row r="15075" x14ac:dyDescent="0.25"/>
    <row r="15076" x14ac:dyDescent="0.25"/>
    <row r="15077" x14ac:dyDescent="0.25"/>
    <row r="15078" x14ac:dyDescent="0.25"/>
    <row r="15079" x14ac:dyDescent="0.25"/>
    <row r="15080" x14ac:dyDescent="0.25"/>
    <row r="15081" x14ac:dyDescent="0.25"/>
    <row r="15082" x14ac:dyDescent="0.25"/>
    <row r="15083" x14ac:dyDescent="0.25"/>
    <row r="15084" x14ac:dyDescent="0.25"/>
    <row r="15085" x14ac:dyDescent="0.25"/>
    <row r="15086" x14ac:dyDescent="0.25"/>
    <row r="15087" x14ac:dyDescent="0.25"/>
    <row r="15088" x14ac:dyDescent="0.25"/>
    <row r="15089" x14ac:dyDescent="0.25"/>
    <row r="15090" x14ac:dyDescent="0.25"/>
    <row r="15091" x14ac:dyDescent="0.25"/>
    <row r="15092" x14ac:dyDescent="0.25"/>
    <row r="15093" x14ac:dyDescent="0.25"/>
    <row r="15094" x14ac:dyDescent="0.25"/>
    <row r="15095" x14ac:dyDescent="0.25"/>
    <row r="15096" x14ac:dyDescent="0.25"/>
    <row r="15097" x14ac:dyDescent="0.25"/>
    <row r="15098" x14ac:dyDescent="0.25"/>
    <row r="15099" x14ac:dyDescent="0.25"/>
    <row r="15100" x14ac:dyDescent="0.25"/>
    <row r="15101" x14ac:dyDescent="0.25"/>
    <row r="15102" x14ac:dyDescent="0.25"/>
    <row r="15103" x14ac:dyDescent="0.25"/>
    <row r="15104" x14ac:dyDescent="0.25"/>
    <row r="15105" x14ac:dyDescent="0.25"/>
    <row r="15106" x14ac:dyDescent="0.25"/>
    <row r="15107" x14ac:dyDescent="0.25"/>
    <row r="15108" x14ac:dyDescent="0.25"/>
    <row r="15109" x14ac:dyDescent="0.25"/>
    <row r="15110" x14ac:dyDescent="0.25"/>
    <row r="15111" x14ac:dyDescent="0.25"/>
    <row r="15112" x14ac:dyDescent="0.25"/>
    <row r="15113" x14ac:dyDescent="0.25"/>
    <row r="15114" x14ac:dyDescent="0.25"/>
    <row r="15115" x14ac:dyDescent="0.25"/>
    <row r="15116" x14ac:dyDescent="0.25"/>
    <row r="15117" x14ac:dyDescent="0.25"/>
    <row r="15118" x14ac:dyDescent="0.25"/>
    <row r="15119" x14ac:dyDescent="0.25"/>
    <row r="15120" x14ac:dyDescent="0.25"/>
    <row r="15121" x14ac:dyDescent="0.25"/>
    <row r="15122" x14ac:dyDescent="0.25"/>
    <row r="15123" x14ac:dyDescent="0.25"/>
    <row r="15124" x14ac:dyDescent="0.25"/>
    <row r="15125" x14ac:dyDescent="0.25"/>
    <row r="15126" x14ac:dyDescent="0.25"/>
    <row r="15127" x14ac:dyDescent="0.25"/>
    <row r="15128" x14ac:dyDescent="0.25"/>
    <row r="15129" x14ac:dyDescent="0.25"/>
    <row r="15130" x14ac:dyDescent="0.25"/>
    <row r="15131" x14ac:dyDescent="0.25"/>
    <row r="15132" x14ac:dyDescent="0.25"/>
    <row r="15133" x14ac:dyDescent="0.25"/>
    <row r="15134" x14ac:dyDescent="0.25"/>
    <row r="15135" x14ac:dyDescent="0.25"/>
    <row r="15136" x14ac:dyDescent="0.25"/>
    <row r="15137" x14ac:dyDescent="0.25"/>
    <row r="15138" x14ac:dyDescent="0.25"/>
    <row r="15139" x14ac:dyDescent="0.25"/>
    <row r="15140" x14ac:dyDescent="0.25"/>
    <row r="15141" x14ac:dyDescent="0.25"/>
    <row r="15142" x14ac:dyDescent="0.25"/>
    <row r="15143" x14ac:dyDescent="0.25"/>
    <row r="15144" x14ac:dyDescent="0.25"/>
    <row r="15145" x14ac:dyDescent="0.25"/>
    <row r="15146" x14ac:dyDescent="0.25"/>
    <row r="15147" x14ac:dyDescent="0.25"/>
    <row r="15148" x14ac:dyDescent="0.25"/>
    <row r="15149" x14ac:dyDescent="0.25"/>
    <row r="15150" x14ac:dyDescent="0.25"/>
    <row r="15151" x14ac:dyDescent="0.25"/>
    <row r="15152" x14ac:dyDescent="0.25"/>
    <row r="15153" x14ac:dyDescent="0.25"/>
    <row r="15154" x14ac:dyDescent="0.25"/>
    <row r="15155" x14ac:dyDescent="0.25"/>
    <row r="15156" x14ac:dyDescent="0.25"/>
    <row r="15157" x14ac:dyDescent="0.25"/>
    <row r="15158" x14ac:dyDescent="0.25"/>
    <row r="15159" x14ac:dyDescent="0.25"/>
    <row r="15160" x14ac:dyDescent="0.25"/>
    <row r="15161" x14ac:dyDescent="0.25"/>
    <row r="15162" x14ac:dyDescent="0.25"/>
    <row r="15163" x14ac:dyDescent="0.25"/>
    <row r="15164" x14ac:dyDescent="0.25"/>
    <row r="15165" x14ac:dyDescent="0.25"/>
    <row r="15166" x14ac:dyDescent="0.25"/>
    <row r="15167" x14ac:dyDescent="0.25"/>
    <row r="15168" x14ac:dyDescent="0.25"/>
    <row r="15169" x14ac:dyDescent="0.25"/>
    <row r="15170" x14ac:dyDescent="0.25"/>
    <row r="15171" x14ac:dyDescent="0.25"/>
    <row r="15172" x14ac:dyDescent="0.25"/>
    <row r="15173" x14ac:dyDescent="0.25"/>
    <row r="15174" x14ac:dyDescent="0.25"/>
    <row r="15175" x14ac:dyDescent="0.25"/>
    <row r="15176" x14ac:dyDescent="0.25"/>
    <row r="15177" x14ac:dyDescent="0.25"/>
    <row r="15178" x14ac:dyDescent="0.25"/>
    <row r="15179" x14ac:dyDescent="0.25"/>
    <row r="15180" x14ac:dyDescent="0.25"/>
    <row r="15181" x14ac:dyDescent="0.25"/>
    <row r="15182" x14ac:dyDescent="0.25"/>
    <row r="15183" x14ac:dyDescent="0.25"/>
    <row r="15184" x14ac:dyDescent="0.25"/>
    <row r="15185" x14ac:dyDescent="0.25"/>
    <row r="15186" x14ac:dyDescent="0.25"/>
    <row r="15187" x14ac:dyDescent="0.25"/>
    <row r="15188" x14ac:dyDescent="0.25"/>
    <row r="15189" x14ac:dyDescent="0.25"/>
    <row r="15190" x14ac:dyDescent="0.25"/>
    <row r="15191" x14ac:dyDescent="0.25"/>
    <row r="15192" x14ac:dyDescent="0.25"/>
    <row r="15193" x14ac:dyDescent="0.25"/>
    <row r="15194" x14ac:dyDescent="0.25"/>
    <row r="15195" x14ac:dyDescent="0.25"/>
    <row r="15196" x14ac:dyDescent="0.25"/>
    <row r="15197" x14ac:dyDescent="0.25"/>
    <row r="15198" x14ac:dyDescent="0.25"/>
    <row r="15199" x14ac:dyDescent="0.25"/>
    <row r="15200" x14ac:dyDescent="0.25"/>
    <row r="15201" x14ac:dyDescent="0.25"/>
    <row r="15202" x14ac:dyDescent="0.25"/>
    <row r="15203" x14ac:dyDescent="0.25"/>
    <row r="15204" x14ac:dyDescent="0.25"/>
    <row r="15205" x14ac:dyDescent="0.25"/>
    <row r="15206" x14ac:dyDescent="0.25"/>
    <row r="15207" x14ac:dyDescent="0.25"/>
    <row r="15208" x14ac:dyDescent="0.25"/>
    <row r="15209" x14ac:dyDescent="0.25"/>
    <row r="15210" x14ac:dyDescent="0.25"/>
    <row r="15211" x14ac:dyDescent="0.25"/>
    <row r="15212" x14ac:dyDescent="0.25"/>
    <row r="15213" x14ac:dyDescent="0.25"/>
    <row r="15214" x14ac:dyDescent="0.25"/>
    <row r="15215" x14ac:dyDescent="0.25"/>
    <row r="15216" x14ac:dyDescent="0.25"/>
    <row r="15217" x14ac:dyDescent="0.25"/>
    <row r="15218" x14ac:dyDescent="0.25"/>
    <row r="15219" x14ac:dyDescent="0.25"/>
    <row r="15220" x14ac:dyDescent="0.25"/>
    <row r="15221" x14ac:dyDescent="0.25"/>
    <row r="15222" x14ac:dyDescent="0.25"/>
    <row r="15223" x14ac:dyDescent="0.25"/>
    <row r="15224" x14ac:dyDescent="0.25"/>
    <row r="15225" x14ac:dyDescent="0.25"/>
    <row r="15226" x14ac:dyDescent="0.25"/>
    <row r="15227" x14ac:dyDescent="0.25"/>
    <row r="15228" x14ac:dyDescent="0.25"/>
    <row r="15229" x14ac:dyDescent="0.25"/>
    <row r="15230" x14ac:dyDescent="0.25"/>
    <row r="15231" x14ac:dyDescent="0.25"/>
    <row r="15232" x14ac:dyDescent="0.25"/>
    <row r="15233" x14ac:dyDescent="0.25"/>
    <row r="15234" x14ac:dyDescent="0.25"/>
    <row r="15235" x14ac:dyDescent="0.25"/>
    <row r="15236" x14ac:dyDescent="0.25"/>
    <row r="15237" x14ac:dyDescent="0.25"/>
    <row r="15238" x14ac:dyDescent="0.25"/>
    <row r="15239" x14ac:dyDescent="0.25"/>
    <row r="15240" x14ac:dyDescent="0.25"/>
    <row r="15241" x14ac:dyDescent="0.25"/>
    <row r="15242" x14ac:dyDescent="0.25"/>
    <row r="15243" x14ac:dyDescent="0.25"/>
    <row r="15244" x14ac:dyDescent="0.25"/>
    <row r="15245" x14ac:dyDescent="0.25"/>
    <row r="15246" x14ac:dyDescent="0.25"/>
    <row r="15247" x14ac:dyDescent="0.25"/>
    <row r="15248" x14ac:dyDescent="0.25"/>
    <row r="15249" x14ac:dyDescent="0.25"/>
    <row r="15250" x14ac:dyDescent="0.25"/>
    <row r="15251" x14ac:dyDescent="0.25"/>
    <row r="15252" x14ac:dyDescent="0.25"/>
    <row r="15253" x14ac:dyDescent="0.25"/>
    <row r="15254" x14ac:dyDescent="0.25"/>
    <row r="15255" x14ac:dyDescent="0.25"/>
    <row r="15256" x14ac:dyDescent="0.25"/>
    <row r="15257" x14ac:dyDescent="0.25"/>
    <row r="15258" x14ac:dyDescent="0.25"/>
    <row r="15259" x14ac:dyDescent="0.25"/>
    <row r="15260" x14ac:dyDescent="0.25"/>
    <row r="15261" x14ac:dyDescent="0.25"/>
    <row r="15262" x14ac:dyDescent="0.25"/>
    <row r="15263" x14ac:dyDescent="0.25"/>
    <row r="15264" x14ac:dyDescent="0.25"/>
    <row r="15265" x14ac:dyDescent="0.25"/>
    <row r="15266" x14ac:dyDescent="0.25"/>
    <row r="15267" x14ac:dyDescent="0.25"/>
    <row r="15268" x14ac:dyDescent="0.25"/>
    <row r="15269" x14ac:dyDescent="0.25"/>
    <row r="15270" x14ac:dyDescent="0.25"/>
    <row r="15271" x14ac:dyDescent="0.25"/>
    <row r="15272" x14ac:dyDescent="0.25"/>
    <row r="15273" x14ac:dyDescent="0.25"/>
    <row r="15274" x14ac:dyDescent="0.25"/>
    <row r="15275" x14ac:dyDescent="0.25"/>
    <row r="15276" x14ac:dyDescent="0.25"/>
    <row r="15277" x14ac:dyDescent="0.25"/>
    <row r="15278" x14ac:dyDescent="0.25"/>
    <row r="15279" x14ac:dyDescent="0.25"/>
    <row r="15280" x14ac:dyDescent="0.25"/>
    <row r="15281" x14ac:dyDescent="0.25"/>
    <row r="15282" x14ac:dyDescent="0.25"/>
    <row r="15283" x14ac:dyDescent="0.25"/>
    <row r="15284" x14ac:dyDescent="0.25"/>
    <row r="15285" x14ac:dyDescent="0.25"/>
    <row r="15286" x14ac:dyDescent="0.25"/>
    <row r="15287" x14ac:dyDescent="0.25"/>
    <row r="15288" x14ac:dyDescent="0.25"/>
    <row r="15289" x14ac:dyDescent="0.25"/>
    <row r="15290" x14ac:dyDescent="0.25"/>
    <row r="15291" x14ac:dyDescent="0.25"/>
    <row r="15292" x14ac:dyDescent="0.25"/>
    <row r="15293" x14ac:dyDescent="0.25"/>
    <row r="15294" x14ac:dyDescent="0.25"/>
    <row r="15295" x14ac:dyDescent="0.25"/>
    <row r="15296" x14ac:dyDescent="0.25"/>
    <row r="15297" x14ac:dyDescent="0.25"/>
    <row r="15298" x14ac:dyDescent="0.25"/>
    <row r="15299" x14ac:dyDescent="0.25"/>
    <row r="15300" x14ac:dyDescent="0.25"/>
    <row r="15301" x14ac:dyDescent="0.25"/>
    <row r="15302" x14ac:dyDescent="0.25"/>
    <row r="15303" x14ac:dyDescent="0.25"/>
    <row r="15304" x14ac:dyDescent="0.25"/>
    <row r="15305" x14ac:dyDescent="0.25"/>
    <row r="15306" x14ac:dyDescent="0.25"/>
    <row r="15307" x14ac:dyDescent="0.25"/>
    <row r="15308" x14ac:dyDescent="0.25"/>
    <row r="15309" x14ac:dyDescent="0.25"/>
    <row r="15310" x14ac:dyDescent="0.25"/>
    <row r="15311" x14ac:dyDescent="0.25"/>
    <row r="15312" x14ac:dyDescent="0.25"/>
    <row r="15313" x14ac:dyDescent="0.25"/>
    <row r="15314" x14ac:dyDescent="0.25"/>
    <row r="15315" x14ac:dyDescent="0.25"/>
    <row r="15316" x14ac:dyDescent="0.25"/>
    <row r="15317" x14ac:dyDescent="0.25"/>
    <row r="15318" x14ac:dyDescent="0.25"/>
    <row r="15319" x14ac:dyDescent="0.25"/>
    <row r="15320" x14ac:dyDescent="0.25"/>
    <row r="15321" x14ac:dyDescent="0.25"/>
    <row r="15322" x14ac:dyDescent="0.25"/>
    <row r="15323" x14ac:dyDescent="0.25"/>
    <row r="15324" x14ac:dyDescent="0.25"/>
    <row r="15325" x14ac:dyDescent="0.25"/>
    <row r="15326" x14ac:dyDescent="0.25"/>
    <row r="15327" x14ac:dyDescent="0.25"/>
    <row r="15328" x14ac:dyDescent="0.25"/>
    <row r="15329" x14ac:dyDescent="0.25"/>
    <row r="15330" x14ac:dyDescent="0.25"/>
    <row r="15331" x14ac:dyDescent="0.25"/>
    <row r="15332" x14ac:dyDescent="0.25"/>
    <row r="15333" x14ac:dyDescent="0.25"/>
    <row r="15334" x14ac:dyDescent="0.25"/>
    <row r="15335" x14ac:dyDescent="0.25"/>
    <row r="15336" x14ac:dyDescent="0.25"/>
    <row r="15337" x14ac:dyDescent="0.25"/>
    <row r="15338" x14ac:dyDescent="0.25"/>
    <row r="15339" x14ac:dyDescent="0.25"/>
    <row r="15340" x14ac:dyDescent="0.25"/>
    <row r="15341" x14ac:dyDescent="0.25"/>
    <row r="15342" x14ac:dyDescent="0.25"/>
    <row r="15343" x14ac:dyDescent="0.25"/>
    <row r="15344" x14ac:dyDescent="0.25"/>
    <row r="15345" x14ac:dyDescent="0.25"/>
    <row r="15346" x14ac:dyDescent="0.25"/>
    <row r="15347" x14ac:dyDescent="0.25"/>
    <row r="15348" x14ac:dyDescent="0.25"/>
    <row r="15349" x14ac:dyDescent="0.25"/>
    <row r="15350" x14ac:dyDescent="0.25"/>
    <row r="15351" x14ac:dyDescent="0.25"/>
    <row r="15352" x14ac:dyDescent="0.25"/>
    <row r="15353" x14ac:dyDescent="0.25"/>
    <row r="15354" x14ac:dyDescent="0.25"/>
    <row r="15355" x14ac:dyDescent="0.25"/>
    <row r="15356" x14ac:dyDescent="0.25"/>
    <row r="15357" x14ac:dyDescent="0.25"/>
    <row r="15358" x14ac:dyDescent="0.25"/>
    <row r="15359" x14ac:dyDescent="0.25"/>
    <row r="15360" x14ac:dyDescent="0.25"/>
    <row r="15361" x14ac:dyDescent="0.25"/>
    <row r="15362" x14ac:dyDescent="0.25"/>
    <row r="15363" x14ac:dyDescent="0.25"/>
    <row r="15364" x14ac:dyDescent="0.25"/>
    <row r="15365" x14ac:dyDescent="0.25"/>
    <row r="15366" x14ac:dyDescent="0.25"/>
    <row r="15367" x14ac:dyDescent="0.25"/>
    <row r="15368" x14ac:dyDescent="0.25"/>
    <row r="15369" x14ac:dyDescent="0.25"/>
    <row r="15370" x14ac:dyDescent="0.25"/>
    <row r="15371" x14ac:dyDescent="0.25"/>
    <row r="15372" x14ac:dyDescent="0.25"/>
    <row r="15373" x14ac:dyDescent="0.25"/>
    <row r="15374" x14ac:dyDescent="0.25"/>
    <row r="15375" x14ac:dyDescent="0.25"/>
    <row r="15376" x14ac:dyDescent="0.25"/>
    <row r="15377" x14ac:dyDescent="0.25"/>
    <row r="15378" x14ac:dyDescent="0.25"/>
    <row r="15379" x14ac:dyDescent="0.25"/>
    <row r="15380" x14ac:dyDescent="0.25"/>
    <row r="15381" x14ac:dyDescent="0.25"/>
    <row r="15382" x14ac:dyDescent="0.25"/>
    <row r="15383" x14ac:dyDescent="0.25"/>
    <row r="15384" x14ac:dyDescent="0.25"/>
    <row r="15385" x14ac:dyDescent="0.25"/>
    <row r="15386" x14ac:dyDescent="0.25"/>
    <row r="15387" x14ac:dyDescent="0.25"/>
    <row r="15388" x14ac:dyDescent="0.25"/>
    <row r="15389" x14ac:dyDescent="0.25"/>
    <row r="15390" x14ac:dyDescent="0.25"/>
    <row r="15391" x14ac:dyDescent="0.25"/>
    <row r="15392" x14ac:dyDescent="0.25"/>
    <row r="15393" x14ac:dyDescent="0.25"/>
    <row r="15394" x14ac:dyDescent="0.25"/>
    <row r="15395" x14ac:dyDescent="0.25"/>
    <row r="15396" x14ac:dyDescent="0.25"/>
    <row r="15397" x14ac:dyDescent="0.25"/>
    <row r="15398" x14ac:dyDescent="0.25"/>
    <row r="15399" x14ac:dyDescent="0.25"/>
    <row r="15400" x14ac:dyDescent="0.25"/>
    <row r="15401" x14ac:dyDescent="0.25"/>
    <row r="15402" x14ac:dyDescent="0.25"/>
    <row r="15403" x14ac:dyDescent="0.25"/>
    <row r="15404" x14ac:dyDescent="0.25"/>
    <row r="15405" x14ac:dyDescent="0.25"/>
    <row r="15406" x14ac:dyDescent="0.25"/>
    <row r="15407" x14ac:dyDescent="0.25"/>
    <row r="15408" x14ac:dyDescent="0.25"/>
    <row r="15409" x14ac:dyDescent="0.25"/>
    <row r="15410" x14ac:dyDescent="0.25"/>
    <row r="15411" x14ac:dyDescent="0.25"/>
    <row r="15412" x14ac:dyDescent="0.25"/>
    <row r="15413" x14ac:dyDescent="0.25"/>
    <row r="15414" x14ac:dyDescent="0.25"/>
    <row r="15415" x14ac:dyDescent="0.25"/>
    <row r="15416" x14ac:dyDescent="0.25"/>
    <row r="15417" x14ac:dyDescent="0.25"/>
    <row r="15418" x14ac:dyDescent="0.25"/>
    <row r="15419" x14ac:dyDescent="0.25"/>
    <row r="15420" x14ac:dyDescent="0.25"/>
    <row r="15421" x14ac:dyDescent="0.25"/>
    <row r="15422" x14ac:dyDescent="0.25"/>
    <row r="15423" x14ac:dyDescent="0.25"/>
    <row r="15424" x14ac:dyDescent="0.25"/>
    <row r="15425" x14ac:dyDescent="0.25"/>
    <row r="15426" x14ac:dyDescent="0.25"/>
    <row r="15427" x14ac:dyDescent="0.25"/>
    <row r="15428" x14ac:dyDescent="0.25"/>
    <row r="15429" x14ac:dyDescent="0.25"/>
    <row r="15430" x14ac:dyDescent="0.25"/>
    <row r="15431" x14ac:dyDescent="0.25"/>
    <row r="15432" x14ac:dyDescent="0.25"/>
    <row r="15433" x14ac:dyDescent="0.25"/>
    <row r="15434" x14ac:dyDescent="0.25"/>
    <row r="15435" x14ac:dyDescent="0.25"/>
    <row r="15436" x14ac:dyDescent="0.25"/>
    <row r="15437" x14ac:dyDescent="0.25"/>
    <row r="15438" x14ac:dyDescent="0.25"/>
    <row r="15439" x14ac:dyDescent="0.25"/>
    <row r="15440" x14ac:dyDescent="0.25"/>
    <row r="15441" x14ac:dyDescent="0.25"/>
    <row r="15442" x14ac:dyDescent="0.25"/>
    <row r="15443" x14ac:dyDescent="0.25"/>
    <row r="15444" x14ac:dyDescent="0.25"/>
    <row r="15445" x14ac:dyDescent="0.25"/>
    <row r="15446" x14ac:dyDescent="0.25"/>
    <row r="15447" x14ac:dyDescent="0.25"/>
    <row r="15448" x14ac:dyDescent="0.25"/>
    <row r="15449" x14ac:dyDescent="0.25"/>
    <row r="15450" x14ac:dyDescent="0.25"/>
    <row r="15451" x14ac:dyDescent="0.25"/>
    <row r="15452" x14ac:dyDescent="0.25"/>
    <row r="15453" x14ac:dyDescent="0.25"/>
    <row r="15454" x14ac:dyDescent="0.25"/>
    <row r="15455" x14ac:dyDescent="0.25"/>
    <row r="15456" x14ac:dyDescent="0.25"/>
    <row r="15457" x14ac:dyDescent="0.25"/>
    <row r="15458" x14ac:dyDescent="0.25"/>
    <row r="15459" x14ac:dyDescent="0.25"/>
    <row r="15460" x14ac:dyDescent="0.25"/>
    <row r="15461" x14ac:dyDescent="0.25"/>
    <row r="15462" x14ac:dyDescent="0.25"/>
    <row r="15463" x14ac:dyDescent="0.25"/>
    <row r="15464" x14ac:dyDescent="0.25"/>
    <row r="15465" x14ac:dyDescent="0.25"/>
    <row r="15466" x14ac:dyDescent="0.25"/>
    <row r="15467" x14ac:dyDescent="0.25"/>
    <row r="15468" x14ac:dyDescent="0.25"/>
    <row r="15469" x14ac:dyDescent="0.25"/>
    <row r="15470" x14ac:dyDescent="0.25"/>
    <row r="15471" x14ac:dyDescent="0.25"/>
    <row r="15472" x14ac:dyDescent="0.25"/>
    <row r="15473" x14ac:dyDescent="0.25"/>
    <row r="15474" x14ac:dyDescent="0.25"/>
    <row r="15475" x14ac:dyDescent="0.25"/>
    <row r="15476" x14ac:dyDescent="0.25"/>
    <row r="15477" x14ac:dyDescent="0.25"/>
    <row r="15478" x14ac:dyDescent="0.25"/>
    <row r="15479" x14ac:dyDescent="0.25"/>
    <row r="15480" x14ac:dyDescent="0.25"/>
    <row r="15481" x14ac:dyDescent="0.25"/>
    <row r="15482" x14ac:dyDescent="0.25"/>
    <row r="15483" x14ac:dyDescent="0.25"/>
    <row r="15484" x14ac:dyDescent="0.25"/>
    <row r="15485" x14ac:dyDescent="0.25"/>
    <row r="15486" x14ac:dyDescent="0.25"/>
    <row r="15487" x14ac:dyDescent="0.25"/>
    <row r="15488" x14ac:dyDescent="0.25"/>
    <row r="15489" x14ac:dyDescent="0.25"/>
    <row r="15490" x14ac:dyDescent="0.25"/>
    <row r="15491" x14ac:dyDescent="0.25"/>
    <row r="15492" x14ac:dyDescent="0.25"/>
    <row r="15493" x14ac:dyDescent="0.25"/>
    <row r="15494" x14ac:dyDescent="0.25"/>
    <row r="15495" x14ac:dyDescent="0.25"/>
    <row r="15496" x14ac:dyDescent="0.25"/>
    <row r="15497" x14ac:dyDescent="0.25"/>
    <row r="15498" x14ac:dyDescent="0.25"/>
    <row r="15499" x14ac:dyDescent="0.25"/>
    <row r="15500" x14ac:dyDescent="0.25"/>
    <row r="15501" x14ac:dyDescent="0.25"/>
    <row r="15502" x14ac:dyDescent="0.25"/>
    <row r="15503" x14ac:dyDescent="0.25"/>
    <row r="15504" x14ac:dyDescent="0.25"/>
    <row r="15505" x14ac:dyDescent="0.25"/>
    <row r="15506" x14ac:dyDescent="0.25"/>
    <row r="15507" x14ac:dyDescent="0.25"/>
    <row r="15508" x14ac:dyDescent="0.25"/>
    <row r="15509" x14ac:dyDescent="0.25"/>
    <row r="15510" x14ac:dyDescent="0.25"/>
    <row r="15511" x14ac:dyDescent="0.25"/>
    <row r="15512" x14ac:dyDescent="0.25"/>
    <row r="15513" x14ac:dyDescent="0.25"/>
    <row r="15514" x14ac:dyDescent="0.25"/>
    <row r="15515" x14ac:dyDescent="0.25"/>
    <row r="15516" x14ac:dyDescent="0.25"/>
    <row r="15517" x14ac:dyDescent="0.25"/>
    <row r="15518" x14ac:dyDescent="0.25"/>
    <row r="15519" x14ac:dyDescent="0.25"/>
    <row r="15520" x14ac:dyDescent="0.25"/>
    <row r="15521" x14ac:dyDescent="0.25"/>
    <row r="15522" x14ac:dyDescent="0.25"/>
    <row r="15523" x14ac:dyDescent="0.25"/>
    <row r="15524" x14ac:dyDescent="0.25"/>
    <row r="15525" x14ac:dyDescent="0.25"/>
    <row r="15526" x14ac:dyDescent="0.25"/>
    <row r="15527" x14ac:dyDescent="0.25"/>
    <row r="15528" x14ac:dyDescent="0.25"/>
    <row r="15529" x14ac:dyDescent="0.25"/>
    <row r="15530" x14ac:dyDescent="0.25"/>
    <row r="15531" x14ac:dyDescent="0.25"/>
    <row r="15532" x14ac:dyDescent="0.25"/>
    <row r="15533" x14ac:dyDescent="0.25"/>
    <row r="15534" x14ac:dyDescent="0.25"/>
    <row r="15535" x14ac:dyDescent="0.25"/>
    <row r="15536" x14ac:dyDescent="0.25"/>
    <row r="15537" x14ac:dyDescent="0.25"/>
    <row r="15538" x14ac:dyDescent="0.25"/>
    <row r="15539" x14ac:dyDescent="0.25"/>
    <row r="15540" x14ac:dyDescent="0.25"/>
    <row r="15541" x14ac:dyDescent="0.25"/>
    <row r="15542" x14ac:dyDescent="0.25"/>
    <row r="15543" x14ac:dyDescent="0.25"/>
    <row r="15544" x14ac:dyDescent="0.25"/>
    <row r="15545" x14ac:dyDescent="0.25"/>
    <row r="15546" x14ac:dyDescent="0.25"/>
    <row r="15547" x14ac:dyDescent="0.25"/>
    <row r="15548" x14ac:dyDescent="0.25"/>
    <row r="15549" x14ac:dyDescent="0.25"/>
    <row r="15550" x14ac:dyDescent="0.25"/>
    <row r="15551" x14ac:dyDescent="0.25"/>
    <row r="15552" x14ac:dyDescent="0.25"/>
    <row r="15553" x14ac:dyDescent="0.25"/>
    <row r="15554" x14ac:dyDescent="0.25"/>
    <row r="15555" x14ac:dyDescent="0.25"/>
    <row r="15556" x14ac:dyDescent="0.25"/>
    <row r="15557" x14ac:dyDescent="0.25"/>
    <row r="15558" x14ac:dyDescent="0.25"/>
    <row r="15559" x14ac:dyDescent="0.25"/>
    <row r="15560" x14ac:dyDescent="0.25"/>
    <row r="15561" x14ac:dyDescent="0.25"/>
    <row r="15562" x14ac:dyDescent="0.25"/>
    <row r="15563" x14ac:dyDescent="0.25"/>
    <row r="15564" x14ac:dyDescent="0.25"/>
    <row r="15565" x14ac:dyDescent="0.25"/>
    <row r="15566" x14ac:dyDescent="0.25"/>
    <row r="15567" x14ac:dyDescent="0.25"/>
    <row r="15568" x14ac:dyDescent="0.25"/>
    <row r="15569" x14ac:dyDescent="0.25"/>
    <row r="15570" x14ac:dyDescent="0.25"/>
    <row r="15571" x14ac:dyDescent="0.25"/>
    <row r="15572" x14ac:dyDescent="0.25"/>
    <row r="15573" x14ac:dyDescent="0.25"/>
    <row r="15574" x14ac:dyDescent="0.25"/>
    <row r="15575" x14ac:dyDescent="0.25"/>
    <row r="15576" x14ac:dyDescent="0.25"/>
    <row r="15577" x14ac:dyDescent="0.25"/>
    <row r="15578" x14ac:dyDescent="0.25"/>
    <row r="15579" x14ac:dyDescent="0.25"/>
    <row r="15580" x14ac:dyDescent="0.25"/>
    <row r="15581" x14ac:dyDescent="0.25"/>
    <row r="15582" x14ac:dyDescent="0.25"/>
    <row r="15583" x14ac:dyDescent="0.25"/>
    <row r="15584" x14ac:dyDescent="0.25"/>
    <row r="15585" x14ac:dyDescent="0.25"/>
    <row r="15586" x14ac:dyDescent="0.25"/>
    <row r="15587" x14ac:dyDescent="0.25"/>
    <row r="15588" x14ac:dyDescent="0.25"/>
    <row r="15589" x14ac:dyDescent="0.25"/>
    <row r="15590" x14ac:dyDescent="0.25"/>
    <row r="15591" x14ac:dyDescent="0.25"/>
    <row r="15592" x14ac:dyDescent="0.25"/>
    <row r="15593" x14ac:dyDescent="0.25"/>
    <row r="15594" x14ac:dyDescent="0.25"/>
    <row r="15595" x14ac:dyDescent="0.25"/>
    <row r="15596" x14ac:dyDescent="0.25"/>
    <row r="15597" x14ac:dyDescent="0.25"/>
    <row r="15598" x14ac:dyDescent="0.25"/>
    <row r="15599" x14ac:dyDescent="0.25"/>
    <row r="15600" x14ac:dyDescent="0.25"/>
    <row r="15601" x14ac:dyDescent="0.25"/>
    <row r="15602" x14ac:dyDescent="0.25"/>
    <row r="15603" x14ac:dyDescent="0.25"/>
    <row r="15604" x14ac:dyDescent="0.25"/>
    <row r="15605" x14ac:dyDescent="0.25"/>
    <row r="15606" x14ac:dyDescent="0.25"/>
    <row r="15607" x14ac:dyDescent="0.25"/>
    <row r="15608" x14ac:dyDescent="0.25"/>
    <row r="15609" x14ac:dyDescent="0.25"/>
    <row r="15610" x14ac:dyDescent="0.25"/>
    <row r="15611" x14ac:dyDescent="0.25"/>
    <row r="15612" x14ac:dyDescent="0.25"/>
    <row r="15613" x14ac:dyDescent="0.25"/>
    <row r="15614" x14ac:dyDescent="0.25"/>
    <row r="15615" x14ac:dyDescent="0.25"/>
    <row r="15616" x14ac:dyDescent="0.25"/>
    <row r="15617" x14ac:dyDescent="0.25"/>
    <row r="15618" x14ac:dyDescent="0.25"/>
    <row r="15619" x14ac:dyDescent="0.25"/>
    <row r="15620" x14ac:dyDescent="0.25"/>
    <row r="15621" x14ac:dyDescent="0.25"/>
    <row r="15622" x14ac:dyDescent="0.25"/>
    <row r="15623" x14ac:dyDescent="0.25"/>
    <row r="15624" x14ac:dyDescent="0.25"/>
    <row r="15625" x14ac:dyDescent="0.25"/>
    <row r="15626" x14ac:dyDescent="0.25"/>
    <row r="15627" x14ac:dyDescent="0.25"/>
    <row r="15628" x14ac:dyDescent="0.25"/>
    <row r="15629" x14ac:dyDescent="0.25"/>
    <row r="15630" x14ac:dyDescent="0.25"/>
    <row r="15631" x14ac:dyDescent="0.25"/>
    <row r="15632" x14ac:dyDescent="0.25"/>
    <row r="15633" x14ac:dyDescent="0.25"/>
    <row r="15634" x14ac:dyDescent="0.25"/>
    <row r="15635" x14ac:dyDescent="0.25"/>
    <row r="15636" x14ac:dyDescent="0.25"/>
    <row r="15637" x14ac:dyDescent="0.25"/>
    <row r="15638" x14ac:dyDescent="0.25"/>
    <row r="15639" x14ac:dyDescent="0.25"/>
    <row r="15640" x14ac:dyDescent="0.25"/>
    <row r="15641" x14ac:dyDescent="0.25"/>
    <row r="15642" x14ac:dyDescent="0.25"/>
    <row r="15643" x14ac:dyDescent="0.25"/>
    <row r="15644" x14ac:dyDescent="0.25"/>
    <row r="15645" x14ac:dyDescent="0.25"/>
    <row r="15646" x14ac:dyDescent="0.25"/>
    <row r="15647" x14ac:dyDescent="0.25"/>
    <row r="15648" x14ac:dyDescent="0.25"/>
    <row r="15649" x14ac:dyDescent="0.25"/>
    <row r="15650" x14ac:dyDescent="0.25"/>
    <row r="15651" x14ac:dyDescent="0.25"/>
    <row r="15652" x14ac:dyDescent="0.25"/>
    <row r="15653" x14ac:dyDescent="0.25"/>
    <row r="15654" x14ac:dyDescent="0.25"/>
    <row r="15655" x14ac:dyDescent="0.25"/>
    <row r="15656" x14ac:dyDescent="0.25"/>
    <row r="15657" x14ac:dyDescent="0.25"/>
    <row r="15658" x14ac:dyDescent="0.25"/>
    <row r="15659" x14ac:dyDescent="0.25"/>
    <row r="15660" x14ac:dyDescent="0.25"/>
    <row r="15661" x14ac:dyDescent="0.25"/>
    <row r="15662" x14ac:dyDescent="0.25"/>
    <row r="15663" x14ac:dyDescent="0.25"/>
    <row r="15664" x14ac:dyDescent="0.25"/>
    <row r="15665" x14ac:dyDescent="0.25"/>
    <row r="15666" x14ac:dyDescent="0.25"/>
    <row r="15667" x14ac:dyDescent="0.25"/>
    <row r="15668" x14ac:dyDescent="0.25"/>
    <row r="15669" x14ac:dyDescent="0.25"/>
    <row r="15670" x14ac:dyDescent="0.25"/>
    <row r="15671" x14ac:dyDescent="0.25"/>
    <row r="15672" x14ac:dyDescent="0.25"/>
    <row r="15673" x14ac:dyDescent="0.25"/>
    <row r="15674" x14ac:dyDescent="0.25"/>
    <row r="15675" x14ac:dyDescent="0.25"/>
    <row r="15676" x14ac:dyDescent="0.25"/>
    <row r="15677" x14ac:dyDescent="0.25"/>
    <row r="15678" x14ac:dyDescent="0.25"/>
    <row r="15679" x14ac:dyDescent="0.25"/>
    <row r="15680" x14ac:dyDescent="0.25"/>
    <row r="15681" x14ac:dyDescent="0.25"/>
    <row r="15682" x14ac:dyDescent="0.25"/>
    <row r="15683" x14ac:dyDescent="0.25"/>
    <row r="15684" x14ac:dyDescent="0.25"/>
    <row r="15685" x14ac:dyDescent="0.25"/>
    <row r="15686" x14ac:dyDescent="0.25"/>
    <row r="15687" x14ac:dyDescent="0.25"/>
    <row r="15688" x14ac:dyDescent="0.25"/>
    <row r="15689" x14ac:dyDescent="0.25"/>
    <row r="15690" x14ac:dyDescent="0.25"/>
    <row r="15691" x14ac:dyDescent="0.25"/>
    <row r="15692" x14ac:dyDescent="0.25"/>
    <row r="15693" x14ac:dyDescent="0.25"/>
    <row r="15694" x14ac:dyDescent="0.25"/>
    <row r="15695" x14ac:dyDescent="0.25"/>
    <row r="15696" x14ac:dyDescent="0.25"/>
    <row r="15697" x14ac:dyDescent="0.25"/>
    <row r="15698" x14ac:dyDescent="0.25"/>
    <row r="15699" x14ac:dyDescent="0.25"/>
    <row r="15700" x14ac:dyDescent="0.25"/>
    <row r="15701" x14ac:dyDescent="0.25"/>
    <row r="15702" x14ac:dyDescent="0.25"/>
    <row r="15703" x14ac:dyDescent="0.25"/>
    <row r="15704" x14ac:dyDescent="0.25"/>
    <row r="15705" x14ac:dyDescent="0.25"/>
    <row r="15706" x14ac:dyDescent="0.25"/>
    <row r="15707" x14ac:dyDescent="0.25"/>
    <row r="15708" x14ac:dyDescent="0.25"/>
    <row r="15709" x14ac:dyDescent="0.25"/>
    <row r="15710" x14ac:dyDescent="0.25"/>
    <row r="15711" x14ac:dyDescent="0.25"/>
    <row r="15712" x14ac:dyDescent="0.25"/>
    <row r="15713" x14ac:dyDescent="0.25"/>
    <row r="15714" x14ac:dyDescent="0.25"/>
    <row r="15715" x14ac:dyDescent="0.25"/>
    <row r="15716" x14ac:dyDescent="0.25"/>
    <row r="15717" x14ac:dyDescent="0.25"/>
    <row r="15718" x14ac:dyDescent="0.25"/>
    <row r="15719" x14ac:dyDescent="0.25"/>
    <row r="15720" x14ac:dyDescent="0.25"/>
    <row r="15721" x14ac:dyDescent="0.25"/>
    <row r="15722" x14ac:dyDescent="0.25"/>
    <row r="15723" x14ac:dyDescent="0.25"/>
    <row r="15724" x14ac:dyDescent="0.25"/>
    <row r="15725" x14ac:dyDescent="0.25"/>
    <row r="15726" x14ac:dyDescent="0.25"/>
    <row r="15727" x14ac:dyDescent="0.25"/>
    <row r="15728" x14ac:dyDescent="0.25"/>
    <row r="15729" x14ac:dyDescent="0.25"/>
    <row r="15730" x14ac:dyDescent="0.25"/>
    <row r="15731" x14ac:dyDescent="0.25"/>
    <row r="15732" x14ac:dyDescent="0.25"/>
    <row r="15733" x14ac:dyDescent="0.25"/>
    <row r="15734" x14ac:dyDescent="0.25"/>
    <row r="15735" x14ac:dyDescent="0.25"/>
    <row r="15736" x14ac:dyDescent="0.25"/>
    <row r="15737" x14ac:dyDescent="0.25"/>
    <row r="15738" x14ac:dyDescent="0.25"/>
    <row r="15739" x14ac:dyDescent="0.25"/>
    <row r="15740" x14ac:dyDescent="0.25"/>
    <row r="15741" x14ac:dyDescent="0.25"/>
    <row r="15742" x14ac:dyDescent="0.25"/>
    <row r="15743" x14ac:dyDescent="0.25"/>
    <row r="15744" x14ac:dyDescent="0.25"/>
    <row r="15745" x14ac:dyDescent="0.25"/>
    <row r="15746" x14ac:dyDescent="0.25"/>
    <row r="15747" x14ac:dyDescent="0.25"/>
    <row r="15748" x14ac:dyDescent="0.25"/>
    <row r="15749" x14ac:dyDescent="0.25"/>
    <row r="15750" x14ac:dyDescent="0.25"/>
    <row r="15751" x14ac:dyDescent="0.25"/>
    <row r="15752" x14ac:dyDescent="0.25"/>
    <row r="15753" x14ac:dyDescent="0.25"/>
    <row r="15754" x14ac:dyDescent="0.25"/>
    <row r="15755" x14ac:dyDescent="0.25"/>
    <row r="15756" x14ac:dyDescent="0.25"/>
    <row r="15757" x14ac:dyDescent="0.25"/>
    <row r="15758" x14ac:dyDescent="0.25"/>
    <row r="15759" x14ac:dyDescent="0.25"/>
    <row r="15760" x14ac:dyDescent="0.25"/>
    <row r="15761" x14ac:dyDescent="0.25"/>
    <row r="15762" x14ac:dyDescent="0.25"/>
    <row r="15763" x14ac:dyDescent="0.25"/>
    <row r="15764" x14ac:dyDescent="0.25"/>
    <row r="15765" x14ac:dyDescent="0.25"/>
    <row r="15766" x14ac:dyDescent="0.25"/>
    <row r="15767" x14ac:dyDescent="0.25"/>
    <row r="15768" x14ac:dyDescent="0.25"/>
    <row r="15769" x14ac:dyDescent="0.25"/>
    <row r="15770" x14ac:dyDescent="0.25"/>
    <row r="15771" x14ac:dyDescent="0.25"/>
    <row r="15772" x14ac:dyDescent="0.25"/>
    <row r="15773" x14ac:dyDescent="0.25"/>
    <row r="15774" x14ac:dyDescent="0.25"/>
    <row r="15775" x14ac:dyDescent="0.25"/>
    <row r="15776" x14ac:dyDescent="0.25"/>
    <row r="15777" x14ac:dyDescent="0.25"/>
    <row r="15778" x14ac:dyDescent="0.25"/>
    <row r="15779" x14ac:dyDescent="0.25"/>
    <row r="15780" x14ac:dyDescent="0.25"/>
    <row r="15781" x14ac:dyDescent="0.25"/>
    <row r="15782" x14ac:dyDescent="0.25"/>
    <row r="15783" x14ac:dyDescent="0.25"/>
    <row r="15784" x14ac:dyDescent="0.25"/>
    <row r="15785" x14ac:dyDescent="0.25"/>
    <row r="15786" x14ac:dyDescent="0.25"/>
    <row r="15787" x14ac:dyDescent="0.25"/>
    <row r="15788" x14ac:dyDescent="0.25"/>
    <row r="15789" x14ac:dyDescent="0.25"/>
    <row r="15790" x14ac:dyDescent="0.25"/>
    <row r="15791" x14ac:dyDescent="0.25"/>
    <row r="15792" x14ac:dyDescent="0.25"/>
    <row r="15793" x14ac:dyDescent="0.25"/>
    <row r="15794" x14ac:dyDescent="0.25"/>
    <row r="15795" x14ac:dyDescent="0.25"/>
    <row r="15796" x14ac:dyDescent="0.25"/>
    <row r="15797" x14ac:dyDescent="0.25"/>
    <row r="15798" x14ac:dyDescent="0.25"/>
    <row r="15799" x14ac:dyDescent="0.25"/>
    <row r="15800" x14ac:dyDescent="0.25"/>
    <row r="15801" x14ac:dyDescent="0.25"/>
    <row r="15802" x14ac:dyDescent="0.25"/>
    <row r="15803" x14ac:dyDescent="0.25"/>
    <row r="15804" x14ac:dyDescent="0.25"/>
    <row r="15805" x14ac:dyDescent="0.25"/>
    <row r="15806" x14ac:dyDescent="0.25"/>
    <row r="15807" x14ac:dyDescent="0.25"/>
    <row r="15808" x14ac:dyDescent="0.25"/>
    <row r="15809" x14ac:dyDescent="0.25"/>
    <row r="15810" x14ac:dyDescent="0.25"/>
    <row r="15811" x14ac:dyDescent="0.25"/>
    <row r="15812" x14ac:dyDescent="0.25"/>
    <row r="15813" x14ac:dyDescent="0.25"/>
    <row r="15814" x14ac:dyDescent="0.25"/>
    <row r="15815" x14ac:dyDescent="0.25"/>
    <row r="15816" x14ac:dyDescent="0.25"/>
    <row r="15817" x14ac:dyDescent="0.25"/>
    <row r="15818" x14ac:dyDescent="0.25"/>
    <row r="15819" x14ac:dyDescent="0.25"/>
    <row r="15820" x14ac:dyDescent="0.25"/>
    <row r="15821" x14ac:dyDescent="0.25"/>
    <row r="15822" x14ac:dyDescent="0.25"/>
    <row r="15823" x14ac:dyDescent="0.25"/>
    <row r="15824" x14ac:dyDescent="0.25"/>
    <row r="15825" x14ac:dyDescent="0.25"/>
    <row r="15826" x14ac:dyDescent="0.25"/>
    <row r="15827" x14ac:dyDescent="0.25"/>
    <row r="15828" x14ac:dyDescent="0.25"/>
    <row r="15829" x14ac:dyDescent="0.25"/>
    <row r="15830" x14ac:dyDescent="0.25"/>
    <row r="15831" x14ac:dyDescent="0.25"/>
    <row r="15832" x14ac:dyDescent="0.25"/>
    <row r="15833" x14ac:dyDescent="0.25"/>
    <row r="15834" x14ac:dyDescent="0.25"/>
    <row r="15835" x14ac:dyDescent="0.25"/>
    <row r="15836" x14ac:dyDescent="0.25"/>
    <row r="15837" x14ac:dyDescent="0.25"/>
    <row r="15838" x14ac:dyDescent="0.25"/>
    <row r="15839" x14ac:dyDescent="0.25"/>
    <row r="15840" x14ac:dyDescent="0.25"/>
    <row r="15841" x14ac:dyDescent="0.25"/>
    <row r="15842" x14ac:dyDescent="0.25"/>
    <row r="15843" x14ac:dyDescent="0.25"/>
    <row r="15844" x14ac:dyDescent="0.25"/>
    <row r="15845" x14ac:dyDescent="0.25"/>
    <row r="15846" x14ac:dyDescent="0.25"/>
    <row r="15847" x14ac:dyDescent="0.25"/>
    <row r="15848" x14ac:dyDescent="0.25"/>
    <row r="15849" x14ac:dyDescent="0.25"/>
    <row r="15850" x14ac:dyDescent="0.25"/>
    <row r="15851" x14ac:dyDescent="0.25"/>
    <row r="15852" x14ac:dyDescent="0.25"/>
    <row r="15853" x14ac:dyDescent="0.25"/>
    <row r="15854" x14ac:dyDescent="0.25"/>
    <row r="15855" x14ac:dyDescent="0.25"/>
    <row r="15856" x14ac:dyDescent="0.25"/>
    <row r="15857" x14ac:dyDescent="0.25"/>
    <row r="15858" x14ac:dyDescent="0.25"/>
    <row r="15859" x14ac:dyDescent="0.25"/>
    <row r="15860" x14ac:dyDescent="0.25"/>
    <row r="15861" x14ac:dyDescent="0.25"/>
    <row r="15862" x14ac:dyDescent="0.25"/>
    <row r="15863" x14ac:dyDescent="0.25"/>
    <row r="15864" x14ac:dyDescent="0.25"/>
    <row r="15865" x14ac:dyDescent="0.25"/>
    <row r="15866" x14ac:dyDescent="0.25"/>
    <row r="15867" x14ac:dyDescent="0.25"/>
    <row r="15868" x14ac:dyDescent="0.25"/>
    <row r="15869" x14ac:dyDescent="0.25"/>
    <row r="15870" x14ac:dyDescent="0.25"/>
    <row r="15871" x14ac:dyDescent="0.25"/>
    <row r="15872" x14ac:dyDescent="0.25"/>
    <row r="15873" x14ac:dyDescent="0.25"/>
    <row r="15874" x14ac:dyDescent="0.25"/>
    <row r="15875" x14ac:dyDescent="0.25"/>
    <row r="15876" x14ac:dyDescent="0.25"/>
    <row r="15877" x14ac:dyDescent="0.25"/>
    <row r="15878" x14ac:dyDescent="0.25"/>
    <row r="15879" x14ac:dyDescent="0.25"/>
    <row r="15880" x14ac:dyDescent="0.25"/>
    <row r="15881" x14ac:dyDescent="0.25"/>
    <row r="15882" x14ac:dyDescent="0.25"/>
    <row r="15883" x14ac:dyDescent="0.25"/>
    <row r="15884" x14ac:dyDescent="0.25"/>
    <row r="15885" x14ac:dyDescent="0.25"/>
    <row r="15886" x14ac:dyDescent="0.25"/>
    <row r="15887" x14ac:dyDescent="0.25"/>
    <row r="15888" x14ac:dyDescent="0.25"/>
    <row r="15889" x14ac:dyDescent="0.25"/>
    <row r="15890" x14ac:dyDescent="0.25"/>
    <row r="15891" x14ac:dyDescent="0.25"/>
    <row r="15892" x14ac:dyDescent="0.25"/>
    <row r="15893" x14ac:dyDescent="0.25"/>
    <row r="15894" x14ac:dyDescent="0.25"/>
    <row r="15895" x14ac:dyDescent="0.25"/>
    <row r="15896" x14ac:dyDescent="0.25"/>
    <row r="15897" x14ac:dyDescent="0.25"/>
    <row r="15898" x14ac:dyDescent="0.25"/>
    <row r="15899" x14ac:dyDescent="0.25"/>
    <row r="15900" x14ac:dyDescent="0.25"/>
    <row r="15901" x14ac:dyDescent="0.25"/>
    <row r="15902" x14ac:dyDescent="0.25"/>
    <row r="15903" x14ac:dyDescent="0.25"/>
    <row r="15904" x14ac:dyDescent="0.25"/>
    <row r="15905" x14ac:dyDescent="0.25"/>
    <row r="15906" x14ac:dyDescent="0.25"/>
    <row r="15907" x14ac:dyDescent="0.25"/>
    <row r="15908" x14ac:dyDescent="0.25"/>
    <row r="15909" x14ac:dyDescent="0.25"/>
    <row r="15910" x14ac:dyDescent="0.25"/>
    <row r="15911" x14ac:dyDescent="0.25"/>
    <row r="15912" x14ac:dyDescent="0.25"/>
    <row r="15913" x14ac:dyDescent="0.25"/>
    <row r="15914" x14ac:dyDescent="0.25"/>
    <row r="15915" x14ac:dyDescent="0.25"/>
    <row r="15916" x14ac:dyDescent="0.25"/>
    <row r="15917" x14ac:dyDescent="0.25"/>
    <row r="15918" x14ac:dyDescent="0.25"/>
    <row r="15919" x14ac:dyDescent="0.25"/>
    <row r="15920" x14ac:dyDescent="0.25"/>
    <row r="15921" x14ac:dyDescent="0.25"/>
    <row r="15922" x14ac:dyDescent="0.25"/>
    <row r="15923" x14ac:dyDescent="0.25"/>
    <row r="15924" x14ac:dyDescent="0.25"/>
    <row r="15925" x14ac:dyDescent="0.25"/>
    <row r="15926" x14ac:dyDescent="0.25"/>
    <row r="15927" x14ac:dyDescent="0.25"/>
    <row r="15928" x14ac:dyDescent="0.25"/>
    <row r="15929" x14ac:dyDescent="0.25"/>
    <row r="15930" x14ac:dyDescent="0.25"/>
    <row r="15931" x14ac:dyDescent="0.25"/>
    <row r="15932" x14ac:dyDescent="0.25"/>
    <row r="15933" x14ac:dyDescent="0.25"/>
    <row r="15934" x14ac:dyDescent="0.25"/>
    <row r="15935" x14ac:dyDescent="0.25"/>
    <row r="15936" x14ac:dyDescent="0.25"/>
    <row r="15937" x14ac:dyDescent="0.25"/>
    <row r="15938" x14ac:dyDescent="0.25"/>
    <row r="15939" x14ac:dyDescent="0.25"/>
    <row r="15940" x14ac:dyDescent="0.25"/>
    <row r="15941" x14ac:dyDescent="0.25"/>
    <row r="15942" x14ac:dyDescent="0.25"/>
    <row r="15943" x14ac:dyDescent="0.25"/>
    <row r="15944" x14ac:dyDescent="0.25"/>
    <row r="15945" x14ac:dyDescent="0.25"/>
    <row r="15946" x14ac:dyDescent="0.25"/>
    <row r="15947" x14ac:dyDescent="0.25"/>
    <row r="15948" x14ac:dyDescent="0.25"/>
    <row r="15949" x14ac:dyDescent="0.25"/>
    <row r="15950" x14ac:dyDescent="0.25"/>
    <row r="15951" x14ac:dyDescent="0.25"/>
    <row r="15952" x14ac:dyDescent="0.25"/>
    <row r="15953" x14ac:dyDescent="0.25"/>
    <row r="15954" x14ac:dyDescent="0.25"/>
    <row r="15955" x14ac:dyDescent="0.25"/>
    <row r="15956" x14ac:dyDescent="0.25"/>
    <row r="15957" x14ac:dyDescent="0.25"/>
    <row r="15958" x14ac:dyDescent="0.25"/>
    <row r="15959" x14ac:dyDescent="0.25"/>
    <row r="15960" x14ac:dyDescent="0.25"/>
    <row r="15961" x14ac:dyDescent="0.25"/>
    <row r="15962" x14ac:dyDescent="0.25"/>
    <row r="15963" x14ac:dyDescent="0.25"/>
    <row r="15964" x14ac:dyDescent="0.25"/>
    <row r="15965" x14ac:dyDescent="0.25"/>
    <row r="15966" x14ac:dyDescent="0.25"/>
    <row r="15967" x14ac:dyDescent="0.25"/>
    <row r="15968" x14ac:dyDescent="0.25"/>
    <row r="15969" x14ac:dyDescent="0.25"/>
    <row r="15970" x14ac:dyDescent="0.25"/>
    <row r="15971" x14ac:dyDescent="0.25"/>
    <row r="15972" x14ac:dyDescent="0.25"/>
    <row r="15973" x14ac:dyDescent="0.25"/>
    <row r="15974" x14ac:dyDescent="0.25"/>
    <row r="15975" x14ac:dyDescent="0.25"/>
    <row r="15976" x14ac:dyDescent="0.25"/>
    <row r="15977" x14ac:dyDescent="0.25"/>
    <row r="15978" x14ac:dyDescent="0.25"/>
    <row r="15979" x14ac:dyDescent="0.25"/>
    <row r="15980" x14ac:dyDescent="0.25"/>
    <row r="15981" x14ac:dyDescent="0.25"/>
    <row r="15982" x14ac:dyDescent="0.25"/>
    <row r="15983" x14ac:dyDescent="0.25"/>
    <row r="15984" x14ac:dyDescent="0.25"/>
    <row r="15985" x14ac:dyDescent="0.25"/>
    <row r="15986" x14ac:dyDescent="0.25"/>
    <row r="15987" x14ac:dyDescent="0.25"/>
    <row r="15988" x14ac:dyDescent="0.25"/>
    <row r="15989" x14ac:dyDescent="0.25"/>
    <row r="15990" x14ac:dyDescent="0.25"/>
    <row r="15991" x14ac:dyDescent="0.25"/>
    <row r="15992" x14ac:dyDescent="0.25"/>
    <row r="15993" x14ac:dyDescent="0.25"/>
    <row r="15994" x14ac:dyDescent="0.25"/>
    <row r="15995" x14ac:dyDescent="0.25"/>
    <row r="15996" x14ac:dyDescent="0.25"/>
    <row r="15997" x14ac:dyDescent="0.25"/>
    <row r="15998" x14ac:dyDescent="0.25"/>
    <row r="15999" x14ac:dyDescent="0.25"/>
    <row r="16000" x14ac:dyDescent="0.25"/>
    <row r="16001" x14ac:dyDescent="0.25"/>
    <row r="16002" x14ac:dyDescent="0.25"/>
    <row r="16003" x14ac:dyDescent="0.25"/>
    <row r="16004" x14ac:dyDescent="0.25"/>
    <row r="16005" x14ac:dyDescent="0.25"/>
    <row r="16006" x14ac:dyDescent="0.25"/>
    <row r="16007" x14ac:dyDescent="0.25"/>
    <row r="16008" x14ac:dyDescent="0.25"/>
    <row r="16009" x14ac:dyDescent="0.25"/>
    <row r="16010" x14ac:dyDescent="0.25"/>
    <row r="16011" x14ac:dyDescent="0.25"/>
    <row r="16012" x14ac:dyDescent="0.25"/>
    <row r="16013" x14ac:dyDescent="0.25"/>
    <row r="16014" x14ac:dyDescent="0.25"/>
    <row r="16015" x14ac:dyDescent="0.25"/>
    <row r="16016" x14ac:dyDescent="0.25"/>
    <row r="16017" x14ac:dyDescent="0.25"/>
    <row r="16018" x14ac:dyDescent="0.25"/>
    <row r="16019" x14ac:dyDescent="0.25"/>
    <row r="16020" x14ac:dyDescent="0.25"/>
    <row r="16021" x14ac:dyDescent="0.25"/>
    <row r="16022" x14ac:dyDescent="0.25"/>
    <row r="16023" x14ac:dyDescent="0.25"/>
    <row r="16024" x14ac:dyDescent="0.25"/>
    <row r="16025" x14ac:dyDescent="0.25"/>
    <row r="16026" x14ac:dyDescent="0.25"/>
    <row r="16027" x14ac:dyDescent="0.25"/>
    <row r="16028" x14ac:dyDescent="0.25"/>
    <row r="16029" x14ac:dyDescent="0.25"/>
    <row r="16030" x14ac:dyDescent="0.25"/>
    <row r="16031" x14ac:dyDescent="0.25"/>
    <row r="16032" x14ac:dyDescent="0.25"/>
    <row r="16033" x14ac:dyDescent="0.25"/>
    <row r="16034" x14ac:dyDescent="0.25"/>
    <row r="16035" x14ac:dyDescent="0.25"/>
    <row r="16036" x14ac:dyDescent="0.25"/>
    <row r="16037" x14ac:dyDescent="0.25"/>
    <row r="16038" x14ac:dyDescent="0.25"/>
    <row r="16039" x14ac:dyDescent="0.25"/>
    <row r="16040" x14ac:dyDescent="0.25"/>
    <row r="16041" x14ac:dyDescent="0.25"/>
    <row r="16042" x14ac:dyDescent="0.25"/>
    <row r="16043" x14ac:dyDescent="0.25"/>
    <row r="16044" x14ac:dyDescent="0.25"/>
    <row r="16045" x14ac:dyDescent="0.25"/>
    <row r="16046" x14ac:dyDescent="0.25"/>
    <row r="16047" x14ac:dyDescent="0.25"/>
    <row r="16048" x14ac:dyDescent="0.25"/>
    <row r="16049" x14ac:dyDescent="0.25"/>
    <row r="16050" x14ac:dyDescent="0.25"/>
    <row r="16051" x14ac:dyDescent="0.25"/>
    <row r="16052" x14ac:dyDescent="0.25"/>
    <row r="16053" x14ac:dyDescent="0.25"/>
    <row r="16054" x14ac:dyDescent="0.25"/>
    <row r="16055" x14ac:dyDescent="0.25"/>
    <row r="16056" x14ac:dyDescent="0.25"/>
    <row r="16057" x14ac:dyDescent="0.25"/>
    <row r="16058" x14ac:dyDescent="0.25"/>
    <row r="16059" x14ac:dyDescent="0.25"/>
    <row r="16060" x14ac:dyDescent="0.25"/>
    <row r="16061" x14ac:dyDescent="0.25"/>
    <row r="16062" x14ac:dyDescent="0.25"/>
    <row r="16063" x14ac:dyDescent="0.25"/>
    <row r="16064" x14ac:dyDescent="0.25"/>
    <row r="16065" x14ac:dyDescent="0.25"/>
    <row r="16066" x14ac:dyDescent="0.25"/>
    <row r="16067" x14ac:dyDescent="0.25"/>
    <row r="16068" x14ac:dyDescent="0.25"/>
    <row r="16069" x14ac:dyDescent="0.25"/>
    <row r="16070" x14ac:dyDescent="0.25"/>
    <row r="16071" x14ac:dyDescent="0.25"/>
    <row r="16072" x14ac:dyDescent="0.25"/>
    <row r="16073" x14ac:dyDescent="0.25"/>
    <row r="16074" x14ac:dyDescent="0.25"/>
    <row r="16075" x14ac:dyDescent="0.25"/>
    <row r="16076" x14ac:dyDescent="0.25"/>
    <row r="16077" x14ac:dyDescent="0.25"/>
    <row r="16078" x14ac:dyDescent="0.25"/>
    <row r="16079" x14ac:dyDescent="0.25"/>
    <row r="16080" x14ac:dyDescent="0.25"/>
    <row r="16081" x14ac:dyDescent="0.25"/>
    <row r="16082" x14ac:dyDescent="0.25"/>
    <row r="16083" x14ac:dyDescent="0.25"/>
    <row r="16084" x14ac:dyDescent="0.25"/>
    <row r="16085" x14ac:dyDescent="0.25"/>
    <row r="16086" x14ac:dyDescent="0.25"/>
    <row r="16087" x14ac:dyDescent="0.25"/>
    <row r="16088" x14ac:dyDescent="0.25"/>
    <row r="16089" x14ac:dyDescent="0.25"/>
    <row r="16090" x14ac:dyDescent="0.25"/>
    <row r="16091" x14ac:dyDescent="0.25"/>
    <row r="16092" x14ac:dyDescent="0.25"/>
    <row r="16093" x14ac:dyDescent="0.25"/>
    <row r="16094" x14ac:dyDescent="0.25"/>
    <row r="16095" x14ac:dyDescent="0.25"/>
    <row r="16096" x14ac:dyDescent="0.25"/>
    <row r="16097" x14ac:dyDescent="0.25"/>
    <row r="16098" x14ac:dyDescent="0.25"/>
    <row r="16099" x14ac:dyDescent="0.25"/>
    <row r="16100" x14ac:dyDescent="0.25"/>
    <row r="16101" x14ac:dyDescent="0.25"/>
    <row r="16102" x14ac:dyDescent="0.25"/>
    <row r="16103" x14ac:dyDescent="0.25"/>
    <row r="16104" x14ac:dyDescent="0.25"/>
    <row r="16105" x14ac:dyDescent="0.25"/>
    <row r="16106" x14ac:dyDescent="0.25"/>
    <row r="16107" x14ac:dyDescent="0.25"/>
    <row r="16108" x14ac:dyDescent="0.25"/>
    <row r="16109" x14ac:dyDescent="0.25"/>
    <row r="16110" x14ac:dyDescent="0.25"/>
    <row r="16111" x14ac:dyDescent="0.25"/>
    <row r="16112" x14ac:dyDescent="0.25"/>
    <row r="16113" x14ac:dyDescent="0.25"/>
    <row r="16114" x14ac:dyDescent="0.25"/>
    <row r="16115" x14ac:dyDescent="0.25"/>
    <row r="16116" x14ac:dyDescent="0.25"/>
    <row r="16117" x14ac:dyDescent="0.25"/>
    <row r="16118" x14ac:dyDescent="0.25"/>
    <row r="16119" x14ac:dyDescent="0.25"/>
    <row r="16120" x14ac:dyDescent="0.25"/>
    <row r="16121" x14ac:dyDescent="0.25"/>
    <row r="16122" x14ac:dyDescent="0.25"/>
    <row r="16123" x14ac:dyDescent="0.25"/>
    <row r="16124" x14ac:dyDescent="0.25"/>
    <row r="16125" x14ac:dyDescent="0.25"/>
    <row r="16126" x14ac:dyDescent="0.25"/>
    <row r="16127" x14ac:dyDescent="0.25"/>
    <row r="16128" x14ac:dyDescent="0.25"/>
    <row r="16129" x14ac:dyDescent="0.25"/>
    <row r="16130" x14ac:dyDescent="0.25"/>
    <row r="16131" x14ac:dyDescent="0.25"/>
    <row r="16132" x14ac:dyDescent="0.25"/>
    <row r="16133" x14ac:dyDescent="0.25"/>
    <row r="16134" x14ac:dyDescent="0.25"/>
    <row r="16135" x14ac:dyDescent="0.25"/>
    <row r="16136" x14ac:dyDescent="0.25"/>
    <row r="16137" x14ac:dyDescent="0.25"/>
    <row r="16138" x14ac:dyDescent="0.25"/>
    <row r="16139" x14ac:dyDescent="0.25"/>
    <row r="16140" x14ac:dyDescent="0.25"/>
    <row r="16141" x14ac:dyDescent="0.25"/>
    <row r="16142" x14ac:dyDescent="0.25"/>
    <row r="16143" x14ac:dyDescent="0.25"/>
    <row r="16144" x14ac:dyDescent="0.25"/>
    <row r="16145" x14ac:dyDescent="0.25"/>
    <row r="16146" x14ac:dyDescent="0.25"/>
    <row r="16147" x14ac:dyDescent="0.25"/>
    <row r="16148" x14ac:dyDescent="0.25"/>
    <row r="16149" x14ac:dyDescent="0.25"/>
    <row r="16150" x14ac:dyDescent="0.25"/>
    <row r="16151" x14ac:dyDescent="0.25"/>
    <row r="16152" x14ac:dyDescent="0.25"/>
    <row r="16153" x14ac:dyDescent="0.25"/>
    <row r="16154" x14ac:dyDescent="0.25"/>
    <row r="16155" x14ac:dyDescent="0.25"/>
    <row r="16156" x14ac:dyDescent="0.25"/>
    <row r="16157" x14ac:dyDescent="0.25"/>
    <row r="16158" x14ac:dyDescent="0.25"/>
    <row r="16159" x14ac:dyDescent="0.25"/>
    <row r="16160" x14ac:dyDescent="0.25"/>
    <row r="16161" x14ac:dyDescent="0.25"/>
    <row r="16162" x14ac:dyDescent="0.25"/>
    <row r="16163" x14ac:dyDescent="0.25"/>
    <row r="16164" x14ac:dyDescent="0.25"/>
    <row r="16165" x14ac:dyDescent="0.25"/>
    <row r="16166" x14ac:dyDescent="0.25"/>
    <row r="16167" x14ac:dyDescent="0.25"/>
    <row r="16168" x14ac:dyDescent="0.25"/>
    <row r="16169" x14ac:dyDescent="0.25"/>
    <row r="16170" x14ac:dyDescent="0.25"/>
    <row r="16171" x14ac:dyDescent="0.25"/>
    <row r="16172" x14ac:dyDescent="0.25"/>
    <row r="16173" x14ac:dyDescent="0.25"/>
    <row r="16174" x14ac:dyDescent="0.25"/>
    <row r="16175" x14ac:dyDescent="0.25"/>
    <row r="16176" x14ac:dyDescent="0.25"/>
    <row r="16177" x14ac:dyDescent="0.25"/>
    <row r="16178" x14ac:dyDescent="0.25"/>
    <row r="16179" x14ac:dyDescent="0.25"/>
    <row r="16180" x14ac:dyDescent="0.25"/>
    <row r="16181" x14ac:dyDescent="0.25"/>
    <row r="16182" x14ac:dyDescent="0.25"/>
    <row r="16183" x14ac:dyDescent="0.25"/>
    <row r="16184" x14ac:dyDescent="0.25"/>
    <row r="16185" x14ac:dyDescent="0.25"/>
    <row r="16186" x14ac:dyDescent="0.25"/>
    <row r="16187" x14ac:dyDescent="0.25"/>
    <row r="16188" x14ac:dyDescent="0.25"/>
    <row r="16189" x14ac:dyDescent="0.25"/>
    <row r="16190" x14ac:dyDescent="0.25"/>
    <row r="16191" x14ac:dyDescent="0.25"/>
    <row r="16192" x14ac:dyDescent="0.25"/>
    <row r="16193" x14ac:dyDescent="0.25"/>
    <row r="16194" x14ac:dyDescent="0.25"/>
    <row r="16195" x14ac:dyDescent="0.25"/>
    <row r="16196" x14ac:dyDescent="0.25"/>
    <row r="16197" x14ac:dyDescent="0.25"/>
    <row r="16198" x14ac:dyDescent="0.25"/>
    <row r="16199" x14ac:dyDescent="0.25"/>
    <row r="16200" x14ac:dyDescent="0.25"/>
    <row r="16201" x14ac:dyDescent="0.25"/>
    <row r="16202" x14ac:dyDescent="0.25"/>
    <row r="16203" x14ac:dyDescent="0.25"/>
    <row r="16204" x14ac:dyDescent="0.25"/>
    <row r="16205" x14ac:dyDescent="0.25"/>
    <row r="16206" x14ac:dyDescent="0.25"/>
    <row r="16207" x14ac:dyDescent="0.25"/>
    <row r="16208" x14ac:dyDescent="0.25"/>
    <row r="16209" x14ac:dyDescent="0.25"/>
    <row r="16210" x14ac:dyDescent="0.25"/>
    <row r="16211" x14ac:dyDescent="0.25"/>
    <row r="16212" x14ac:dyDescent="0.25"/>
    <row r="16213" x14ac:dyDescent="0.25"/>
    <row r="16214" x14ac:dyDescent="0.25"/>
    <row r="16215" x14ac:dyDescent="0.25"/>
    <row r="16216" x14ac:dyDescent="0.25"/>
    <row r="16217" x14ac:dyDescent="0.25"/>
    <row r="16218" x14ac:dyDescent="0.25"/>
    <row r="16219" x14ac:dyDescent="0.25"/>
    <row r="16220" x14ac:dyDescent="0.25"/>
    <row r="16221" x14ac:dyDescent="0.25"/>
    <row r="16222" x14ac:dyDescent="0.25"/>
    <row r="16223" x14ac:dyDescent="0.25"/>
    <row r="16224" x14ac:dyDescent="0.25"/>
    <row r="16225" x14ac:dyDescent="0.25"/>
    <row r="16226" x14ac:dyDescent="0.25"/>
    <row r="16227" x14ac:dyDescent="0.25"/>
    <row r="16228" x14ac:dyDescent="0.25"/>
    <row r="16229" x14ac:dyDescent="0.25"/>
    <row r="16230" x14ac:dyDescent="0.25"/>
    <row r="16231" x14ac:dyDescent="0.25"/>
    <row r="16232" x14ac:dyDescent="0.25"/>
    <row r="16233" x14ac:dyDescent="0.25"/>
    <row r="16234" x14ac:dyDescent="0.25"/>
    <row r="16235" x14ac:dyDescent="0.25"/>
    <row r="16236" x14ac:dyDescent="0.25"/>
    <row r="16237" x14ac:dyDescent="0.25"/>
    <row r="16238" x14ac:dyDescent="0.25"/>
    <row r="16239" x14ac:dyDescent="0.25"/>
    <row r="16240" x14ac:dyDescent="0.25"/>
    <row r="16241" x14ac:dyDescent="0.25"/>
    <row r="16242" x14ac:dyDescent="0.25"/>
    <row r="16243" x14ac:dyDescent="0.25"/>
    <row r="16244" x14ac:dyDescent="0.25"/>
    <row r="16245" x14ac:dyDescent="0.25"/>
    <row r="16246" x14ac:dyDescent="0.25"/>
    <row r="16247" x14ac:dyDescent="0.25"/>
    <row r="16248" x14ac:dyDescent="0.25"/>
    <row r="16249" x14ac:dyDescent="0.25"/>
    <row r="16250" x14ac:dyDescent="0.25"/>
    <row r="16251" x14ac:dyDescent="0.25"/>
    <row r="16252" x14ac:dyDescent="0.25"/>
    <row r="16253" x14ac:dyDescent="0.25"/>
    <row r="16254" x14ac:dyDescent="0.25"/>
    <row r="16255" x14ac:dyDescent="0.25"/>
    <row r="16256" x14ac:dyDescent="0.25"/>
    <row r="16257" x14ac:dyDescent="0.25"/>
    <row r="16258" x14ac:dyDescent="0.25"/>
    <row r="16259" x14ac:dyDescent="0.25"/>
    <row r="16260" x14ac:dyDescent="0.25"/>
    <row r="16261" x14ac:dyDescent="0.25"/>
    <row r="16262" x14ac:dyDescent="0.25"/>
    <row r="16263" x14ac:dyDescent="0.25"/>
    <row r="16264" x14ac:dyDescent="0.25"/>
    <row r="16265" x14ac:dyDescent="0.25"/>
    <row r="16266" x14ac:dyDescent="0.25"/>
    <row r="16267" x14ac:dyDescent="0.25"/>
    <row r="16268" x14ac:dyDescent="0.25"/>
    <row r="16269" x14ac:dyDescent="0.25"/>
    <row r="16270" x14ac:dyDescent="0.25"/>
    <row r="16271" x14ac:dyDescent="0.25"/>
    <row r="16272" x14ac:dyDescent="0.25"/>
    <row r="16273" x14ac:dyDescent="0.25"/>
    <row r="16274" x14ac:dyDescent="0.25"/>
    <row r="16275" x14ac:dyDescent="0.25"/>
    <row r="16276" x14ac:dyDescent="0.25"/>
    <row r="16277" x14ac:dyDescent="0.25"/>
    <row r="16278" x14ac:dyDescent="0.25"/>
    <row r="16279" x14ac:dyDescent="0.25"/>
    <row r="16280" x14ac:dyDescent="0.25"/>
    <row r="16281" x14ac:dyDescent="0.25"/>
    <row r="16282" x14ac:dyDescent="0.25"/>
    <row r="16283" x14ac:dyDescent="0.25"/>
    <row r="16284" x14ac:dyDescent="0.25"/>
    <row r="16285" x14ac:dyDescent="0.25"/>
    <row r="16286" x14ac:dyDescent="0.25"/>
    <row r="16287" x14ac:dyDescent="0.25"/>
    <row r="16288" x14ac:dyDescent="0.25"/>
    <row r="16289" x14ac:dyDescent="0.25"/>
    <row r="16290" x14ac:dyDescent="0.25"/>
    <row r="16291" x14ac:dyDescent="0.25"/>
    <row r="16292" x14ac:dyDescent="0.25"/>
    <row r="16293" x14ac:dyDescent="0.25"/>
    <row r="16294" x14ac:dyDescent="0.25"/>
    <row r="16295" x14ac:dyDescent="0.25"/>
    <row r="16296" x14ac:dyDescent="0.25"/>
    <row r="16297" x14ac:dyDescent="0.25"/>
    <row r="16298" x14ac:dyDescent="0.25"/>
    <row r="16299" x14ac:dyDescent="0.25"/>
    <row r="16300" x14ac:dyDescent="0.25"/>
    <row r="16301" x14ac:dyDescent="0.25"/>
    <row r="16302" x14ac:dyDescent="0.25"/>
    <row r="16303" x14ac:dyDescent="0.25"/>
    <row r="16304" x14ac:dyDescent="0.25"/>
    <row r="16305" x14ac:dyDescent="0.25"/>
    <row r="16306" x14ac:dyDescent="0.25"/>
    <row r="16307" x14ac:dyDescent="0.25"/>
    <row r="16308" x14ac:dyDescent="0.25"/>
    <row r="16309" x14ac:dyDescent="0.25"/>
    <row r="16310" x14ac:dyDescent="0.25"/>
    <row r="16311" x14ac:dyDescent="0.25"/>
    <row r="16312" x14ac:dyDescent="0.25"/>
    <row r="16313" x14ac:dyDescent="0.25"/>
    <row r="16314" x14ac:dyDescent="0.25"/>
    <row r="16315" x14ac:dyDescent="0.25"/>
    <row r="16316" x14ac:dyDescent="0.25"/>
    <row r="16317" x14ac:dyDescent="0.25"/>
    <row r="16318" x14ac:dyDescent="0.25"/>
    <row r="16319" x14ac:dyDescent="0.25"/>
    <row r="16320" x14ac:dyDescent="0.25"/>
    <row r="16321" x14ac:dyDescent="0.25"/>
    <row r="16322" x14ac:dyDescent="0.25"/>
    <row r="16323" x14ac:dyDescent="0.25"/>
    <row r="16324" x14ac:dyDescent="0.25"/>
    <row r="16325" x14ac:dyDescent="0.25"/>
    <row r="16326" x14ac:dyDescent="0.25"/>
    <row r="16327" x14ac:dyDescent="0.25"/>
    <row r="16328" x14ac:dyDescent="0.25"/>
    <row r="16329" x14ac:dyDescent="0.25"/>
    <row r="16330" x14ac:dyDescent="0.25"/>
    <row r="16331" x14ac:dyDescent="0.25"/>
    <row r="16332" x14ac:dyDescent="0.25"/>
    <row r="16333" x14ac:dyDescent="0.25"/>
    <row r="16334" x14ac:dyDescent="0.25"/>
    <row r="16335" x14ac:dyDescent="0.25"/>
    <row r="16336" x14ac:dyDescent="0.25"/>
    <row r="16337" x14ac:dyDescent="0.25"/>
    <row r="16338" x14ac:dyDescent="0.25"/>
    <row r="16339" x14ac:dyDescent="0.25"/>
    <row r="16340" x14ac:dyDescent="0.25"/>
    <row r="16341" x14ac:dyDescent="0.25"/>
    <row r="16342" x14ac:dyDescent="0.25"/>
    <row r="16343" x14ac:dyDescent="0.25"/>
    <row r="16344" x14ac:dyDescent="0.25"/>
    <row r="16345" x14ac:dyDescent="0.25"/>
    <row r="16346" x14ac:dyDescent="0.25"/>
    <row r="16347" x14ac:dyDescent="0.25"/>
    <row r="16348" x14ac:dyDescent="0.25"/>
    <row r="16349" x14ac:dyDescent="0.25"/>
    <row r="16350" x14ac:dyDescent="0.25"/>
    <row r="16351" x14ac:dyDescent="0.25"/>
    <row r="16352" x14ac:dyDescent="0.25"/>
    <row r="16353" x14ac:dyDescent="0.25"/>
    <row r="16354" x14ac:dyDescent="0.25"/>
    <row r="16355" x14ac:dyDescent="0.25"/>
    <row r="16356" x14ac:dyDescent="0.25"/>
    <row r="16357" x14ac:dyDescent="0.25"/>
    <row r="16358" x14ac:dyDescent="0.25"/>
    <row r="16359" x14ac:dyDescent="0.25"/>
    <row r="16360" x14ac:dyDescent="0.25"/>
    <row r="16361" x14ac:dyDescent="0.25"/>
    <row r="16362" x14ac:dyDescent="0.25"/>
    <row r="16363" x14ac:dyDescent="0.25"/>
    <row r="16364" x14ac:dyDescent="0.25"/>
    <row r="16365" x14ac:dyDescent="0.25"/>
    <row r="16366" x14ac:dyDescent="0.25"/>
    <row r="16367" x14ac:dyDescent="0.25"/>
    <row r="16368" x14ac:dyDescent="0.25"/>
    <row r="16369" x14ac:dyDescent="0.25"/>
    <row r="16370" x14ac:dyDescent="0.25"/>
    <row r="16371" x14ac:dyDescent="0.25"/>
    <row r="16372" x14ac:dyDescent="0.25"/>
    <row r="16373" x14ac:dyDescent="0.25"/>
    <row r="16374" x14ac:dyDescent="0.25"/>
    <row r="16375" x14ac:dyDescent="0.25"/>
    <row r="16376" x14ac:dyDescent="0.25"/>
    <row r="16377" x14ac:dyDescent="0.25"/>
    <row r="16378" x14ac:dyDescent="0.25"/>
    <row r="16379" x14ac:dyDescent="0.25"/>
    <row r="16380" x14ac:dyDescent="0.25"/>
    <row r="16381" x14ac:dyDescent="0.25"/>
    <row r="16382" x14ac:dyDescent="0.25"/>
    <row r="16383" x14ac:dyDescent="0.25"/>
    <row r="16384" x14ac:dyDescent="0.25"/>
    <row r="16385" x14ac:dyDescent="0.25"/>
    <row r="16386" x14ac:dyDescent="0.25"/>
    <row r="16387" x14ac:dyDescent="0.25"/>
    <row r="16388" x14ac:dyDescent="0.25"/>
    <row r="16389" x14ac:dyDescent="0.25"/>
    <row r="16390" x14ac:dyDescent="0.25"/>
    <row r="16391" x14ac:dyDescent="0.25"/>
    <row r="16392" x14ac:dyDescent="0.25"/>
    <row r="16393" x14ac:dyDescent="0.25"/>
    <row r="16394" x14ac:dyDescent="0.25"/>
    <row r="16395" x14ac:dyDescent="0.25"/>
    <row r="16396" x14ac:dyDescent="0.25"/>
    <row r="16397" x14ac:dyDescent="0.25"/>
    <row r="16398" x14ac:dyDescent="0.25"/>
    <row r="16399" x14ac:dyDescent="0.25"/>
    <row r="16400" x14ac:dyDescent="0.25"/>
    <row r="16401" x14ac:dyDescent="0.25"/>
    <row r="16402" x14ac:dyDescent="0.25"/>
    <row r="16403" x14ac:dyDescent="0.25"/>
    <row r="16404" x14ac:dyDescent="0.25"/>
    <row r="16405" x14ac:dyDescent="0.25"/>
    <row r="16406" x14ac:dyDescent="0.25"/>
    <row r="16407" x14ac:dyDescent="0.25"/>
    <row r="16408" x14ac:dyDescent="0.25"/>
    <row r="16409" x14ac:dyDescent="0.25"/>
    <row r="16410" x14ac:dyDescent="0.25"/>
    <row r="16411" x14ac:dyDescent="0.25"/>
    <row r="16412" x14ac:dyDescent="0.25"/>
    <row r="16413" x14ac:dyDescent="0.25"/>
    <row r="16414" x14ac:dyDescent="0.25"/>
    <row r="16415" x14ac:dyDescent="0.25"/>
    <row r="16416" x14ac:dyDescent="0.25"/>
    <row r="16417" x14ac:dyDescent="0.25"/>
    <row r="16418" x14ac:dyDescent="0.25"/>
    <row r="16419" x14ac:dyDescent="0.25"/>
    <row r="16420" x14ac:dyDescent="0.25"/>
    <row r="16421" x14ac:dyDescent="0.25"/>
    <row r="16422" x14ac:dyDescent="0.25"/>
    <row r="16423" x14ac:dyDescent="0.25"/>
    <row r="16424" x14ac:dyDescent="0.25"/>
    <row r="16425" x14ac:dyDescent="0.25"/>
    <row r="16426" x14ac:dyDescent="0.25"/>
    <row r="16427" x14ac:dyDescent="0.25"/>
    <row r="16428" x14ac:dyDescent="0.25"/>
    <row r="16429" x14ac:dyDescent="0.25"/>
    <row r="16430" x14ac:dyDescent="0.25"/>
    <row r="16431" x14ac:dyDescent="0.25"/>
    <row r="16432" x14ac:dyDescent="0.25"/>
    <row r="16433" x14ac:dyDescent="0.25"/>
    <row r="16434" x14ac:dyDescent="0.25"/>
    <row r="16435" x14ac:dyDescent="0.25"/>
    <row r="16436" x14ac:dyDescent="0.25"/>
    <row r="16437" x14ac:dyDescent="0.25"/>
    <row r="16438" x14ac:dyDescent="0.25"/>
    <row r="16439" x14ac:dyDescent="0.25"/>
    <row r="16440" x14ac:dyDescent="0.25"/>
    <row r="16441" x14ac:dyDescent="0.25"/>
    <row r="16442" x14ac:dyDescent="0.25"/>
    <row r="16443" x14ac:dyDescent="0.25"/>
    <row r="16444" x14ac:dyDescent="0.25"/>
    <row r="16445" x14ac:dyDescent="0.25"/>
    <row r="16446" x14ac:dyDescent="0.25"/>
    <row r="16447" x14ac:dyDescent="0.25"/>
    <row r="16448" x14ac:dyDescent="0.25"/>
    <row r="16449" x14ac:dyDescent="0.25"/>
    <row r="16450" x14ac:dyDescent="0.25"/>
    <row r="16451" x14ac:dyDescent="0.25"/>
    <row r="16452" x14ac:dyDescent="0.25"/>
    <row r="16453" x14ac:dyDescent="0.25"/>
    <row r="16454" x14ac:dyDescent="0.25"/>
    <row r="16455" x14ac:dyDescent="0.25"/>
    <row r="16456" x14ac:dyDescent="0.25"/>
    <row r="16457" x14ac:dyDescent="0.25"/>
    <row r="16458" x14ac:dyDescent="0.25"/>
    <row r="16459" x14ac:dyDescent="0.25"/>
    <row r="16460" x14ac:dyDescent="0.25"/>
    <row r="16461" x14ac:dyDescent="0.25"/>
    <row r="16462" x14ac:dyDescent="0.25"/>
    <row r="16463" x14ac:dyDescent="0.25"/>
    <row r="16464" x14ac:dyDescent="0.25"/>
    <row r="16465" x14ac:dyDescent="0.25"/>
    <row r="16466" x14ac:dyDescent="0.25"/>
    <row r="16467" x14ac:dyDescent="0.25"/>
    <row r="16468" x14ac:dyDescent="0.25"/>
    <row r="16469" x14ac:dyDescent="0.25"/>
    <row r="16470" x14ac:dyDescent="0.25"/>
    <row r="16471" x14ac:dyDescent="0.25"/>
    <row r="16472" x14ac:dyDescent="0.25"/>
    <row r="16473" x14ac:dyDescent="0.25"/>
    <row r="16474" x14ac:dyDescent="0.25"/>
    <row r="16475" x14ac:dyDescent="0.25"/>
    <row r="16476" x14ac:dyDescent="0.25"/>
    <row r="16477" x14ac:dyDescent="0.25"/>
    <row r="16478" x14ac:dyDescent="0.25"/>
    <row r="16479" x14ac:dyDescent="0.25"/>
    <row r="16480" x14ac:dyDescent="0.25"/>
    <row r="16481" x14ac:dyDescent="0.25"/>
    <row r="16482" x14ac:dyDescent="0.25"/>
    <row r="16483" x14ac:dyDescent="0.25"/>
    <row r="16484" x14ac:dyDescent="0.25"/>
    <row r="16485" x14ac:dyDescent="0.25"/>
    <row r="16486" x14ac:dyDescent="0.25"/>
    <row r="16487" x14ac:dyDescent="0.25"/>
    <row r="16488" x14ac:dyDescent="0.25"/>
    <row r="16489" x14ac:dyDescent="0.25"/>
    <row r="16490" x14ac:dyDescent="0.25"/>
    <row r="16491" x14ac:dyDescent="0.25"/>
    <row r="16492" x14ac:dyDescent="0.25"/>
    <row r="16493" x14ac:dyDescent="0.25"/>
    <row r="16494" x14ac:dyDescent="0.25"/>
    <row r="16495" x14ac:dyDescent="0.25"/>
    <row r="16496" x14ac:dyDescent="0.25"/>
    <row r="16497" x14ac:dyDescent="0.25"/>
    <row r="16498" x14ac:dyDescent="0.25"/>
    <row r="16499" x14ac:dyDescent="0.25"/>
    <row r="16500" x14ac:dyDescent="0.25"/>
    <row r="16501" x14ac:dyDescent="0.25"/>
    <row r="16502" x14ac:dyDescent="0.25"/>
    <row r="16503" x14ac:dyDescent="0.25"/>
    <row r="16504" x14ac:dyDescent="0.25"/>
    <row r="16505" x14ac:dyDescent="0.25"/>
    <row r="16506" x14ac:dyDescent="0.25"/>
    <row r="16507" x14ac:dyDescent="0.25"/>
    <row r="16508" x14ac:dyDescent="0.25"/>
    <row r="16509" x14ac:dyDescent="0.25"/>
    <row r="16510" x14ac:dyDescent="0.25"/>
    <row r="16511" x14ac:dyDescent="0.25"/>
    <row r="16512" x14ac:dyDescent="0.25"/>
    <row r="16513" x14ac:dyDescent="0.25"/>
    <row r="16514" x14ac:dyDescent="0.25"/>
    <row r="16515" x14ac:dyDescent="0.25"/>
    <row r="16516" x14ac:dyDescent="0.25"/>
    <row r="16517" x14ac:dyDescent="0.25"/>
    <row r="16518" x14ac:dyDescent="0.25"/>
    <row r="16519" x14ac:dyDescent="0.25"/>
    <row r="16520" x14ac:dyDescent="0.25"/>
    <row r="16521" x14ac:dyDescent="0.25"/>
    <row r="16522" x14ac:dyDescent="0.25"/>
    <row r="16523" x14ac:dyDescent="0.25"/>
    <row r="16524" x14ac:dyDescent="0.25"/>
    <row r="16525" x14ac:dyDescent="0.25"/>
    <row r="16526" x14ac:dyDescent="0.25"/>
    <row r="16527" x14ac:dyDescent="0.25"/>
    <row r="16528" x14ac:dyDescent="0.25"/>
    <row r="16529" x14ac:dyDescent="0.25"/>
    <row r="16530" x14ac:dyDescent="0.25"/>
    <row r="16531" x14ac:dyDescent="0.25"/>
    <row r="16532" x14ac:dyDescent="0.25"/>
    <row r="16533" x14ac:dyDescent="0.25"/>
    <row r="16534" x14ac:dyDescent="0.25"/>
    <row r="16535" x14ac:dyDescent="0.25"/>
    <row r="16536" x14ac:dyDescent="0.25"/>
    <row r="16537" x14ac:dyDescent="0.25"/>
    <row r="16538" x14ac:dyDescent="0.25"/>
    <row r="16539" x14ac:dyDescent="0.25"/>
    <row r="16540" x14ac:dyDescent="0.25"/>
    <row r="16541" x14ac:dyDescent="0.25"/>
    <row r="16542" x14ac:dyDescent="0.25"/>
    <row r="16543" x14ac:dyDescent="0.25"/>
    <row r="16544" x14ac:dyDescent="0.25"/>
    <row r="16545" x14ac:dyDescent="0.25"/>
    <row r="16546" x14ac:dyDescent="0.25"/>
    <row r="16547" x14ac:dyDescent="0.25"/>
    <row r="16548" x14ac:dyDescent="0.25"/>
    <row r="16549" x14ac:dyDescent="0.25"/>
    <row r="16550" x14ac:dyDescent="0.25"/>
    <row r="16551" x14ac:dyDescent="0.25"/>
    <row r="16552" x14ac:dyDescent="0.25"/>
    <row r="16553" x14ac:dyDescent="0.25"/>
    <row r="16554" x14ac:dyDescent="0.25"/>
    <row r="16555" x14ac:dyDescent="0.25"/>
    <row r="16556" x14ac:dyDescent="0.25"/>
    <row r="16557" x14ac:dyDescent="0.25"/>
    <row r="16558" x14ac:dyDescent="0.25"/>
    <row r="16559" x14ac:dyDescent="0.25"/>
    <row r="16560" x14ac:dyDescent="0.25"/>
    <row r="16561" x14ac:dyDescent="0.25"/>
    <row r="16562" x14ac:dyDescent="0.25"/>
    <row r="16563" x14ac:dyDescent="0.25"/>
    <row r="16564" x14ac:dyDescent="0.25"/>
    <row r="16565" x14ac:dyDescent="0.25"/>
    <row r="16566" x14ac:dyDescent="0.25"/>
    <row r="16567" x14ac:dyDescent="0.25"/>
    <row r="16568" x14ac:dyDescent="0.25"/>
    <row r="16569" x14ac:dyDescent="0.25"/>
    <row r="16570" x14ac:dyDescent="0.25"/>
    <row r="16571" x14ac:dyDescent="0.25"/>
    <row r="16572" x14ac:dyDescent="0.25"/>
    <row r="16573" x14ac:dyDescent="0.25"/>
    <row r="16574" x14ac:dyDescent="0.25"/>
    <row r="16575" x14ac:dyDescent="0.25"/>
    <row r="16576" x14ac:dyDescent="0.25"/>
    <row r="16577" x14ac:dyDescent="0.25"/>
    <row r="16578" x14ac:dyDescent="0.25"/>
    <row r="16579" x14ac:dyDescent="0.25"/>
    <row r="16580" x14ac:dyDescent="0.25"/>
    <row r="16581" x14ac:dyDescent="0.25"/>
    <row r="16582" x14ac:dyDescent="0.25"/>
    <row r="16583" x14ac:dyDescent="0.25"/>
    <row r="16584" x14ac:dyDescent="0.25"/>
    <row r="16585" x14ac:dyDescent="0.25"/>
    <row r="16586" x14ac:dyDescent="0.25"/>
    <row r="16587" x14ac:dyDescent="0.25"/>
    <row r="16588" x14ac:dyDescent="0.25"/>
    <row r="16589" x14ac:dyDescent="0.25"/>
    <row r="16590" x14ac:dyDescent="0.25"/>
    <row r="16591" x14ac:dyDescent="0.25"/>
    <row r="16592" x14ac:dyDescent="0.25"/>
    <row r="16593" x14ac:dyDescent="0.25"/>
    <row r="16594" x14ac:dyDescent="0.25"/>
    <row r="16595" x14ac:dyDescent="0.25"/>
    <row r="16596" x14ac:dyDescent="0.25"/>
    <row r="16597" x14ac:dyDescent="0.25"/>
    <row r="16598" x14ac:dyDescent="0.25"/>
    <row r="16599" x14ac:dyDescent="0.25"/>
    <row r="16600" x14ac:dyDescent="0.25"/>
    <row r="16601" x14ac:dyDescent="0.25"/>
    <row r="16602" x14ac:dyDescent="0.25"/>
    <row r="16603" x14ac:dyDescent="0.25"/>
    <row r="16604" x14ac:dyDescent="0.25"/>
    <row r="16605" x14ac:dyDescent="0.25"/>
    <row r="16606" x14ac:dyDescent="0.25"/>
    <row r="16607" x14ac:dyDescent="0.25"/>
    <row r="16608" x14ac:dyDescent="0.25"/>
    <row r="16609" x14ac:dyDescent="0.25"/>
    <row r="16610" x14ac:dyDescent="0.25"/>
    <row r="16611" x14ac:dyDescent="0.25"/>
    <row r="16612" x14ac:dyDescent="0.25"/>
    <row r="16613" x14ac:dyDescent="0.25"/>
    <row r="16614" x14ac:dyDescent="0.25"/>
    <row r="16615" x14ac:dyDescent="0.25"/>
    <row r="16616" x14ac:dyDescent="0.25"/>
    <row r="16617" x14ac:dyDescent="0.25"/>
    <row r="16618" x14ac:dyDescent="0.25"/>
    <row r="16619" x14ac:dyDescent="0.25"/>
    <row r="16620" x14ac:dyDescent="0.25"/>
    <row r="16621" x14ac:dyDescent="0.25"/>
    <row r="16622" x14ac:dyDescent="0.25"/>
    <row r="16623" x14ac:dyDescent="0.25"/>
    <row r="16624" x14ac:dyDescent="0.25"/>
    <row r="16625" x14ac:dyDescent="0.25"/>
    <row r="16626" x14ac:dyDescent="0.25"/>
    <row r="16627" x14ac:dyDescent="0.25"/>
    <row r="16628" x14ac:dyDescent="0.25"/>
    <row r="16629" x14ac:dyDescent="0.25"/>
    <row r="16630" x14ac:dyDescent="0.25"/>
    <row r="16631" x14ac:dyDescent="0.25"/>
    <row r="16632" x14ac:dyDescent="0.25"/>
    <row r="16633" x14ac:dyDescent="0.25"/>
    <row r="16634" x14ac:dyDescent="0.25"/>
    <row r="16635" x14ac:dyDescent="0.25"/>
    <row r="16636" x14ac:dyDescent="0.25"/>
    <row r="16637" x14ac:dyDescent="0.25"/>
    <row r="16638" x14ac:dyDescent="0.25"/>
    <row r="16639" x14ac:dyDescent="0.25"/>
    <row r="16640" x14ac:dyDescent="0.25"/>
    <row r="16641" x14ac:dyDescent="0.25"/>
    <row r="16642" x14ac:dyDescent="0.25"/>
    <row r="16643" x14ac:dyDescent="0.25"/>
    <row r="16644" x14ac:dyDescent="0.25"/>
    <row r="16645" x14ac:dyDescent="0.25"/>
    <row r="16646" x14ac:dyDescent="0.25"/>
    <row r="16647" x14ac:dyDescent="0.25"/>
    <row r="16648" x14ac:dyDescent="0.25"/>
    <row r="16649" x14ac:dyDescent="0.25"/>
    <row r="16650" x14ac:dyDescent="0.25"/>
    <row r="16651" x14ac:dyDescent="0.25"/>
    <row r="16652" x14ac:dyDescent="0.25"/>
    <row r="16653" x14ac:dyDescent="0.25"/>
    <row r="16654" x14ac:dyDescent="0.25"/>
    <row r="16655" x14ac:dyDescent="0.25"/>
    <row r="16656" x14ac:dyDescent="0.25"/>
    <row r="16657" x14ac:dyDescent="0.25"/>
    <row r="16658" x14ac:dyDescent="0.25"/>
    <row r="16659" x14ac:dyDescent="0.25"/>
    <row r="16660" x14ac:dyDescent="0.25"/>
    <row r="16661" x14ac:dyDescent="0.25"/>
    <row r="16662" x14ac:dyDescent="0.25"/>
    <row r="16663" x14ac:dyDescent="0.25"/>
    <row r="16664" x14ac:dyDescent="0.25"/>
    <row r="16665" x14ac:dyDescent="0.25"/>
    <row r="16666" x14ac:dyDescent="0.25"/>
    <row r="16667" x14ac:dyDescent="0.25"/>
    <row r="16668" x14ac:dyDescent="0.25"/>
    <row r="16669" x14ac:dyDescent="0.25"/>
    <row r="16670" x14ac:dyDescent="0.25"/>
    <row r="16671" x14ac:dyDescent="0.25"/>
    <row r="16672" x14ac:dyDescent="0.25"/>
    <row r="16673" x14ac:dyDescent="0.25"/>
    <row r="16674" x14ac:dyDescent="0.25"/>
    <row r="16675" x14ac:dyDescent="0.25"/>
    <row r="16676" x14ac:dyDescent="0.25"/>
    <row r="16677" x14ac:dyDescent="0.25"/>
    <row r="16678" x14ac:dyDescent="0.25"/>
    <row r="16679" x14ac:dyDescent="0.25"/>
    <row r="16680" x14ac:dyDescent="0.25"/>
    <row r="16681" x14ac:dyDescent="0.25"/>
    <row r="16682" x14ac:dyDescent="0.25"/>
    <row r="16683" x14ac:dyDescent="0.25"/>
    <row r="16684" x14ac:dyDescent="0.25"/>
    <row r="16685" x14ac:dyDescent="0.25"/>
    <row r="16686" x14ac:dyDescent="0.25"/>
    <row r="16687" x14ac:dyDescent="0.25"/>
    <row r="16688" x14ac:dyDescent="0.25"/>
    <row r="16689" x14ac:dyDescent="0.25"/>
    <row r="16690" x14ac:dyDescent="0.25"/>
    <row r="16691" x14ac:dyDescent="0.25"/>
    <row r="16692" x14ac:dyDescent="0.25"/>
    <row r="16693" x14ac:dyDescent="0.25"/>
    <row r="16694" x14ac:dyDescent="0.25"/>
    <row r="16695" x14ac:dyDescent="0.25"/>
    <row r="16696" x14ac:dyDescent="0.25"/>
    <row r="16697" x14ac:dyDescent="0.25"/>
    <row r="16698" x14ac:dyDescent="0.25"/>
    <row r="16699" x14ac:dyDescent="0.25"/>
    <row r="16700" x14ac:dyDescent="0.25"/>
    <row r="16701" x14ac:dyDescent="0.25"/>
    <row r="16702" x14ac:dyDescent="0.25"/>
    <row r="16703" x14ac:dyDescent="0.25"/>
    <row r="16704" x14ac:dyDescent="0.25"/>
    <row r="16705" x14ac:dyDescent="0.25"/>
    <row r="16706" x14ac:dyDescent="0.25"/>
    <row r="16707" x14ac:dyDescent="0.25"/>
    <row r="16708" x14ac:dyDescent="0.25"/>
    <row r="16709" x14ac:dyDescent="0.25"/>
    <row r="16710" x14ac:dyDescent="0.25"/>
    <row r="16711" x14ac:dyDescent="0.25"/>
    <row r="16712" x14ac:dyDescent="0.25"/>
    <row r="16713" x14ac:dyDescent="0.25"/>
    <row r="16714" x14ac:dyDescent="0.25"/>
    <row r="16715" x14ac:dyDescent="0.25"/>
    <row r="16716" x14ac:dyDescent="0.25"/>
    <row r="16717" x14ac:dyDescent="0.25"/>
    <row r="16718" x14ac:dyDescent="0.25"/>
    <row r="16719" x14ac:dyDescent="0.25"/>
    <row r="16720" x14ac:dyDescent="0.25"/>
    <row r="16721" x14ac:dyDescent="0.25"/>
    <row r="16722" x14ac:dyDescent="0.25"/>
    <row r="16723" x14ac:dyDescent="0.25"/>
    <row r="16724" x14ac:dyDescent="0.25"/>
    <row r="16725" x14ac:dyDescent="0.25"/>
    <row r="16726" x14ac:dyDescent="0.25"/>
    <row r="16727" x14ac:dyDescent="0.25"/>
    <row r="16728" x14ac:dyDescent="0.25"/>
    <row r="16729" x14ac:dyDescent="0.25"/>
    <row r="16730" x14ac:dyDescent="0.25"/>
    <row r="16731" x14ac:dyDescent="0.25"/>
    <row r="16732" x14ac:dyDescent="0.25"/>
    <row r="16733" x14ac:dyDescent="0.25"/>
    <row r="16734" x14ac:dyDescent="0.25"/>
    <row r="16735" x14ac:dyDescent="0.25"/>
    <row r="16736" x14ac:dyDescent="0.25"/>
    <row r="16737" x14ac:dyDescent="0.25"/>
    <row r="16738" x14ac:dyDescent="0.25"/>
    <row r="16739" x14ac:dyDescent="0.25"/>
    <row r="16740" x14ac:dyDescent="0.25"/>
    <row r="16741" x14ac:dyDescent="0.25"/>
    <row r="16742" x14ac:dyDescent="0.25"/>
    <row r="16743" x14ac:dyDescent="0.25"/>
    <row r="16744" x14ac:dyDescent="0.25"/>
    <row r="16745" x14ac:dyDescent="0.25"/>
    <row r="16746" x14ac:dyDescent="0.25"/>
    <row r="16747" x14ac:dyDescent="0.25"/>
    <row r="16748" x14ac:dyDescent="0.25"/>
    <row r="16749" x14ac:dyDescent="0.25"/>
    <row r="16750" x14ac:dyDescent="0.25"/>
    <row r="16751" x14ac:dyDescent="0.25"/>
    <row r="16752" x14ac:dyDescent="0.25"/>
    <row r="16753" x14ac:dyDescent="0.25"/>
    <row r="16754" x14ac:dyDescent="0.25"/>
    <row r="16755" x14ac:dyDescent="0.25"/>
    <row r="16756" x14ac:dyDescent="0.25"/>
    <row r="16757" x14ac:dyDescent="0.25"/>
    <row r="16758" x14ac:dyDescent="0.25"/>
    <row r="16759" x14ac:dyDescent="0.25"/>
    <row r="16760" x14ac:dyDescent="0.25"/>
    <row r="16761" x14ac:dyDescent="0.25"/>
    <row r="16762" x14ac:dyDescent="0.25"/>
    <row r="16763" x14ac:dyDescent="0.25"/>
    <row r="16764" x14ac:dyDescent="0.25"/>
    <row r="16765" x14ac:dyDescent="0.25"/>
    <row r="16766" x14ac:dyDescent="0.25"/>
    <row r="16767" x14ac:dyDescent="0.25"/>
    <row r="16768" x14ac:dyDescent="0.25"/>
    <row r="16769" x14ac:dyDescent="0.25"/>
    <row r="16770" x14ac:dyDescent="0.25"/>
    <row r="16771" x14ac:dyDescent="0.25"/>
    <row r="16772" x14ac:dyDescent="0.25"/>
    <row r="16773" x14ac:dyDescent="0.25"/>
    <row r="16774" x14ac:dyDescent="0.25"/>
    <row r="16775" x14ac:dyDescent="0.25"/>
    <row r="16776" x14ac:dyDescent="0.25"/>
    <row r="16777" x14ac:dyDescent="0.25"/>
    <row r="16778" x14ac:dyDescent="0.25"/>
    <row r="16779" x14ac:dyDescent="0.25"/>
    <row r="16780" x14ac:dyDescent="0.25"/>
    <row r="16781" x14ac:dyDescent="0.25"/>
    <row r="16782" x14ac:dyDescent="0.25"/>
    <row r="16783" x14ac:dyDescent="0.25"/>
    <row r="16784" x14ac:dyDescent="0.25"/>
    <row r="16785" x14ac:dyDescent="0.25"/>
    <row r="16786" x14ac:dyDescent="0.25"/>
    <row r="16787" x14ac:dyDescent="0.25"/>
    <row r="16788" x14ac:dyDescent="0.25"/>
    <row r="16789" x14ac:dyDescent="0.25"/>
    <row r="16790" x14ac:dyDescent="0.25"/>
    <row r="16791" x14ac:dyDescent="0.25"/>
    <row r="16792" x14ac:dyDescent="0.25"/>
    <row r="16793" x14ac:dyDescent="0.25"/>
    <row r="16794" x14ac:dyDescent="0.25"/>
    <row r="16795" x14ac:dyDescent="0.25"/>
    <row r="16796" x14ac:dyDescent="0.25"/>
    <row r="16797" x14ac:dyDescent="0.25"/>
    <row r="16798" x14ac:dyDescent="0.25"/>
    <row r="16799" x14ac:dyDescent="0.25"/>
    <row r="16800" x14ac:dyDescent="0.25"/>
    <row r="16801" x14ac:dyDescent="0.25"/>
    <row r="16802" x14ac:dyDescent="0.25"/>
    <row r="16803" x14ac:dyDescent="0.25"/>
    <row r="16804" x14ac:dyDescent="0.25"/>
    <row r="16805" x14ac:dyDescent="0.25"/>
    <row r="16806" x14ac:dyDescent="0.25"/>
    <row r="16807" x14ac:dyDescent="0.25"/>
    <row r="16808" x14ac:dyDescent="0.25"/>
    <row r="16809" x14ac:dyDescent="0.25"/>
    <row r="16810" x14ac:dyDescent="0.25"/>
    <row r="16811" x14ac:dyDescent="0.25"/>
    <row r="16812" x14ac:dyDescent="0.25"/>
    <row r="16813" x14ac:dyDescent="0.25"/>
    <row r="16814" x14ac:dyDescent="0.25"/>
    <row r="16815" x14ac:dyDescent="0.25"/>
    <row r="16816" x14ac:dyDescent="0.25"/>
    <row r="16817" x14ac:dyDescent="0.25"/>
    <row r="16818" x14ac:dyDescent="0.25"/>
    <row r="16819" x14ac:dyDescent="0.25"/>
    <row r="16820" x14ac:dyDescent="0.25"/>
    <row r="16821" x14ac:dyDescent="0.25"/>
    <row r="16822" x14ac:dyDescent="0.25"/>
    <row r="16823" x14ac:dyDescent="0.25"/>
    <row r="16824" x14ac:dyDescent="0.25"/>
    <row r="16825" x14ac:dyDescent="0.25"/>
    <row r="16826" x14ac:dyDescent="0.25"/>
    <row r="16827" x14ac:dyDescent="0.25"/>
    <row r="16828" x14ac:dyDescent="0.25"/>
    <row r="16829" x14ac:dyDescent="0.25"/>
    <row r="16830" x14ac:dyDescent="0.25"/>
    <row r="16831" x14ac:dyDescent="0.25"/>
    <row r="16832" x14ac:dyDescent="0.25"/>
    <row r="16833" x14ac:dyDescent="0.25"/>
    <row r="16834" x14ac:dyDescent="0.25"/>
    <row r="16835" x14ac:dyDescent="0.25"/>
    <row r="16836" x14ac:dyDescent="0.25"/>
    <row r="16837" x14ac:dyDescent="0.25"/>
    <row r="16838" x14ac:dyDescent="0.25"/>
    <row r="16839" x14ac:dyDescent="0.25"/>
    <row r="16840" x14ac:dyDescent="0.25"/>
    <row r="16841" x14ac:dyDescent="0.25"/>
    <row r="16842" x14ac:dyDescent="0.25"/>
    <row r="16843" x14ac:dyDescent="0.25"/>
    <row r="16844" x14ac:dyDescent="0.25"/>
    <row r="16845" x14ac:dyDescent="0.25"/>
    <row r="16846" x14ac:dyDescent="0.25"/>
    <row r="16847" x14ac:dyDescent="0.25"/>
    <row r="16848" x14ac:dyDescent="0.25"/>
    <row r="16849" x14ac:dyDescent="0.25"/>
    <row r="16850" x14ac:dyDescent="0.25"/>
    <row r="16851" x14ac:dyDescent="0.25"/>
    <row r="16852" x14ac:dyDescent="0.25"/>
    <row r="16853" x14ac:dyDescent="0.25"/>
    <row r="16854" x14ac:dyDescent="0.25"/>
    <row r="16855" x14ac:dyDescent="0.25"/>
    <row r="16856" x14ac:dyDescent="0.25"/>
    <row r="16857" x14ac:dyDescent="0.25"/>
    <row r="16858" x14ac:dyDescent="0.25"/>
    <row r="16859" x14ac:dyDescent="0.25"/>
    <row r="16860" x14ac:dyDescent="0.25"/>
    <row r="16861" x14ac:dyDescent="0.25"/>
    <row r="16862" x14ac:dyDescent="0.25"/>
    <row r="16863" x14ac:dyDescent="0.25"/>
    <row r="16864" x14ac:dyDescent="0.25"/>
    <row r="16865" x14ac:dyDescent="0.25"/>
    <row r="16866" x14ac:dyDescent="0.25"/>
    <row r="16867" x14ac:dyDescent="0.25"/>
    <row r="16868" x14ac:dyDescent="0.25"/>
    <row r="16869" x14ac:dyDescent="0.25"/>
    <row r="16870" x14ac:dyDescent="0.25"/>
    <row r="16871" x14ac:dyDescent="0.25"/>
    <row r="16872" x14ac:dyDescent="0.25"/>
    <row r="16873" x14ac:dyDescent="0.25"/>
    <row r="16874" x14ac:dyDescent="0.25"/>
    <row r="16875" x14ac:dyDescent="0.25"/>
    <row r="16876" x14ac:dyDescent="0.25"/>
    <row r="16877" x14ac:dyDescent="0.25"/>
    <row r="16878" x14ac:dyDescent="0.25"/>
    <row r="16879" x14ac:dyDescent="0.25"/>
    <row r="16880" x14ac:dyDescent="0.25"/>
    <row r="16881" x14ac:dyDescent="0.25"/>
    <row r="16882" x14ac:dyDescent="0.25"/>
    <row r="16883" x14ac:dyDescent="0.25"/>
    <row r="16884" x14ac:dyDescent="0.25"/>
    <row r="16885" x14ac:dyDescent="0.25"/>
    <row r="16886" x14ac:dyDescent="0.25"/>
    <row r="16887" x14ac:dyDescent="0.25"/>
    <row r="16888" x14ac:dyDescent="0.25"/>
    <row r="16889" x14ac:dyDescent="0.25"/>
    <row r="16890" x14ac:dyDescent="0.25"/>
    <row r="16891" x14ac:dyDescent="0.25"/>
    <row r="16892" x14ac:dyDescent="0.25"/>
    <row r="16893" x14ac:dyDescent="0.25"/>
    <row r="16894" x14ac:dyDescent="0.25"/>
    <row r="16895" x14ac:dyDescent="0.25"/>
    <row r="16896" x14ac:dyDescent="0.25"/>
    <row r="16897" x14ac:dyDescent="0.25"/>
    <row r="16898" x14ac:dyDescent="0.25"/>
    <row r="16899" x14ac:dyDescent="0.25"/>
    <row r="16900" x14ac:dyDescent="0.25"/>
    <row r="16901" x14ac:dyDescent="0.25"/>
    <row r="16902" x14ac:dyDescent="0.25"/>
    <row r="16903" x14ac:dyDescent="0.25"/>
    <row r="16904" x14ac:dyDescent="0.25"/>
    <row r="16905" x14ac:dyDescent="0.25"/>
    <row r="16906" x14ac:dyDescent="0.25"/>
    <row r="16907" x14ac:dyDescent="0.25"/>
    <row r="16908" x14ac:dyDescent="0.25"/>
    <row r="16909" x14ac:dyDescent="0.25"/>
    <row r="16910" x14ac:dyDescent="0.25"/>
    <row r="16911" x14ac:dyDescent="0.25"/>
    <row r="16912" x14ac:dyDescent="0.25"/>
    <row r="16913" x14ac:dyDescent="0.25"/>
    <row r="16914" x14ac:dyDescent="0.25"/>
    <row r="16915" x14ac:dyDescent="0.25"/>
    <row r="16916" x14ac:dyDescent="0.25"/>
    <row r="16917" x14ac:dyDescent="0.25"/>
    <row r="16918" x14ac:dyDescent="0.25"/>
    <row r="16919" x14ac:dyDescent="0.25"/>
    <row r="16920" x14ac:dyDescent="0.25"/>
    <row r="16921" x14ac:dyDescent="0.25"/>
    <row r="16922" x14ac:dyDescent="0.25"/>
    <row r="16923" x14ac:dyDescent="0.25"/>
    <row r="16924" x14ac:dyDescent="0.25"/>
    <row r="16925" x14ac:dyDescent="0.25"/>
    <row r="16926" x14ac:dyDescent="0.25"/>
    <row r="16927" x14ac:dyDescent="0.25"/>
    <row r="16928" x14ac:dyDescent="0.25"/>
    <row r="16929" x14ac:dyDescent="0.25"/>
    <row r="16930" x14ac:dyDescent="0.25"/>
    <row r="16931" x14ac:dyDescent="0.25"/>
    <row r="16932" x14ac:dyDescent="0.25"/>
    <row r="16933" x14ac:dyDescent="0.25"/>
    <row r="16934" x14ac:dyDescent="0.25"/>
    <row r="16935" x14ac:dyDescent="0.25"/>
    <row r="16936" x14ac:dyDescent="0.25"/>
    <row r="16937" x14ac:dyDescent="0.25"/>
    <row r="16938" x14ac:dyDescent="0.25"/>
    <row r="16939" x14ac:dyDescent="0.25"/>
    <row r="16940" x14ac:dyDescent="0.25"/>
    <row r="16941" x14ac:dyDescent="0.25"/>
    <row r="16942" x14ac:dyDescent="0.25"/>
    <row r="16943" x14ac:dyDescent="0.25"/>
    <row r="16944" x14ac:dyDescent="0.25"/>
    <row r="16945" x14ac:dyDescent="0.25"/>
    <row r="16946" x14ac:dyDescent="0.25"/>
    <row r="16947" x14ac:dyDescent="0.25"/>
    <row r="16948" x14ac:dyDescent="0.25"/>
    <row r="16949" x14ac:dyDescent="0.25"/>
    <row r="16950" x14ac:dyDescent="0.25"/>
    <row r="16951" x14ac:dyDescent="0.25"/>
    <row r="16952" x14ac:dyDescent="0.25"/>
    <row r="16953" x14ac:dyDescent="0.25"/>
    <row r="16954" x14ac:dyDescent="0.25"/>
    <row r="16955" x14ac:dyDescent="0.25"/>
    <row r="16956" x14ac:dyDescent="0.25"/>
    <row r="16957" x14ac:dyDescent="0.25"/>
    <row r="16958" x14ac:dyDescent="0.25"/>
    <row r="16959" x14ac:dyDescent="0.25"/>
    <row r="16960" x14ac:dyDescent="0.25"/>
    <row r="16961" x14ac:dyDescent="0.25"/>
    <row r="16962" x14ac:dyDescent="0.25"/>
    <row r="16963" x14ac:dyDescent="0.25"/>
    <row r="16964" x14ac:dyDescent="0.25"/>
    <row r="16965" x14ac:dyDescent="0.25"/>
    <row r="16966" x14ac:dyDescent="0.25"/>
    <row r="16967" x14ac:dyDescent="0.25"/>
    <row r="16968" x14ac:dyDescent="0.25"/>
    <row r="16969" x14ac:dyDescent="0.25"/>
    <row r="16970" x14ac:dyDescent="0.25"/>
    <row r="16971" x14ac:dyDescent="0.25"/>
    <row r="16972" x14ac:dyDescent="0.25"/>
    <row r="16973" x14ac:dyDescent="0.25"/>
    <row r="16974" x14ac:dyDescent="0.25"/>
    <row r="16975" x14ac:dyDescent="0.25"/>
    <row r="16976" x14ac:dyDescent="0.25"/>
    <row r="16977" x14ac:dyDescent="0.25"/>
    <row r="16978" x14ac:dyDescent="0.25"/>
    <row r="16979" x14ac:dyDescent="0.25"/>
    <row r="16980" x14ac:dyDescent="0.25"/>
    <row r="16981" x14ac:dyDescent="0.25"/>
    <row r="16982" x14ac:dyDescent="0.25"/>
    <row r="16983" x14ac:dyDescent="0.25"/>
    <row r="16984" x14ac:dyDescent="0.25"/>
    <row r="16985" x14ac:dyDescent="0.25"/>
    <row r="16986" x14ac:dyDescent="0.25"/>
    <row r="16987" x14ac:dyDescent="0.25"/>
    <row r="16988" x14ac:dyDescent="0.25"/>
    <row r="16989" x14ac:dyDescent="0.25"/>
    <row r="16990" x14ac:dyDescent="0.25"/>
    <row r="16991" x14ac:dyDescent="0.25"/>
    <row r="16992" x14ac:dyDescent="0.25"/>
    <row r="16993" x14ac:dyDescent="0.25"/>
    <row r="16994" x14ac:dyDescent="0.25"/>
    <row r="16995" x14ac:dyDescent="0.25"/>
    <row r="16996" x14ac:dyDescent="0.25"/>
    <row r="16997" x14ac:dyDescent="0.25"/>
    <row r="16998" x14ac:dyDescent="0.25"/>
    <row r="16999" x14ac:dyDescent="0.25"/>
    <row r="17000" x14ac:dyDescent="0.25"/>
    <row r="17001" x14ac:dyDescent="0.25"/>
    <row r="17002" x14ac:dyDescent="0.25"/>
    <row r="17003" x14ac:dyDescent="0.25"/>
    <row r="17004" x14ac:dyDescent="0.25"/>
    <row r="17005" x14ac:dyDescent="0.25"/>
    <row r="17006" x14ac:dyDescent="0.25"/>
    <row r="17007" x14ac:dyDescent="0.25"/>
    <row r="17008" x14ac:dyDescent="0.25"/>
    <row r="17009" x14ac:dyDescent="0.25"/>
    <row r="17010" x14ac:dyDescent="0.25"/>
    <row r="17011" x14ac:dyDescent="0.25"/>
    <row r="17012" x14ac:dyDescent="0.25"/>
    <row r="17013" x14ac:dyDescent="0.25"/>
    <row r="17014" x14ac:dyDescent="0.25"/>
    <row r="17015" x14ac:dyDescent="0.25"/>
    <row r="17016" x14ac:dyDescent="0.25"/>
    <row r="17017" x14ac:dyDescent="0.25"/>
    <row r="17018" x14ac:dyDescent="0.25"/>
    <row r="17019" x14ac:dyDescent="0.25"/>
    <row r="17020" x14ac:dyDescent="0.25"/>
    <row r="17021" x14ac:dyDescent="0.25"/>
    <row r="17022" x14ac:dyDescent="0.25"/>
    <row r="17023" x14ac:dyDescent="0.25"/>
    <row r="17024" x14ac:dyDescent="0.25"/>
    <row r="17025" x14ac:dyDescent="0.25"/>
    <row r="17026" x14ac:dyDescent="0.25"/>
    <row r="17027" x14ac:dyDescent="0.25"/>
    <row r="17028" x14ac:dyDescent="0.25"/>
    <row r="17029" x14ac:dyDescent="0.25"/>
    <row r="17030" x14ac:dyDescent="0.25"/>
    <row r="17031" x14ac:dyDescent="0.25"/>
    <row r="17032" x14ac:dyDescent="0.25"/>
    <row r="17033" x14ac:dyDescent="0.25"/>
    <row r="17034" x14ac:dyDescent="0.25"/>
    <row r="17035" x14ac:dyDescent="0.25"/>
    <row r="17036" x14ac:dyDescent="0.25"/>
    <row r="17037" x14ac:dyDescent="0.25"/>
    <row r="17038" x14ac:dyDescent="0.25"/>
    <row r="17039" x14ac:dyDescent="0.25"/>
    <row r="17040" x14ac:dyDescent="0.25"/>
    <row r="17041" x14ac:dyDescent="0.25"/>
    <row r="17042" x14ac:dyDescent="0.25"/>
    <row r="17043" x14ac:dyDescent="0.25"/>
    <row r="17044" x14ac:dyDescent="0.25"/>
    <row r="17045" x14ac:dyDescent="0.25"/>
    <row r="17046" x14ac:dyDescent="0.25"/>
    <row r="17047" x14ac:dyDescent="0.25"/>
    <row r="17048" x14ac:dyDescent="0.25"/>
    <row r="17049" x14ac:dyDescent="0.25"/>
    <row r="17050" x14ac:dyDescent="0.25"/>
    <row r="17051" x14ac:dyDescent="0.25"/>
    <row r="17052" x14ac:dyDescent="0.25"/>
    <row r="17053" x14ac:dyDescent="0.25"/>
    <row r="17054" x14ac:dyDescent="0.25"/>
    <row r="17055" x14ac:dyDescent="0.25"/>
    <row r="17056" x14ac:dyDescent="0.25"/>
    <row r="17057" x14ac:dyDescent="0.25"/>
    <row r="17058" x14ac:dyDescent="0.25"/>
    <row r="17059" x14ac:dyDescent="0.25"/>
    <row r="17060" x14ac:dyDescent="0.25"/>
    <row r="17061" x14ac:dyDescent="0.25"/>
    <row r="17062" x14ac:dyDescent="0.25"/>
    <row r="17063" x14ac:dyDescent="0.25"/>
    <row r="17064" x14ac:dyDescent="0.25"/>
    <row r="17065" x14ac:dyDescent="0.25"/>
    <row r="17066" x14ac:dyDescent="0.25"/>
    <row r="17067" x14ac:dyDescent="0.25"/>
    <row r="17068" x14ac:dyDescent="0.25"/>
    <row r="17069" x14ac:dyDescent="0.25"/>
    <row r="17070" x14ac:dyDescent="0.25"/>
    <row r="17071" x14ac:dyDescent="0.25"/>
    <row r="17072" x14ac:dyDescent="0.25"/>
    <row r="17073" x14ac:dyDescent="0.25"/>
    <row r="17074" x14ac:dyDescent="0.25"/>
    <row r="17075" x14ac:dyDescent="0.25"/>
    <row r="17076" x14ac:dyDescent="0.25"/>
    <row r="17077" x14ac:dyDescent="0.25"/>
    <row r="17078" x14ac:dyDescent="0.25"/>
    <row r="17079" x14ac:dyDescent="0.25"/>
    <row r="17080" x14ac:dyDescent="0.25"/>
    <row r="17081" x14ac:dyDescent="0.25"/>
    <row r="17082" x14ac:dyDescent="0.25"/>
    <row r="17083" x14ac:dyDescent="0.25"/>
    <row r="17084" x14ac:dyDescent="0.25"/>
    <row r="17085" x14ac:dyDescent="0.25"/>
    <row r="17086" x14ac:dyDescent="0.25"/>
    <row r="17087" x14ac:dyDescent="0.25"/>
    <row r="17088" x14ac:dyDescent="0.25"/>
    <row r="17089" x14ac:dyDescent="0.25"/>
    <row r="17090" x14ac:dyDescent="0.25"/>
    <row r="17091" x14ac:dyDescent="0.25"/>
    <row r="17092" x14ac:dyDescent="0.25"/>
    <row r="17093" x14ac:dyDescent="0.25"/>
    <row r="17094" x14ac:dyDescent="0.25"/>
    <row r="17095" x14ac:dyDescent="0.25"/>
    <row r="17096" x14ac:dyDescent="0.25"/>
    <row r="17097" x14ac:dyDescent="0.25"/>
    <row r="17098" x14ac:dyDescent="0.25"/>
    <row r="17099" x14ac:dyDescent="0.25"/>
    <row r="17100" x14ac:dyDescent="0.25"/>
    <row r="17101" x14ac:dyDescent="0.25"/>
    <row r="17102" x14ac:dyDescent="0.25"/>
    <row r="17103" x14ac:dyDescent="0.25"/>
    <row r="17104" x14ac:dyDescent="0.25"/>
    <row r="17105" x14ac:dyDescent="0.25"/>
    <row r="17106" x14ac:dyDescent="0.25"/>
    <row r="17107" x14ac:dyDescent="0.25"/>
    <row r="17108" x14ac:dyDescent="0.25"/>
    <row r="17109" x14ac:dyDescent="0.25"/>
    <row r="17110" x14ac:dyDescent="0.25"/>
    <row r="17111" x14ac:dyDescent="0.25"/>
    <row r="17112" x14ac:dyDescent="0.25"/>
    <row r="17113" x14ac:dyDescent="0.25"/>
    <row r="17114" x14ac:dyDescent="0.25"/>
    <row r="17115" x14ac:dyDescent="0.25"/>
    <row r="17116" x14ac:dyDescent="0.25"/>
    <row r="17117" x14ac:dyDescent="0.25"/>
    <row r="17118" x14ac:dyDescent="0.25"/>
    <row r="17119" x14ac:dyDescent="0.25"/>
    <row r="17120" x14ac:dyDescent="0.25"/>
    <row r="17121" x14ac:dyDescent="0.25"/>
    <row r="17122" x14ac:dyDescent="0.25"/>
    <row r="17123" x14ac:dyDescent="0.25"/>
    <row r="17124" x14ac:dyDescent="0.25"/>
    <row r="17125" x14ac:dyDescent="0.25"/>
    <row r="17126" x14ac:dyDescent="0.25"/>
    <row r="17127" x14ac:dyDescent="0.25"/>
    <row r="17128" x14ac:dyDescent="0.25"/>
    <row r="17129" x14ac:dyDescent="0.25"/>
    <row r="17130" x14ac:dyDescent="0.25"/>
    <row r="17131" x14ac:dyDescent="0.25"/>
    <row r="17132" x14ac:dyDescent="0.25"/>
    <row r="17133" x14ac:dyDescent="0.25"/>
    <row r="17134" x14ac:dyDescent="0.25"/>
    <row r="17135" x14ac:dyDescent="0.25"/>
    <row r="17136" x14ac:dyDescent="0.25"/>
    <row r="17137" x14ac:dyDescent="0.25"/>
    <row r="17138" x14ac:dyDescent="0.25"/>
    <row r="17139" x14ac:dyDescent="0.25"/>
    <row r="17140" x14ac:dyDescent="0.25"/>
    <row r="17141" x14ac:dyDescent="0.25"/>
    <row r="17142" x14ac:dyDescent="0.25"/>
    <row r="17143" x14ac:dyDescent="0.25"/>
    <row r="17144" x14ac:dyDescent="0.25"/>
    <row r="17145" x14ac:dyDescent="0.25"/>
    <row r="17146" x14ac:dyDescent="0.25"/>
    <row r="17147" x14ac:dyDescent="0.25"/>
    <row r="17148" x14ac:dyDescent="0.25"/>
    <row r="17149" x14ac:dyDescent="0.25"/>
    <row r="17150" x14ac:dyDescent="0.25"/>
    <row r="17151" x14ac:dyDescent="0.25"/>
    <row r="17152" x14ac:dyDescent="0.25"/>
    <row r="17153" x14ac:dyDescent="0.25"/>
    <row r="17154" x14ac:dyDescent="0.25"/>
    <row r="17155" x14ac:dyDescent="0.25"/>
    <row r="17156" x14ac:dyDescent="0.25"/>
    <row r="17157" x14ac:dyDescent="0.25"/>
    <row r="17158" x14ac:dyDescent="0.25"/>
    <row r="17159" x14ac:dyDescent="0.25"/>
    <row r="17160" x14ac:dyDescent="0.25"/>
    <row r="17161" x14ac:dyDescent="0.25"/>
    <row r="17162" x14ac:dyDescent="0.25"/>
    <row r="17163" x14ac:dyDescent="0.25"/>
    <row r="17164" x14ac:dyDescent="0.25"/>
    <row r="17165" x14ac:dyDescent="0.25"/>
    <row r="17166" x14ac:dyDescent="0.25"/>
    <row r="17167" x14ac:dyDescent="0.25"/>
    <row r="17168" x14ac:dyDescent="0.25"/>
    <row r="17169" x14ac:dyDescent="0.25"/>
    <row r="17170" x14ac:dyDescent="0.25"/>
    <row r="17171" x14ac:dyDescent="0.25"/>
    <row r="17172" x14ac:dyDescent="0.25"/>
    <row r="17173" x14ac:dyDescent="0.25"/>
    <row r="17174" x14ac:dyDescent="0.25"/>
    <row r="17175" x14ac:dyDescent="0.25"/>
    <row r="17176" x14ac:dyDescent="0.25"/>
    <row r="17177" x14ac:dyDescent="0.25"/>
    <row r="17178" x14ac:dyDescent="0.25"/>
    <row r="17179" x14ac:dyDescent="0.25"/>
    <row r="17180" x14ac:dyDescent="0.25"/>
    <row r="17181" x14ac:dyDescent="0.25"/>
    <row r="17182" x14ac:dyDescent="0.25"/>
    <row r="17183" x14ac:dyDescent="0.25"/>
    <row r="17184" x14ac:dyDescent="0.25"/>
    <row r="17185" x14ac:dyDescent="0.25"/>
    <row r="17186" x14ac:dyDescent="0.25"/>
    <row r="17187" x14ac:dyDescent="0.25"/>
    <row r="17188" x14ac:dyDescent="0.25"/>
    <row r="17189" x14ac:dyDescent="0.25"/>
    <row r="17190" x14ac:dyDescent="0.25"/>
    <row r="17191" x14ac:dyDescent="0.25"/>
    <row r="17192" x14ac:dyDescent="0.25"/>
    <row r="17193" x14ac:dyDescent="0.25"/>
    <row r="17194" x14ac:dyDescent="0.25"/>
    <row r="17195" x14ac:dyDescent="0.25"/>
    <row r="17196" x14ac:dyDescent="0.25"/>
    <row r="17197" x14ac:dyDescent="0.25"/>
    <row r="17198" x14ac:dyDescent="0.25"/>
    <row r="17199" x14ac:dyDescent="0.25"/>
    <row r="17200" x14ac:dyDescent="0.25"/>
    <row r="17201" x14ac:dyDescent="0.25"/>
    <row r="17202" x14ac:dyDescent="0.25"/>
    <row r="17203" x14ac:dyDescent="0.25"/>
    <row r="17204" x14ac:dyDescent="0.25"/>
    <row r="17205" x14ac:dyDescent="0.25"/>
    <row r="17206" x14ac:dyDescent="0.25"/>
    <row r="17207" x14ac:dyDescent="0.25"/>
    <row r="17208" x14ac:dyDescent="0.25"/>
    <row r="17209" x14ac:dyDescent="0.25"/>
    <row r="17210" x14ac:dyDescent="0.25"/>
    <row r="17211" x14ac:dyDescent="0.25"/>
    <row r="17212" x14ac:dyDescent="0.25"/>
    <row r="17213" x14ac:dyDescent="0.25"/>
    <row r="17214" x14ac:dyDescent="0.25"/>
    <row r="17215" x14ac:dyDescent="0.25"/>
    <row r="17216" x14ac:dyDescent="0.25"/>
    <row r="17217" x14ac:dyDescent="0.25"/>
    <row r="17218" x14ac:dyDescent="0.25"/>
    <row r="17219" x14ac:dyDescent="0.25"/>
    <row r="17220" x14ac:dyDescent="0.25"/>
    <row r="17221" x14ac:dyDescent="0.25"/>
    <row r="17222" x14ac:dyDescent="0.25"/>
    <row r="17223" x14ac:dyDescent="0.25"/>
    <row r="17224" x14ac:dyDescent="0.25"/>
    <row r="17225" x14ac:dyDescent="0.25"/>
    <row r="17226" x14ac:dyDescent="0.25"/>
    <row r="17227" x14ac:dyDescent="0.25"/>
    <row r="17228" x14ac:dyDescent="0.25"/>
    <row r="17229" x14ac:dyDescent="0.25"/>
    <row r="17230" x14ac:dyDescent="0.25"/>
    <row r="17231" x14ac:dyDescent="0.25"/>
    <row r="17232" x14ac:dyDescent="0.25"/>
    <row r="17233" x14ac:dyDescent="0.25"/>
    <row r="17234" x14ac:dyDescent="0.25"/>
    <row r="17235" x14ac:dyDescent="0.25"/>
    <row r="17236" x14ac:dyDescent="0.25"/>
    <row r="17237" x14ac:dyDescent="0.25"/>
    <row r="17238" x14ac:dyDescent="0.25"/>
    <row r="17239" x14ac:dyDescent="0.25"/>
    <row r="17240" x14ac:dyDescent="0.25"/>
    <row r="17241" x14ac:dyDescent="0.25"/>
    <row r="17242" x14ac:dyDescent="0.25"/>
    <row r="17243" x14ac:dyDescent="0.25"/>
    <row r="17244" x14ac:dyDescent="0.25"/>
    <row r="17245" x14ac:dyDescent="0.25"/>
    <row r="17246" x14ac:dyDescent="0.25"/>
    <row r="17247" x14ac:dyDescent="0.25"/>
    <row r="17248" x14ac:dyDescent="0.25"/>
    <row r="17249" x14ac:dyDescent="0.25"/>
    <row r="17250" x14ac:dyDescent="0.25"/>
    <row r="17251" x14ac:dyDescent="0.25"/>
    <row r="17252" x14ac:dyDescent="0.25"/>
    <row r="17253" x14ac:dyDescent="0.25"/>
    <row r="17254" x14ac:dyDescent="0.25"/>
    <row r="17255" x14ac:dyDescent="0.25"/>
    <row r="17256" x14ac:dyDescent="0.25"/>
    <row r="17257" x14ac:dyDescent="0.25"/>
    <row r="17258" x14ac:dyDescent="0.25"/>
    <row r="17259" x14ac:dyDescent="0.25"/>
    <row r="17260" x14ac:dyDescent="0.25"/>
    <row r="17261" x14ac:dyDescent="0.25"/>
    <row r="17262" x14ac:dyDescent="0.25"/>
    <row r="17263" x14ac:dyDescent="0.25"/>
    <row r="17264" x14ac:dyDescent="0.25"/>
    <row r="17265" x14ac:dyDescent="0.25"/>
    <row r="17266" x14ac:dyDescent="0.25"/>
    <row r="17267" x14ac:dyDescent="0.25"/>
    <row r="17268" x14ac:dyDescent="0.25"/>
    <row r="17269" x14ac:dyDescent="0.25"/>
    <row r="17270" x14ac:dyDescent="0.25"/>
    <row r="17271" x14ac:dyDescent="0.25"/>
    <row r="17272" x14ac:dyDescent="0.25"/>
    <row r="17273" x14ac:dyDescent="0.25"/>
    <row r="17274" x14ac:dyDescent="0.25"/>
    <row r="17275" x14ac:dyDescent="0.25"/>
    <row r="17276" x14ac:dyDescent="0.25"/>
    <row r="17277" x14ac:dyDescent="0.25"/>
    <row r="17278" x14ac:dyDescent="0.25"/>
    <row r="17279" x14ac:dyDescent="0.25"/>
    <row r="17280" x14ac:dyDescent="0.25"/>
    <row r="17281" x14ac:dyDescent="0.25"/>
    <row r="17282" x14ac:dyDescent="0.25"/>
    <row r="17283" x14ac:dyDescent="0.25"/>
    <row r="17284" x14ac:dyDescent="0.25"/>
    <row r="17285" x14ac:dyDescent="0.25"/>
    <row r="17286" x14ac:dyDescent="0.25"/>
    <row r="17287" x14ac:dyDescent="0.25"/>
    <row r="17288" x14ac:dyDescent="0.25"/>
    <row r="17289" x14ac:dyDescent="0.25"/>
    <row r="17290" x14ac:dyDescent="0.25"/>
    <row r="17291" x14ac:dyDescent="0.25"/>
    <row r="17292" x14ac:dyDescent="0.25"/>
    <row r="17293" x14ac:dyDescent="0.25"/>
    <row r="17294" x14ac:dyDescent="0.25"/>
    <row r="17295" x14ac:dyDescent="0.25"/>
    <row r="17296" x14ac:dyDescent="0.25"/>
    <row r="17297" x14ac:dyDescent="0.25"/>
    <row r="17298" x14ac:dyDescent="0.25"/>
    <row r="17299" x14ac:dyDescent="0.25"/>
    <row r="17300" x14ac:dyDescent="0.25"/>
    <row r="17301" x14ac:dyDescent="0.25"/>
    <row r="17302" x14ac:dyDescent="0.25"/>
    <row r="17303" x14ac:dyDescent="0.25"/>
    <row r="17304" x14ac:dyDescent="0.25"/>
    <row r="17305" x14ac:dyDescent="0.25"/>
    <row r="17306" x14ac:dyDescent="0.25"/>
    <row r="17307" x14ac:dyDescent="0.25"/>
    <row r="17308" x14ac:dyDescent="0.25"/>
    <row r="17309" x14ac:dyDescent="0.25"/>
    <row r="17310" x14ac:dyDescent="0.25"/>
    <row r="17311" x14ac:dyDescent="0.25"/>
    <row r="17312" x14ac:dyDescent="0.25"/>
    <row r="17313" x14ac:dyDescent="0.25"/>
    <row r="17314" x14ac:dyDescent="0.25"/>
    <row r="17315" x14ac:dyDescent="0.25"/>
    <row r="17316" x14ac:dyDescent="0.25"/>
    <row r="17317" x14ac:dyDescent="0.25"/>
    <row r="17318" x14ac:dyDescent="0.25"/>
    <row r="17319" x14ac:dyDescent="0.25"/>
    <row r="17320" x14ac:dyDescent="0.25"/>
    <row r="17321" x14ac:dyDescent="0.25"/>
    <row r="17322" x14ac:dyDescent="0.25"/>
    <row r="17323" x14ac:dyDescent="0.25"/>
    <row r="17324" x14ac:dyDescent="0.25"/>
    <row r="17325" x14ac:dyDescent="0.25"/>
    <row r="17326" x14ac:dyDescent="0.25"/>
    <row r="17327" x14ac:dyDescent="0.25"/>
    <row r="17328" x14ac:dyDescent="0.25"/>
    <row r="17329" x14ac:dyDescent="0.25"/>
    <row r="17330" x14ac:dyDescent="0.25"/>
    <row r="17331" x14ac:dyDescent="0.25"/>
    <row r="17332" x14ac:dyDescent="0.25"/>
    <row r="17333" x14ac:dyDescent="0.25"/>
    <row r="17334" x14ac:dyDescent="0.25"/>
    <row r="17335" x14ac:dyDescent="0.25"/>
    <row r="17336" x14ac:dyDescent="0.25"/>
    <row r="17337" x14ac:dyDescent="0.25"/>
    <row r="17338" x14ac:dyDescent="0.25"/>
    <row r="17339" x14ac:dyDescent="0.25"/>
    <row r="17340" x14ac:dyDescent="0.25"/>
    <row r="17341" x14ac:dyDescent="0.25"/>
    <row r="17342" x14ac:dyDescent="0.25"/>
    <row r="17343" x14ac:dyDescent="0.25"/>
    <row r="17344" x14ac:dyDescent="0.25"/>
    <row r="17345" x14ac:dyDescent="0.25"/>
    <row r="17346" x14ac:dyDescent="0.25"/>
    <row r="17347" x14ac:dyDescent="0.25"/>
    <row r="17348" x14ac:dyDescent="0.25"/>
    <row r="17349" x14ac:dyDescent="0.25"/>
    <row r="17350" x14ac:dyDescent="0.25"/>
    <row r="17351" x14ac:dyDescent="0.25"/>
    <row r="17352" x14ac:dyDescent="0.25"/>
    <row r="17353" x14ac:dyDescent="0.25"/>
    <row r="17354" x14ac:dyDescent="0.25"/>
    <row r="17355" x14ac:dyDescent="0.25"/>
    <row r="17356" x14ac:dyDescent="0.25"/>
    <row r="17357" x14ac:dyDescent="0.25"/>
    <row r="17358" x14ac:dyDescent="0.25"/>
    <row r="17359" x14ac:dyDescent="0.25"/>
    <row r="17360" x14ac:dyDescent="0.25"/>
    <row r="17361" x14ac:dyDescent="0.25"/>
    <row r="17362" x14ac:dyDescent="0.25"/>
    <row r="17363" x14ac:dyDescent="0.25"/>
    <row r="17364" x14ac:dyDescent="0.25"/>
    <row r="17365" x14ac:dyDescent="0.25"/>
    <row r="17366" x14ac:dyDescent="0.25"/>
    <row r="17367" x14ac:dyDescent="0.25"/>
    <row r="17368" x14ac:dyDescent="0.25"/>
    <row r="17369" x14ac:dyDescent="0.25"/>
    <row r="17370" x14ac:dyDescent="0.25"/>
    <row r="17371" x14ac:dyDescent="0.25"/>
    <row r="17372" x14ac:dyDescent="0.25"/>
    <row r="17373" x14ac:dyDescent="0.25"/>
    <row r="17374" x14ac:dyDescent="0.25"/>
    <row r="17375" x14ac:dyDescent="0.25"/>
    <row r="17376" x14ac:dyDescent="0.25"/>
    <row r="17377" x14ac:dyDescent="0.25"/>
    <row r="17378" x14ac:dyDescent="0.25"/>
    <row r="17379" x14ac:dyDescent="0.25"/>
    <row r="17380" x14ac:dyDescent="0.25"/>
    <row r="17381" x14ac:dyDescent="0.25"/>
    <row r="17382" x14ac:dyDescent="0.25"/>
    <row r="17383" x14ac:dyDescent="0.25"/>
    <row r="17384" x14ac:dyDescent="0.25"/>
    <row r="17385" x14ac:dyDescent="0.25"/>
    <row r="17386" x14ac:dyDescent="0.25"/>
    <row r="17387" x14ac:dyDescent="0.25"/>
    <row r="17388" x14ac:dyDescent="0.25"/>
    <row r="17389" x14ac:dyDescent="0.25"/>
    <row r="17390" x14ac:dyDescent="0.25"/>
    <row r="17391" x14ac:dyDescent="0.25"/>
    <row r="17392" x14ac:dyDescent="0.25"/>
    <row r="17393" x14ac:dyDescent="0.25"/>
    <row r="17394" x14ac:dyDescent="0.25"/>
    <row r="17395" x14ac:dyDescent="0.25"/>
    <row r="17396" x14ac:dyDescent="0.25"/>
    <row r="17397" x14ac:dyDescent="0.25"/>
    <row r="17398" x14ac:dyDescent="0.25"/>
    <row r="17399" x14ac:dyDescent="0.25"/>
    <row r="17400" x14ac:dyDescent="0.25"/>
    <row r="17401" x14ac:dyDescent="0.25"/>
    <row r="17402" x14ac:dyDescent="0.25"/>
    <row r="17403" x14ac:dyDescent="0.25"/>
    <row r="17404" x14ac:dyDescent="0.25"/>
    <row r="17405" x14ac:dyDescent="0.25"/>
    <row r="17406" x14ac:dyDescent="0.25"/>
    <row r="17407" x14ac:dyDescent="0.25"/>
    <row r="17408" x14ac:dyDescent="0.25"/>
    <row r="17409" x14ac:dyDescent="0.25"/>
    <row r="17410" x14ac:dyDescent="0.25"/>
    <row r="17411" x14ac:dyDescent="0.25"/>
    <row r="17412" x14ac:dyDescent="0.25"/>
    <row r="17413" x14ac:dyDescent="0.25"/>
    <row r="17414" x14ac:dyDescent="0.25"/>
    <row r="17415" x14ac:dyDescent="0.25"/>
    <row r="17416" x14ac:dyDescent="0.25"/>
    <row r="17417" x14ac:dyDescent="0.25"/>
    <row r="17418" x14ac:dyDescent="0.25"/>
    <row r="17419" x14ac:dyDescent="0.25"/>
    <row r="17420" x14ac:dyDescent="0.25"/>
    <row r="17421" x14ac:dyDescent="0.25"/>
    <row r="17422" x14ac:dyDescent="0.25"/>
    <row r="17423" x14ac:dyDescent="0.25"/>
    <row r="17424" x14ac:dyDescent="0.25"/>
    <row r="17425" x14ac:dyDescent="0.25"/>
    <row r="17426" x14ac:dyDescent="0.25"/>
    <row r="17427" x14ac:dyDescent="0.25"/>
    <row r="17428" x14ac:dyDescent="0.25"/>
    <row r="17429" x14ac:dyDescent="0.25"/>
    <row r="17430" x14ac:dyDescent="0.25"/>
    <row r="17431" x14ac:dyDescent="0.25"/>
    <row r="17432" x14ac:dyDescent="0.25"/>
    <row r="17433" x14ac:dyDescent="0.25"/>
    <row r="17434" x14ac:dyDescent="0.25"/>
    <row r="17435" x14ac:dyDescent="0.25"/>
    <row r="17436" x14ac:dyDescent="0.25"/>
    <row r="17437" x14ac:dyDescent="0.25"/>
    <row r="17438" x14ac:dyDescent="0.25"/>
    <row r="17439" x14ac:dyDescent="0.25"/>
    <row r="17440" x14ac:dyDescent="0.25"/>
    <row r="17441" x14ac:dyDescent="0.25"/>
    <row r="17442" x14ac:dyDescent="0.25"/>
    <row r="17443" x14ac:dyDescent="0.25"/>
    <row r="17444" x14ac:dyDescent="0.25"/>
    <row r="17445" x14ac:dyDescent="0.25"/>
    <row r="17446" x14ac:dyDescent="0.25"/>
    <row r="17447" x14ac:dyDescent="0.25"/>
    <row r="17448" x14ac:dyDescent="0.25"/>
    <row r="17449" x14ac:dyDescent="0.25"/>
    <row r="17450" x14ac:dyDescent="0.25"/>
    <row r="17451" x14ac:dyDescent="0.25"/>
    <row r="17452" x14ac:dyDescent="0.25"/>
    <row r="17453" x14ac:dyDescent="0.25"/>
    <row r="17454" x14ac:dyDescent="0.25"/>
    <row r="17455" x14ac:dyDescent="0.25"/>
    <row r="17456" x14ac:dyDescent="0.25"/>
    <row r="17457" x14ac:dyDescent="0.25"/>
    <row r="17458" x14ac:dyDescent="0.25"/>
    <row r="17459" x14ac:dyDescent="0.25"/>
    <row r="17460" x14ac:dyDescent="0.25"/>
    <row r="17461" x14ac:dyDescent="0.25"/>
    <row r="17462" x14ac:dyDescent="0.25"/>
    <row r="17463" x14ac:dyDescent="0.25"/>
    <row r="17464" x14ac:dyDescent="0.25"/>
    <row r="17465" x14ac:dyDescent="0.25"/>
    <row r="17466" x14ac:dyDescent="0.25"/>
    <row r="17467" x14ac:dyDescent="0.25"/>
    <row r="17468" x14ac:dyDescent="0.25"/>
    <row r="17469" x14ac:dyDescent="0.25"/>
    <row r="17470" x14ac:dyDescent="0.25"/>
    <row r="17471" x14ac:dyDescent="0.25"/>
    <row r="17472" x14ac:dyDescent="0.25"/>
    <row r="17473" x14ac:dyDescent="0.25"/>
    <row r="17474" x14ac:dyDescent="0.25"/>
    <row r="17475" x14ac:dyDescent="0.25"/>
    <row r="17476" x14ac:dyDescent="0.25"/>
    <row r="17477" x14ac:dyDescent="0.25"/>
    <row r="17478" x14ac:dyDescent="0.25"/>
    <row r="17479" x14ac:dyDescent="0.25"/>
    <row r="17480" x14ac:dyDescent="0.25"/>
    <row r="17481" x14ac:dyDescent="0.25"/>
    <row r="17482" x14ac:dyDescent="0.25"/>
    <row r="17483" x14ac:dyDescent="0.25"/>
    <row r="17484" x14ac:dyDescent="0.25"/>
    <row r="17485" x14ac:dyDescent="0.25"/>
    <row r="17486" x14ac:dyDescent="0.25"/>
    <row r="17487" x14ac:dyDescent="0.25"/>
    <row r="17488" x14ac:dyDescent="0.25"/>
    <row r="17489" x14ac:dyDescent="0.25"/>
    <row r="17490" x14ac:dyDescent="0.25"/>
    <row r="17491" x14ac:dyDescent="0.25"/>
    <row r="17492" x14ac:dyDescent="0.25"/>
    <row r="17493" x14ac:dyDescent="0.25"/>
    <row r="17494" x14ac:dyDescent="0.25"/>
    <row r="17495" x14ac:dyDescent="0.25"/>
    <row r="17496" x14ac:dyDescent="0.25"/>
    <row r="17497" x14ac:dyDescent="0.25"/>
    <row r="17498" x14ac:dyDescent="0.25"/>
    <row r="17499" x14ac:dyDescent="0.25"/>
    <row r="17500" x14ac:dyDescent="0.25"/>
    <row r="17501" x14ac:dyDescent="0.25"/>
    <row r="17502" x14ac:dyDescent="0.25"/>
    <row r="17503" x14ac:dyDescent="0.25"/>
    <row r="17504" x14ac:dyDescent="0.25"/>
    <row r="17505" x14ac:dyDescent="0.25"/>
    <row r="17506" x14ac:dyDescent="0.25"/>
    <row r="17507" x14ac:dyDescent="0.25"/>
    <row r="17508" x14ac:dyDescent="0.25"/>
    <row r="17509" x14ac:dyDescent="0.25"/>
    <row r="17510" x14ac:dyDescent="0.25"/>
    <row r="17511" x14ac:dyDescent="0.25"/>
    <row r="17512" x14ac:dyDescent="0.25"/>
    <row r="17513" x14ac:dyDescent="0.25"/>
    <row r="17514" x14ac:dyDescent="0.25"/>
    <row r="17515" x14ac:dyDescent="0.25"/>
    <row r="17516" x14ac:dyDescent="0.25"/>
    <row r="17517" x14ac:dyDescent="0.25"/>
    <row r="17518" x14ac:dyDescent="0.25"/>
    <row r="17519" x14ac:dyDescent="0.25"/>
    <row r="17520" x14ac:dyDescent="0.25"/>
    <row r="17521" x14ac:dyDescent="0.25"/>
    <row r="17522" x14ac:dyDescent="0.25"/>
    <row r="17523" x14ac:dyDescent="0.25"/>
    <row r="17524" x14ac:dyDescent="0.25"/>
    <row r="17525" x14ac:dyDescent="0.25"/>
    <row r="17526" x14ac:dyDescent="0.25"/>
    <row r="17527" x14ac:dyDescent="0.25"/>
    <row r="17528" x14ac:dyDescent="0.25"/>
    <row r="17529" x14ac:dyDescent="0.25"/>
    <row r="17530" x14ac:dyDescent="0.25"/>
    <row r="17531" x14ac:dyDescent="0.25"/>
    <row r="17532" x14ac:dyDescent="0.25"/>
    <row r="17533" x14ac:dyDescent="0.25"/>
    <row r="17534" x14ac:dyDescent="0.25"/>
    <row r="17535" x14ac:dyDescent="0.25"/>
    <row r="17536" x14ac:dyDescent="0.25"/>
    <row r="17537" x14ac:dyDescent="0.25"/>
    <row r="17538" x14ac:dyDescent="0.25"/>
    <row r="17539" x14ac:dyDescent="0.25"/>
    <row r="17540" x14ac:dyDescent="0.25"/>
    <row r="17541" x14ac:dyDescent="0.25"/>
    <row r="17542" x14ac:dyDescent="0.25"/>
    <row r="17543" x14ac:dyDescent="0.25"/>
    <row r="17544" x14ac:dyDescent="0.25"/>
    <row r="17545" x14ac:dyDescent="0.25"/>
    <row r="17546" x14ac:dyDescent="0.25"/>
    <row r="17547" x14ac:dyDescent="0.25"/>
    <row r="17548" x14ac:dyDescent="0.25"/>
    <row r="17549" x14ac:dyDescent="0.25"/>
    <row r="17550" x14ac:dyDescent="0.25"/>
    <row r="17551" x14ac:dyDescent="0.25"/>
    <row r="17552" x14ac:dyDescent="0.25"/>
    <row r="17553" x14ac:dyDescent="0.25"/>
    <row r="17554" x14ac:dyDescent="0.25"/>
    <row r="17555" x14ac:dyDescent="0.25"/>
    <row r="17556" x14ac:dyDescent="0.25"/>
    <row r="17557" x14ac:dyDescent="0.25"/>
    <row r="17558" x14ac:dyDescent="0.25"/>
    <row r="17559" x14ac:dyDescent="0.25"/>
    <row r="17560" x14ac:dyDescent="0.25"/>
    <row r="17561" x14ac:dyDescent="0.25"/>
    <row r="17562" x14ac:dyDescent="0.25"/>
    <row r="17563" x14ac:dyDescent="0.25"/>
    <row r="17564" x14ac:dyDescent="0.25"/>
    <row r="17565" x14ac:dyDescent="0.25"/>
    <row r="17566" x14ac:dyDescent="0.25"/>
    <row r="17567" x14ac:dyDescent="0.25"/>
    <row r="17568" x14ac:dyDescent="0.25"/>
    <row r="17569" x14ac:dyDescent="0.25"/>
    <row r="17570" x14ac:dyDescent="0.25"/>
    <row r="17571" x14ac:dyDescent="0.25"/>
    <row r="17572" x14ac:dyDescent="0.25"/>
    <row r="17573" x14ac:dyDescent="0.25"/>
    <row r="17574" x14ac:dyDescent="0.25"/>
    <row r="17575" x14ac:dyDescent="0.25"/>
    <row r="17576" x14ac:dyDescent="0.25"/>
    <row r="17577" x14ac:dyDescent="0.25"/>
    <row r="17578" x14ac:dyDescent="0.25"/>
    <row r="17579" x14ac:dyDescent="0.25"/>
    <row r="17580" x14ac:dyDescent="0.25"/>
    <row r="17581" x14ac:dyDescent="0.25"/>
    <row r="17582" x14ac:dyDescent="0.25"/>
    <row r="17583" x14ac:dyDescent="0.25"/>
    <row r="17584" x14ac:dyDescent="0.25"/>
    <row r="17585" x14ac:dyDescent="0.25"/>
    <row r="17586" x14ac:dyDescent="0.25"/>
    <row r="17587" x14ac:dyDescent="0.25"/>
    <row r="17588" x14ac:dyDescent="0.25"/>
    <row r="17589" x14ac:dyDescent="0.25"/>
    <row r="17590" x14ac:dyDescent="0.25"/>
    <row r="17591" x14ac:dyDescent="0.25"/>
    <row r="17592" x14ac:dyDescent="0.25"/>
    <row r="17593" x14ac:dyDescent="0.25"/>
    <row r="17594" x14ac:dyDescent="0.25"/>
    <row r="17595" x14ac:dyDescent="0.25"/>
    <row r="17596" x14ac:dyDescent="0.25"/>
    <row r="17597" x14ac:dyDescent="0.25"/>
    <row r="17598" x14ac:dyDescent="0.25"/>
    <row r="17599" x14ac:dyDescent="0.25"/>
    <row r="17600" x14ac:dyDescent="0.25"/>
    <row r="17601" x14ac:dyDescent="0.25"/>
    <row r="17602" x14ac:dyDescent="0.25"/>
    <row r="17603" x14ac:dyDescent="0.25"/>
    <row r="17604" x14ac:dyDescent="0.25"/>
    <row r="17605" x14ac:dyDescent="0.25"/>
    <row r="17606" x14ac:dyDescent="0.25"/>
    <row r="17607" x14ac:dyDescent="0.25"/>
    <row r="17608" x14ac:dyDescent="0.25"/>
    <row r="17609" x14ac:dyDescent="0.25"/>
    <row r="17610" x14ac:dyDescent="0.25"/>
    <row r="17611" x14ac:dyDescent="0.25"/>
    <row r="17612" x14ac:dyDescent="0.25"/>
    <row r="17613" x14ac:dyDescent="0.25"/>
    <row r="17614" x14ac:dyDescent="0.25"/>
    <row r="17615" x14ac:dyDescent="0.25"/>
    <row r="17616" x14ac:dyDescent="0.25"/>
    <row r="17617" x14ac:dyDescent="0.25"/>
    <row r="17618" x14ac:dyDescent="0.25"/>
    <row r="17619" x14ac:dyDescent="0.25"/>
    <row r="17620" x14ac:dyDescent="0.25"/>
    <row r="17621" x14ac:dyDescent="0.25"/>
    <row r="17622" x14ac:dyDescent="0.25"/>
    <row r="17623" x14ac:dyDescent="0.25"/>
    <row r="17624" x14ac:dyDescent="0.25"/>
    <row r="17625" x14ac:dyDescent="0.25"/>
    <row r="17626" x14ac:dyDescent="0.25"/>
    <row r="17627" x14ac:dyDescent="0.25"/>
    <row r="17628" x14ac:dyDescent="0.25"/>
    <row r="17629" x14ac:dyDescent="0.25"/>
    <row r="17630" x14ac:dyDescent="0.25"/>
    <row r="17631" x14ac:dyDescent="0.25"/>
    <row r="17632" x14ac:dyDescent="0.25"/>
    <row r="17633" x14ac:dyDescent="0.25"/>
    <row r="17634" x14ac:dyDescent="0.25"/>
    <row r="17635" x14ac:dyDescent="0.25"/>
    <row r="17636" x14ac:dyDescent="0.25"/>
    <row r="17637" x14ac:dyDescent="0.25"/>
    <row r="17638" x14ac:dyDescent="0.25"/>
    <row r="17639" x14ac:dyDescent="0.25"/>
    <row r="17640" x14ac:dyDescent="0.25"/>
    <row r="17641" x14ac:dyDescent="0.25"/>
    <row r="17642" x14ac:dyDescent="0.25"/>
    <row r="17643" x14ac:dyDescent="0.25"/>
    <row r="17644" x14ac:dyDescent="0.25"/>
    <row r="17645" x14ac:dyDescent="0.25"/>
    <row r="17646" x14ac:dyDescent="0.25"/>
    <row r="17647" x14ac:dyDescent="0.25"/>
    <row r="17648" x14ac:dyDescent="0.25"/>
    <row r="17649" x14ac:dyDescent="0.25"/>
    <row r="17650" x14ac:dyDescent="0.25"/>
    <row r="17651" x14ac:dyDescent="0.25"/>
    <row r="17652" x14ac:dyDescent="0.25"/>
    <row r="17653" x14ac:dyDescent="0.25"/>
    <row r="17654" x14ac:dyDescent="0.25"/>
    <row r="17655" x14ac:dyDescent="0.25"/>
    <row r="17656" x14ac:dyDescent="0.25"/>
    <row r="17657" x14ac:dyDescent="0.25"/>
    <row r="17658" x14ac:dyDescent="0.25"/>
    <row r="17659" x14ac:dyDescent="0.25"/>
    <row r="17660" x14ac:dyDescent="0.25"/>
    <row r="17661" x14ac:dyDescent="0.25"/>
    <row r="17662" x14ac:dyDescent="0.25"/>
    <row r="17663" x14ac:dyDescent="0.25"/>
    <row r="17664" x14ac:dyDescent="0.25"/>
    <row r="17665" x14ac:dyDescent="0.25"/>
    <row r="17666" x14ac:dyDescent="0.25"/>
    <row r="17667" x14ac:dyDescent="0.25"/>
    <row r="17668" x14ac:dyDescent="0.25"/>
    <row r="17669" x14ac:dyDescent="0.25"/>
    <row r="17670" x14ac:dyDescent="0.25"/>
    <row r="17671" x14ac:dyDescent="0.25"/>
    <row r="17672" x14ac:dyDescent="0.25"/>
    <row r="17673" x14ac:dyDescent="0.25"/>
    <row r="17674" x14ac:dyDescent="0.25"/>
    <row r="17675" x14ac:dyDescent="0.25"/>
    <row r="17676" x14ac:dyDescent="0.25"/>
    <row r="17677" x14ac:dyDescent="0.25"/>
    <row r="17678" x14ac:dyDescent="0.25"/>
    <row r="17679" x14ac:dyDescent="0.25"/>
    <row r="17680" x14ac:dyDescent="0.25"/>
    <row r="17681" x14ac:dyDescent="0.25"/>
    <row r="17682" x14ac:dyDescent="0.25"/>
    <row r="17683" x14ac:dyDescent="0.25"/>
    <row r="17684" x14ac:dyDescent="0.25"/>
    <row r="17685" x14ac:dyDescent="0.25"/>
    <row r="17686" x14ac:dyDescent="0.25"/>
    <row r="17687" x14ac:dyDescent="0.25"/>
    <row r="17688" x14ac:dyDescent="0.25"/>
    <row r="17689" x14ac:dyDescent="0.25"/>
    <row r="17690" x14ac:dyDescent="0.25"/>
    <row r="17691" x14ac:dyDescent="0.25"/>
    <row r="17692" x14ac:dyDescent="0.25"/>
    <row r="17693" x14ac:dyDescent="0.25"/>
    <row r="17694" x14ac:dyDescent="0.25"/>
    <row r="17695" x14ac:dyDescent="0.25"/>
    <row r="17696" x14ac:dyDescent="0.25"/>
    <row r="17697" x14ac:dyDescent="0.25"/>
    <row r="17698" x14ac:dyDescent="0.25"/>
    <row r="17699" x14ac:dyDescent="0.25"/>
    <row r="17700" x14ac:dyDescent="0.25"/>
    <row r="17701" x14ac:dyDescent="0.25"/>
    <row r="17702" x14ac:dyDescent="0.25"/>
    <row r="17703" x14ac:dyDescent="0.25"/>
    <row r="17704" x14ac:dyDescent="0.25"/>
    <row r="17705" x14ac:dyDescent="0.25"/>
    <row r="17706" x14ac:dyDescent="0.25"/>
    <row r="17707" x14ac:dyDescent="0.25"/>
    <row r="17708" x14ac:dyDescent="0.25"/>
    <row r="17709" x14ac:dyDescent="0.25"/>
    <row r="17710" x14ac:dyDescent="0.25"/>
    <row r="17711" x14ac:dyDescent="0.25"/>
    <row r="17712" x14ac:dyDescent="0.25"/>
    <row r="17713" x14ac:dyDescent="0.25"/>
    <row r="17714" x14ac:dyDescent="0.25"/>
    <row r="17715" x14ac:dyDescent="0.25"/>
    <row r="17716" x14ac:dyDescent="0.25"/>
    <row r="17717" x14ac:dyDescent="0.25"/>
    <row r="17718" x14ac:dyDescent="0.25"/>
    <row r="17719" x14ac:dyDescent="0.25"/>
    <row r="17720" x14ac:dyDescent="0.25"/>
    <row r="17721" x14ac:dyDescent="0.25"/>
    <row r="17722" x14ac:dyDescent="0.25"/>
    <row r="17723" x14ac:dyDescent="0.25"/>
    <row r="17724" x14ac:dyDescent="0.25"/>
    <row r="17725" x14ac:dyDescent="0.25"/>
    <row r="17726" x14ac:dyDescent="0.25"/>
    <row r="17727" x14ac:dyDescent="0.25"/>
    <row r="17728" x14ac:dyDescent="0.25"/>
    <row r="17729" x14ac:dyDescent="0.25"/>
    <row r="17730" x14ac:dyDescent="0.25"/>
    <row r="17731" x14ac:dyDescent="0.25"/>
    <row r="17732" x14ac:dyDescent="0.25"/>
    <row r="17733" x14ac:dyDescent="0.25"/>
    <row r="17734" x14ac:dyDescent="0.25"/>
    <row r="17735" x14ac:dyDescent="0.25"/>
    <row r="17736" x14ac:dyDescent="0.25"/>
    <row r="17737" x14ac:dyDescent="0.25"/>
    <row r="17738" x14ac:dyDescent="0.25"/>
    <row r="17739" x14ac:dyDescent="0.25"/>
    <row r="17740" x14ac:dyDescent="0.25"/>
    <row r="17741" x14ac:dyDescent="0.25"/>
    <row r="17742" x14ac:dyDescent="0.25"/>
    <row r="17743" x14ac:dyDescent="0.25"/>
    <row r="17744" x14ac:dyDescent="0.25"/>
    <row r="17745" x14ac:dyDescent="0.25"/>
    <row r="17746" x14ac:dyDescent="0.25"/>
    <row r="17747" x14ac:dyDescent="0.25"/>
    <row r="17748" x14ac:dyDescent="0.25"/>
    <row r="17749" x14ac:dyDescent="0.25"/>
    <row r="17750" x14ac:dyDescent="0.25"/>
    <row r="17751" x14ac:dyDescent="0.25"/>
    <row r="17752" x14ac:dyDescent="0.25"/>
    <row r="17753" x14ac:dyDescent="0.25"/>
    <row r="17754" x14ac:dyDescent="0.25"/>
    <row r="17755" x14ac:dyDescent="0.25"/>
    <row r="17756" x14ac:dyDescent="0.25"/>
    <row r="17757" x14ac:dyDescent="0.25"/>
    <row r="17758" x14ac:dyDescent="0.25"/>
    <row r="17759" x14ac:dyDescent="0.25"/>
    <row r="17760" x14ac:dyDescent="0.25"/>
    <row r="17761" x14ac:dyDescent="0.25"/>
    <row r="17762" x14ac:dyDescent="0.25"/>
    <row r="17763" x14ac:dyDescent="0.25"/>
    <row r="17764" x14ac:dyDescent="0.25"/>
    <row r="17765" x14ac:dyDescent="0.25"/>
    <row r="17766" x14ac:dyDescent="0.25"/>
    <row r="17767" x14ac:dyDescent="0.25"/>
    <row r="17768" x14ac:dyDescent="0.25"/>
    <row r="17769" x14ac:dyDescent="0.25"/>
    <row r="17770" x14ac:dyDescent="0.25"/>
    <row r="17771" x14ac:dyDescent="0.25"/>
    <row r="17772" x14ac:dyDescent="0.25"/>
    <row r="17773" x14ac:dyDescent="0.25"/>
    <row r="17774" x14ac:dyDescent="0.25"/>
    <row r="17775" x14ac:dyDescent="0.25"/>
    <row r="17776" x14ac:dyDescent="0.25"/>
    <row r="17777" x14ac:dyDescent="0.25"/>
    <row r="17778" x14ac:dyDescent="0.25"/>
    <row r="17779" x14ac:dyDescent="0.25"/>
    <row r="17780" x14ac:dyDescent="0.25"/>
    <row r="17781" x14ac:dyDescent="0.25"/>
    <row r="17782" x14ac:dyDescent="0.25"/>
    <row r="17783" x14ac:dyDescent="0.25"/>
    <row r="17784" x14ac:dyDescent="0.25"/>
    <row r="17785" x14ac:dyDescent="0.25"/>
    <row r="17786" x14ac:dyDescent="0.25"/>
    <row r="17787" x14ac:dyDescent="0.25"/>
    <row r="17788" x14ac:dyDescent="0.25"/>
    <row r="17789" x14ac:dyDescent="0.25"/>
    <row r="17790" x14ac:dyDescent="0.25"/>
    <row r="17791" x14ac:dyDescent="0.25"/>
    <row r="17792" x14ac:dyDescent="0.25"/>
    <row r="17793" x14ac:dyDescent="0.25"/>
    <row r="17794" x14ac:dyDescent="0.25"/>
    <row r="17795" x14ac:dyDescent="0.25"/>
    <row r="17796" x14ac:dyDescent="0.25"/>
    <row r="17797" x14ac:dyDescent="0.25"/>
    <row r="17798" x14ac:dyDescent="0.25"/>
    <row r="17799" x14ac:dyDescent="0.25"/>
    <row r="17800" x14ac:dyDescent="0.25"/>
    <row r="17801" x14ac:dyDescent="0.25"/>
    <row r="17802" x14ac:dyDescent="0.25"/>
    <row r="17803" x14ac:dyDescent="0.25"/>
    <row r="17804" x14ac:dyDescent="0.25"/>
    <row r="17805" x14ac:dyDescent="0.25"/>
    <row r="17806" x14ac:dyDescent="0.25"/>
    <row r="17807" x14ac:dyDescent="0.25"/>
    <row r="17808" x14ac:dyDescent="0.25"/>
    <row r="17809" x14ac:dyDescent="0.25"/>
    <row r="17810" x14ac:dyDescent="0.25"/>
    <row r="17811" x14ac:dyDescent="0.25"/>
    <row r="17812" x14ac:dyDescent="0.25"/>
    <row r="17813" x14ac:dyDescent="0.25"/>
    <row r="17814" x14ac:dyDescent="0.25"/>
    <row r="17815" x14ac:dyDescent="0.25"/>
    <row r="17816" x14ac:dyDescent="0.25"/>
    <row r="17817" x14ac:dyDescent="0.25"/>
    <row r="17818" x14ac:dyDescent="0.25"/>
    <row r="17819" x14ac:dyDescent="0.25"/>
    <row r="17820" x14ac:dyDescent="0.25"/>
    <row r="17821" x14ac:dyDescent="0.25"/>
    <row r="17822" x14ac:dyDescent="0.25"/>
    <row r="17823" x14ac:dyDescent="0.25"/>
    <row r="17824" x14ac:dyDescent="0.25"/>
    <row r="17825" x14ac:dyDescent="0.25"/>
    <row r="17826" x14ac:dyDescent="0.25"/>
    <row r="17827" x14ac:dyDescent="0.25"/>
    <row r="17828" x14ac:dyDescent="0.25"/>
    <row r="17829" x14ac:dyDescent="0.25"/>
    <row r="17830" x14ac:dyDescent="0.25"/>
    <row r="17831" x14ac:dyDescent="0.25"/>
    <row r="17832" x14ac:dyDescent="0.25"/>
    <row r="17833" x14ac:dyDescent="0.25"/>
    <row r="17834" x14ac:dyDescent="0.25"/>
    <row r="17835" x14ac:dyDescent="0.25"/>
    <row r="17836" x14ac:dyDescent="0.25"/>
    <row r="17837" x14ac:dyDescent="0.25"/>
    <row r="17838" x14ac:dyDescent="0.25"/>
    <row r="17839" x14ac:dyDescent="0.25"/>
    <row r="17840" x14ac:dyDescent="0.25"/>
    <row r="17841" x14ac:dyDescent="0.25"/>
    <row r="17842" x14ac:dyDescent="0.25"/>
    <row r="17843" x14ac:dyDescent="0.25"/>
    <row r="17844" x14ac:dyDescent="0.25"/>
    <row r="17845" x14ac:dyDescent="0.25"/>
    <row r="17846" x14ac:dyDescent="0.25"/>
    <row r="17847" x14ac:dyDescent="0.25"/>
    <row r="17848" x14ac:dyDescent="0.25"/>
    <row r="17849" x14ac:dyDescent="0.25"/>
    <row r="17850" x14ac:dyDescent="0.25"/>
    <row r="17851" x14ac:dyDescent="0.25"/>
    <row r="17852" x14ac:dyDescent="0.25"/>
    <row r="17853" x14ac:dyDescent="0.25"/>
    <row r="17854" x14ac:dyDescent="0.25"/>
    <row r="17855" x14ac:dyDescent="0.25"/>
    <row r="17856" x14ac:dyDescent="0.25"/>
    <row r="17857" x14ac:dyDescent="0.25"/>
    <row r="17858" x14ac:dyDescent="0.25"/>
    <row r="17859" x14ac:dyDescent="0.25"/>
    <row r="17860" x14ac:dyDescent="0.25"/>
    <row r="17861" x14ac:dyDescent="0.25"/>
    <row r="17862" x14ac:dyDescent="0.25"/>
    <row r="17863" x14ac:dyDescent="0.25"/>
    <row r="17864" x14ac:dyDescent="0.25"/>
    <row r="17865" x14ac:dyDescent="0.25"/>
    <row r="17866" x14ac:dyDescent="0.25"/>
    <row r="17867" x14ac:dyDescent="0.25"/>
    <row r="17868" x14ac:dyDescent="0.25"/>
    <row r="17869" x14ac:dyDescent="0.25"/>
    <row r="17870" x14ac:dyDescent="0.25"/>
    <row r="17871" x14ac:dyDescent="0.25"/>
    <row r="17872" x14ac:dyDescent="0.25"/>
    <row r="17873" x14ac:dyDescent="0.25"/>
    <row r="17874" x14ac:dyDescent="0.25"/>
    <row r="17875" x14ac:dyDescent="0.25"/>
    <row r="17876" x14ac:dyDescent="0.25"/>
    <row r="17877" x14ac:dyDescent="0.25"/>
    <row r="17878" x14ac:dyDescent="0.25"/>
    <row r="17879" x14ac:dyDescent="0.25"/>
    <row r="17880" x14ac:dyDescent="0.25"/>
    <row r="17881" x14ac:dyDescent="0.25"/>
    <row r="17882" x14ac:dyDescent="0.25"/>
    <row r="17883" x14ac:dyDescent="0.25"/>
    <row r="17884" x14ac:dyDescent="0.25"/>
    <row r="17885" x14ac:dyDescent="0.25"/>
    <row r="17886" x14ac:dyDescent="0.25"/>
    <row r="17887" x14ac:dyDescent="0.25"/>
    <row r="17888" x14ac:dyDescent="0.25"/>
    <row r="17889" x14ac:dyDescent="0.25"/>
    <row r="17890" x14ac:dyDescent="0.25"/>
    <row r="17891" x14ac:dyDescent="0.25"/>
    <row r="17892" x14ac:dyDescent="0.25"/>
    <row r="17893" x14ac:dyDescent="0.25"/>
    <row r="17894" x14ac:dyDescent="0.25"/>
    <row r="17895" x14ac:dyDescent="0.25"/>
    <row r="17896" x14ac:dyDescent="0.25"/>
    <row r="17897" x14ac:dyDescent="0.25"/>
    <row r="17898" x14ac:dyDescent="0.25"/>
    <row r="17899" x14ac:dyDescent="0.25"/>
    <row r="17900" x14ac:dyDescent="0.25"/>
    <row r="17901" x14ac:dyDescent="0.25"/>
    <row r="17902" x14ac:dyDescent="0.25"/>
    <row r="17903" x14ac:dyDescent="0.25"/>
    <row r="17904" x14ac:dyDescent="0.25"/>
    <row r="17905" x14ac:dyDescent="0.25"/>
    <row r="17906" x14ac:dyDescent="0.25"/>
    <row r="17907" x14ac:dyDescent="0.25"/>
    <row r="17908" x14ac:dyDescent="0.25"/>
    <row r="17909" x14ac:dyDescent="0.25"/>
    <row r="17910" x14ac:dyDescent="0.25"/>
    <row r="17911" x14ac:dyDescent="0.25"/>
    <row r="17912" x14ac:dyDescent="0.25"/>
    <row r="17913" x14ac:dyDescent="0.25"/>
    <row r="17914" x14ac:dyDescent="0.25"/>
    <row r="17915" x14ac:dyDescent="0.25"/>
    <row r="17916" x14ac:dyDescent="0.25"/>
    <row r="17917" x14ac:dyDescent="0.25"/>
    <row r="17918" x14ac:dyDescent="0.25"/>
    <row r="17919" x14ac:dyDescent="0.25"/>
    <row r="17920" x14ac:dyDescent="0.25"/>
    <row r="17921" x14ac:dyDescent="0.25"/>
    <row r="17922" x14ac:dyDescent="0.25"/>
    <row r="17923" x14ac:dyDescent="0.25"/>
    <row r="17924" x14ac:dyDescent="0.25"/>
    <row r="17925" x14ac:dyDescent="0.25"/>
    <row r="17926" x14ac:dyDescent="0.25"/>
    <row r="17927" x14ac:dyDescent="0.25"/>
    <row r="17928" x14ac:dyDescent="0.25"/>
    <row r="17929" x14ac:dyDescent="0.25"/>
    <row r="17930" x14ac:dyDescent="0.25"/>
    <row r="17931" x14ac:dyDescent="0.25"/>
    <row r="17932" x14ac:dyDescent="0.25"/>
    <row r="17933" x14ac:dyDescent="0.25"/>
    <row r="17934" x14ac:dyDescent="0.25"/>
    <row r="17935" x14ac:dyDescent="0.25"/>
    <row r="17936" x14ac:dyDescent="0.25"/>
    <row r="17937" x14ac:dyDescent="0.25"/>
    <row r="17938" x14ac:dyDescent="0.25"/>
    <row r="17939" x14ac:dyDescent="0.25"/>
    <row r="17940" x14ac:dyDescent="0.25"/>
    <row r="17941" x14ac:dyDescent="0.25"/>
    <row r="17942" x14ac:dyDescent="0.25"/>
    <row r="17943" x14ac:dyDescent="0.25"/>
    <row r="17944" x14ac:dyDescent="0.25"/>
    <row r="17945" x14ac:dyDescent="0.25"/>
    <row r="17946" x14ac:dyDescent="0.25"/>
    <row r="17947" x14ac:dyDescent="0.25"/>
    <row r="17948" x14ac:dyDescent="0.25"/>
    <row r="17949" x14ac:dyDescent="0.25"/>
    <row r="17950" x14ac:dyDescent="0.25"/>
    <row r="17951" x14ac:dyDescent="0.25"/>
    <row r="17952" x14ac:dyDescent="0.25"/>
    <row r="17953" x14ac:dyDescent="0.25"/>
    <row r="17954" x14ac:dyDescent="0.25"/>
    <row r="17955" x14ac:dyDescent="0.25"/>
    <row r="17956" x14ac:dyDescent="0.25"/>
    <row r="17957" x14ac:dyDescent="0.25"/>
    <row r="17958" x14ac:dyDescent="0.25"/>
    <row r="17959" x14ac:dyDescent="0.25"/>
    <row r="17960" x14ac:dyDescent="0.25"/>
    <row r="17961" x14ac:dyDescent="0.25"/>
    <row r="17962" x14ac:dyDescent="0.25"/>
    <row r="17963" x14ac:dyDescent="0.25"/>
    <row r="17964" x14ac:dyDescent="0.25"/>
    <row r="17965" x14ac:dyDescent="0.25"/>
    <row r="17966" x14ac:dyDescent="0.25"/>
    <row r="17967" x14ac:dyDescent="0.25"/>
    <row r="17968" x14ac:dyDescent="0.25"/>
    <row r="17969" x14ac:dyDescent="0.25"/>
    <row r="17970" x14ac:dyDescent="0.25"/>
    <row r="17971" x14ac:dyDescent="0.25"/>
    <row r="17972" x14ac:dyDescent="0.25"/>
    <row r="17973" x14ac:dyDescent="0.25"/>
    <row r="17974" x14ac:dyDescent="0.25"/>
    <row r="17975" x14ac:dyDescent="0.25"/>
    <row r="17976" x14ac:dyDescent="0.25"/>
    <row r="17977" x14ac:dyDescent="0.25"/>
    <row r="17978" x14ac:dyDescent="0.25"/>
    <row r="17979" x14ac:dyDescent="0.25"/>
    <row r="17980" x14ac:dyDescent="0.25"/>
    <row r="17981" x14ac:dyDescent="0.25"/>
    <row r="17982" x14ac:dyDescent="0.25"/>
    <row r="17983" x14ac:dyDescent="0.25"/>
    <row r="17984" x14ac:dyDescent="0.25"/>
    <row r="17985" x14ac:dyDescent="0.25"/>
    <row r="17986" x14ac:dyDescent="0.25"/>
    <row r="17987" x14ac:dyDescent="0.25"/>
    <row r="17988" x14ac:dyDescent="0.25"/>
    <row r="17989" x14ac:dyDescent="0.25"/>
    <row r="17990" x14ac:dyDescent="0.25"/>
    <row r="17991" x14ac:dyDescent="0.25"/>
    <row r="17992" x14ac:dyDescent="0.25"/>
    <row r="17993" x14ac:dyDescent="0.25"/>
    <row r="17994" x14ac:dyDescent="0.25"/>
    <row r="17995" x14ac:dyDescent="0.25"/>
    <row r="17996" x14ac:dyDescent="0.25"/>
    <row r="17997" x14ac:dyDescent="0.25"/>
    <row r="17998" x14ac:dyDescent="0.25"/>
    <row r="17999" x14ac:dyDescent="0.25"/>
    <row r="18000" x14ac:dyDescent="0.25"/>
    <row r="18001" x14ac:dyDescent="0.25"/>
    <row r="18002" x14ac:dyDescent="0.25"/>
    <row r="18003" x14ac:dyDescent="0.25"/>
    <row r="18004" x14ac:dyDescent="0.25"/>
    <row r="18005" x14ac:dyDescent="0.25"/>
    <row r="18006" x14ac:dyDescent="0.25"/>
    <row r="18007" x14ac:dyDescent="0.25"/>
    <row r="18008" x14ac:dyDescent="0.25"/>
    <row r="18009" x14ac:dyDescent="0.25"/>
    <row r="18010" x14ac:dyDescent="0.25"/>
    <row r="18011" x14ac:dyDescent="0.25"/>
    <row r="18012" x14ac:dyDescent="0.25"/>
    <row r="18013" x14ac:dyDescent="0.25"/>
    <row r="18014" x14ac:dyDescent="0.25"/>
    <row r="18015" x14ac:dyDescent="0.25"/>
    <row r="18016" x14ac:dyDescent="0.25"/>
    <row r="18017" x14ac:dyDescent="0.25"/>
    <row r="18018" x14ac:dyDescent="0.25"/>
    <row r="18019" x14ac:dyDescent="0.25"/>
    <row r="18020" x14ac:dyDescent="0.25"/>
    <row r="18021" x14ac:dyDescent="0.25"/>
    <row r="18022" x14ac:dyDescent="0.25"/>
    <row r="18023" x14ac:dyDescent="0.25"/>
    <row r="18024" x14ac:dyDescent="0.25"/>
    <row r="18025" x14ac:dyDescent="0.25"/>
    <row r="18026" x14ac:dyDescent="0.25"/>
    <row r="18027" x14ac:dyDescent="0.25"/>
    <row r="18028" x14ac:dyDescent="0.25"/>
    <row r="18029" x14ac:dyDescent="0.25"/>
    <row r="18030" x14ac:dyDescent="0.25"/>
    <row r="18031" x14ac:dyDescent="0.25"/>
    <row r="18032" x14ac:dyDescent="0.25"/>
    <row r="18033" x14ac:dyDescent="0.25"/>
    <row r="18034" x14ac:dyDescent="0.25"/>
    <row r="18035" x14ac:dyDescent="0.25"/>
    <row r="18036" x14ac:dyDescent="0.25"/>
    <row r="18037" x14ac:dyDescent="0.25"/>
    <row r="18038" x14ac:dyDescent="0.25"/>
    <row r="18039" x14ac:dyDescent="0.25"/>
    <row r="18040" x14ac:dyDescent="0.25"/>
    <row r="18041" x14ac:dyDescent="0.25"/>
    <row r="18042" x14ac:dyDescent="0.25"/>
    <row r="18043" x14ac:dyDescent="0.25"/>
    <row r="18044" x14ac:dyDescent="0.25"/>
    <row r="18045" x14ac:dyDescent="0.25"/>
    <row r="18046" x14ac:dyDescent="0.25"/>
    <row r="18047" x14ac:dyDescent="0.25"/>
    <row r="18048" x14ac:dyDescent="0.25"/>
    <row r="18049" x14ac:dyDescent="0.25"/>
    <row r="18050" x14ac:dyDescent="0.25"/>
    <row r="18051" x14ac:dyDescent="0.25"/>
    <row r="18052" x14ac:dyDescent="0.25"/>
    <row r="18053" x14ac:dyDescent="0.25"/>
    <row r="18054" x14ac:dyDescent="0.25"/>
    <row r="18055" x14ac:dyDescent="0.25"/>
    <row r="18056" x14ac:dyDescent="0.25"/>
    <row r="18057" x14ac:dyDescent="0.25"/>
    <row r="18058" x14ac:dyDescent="0.25"/>
    <row r="18059" x14ac:dyDescent="0.25"/>
    <row r="18060" x14ac:dyDescent="0.25"/>
    <row r="18061" x14ac:dyDescent="0.25"/>
    <row r="18062" x14ac:dyDescent="0.25"/>
    <row r="18063" x14ac:dyDescent="0.25"/>
    <row r="18064" x14ac:dyDescent="0.25"/>
    <row r="18065" x14ac:dyDescent="0.25"/>
    <row r="18066" x14ac:dyDescent="0.25"/>
    <row r="18067" x14ac:dyDescent="0.25"/>
    <row r="18068" x14ac:dyDescent="0.25"/>
    <row r="18069" x14ac:dyDescent="0.25"/>
    <row r="18070" x14ac:dyDescent="0.25"/>
    <row r="18071" x14ac:dyDescent="0.25"/>
    <row r="18072" x14ac:dyDescent="0.25"/>
    <row r="18073" x14ac:dyDescent="0.25"/>
    <row r="18074" x14ac:dyDescent="0.25"/>
    <row r="18075" x14ac:dyDescent="0.25"/>
    <row r="18076" x14ac:dyDescent="0.25"/>
    <row r="18077" x14ac:dyDescent="0.25"/>
    <row r="18078" x14ac:dyDescent="0.25"/>
    <row r="18079" x14ac:dyDescent="0.25"/>
    <row r="18080" x14ac:dyDescent="0.25"/>
    <row r="18081" x14ac:dyDescent="0.25"/>
    <row r="18082" x14ac:dyDescent="0.25"/>
    <row r="18083" x14ac:dyDescent="0.25"/>
    <row r="18084" x14ac:dyDescent="0.25"/>
    <row r="18085" x14ac:dyDescent="0.25"/>
    <row r="18086" x14ac:dyDescent="0.25"/>
    <row r="18087" x14ac:dyDescent="0.25"/>
    <row r="18088" x14ac:dyDescent="0.25"/>
    <row r="18089" x14ac:dyDescent="0.25"/>
    <row r="18090" x14ac:dyDescent="0.25"/>
    <row r="18091" x14ac:dyDescent="0.25"/>
    <row r="18092" x14ac:dyDescent="0.25"/>
    <row r="18093" x14ac:dyDescent="0.25"/>
    <row r="18094" x14ac:dyDescent="0.25"/>
    <row r="18095" x14ac:dyDescent="0.25"/>
    <row r="18096" x14ac:dyDescent="0.25"/>
    <row r="18097" x14ac:dyDescent="0.25"/>
    <row r="18098" x14ac:dyDescent="0.25"/>
    <row r="18099" x14ac:dyDescent="0.25"/>
    <row r="18100" x14ac:dyDescent="0.25"/>
    <row r="18101" x14ac:dyDescent="0.25"/>
    <row r="18102" x14ac:dyDescent="0.25"/>
    <row r="18103" x14ac:dyDescent="0.25"/>
    <row r="18104" x14ac:dyDescent="0.25"/>
    <row r="18105" x14ac:dyDescent="0.25"/>
    <row r="18106" x14ac:dyDescent="0.25"/>
    <row r="18107" x14ac:dyDescent="0.25"/>
    <row r="18108" x14ac:dyDescent="0.25"/>
    <row r="18109" x14ac:dyDescent="0.25"/>
    <row r="18110" x14ac:dyDescent="0.25"/>
    <row r="18111" x14ac:dyDescent="0.25"/>
    <row r="18112" x14ac:dyDescent="0.25"/>
    <row r="18113" x14ac:dyDescent="0.25"/>
    <row r="18114" x14ac:dyDescent="0.25"/>
    <row r="18115" x14ac:dyDescent="0.25"/>
    <row r="18116" x14ac:dyDescent="0.25"/>
    <row r="18117" x14ac:dyDescent="0.25"/>
    <row r="18118" x14ac:dyDescent="0.25"/>
    <row r="18119" x14ac:dyDescent="0.25"/>
    <row r="18120" x14ac:dyDescent="0.25"/>
    <row r="18121" x14ac:dyDescent="0.25"/>
    <row r="18122" x14ac:dyDescent="0.25"/>
    <row r="18123" x14ac:dyDescent="0.25"/>
    <row r="18124" x14ac:dyDescent="0.25"/>
    <row r="18125" x14ac:dyDescent="0.25"/>
    <row r="18126" x14ac:dyDescent="0.25"/>
    <row r="18127" x14ac:dyDescent="0.25"/>
    <row r="18128" x14ac:dyDescent="0.25"/>
    <row r="18129" x14ac:dyDescent="0.25"/>
    <row r="18130" x14ac:dyDescent="0.25"/>
    <row r="18131" x14ac:dyDescent="0.25"/>
    <row r="18132" x14ac:dyDescent="0.25"/>
    <row r="18133" x14ac:dyDescent="0.25"/>
    <row r="18134" x14ac:dyDescent="0.25"/>
    <row r="18135" x14ac:dyDescent="0.25"/>
    <row r="18136" x14ac:dyDescent="0.25"/>
    <row r="18137" x14ac:dyDescent="0.25"/>
    <row r="18138" x14ac:dyDescent="0.25"/>
    <row r="18139" x14ac:dyDescent="0.25"/>
    <row r="18140" x14ac:dyDescent="0.25"/>
    <row r="18141" x14ac:dyDescent="0.25"/>
    <row r="18142" x14ac:dyDescent="0.25"/>
    <row r="18143" x14ac:dyDescent="0.25"/>
    <row r="18144" x14ac:dyDescent="0.25"/>
    <row r="18145" x14ac:dyDescent="0.25"/>
    <row r="18146" x14ac:dyDescent="0.25"/>
    <row r="18147" x14ac:dyDescent="0.25"/>
    <row r="18148" x14ac:dyDescent="0.25"/>
    <row r="18149" x14ac:dyDescent="0.25"/>
    <row r="18150" x14ac:dyDescent="0.25"/>
    <row r="18151" x14ac:dyDescent="0.25"/>
    <row r="18152" x14ac:dyDescent="0.25"/>
    <row r="18153" x14ac:dyDescent="0.25"/>
    <row r="18154" x14ac:dyDescent="0.25"/>
    <row r="18155" x14ac:dyDescent="0.25"/>
    <row r="18156" x14ac:dyDescent="0.25"/>
    <row r="18157" x14ac:dyDescent="0.25"/>
    <row r="18158" x14ac:dyDescent="0.25"/>
    <row r="18159" x14ac:dyDescent="0.25"/>
    <row r="18160" x14ac:dyDescent="0.25"/>
    <row r="18161" x14ac:dyDescent="0.25"/>
    <row r="18162" x14ac:dyDescent="0.25"/>
    <row r="18163" x14ac:dyDescent="0.25"/>
    <row r="18164" x14ac:dyDescent="0.25"/>
    <row r="18165" x14ac:dyDescent="0.25"/>
    <row r="18166" x14ac:dyDescent="0.25"/>
    <row r="18167" x14ac:dyDescent="0.25"/>
    <row r="18168" x14ac:dyDescent="0.25"/>
    <row r="18169" x14ac:dyDescent="0.25"/>
    <row r="18170" x14ac:dyDescent="0.25"/>
    <row r="18171" x14ac:dyDescent="0.25"/>
    <row r="18172" x14ac:dyDescent="0.25"/>
    <row r="18173" x14ac:dyDescent="0.25"/>
    <row r="18174" x14ac:dyDescent="0.25"/>
    <row r="18175" x14ac:dyDescent="0.25"/>
    <row r="18176" x14ac:dyDescent="0.25"/>
    <row r="18177" x14ac:dyDescent="0.25"/>
    <row r="18178" x14ac:dyDescent="0.25"/>
    <row r="18179" x14ac:dyDescent="0.25"/>
    <row r="18180" x14ac:dyDescent="0.25"/>
    <row r="18181" x14ac:dyDescent="0.25"/>
    <row r="18182" x14ac:dyDescent="0.25"/>
    <row r="18183" x14ac:dyDescent="0.25"/>
    <row r="18184" x14ac:dyDescent="0.25"/>
    <row r="18185" x14ac:dyDescent="0.25"/>
    <row r="18186" x14ac:dyDescent="0.25"/>
    <row r="18187" x14ac:dyDescent="0.25"/>
    <row r="18188" x14ac:dyDescent="0.25"/>
    <row r="18189" x14ac:dyDescent="0.25"/>
    <row r="18190" x14ac:dyDescent="0.25"/>
    <row r="18191" x14ac:dyDescent="0.25"/>
    <row r="18192" x14ac:dyDescent="0.25"/>
    <row r="18193" x14ac:dyDescent="0.25"/>
    <row r="18194" x14ac:dyDescent="0.25"/>
    <row r="18195" x14ac:dyDescent="0.25"/>
    <row r="18196" x14ac:dyDescent="0.25"/>
    <row r="18197" x14ac:dyDescent="0.25"/>
    <row r="18198" x14ac:dyDescent="0.25"/>
    <row r="18199" x14ac:dyDescent="0.25"/>
    <row r="18200" x14ac:dyDescent="0.25"/>
    <row r="18201" x14ac:dyDescent="0.25"/>
    <row r="18202" x14ac:dyDescent="0.25"/>
    <row r="18203" x14ac:dyDescent="0.25"/>
    <row r="18204" x14ac:dyDescent="0.25"/>
    <row r="18205" x14ac:dyDescent="0.25"/>
    <row r="18206" x14ac:dyDescent="0.25"/>
    <row r="18207" x14ac:dyDescent="0.25"/>
    <row r="18208" x14ac:dyDescent="0.25"/>
    <row r="18209" x14ac:dyDescent="0.25"/>
    <row r="18210" x14ac:dyDescent="0.25"/>
    <row r="18211" x14ac:dyDescent="0.25"/>
    <row r="18212" x14ac:dyDescent="0.25"/>
    <row r="18213" x14ac:dyDescent="0.25"/>
    <row r="18214" x14ac:dyDescent="0.25"/>
    <row r="18215" x14ac:dyDescent="0.25"/>
    <row r="18216" x14ac:dyDescent="0.25"/>
    <row r="18217" x14ac:dyDescent="0.25"/>
    <row r="18218" x14ac:dyDescent="0.25"/>
    <row r="18219" x14ac:dyDescent="0.25"/>
    <row r="18220" x14ac:dyDescent="0.25"/>
    <row r="18221" x14ac:dyDescent="0.25"/>
    <row r="18222" x14ac:dyDescent="0.25"/>
    <row r="18223" x14ac:dyDescent="0.25"/>
    <row r="18224" x14ac:dyDescent="0.25"/>
    <row r="18225" x14ac:dyDescent="0.25"/>
    <row r="18226" x14ac:dyDescent="0.25"/>
    <row r="18227" x14ac:dyDescent="0.25"/>
    <row r="18228" x14ac:dyDescent="0.25"/>
    <row r="18229" x14ac:dyDescent="0.25"/>
    <row r="18230" x14ac:dyDescent="0.25"/>
    <row r="18231" x14ac:dyDescent="0.25"/>
    <row r="18232" x14ac:dyDescent="0.25"/>
    <row r="18233" x14ac:dyDescent="0.25"/>
    <row r="18234" x14ac:dyDescent="0.25"/>
    <row r="18235" x14ac:dyDescent="0.25"/>
    <row r="18236" x14ac:dyDescent="0.25"/>
    <row r="18237" x14ac:dyDescent="0.25"/>
    <row r="18238" x14ac:dyDescent="0.25"/>
    <row r="18239" x14ac:dyDescent="0.25"/>
    <row r="18240" x14ac:dyDescent="0.25"/>
    <row r="18241" x14ac:dyDescent="0.25"/>
    <row r="18242" x14ac:dyDescent="0.25"/>
    <row r="18243" x14ac:dyDescent="0.25"/>
    <row r="18244" x14ac:dyDescent="0.25"/>
    <row r="18245" x14ac:dyDescent="0.25"/>
    <row r="18246" x14ac:dyDescent="0.25"/>
    <row r="18247" x14ac:dyDescent="0.25"/>
    <row r="18248" x14ac:dyDescent="0.25"/>
    <row r="18249" x14ac:dyDescent="0.25"/>
    <row r="18250" x14ac:dyDescent="0.25"/>
    <row r="18251" x14ac:dyDescent="0.25"/>
    <row r="18252" x14ac:dyDescent="0.25"/>
    <row r="18253" x14ac:dyDescent="0.25"/>
    <row r="18254" x14ac:dyDescent="0.25"/>
    <row r="18255" x14ac:dyDescent="0.25"/>
    <row r="18256" x14ac:dyDescent="0.25"/>
    <row r="18257" x14ac:dyDescent="0.25"/>
    <row r="18258" x14ac:dyDescent="0.25"/>
    <row r="18259" x14ac:dyDescent="0.25"/>
    <row r="18260" x14ac:dyDescent="0.25"/>
    <row r="18261" x14ac:dyDescent="0.25"/>
    <row r="18262" x14ac:dyDescent="0.25"/>
    <row r="18263" x14ac:dyDescent="0.25"/>
    <row r="18264" x14ac:dyDescent="0.25"/>
    <row r="18265" x14ac:dyDescent="0.25"/>
    <row r="18266" x14ac:dyDescent="0.25"/>
    <row r="18267" x14ac:dyDescent="0.25"/>
    <row r="18268" x14ac:dyDescent="0.25"/>
    <row r="18269" x14ac:dyDescent="0.25"/>
    <row r="18270" x14ac:dyDescent="0.25"/>
    <row r="18271" x14ac:dyDescent="0.25"/>
    <row r="18272" x14ac:dyDescent="0.25"/>
    <row r="18273" x14ac:dyDescent="0.25"/>
    <row r="18274" x14ac:dyDescent="0.25"/>
    <row r="18275" x14ac:dyDescent="0.25"/>
    <row r="18276" x14ac:dyDescent="0.25"/>
    <row r="18277" x14ac:dyDescent="0.25"/>
    <row r="18278" x14ac:dyDescent="0.25"/>
    <row r="18279" x14ac:dyDescent="0.25"/>
    <row r="18280" x14ac:dyDescent="0.25"/>
    <row r="18281" x14ac:dyDescent="0.25"/>
    <row r="18282" x14ac:dyDescent="0.25"/>
    <row r="18283" x14ac:dyDescent="0.25"/>
    <row r="18284" x14ac:dyDescent="0.25"/>
    <row r="18285" x14ac:dyDescent="0.25"/>
    <row r="18286" x14ac:dyDescent="0.25"/>
    <row r="18287" x14ac:dyDescent="0.25"/>
    <row r="18288" x14ac:dyDescent="0.25"/>
    <row r="18289" x14ac:dyDescent="0.25"/>
    <row r="18290" x14ac:dyDescent="0.25"/>
    <row r="18291" x14ac:dyDescent="0.25"/>
    <row r="18292" x14ac:dyDescent="0.25"/>
    <row r="18293" x14ac:dyDescent="0.25"/>
    <row r="18294" x14ac:dyDescent="0.25"/>
    <row r="18295" x14ac:dyDescent="0.25"/>
    <row r="18296" x14ac:dyDescent="0.25"/>
    <row r="18297" x14ac:dyDescent="0.25"/>
    <row r="18298" x14ac:dyDescent="0.25"/>
    <row r="18299" x14ac:dyDescent="0.25"/>
    <row r="18300" x14ac:dyDescent="0.25"/>
    <row r="18301" x14ac:dyDescent="0.25"/>
    <row r="18302" x14ac:dyDescent="0.25"/>
    <row r="18303" x14ac:dyDescent="0.25"/>
    <row r="18304" x14ac:dyDescent="0.25"/>
    <row r="18305" x14ac:dyDescent="0.25"/>
    <row r="18306" x14ac:dyDescent="0.25"/>
    <row r="18307" x14ac:dyDescent="0.25"/>
    <row r="18308" x14ac:dyDescent="0.25"/>
    <row r="18309" x14ac:dyDescent="0.25"/>
    <row r="18310" x14ac:dyDescent="0.25"/>
    <row r="18311" x14ac:dyDescent="0.25"/>
    <row r="18312" x14ac:dyDescent="0.25"/>
    <row r="18313" x14ac:dyDescent="0.25"/>
    <row r="18314" x14ac:dyDescent="0.25"/>
    <row r="18315" x14ac:dyDescent="0.25"/>
    <row r="18316" x14ac:dyDescent="0.25"/>
    <row r="18317" x14ac:dyDescent="0.25"/>
    <row r="18318" x14ac:dyDescent="0.25"/>
    <row r="18319" x14ac:dyDescent="0.25"/>
    <row r="18320" x14ac:dyDescent="0.25"/>
    <row r="18321" x14ac:dyDescent="0.25"/>
    <row r="18322" x14ac:dyDescent="0.25"/>
    <row r="18323" x14ac:dyDescent="0.25"/>
    <row r="18324" x14ac:dyDescent="0.25"/>
    <row r="18325" x14ac:dyDescent="0.25"/>
    <row r="18326" x14ac:dyDescent="0.25"/>
    <row r="18327" x14ac:dyDescent="0.25"/>
    <row r="18328" x14ac:dyDescent="0.25"/>
    <row r="18329" x14ac:dyDescent="0.25"/>
    <row r="18330" x14ac:dyDescent="0.25"/>
    <row r="18331" x14ac:dyDescent="0.25"/>
    <row r="18332" x14ac:dyDescent="0.25"/>
    <row r="18333" x14ac:dyDescent="0.25"/>
    <row r="18334" x14ac:dyDescent="0.25"/>
    <row r="18335" x14ac:dyDescent="0.25"/>
    <row r="18336" x14ac:dyDescent="0.25"/>
    <row r="18337" x14ac:dyDescent="0.25"/>
    <row r="18338" x14ac:dyDescent="0.25"/>
    <row r="18339" x14ac:dyDescent="0.25"/>
    <row r="18340" x14ac:dyDescent="0.25"/>
    <row r="18341" x14ac:dyDescent="0.25"/>
    <row r="18342" x14ac:dyDescent="0.25"/>
    <row r="18343" x14ac:dyDescent="0.25"/>
    <row r="18344" x14ac:dyDescent="0.25"/>
    <row r="18345" x14ac:dyDescent="0.25"/>
    <row r="18346" x14ac:dyDescent="0.25"/>
    <row r="18347" x14ac:dyDescent="0.25"/>
    <row r="18348" x14ac:dyDescent="0.25"/>
    <row r="18349" x14ac:dyDescent="0.25"/>
    <row r="18350" x14ac:dyDescent="0.25"/>
    <row r="18351" x14ac:dyDescent="0.25"/>
    <row r="18352" x14ac:dyDescent="0.25"/>
    <row r="18353" x14ac:dyDescent="0.25"/>
    <row r="18354" x14ac:dyDescent="0.25"/>
    <row r="18355" x14ac:dyDescent="0.25"/>
    <row r="18356" x14ac:dyDescent="0.25"/>
    <row r="18357" x14ac:dyDescent="0.25"/>
    <row r="18358" x14ac:dyDescent="0.25"/>
    <row r="18359" x14ac:dyDescent="0.25"/>
    <row r="18360" x14ac:dyDescent="0.25"/>
    <row r="18361" x14ac:dyDescent="0.25"/>
    <row r="18362" x14ac:dyDescent="0.25"/>
    <row r="18363" x14ac:dyDescent="0.25"/>
    <row r="18364" x14ac:dyDescent="0.25"/>
    <row r="18365" x14ac:dyDescent="0.25"/>
    <row r="18366" x14ac:dyDescent="0.25"/>
    <row r="18367" x14ac:dyDescent="0.25"/>
    <row r="18368" x14ac:dyDescent="0.25"/>
    <row r="18369" x14ac:dyDescent="0.25"/>
    <row r="18370" x14ac:dyDescent="0.25"/>
    <row r="18371" x14ac:dyDescent="0.25"/>
    <row r="18372" x14ac:dyDescent="0.25"/>
    <row r="18373" x14ac:dyDescent="0.25"/>
    <row r="18374" x14ac:dyDescent="0.25"/>
    <row r="18375" x14ac:dyDescent="0.25"/>
    <row r="18376" x14ac:dyDescent="0.25"/>
    <row r="18377" x14ac:dyDescent="0.25"/>
    <row r="18378" x14ac:dyDescent="0.25"/>
    <row r="18379" x14ac:dyDescent="0.25"/>
    <row r="18380" x14ac:dyDescent="0.25"/>
    <row r="18381" x14ac:dyDescent="0.25"/>
    <row r="18382" x14ac:dyDescent="0.25"/>
    <row r="18383" x14ac:dyDescent="0.25"/>
    <row r="18384" x14ac:dyDescent="0.25"/>
    <row r="18385" x14ac:dyDescent="0.25"/>
    <row r="18386" x14ac:dyDescent="0.25"/>
    <row r="18387" x14ac:dyDescent="0.25"/>
    <row r="18388" x14ac:dyDescent="0.25"/>
    <row r="18389" x14ac:dyDescent="0.25"/>
    <row r="18390" x14ac:dyDescent="0.25"/>
    <row r="18391" x14ac:dyDescent="0.25"/>
    <row r="18392" x14ac:dyDescent="0.25"/>
    <row r="18393" x14ac:dyDescent="0.25"/>
    <row r="18394" x14ac:dyDescent="0.25"/>
    <row r="18395" x14ac:dyDescent="0.25"/>
    <row r="18396" x14ac:dyDescent="0.25"/>
    <row r="18397" x14ac:dyDescent="0.25"/>
    <row r="18398" x14ac:dyDescent="0.25"/>
    <row r="18399" x14ac:dyDescent="0.25"/>
    <row r="18400" x14ac:dyDescent="0.25"/>
    <row r="18401" x14ac:dyDescent="0.25"/>
    <row r="18402" x14ac:dyDescent="0.25"/>
    <row r="18403" x14ac:dyDescent="0.25"/>
    <row r="18404" x14ac:dyDescent="0.25"/>
    <row r="18405" x14ac:dyDescent="0.25"/>
    <row r="18406" x14ac:dyDescent="0.25"/>
    <row r="18407" x14ac:dyDescent="0.25"/>
    <row r="18408" x14ac:dyDescent="0.25"/>
    <row r="18409" x14ac:dyDescent="0.25"/>
    <row r="18410" x14ac:dyDescent="0.25"/>
    <row r="18411" x14ac:dyDescent="0.25"/>
    <row r="18412" x14ac:dyDescent="0.25"/>
    <row r="18413" x14ac:dyDescent="0.25"/>
    <row r="18414" x14ac:dyDescent="0.25"/>
    <row r="18415" x14ac:dyDescent="0.25"/>
    <row r="18416" x14ac:dyDescent="0.25"/>
    <row r="18417" x14ac:dyDescent="0.25"/>
    <row r="18418" x14ac:dyDescent="0.25"/>
    <row r="18419" x14ac:dyDescent="0.25"/>
    <row r="18420" x14ac:dyDescent="0.25"/>
    <row r="18421" x14ac:dyDescent="0.25"/>
    <row r="18422" x14ac:dyDescent="0.25"/>
    <row r="18423" x14ac:dyDescent="0.25"/>
    <row r="18424" x14ac:dyDescent="0.25"/>
    <row r="18425" x14ac:dyDescent="0.25"/>
    <row r="18426" x14ac:dyDescent="0.25"/>
    <row r="18427" x14ac:dyDescent="0.25"/>
    <row r="18428" x14ac:dyDescent="0.25"/>
    <row r="18429" x14ac:dyDescent="0.25"/>
    <row r="18430" x14ac:dyDescent="0.25"/>
    <row r="18431" x14ac:dyDescent="0.25"/>
    <row r="18432" x14ac:dyDescent="0.25"/>
    <row r="18433" x14ac:dyDescent="0.25"/>
    <row r="18434" x14ac:dyDescent="0.25"/>
    <row r="18435" x14ac:dyDescent="0.25"/>
    <row r="18436" x14ac:dyDescent="0.25"/>
    <row r="18437" x14ac:dyDescent="0.25"/>
    <row r="18438" x14ac:dyDescent="0.25"/>
    <row r="18439" x14ac:dyDescent="0.25"/>
    <row r="18440" x14ac:dyDescent="0.25"/>
    <row r="18441" x14ac:dyDescent="0.25"/>
    <row r="18442" x14ac:dyDescent="0.25"/>
    <row r="18443" x14ac:dyDescent="0.25"/>
    <row r="18444" x14ac:dyDescent="0.25"/>
    <row r="18445" x14ac:dyDescent="0.25"/>
    <row r="18446" x14ac:dyDescent="0.25"/>
    <row r="18447" x14ac:dyDescent="0.25"/>
    <row r="18448" x14ac:dyDescent="0.25"/>
    <row r="18449" x14ac:dyDescent="0.25"/>
    <row r="18450" x14ac:dyDescent="0.25"/>
    <row r="18451" x14ac:dyDescent="0.25"/>
    <row r="18452" x14ac:dyDescent="0.25"/>
    <row r="18453" x14ac:dyDescent="0.25"/>
    <row r="18454" x14ac:dyDescent="0.25"/>
    <row r="18455" x14ac:dyDescent="0.25"/>
    <row r="18456" x14ac:dyDescent="0.25"/>
    <row r="18457" x14ac:dyDescent="0.25"/>
    <row r="18458" x14ac:dyDescent="0.25"/>
    <row r="18459" x14ac:dyDescent="0.25"/>
    <row r="18460" x14ac:dyDescent="0.25"/>
    <row r="18461" x14ac:dyDescent="0.25"/>
    <row r="18462" x14ac:dyDescent="0.25"/>
    <row r="18463" x14ac:dyDescent="0.25"/>
    <row r="18464" x14ac:dyDescent="0.25"/>
    <row r="18465" x14ac:dyDescent="0.25"/>
    <row r="18466" x14ac:dyDescent="0.25"/>
    <row r="18467" x14ac:dyDescent="0.25"/>
    <row r="18468" x14ac:dyDescent="0.25"/>
    <row r="18469" x14ac:dyDescent="0.25"/>
    <row r="18470" x14ac:dyDescent="0.25"/>
    <row r="18471" x14ac:dyDescent="0.25"/>
    <row r="18472" x14ac:dyDescent="0.25"/>
    <row r="18473" x14ac:dyDescent="0.25"/>
    <row r="18474" x14ac:dyDescent="0.25"/>
    <row r="18475" x14ac:dyDescent="0.25"/>
    <row r="18476" x14ac:dyDescent="0.25"/>
    <row r="18477" x14ac:dyDescent="0.25"/>
    <row r="18478" x14ac:dyDescent="0.25"/>
    <row r="18479" x14ac:dyDescent="0.25"/>
    <row r="18480" x14ac:dyDescent="0.25"/>
    <row r="18481" x14ac:dyDescent="0.25"/>
    <row r="18482" x14ac:dyDescent="0.25"/>
    <row r="18483" x14ac:dyDescent="0.25"/>
    <row r="18484" x14ac:dyDescent="0.25"/>
    <row r="18485" x14ac:dyDescent="0.25"/>
    <row r="18486" x14ac:dyDescent="0.25"/>
    <row r="18487" x14ac:dyDescent="0.25"/>
    <row r="18488" x14ac:dyDescent="0.25"/>
    <row r="18489" x14ac:dyDescent="0.25"/>
    <row r="18490" x14ac:dyDescent="0.25"/>
    <row r="18491" x14ac:dyDescent="0.25"/>
    <row r="18492" x14ac:dyDescent="0.25"/>
    <row r="18493" x14ac:dyDescent="0.25"/>
    <row r="18494" x14ac:dyDescent="0.25"/>
    <row r="18495" x14ac:dyDescent="0.25"/>
    <row r="18496" x14ac:dyDescent="0.25"/>
    <row r="18497" x14ac:dyDescent="0.25"/>
    <row r="18498" x14ac:dyDescent="0.25"/>
    <row r="18499" x14ac:dyDescent="0.25"/>
    <row r="18500" x14ac:dyDescent="0.25"/>
    <row r="18501" x14ac:dyDescent="0.25"/>
    <row r="18502" x14ac:dyDescent="0.25"/>
    <row r="18503" x14ac:dyDescent="0.25"/>
    <row r="18504" x14ac:dyDescent="0.25"/>
    <row r="18505" x14ac:dyDescent="0.25"/>
    <row r="18506" x14ac:dyDescent="0.25"/>
    <row r="18507" x14ac:dyDescent="0.25"/>
    <row r="18508" x14ac:dyDescent="0.25"/>
    <row r="18509" x14ac:dyDescent="0.25"/>
    <row r="18510" x14ac:dyDescent="0.25"/>
    <row r="18511" x14ac:dyDescent="0.25"/>
    <row r="18512" x14ac:dyDescent="0.25"/>
    <row r="18513" x14ac:dyDescent="0.25"/>
    <row r="18514" x14ac:dyDescent="0.25"/>
    <row r="18515" x14ac:dyDescent="0.25"/>
    <row r="18516" x14ac:dyDescent="0.25"/>
    <row r="18517" x14ac:dyDescent="0.25"/>
    <row r="18518" x14ac:dyDescent="0.25"/>
    <row r="18519" x14ac:dyDescent="0.25"/>
    <row r="18520" x14ac:dyDescent="0.25"/>
    <row r="18521" x14ac:dyDescent="0.25"/>
    <row r="18522" x14ac:dyDescent="0.25"/>
    <row r="18523" x14ac:dyDescent="0.25"/>
    <row r="18524" x14ac:dyDescent="0.25"/>
    <row r="18525" x14ac:dyDescent="0.25"/>
    <row r="18526" x14ac:dyDescent="0.25"/>
    <row r="18527" x14ac:dyDescent="0.25"/>
    <row r="18528" x14ac:dyDescent="0.25"/>
    <row r="18529" x14ac:dyDescent="0.25"/>
    <row r="18530" x14ac:dyDescent="0.25"/>
    <row r="18531" x14ac:dyDescent="0.25"/>
    <row r="18532" x14ac:dyDescent="0.25"/>
    <row r="18533" x14ac:dyDescent="0.25"/>
    <row r="18534" x14ac:dyDescent="0.25"/>
    <row r="18535" x14ac:dyDescent="0.25"/>
    <row r="18536" x14ac:dyDescent="0.25"/>
    <row r="18537" x14ac:dyDescent="0.25"/>
    <row r="18538" x14ac:dyDescent="0.25"/>
    <row r="18539" x14ac:dyDescent="0.25"/>
    <row r="18540" x14ac:dyDescent="0.25"/>
    <row r="18541" x14ac:dyDescent="0.25"/>
    <row r="18542" x14ac:dyDescent="0.25"/>
    <row r="18543" x14ac:dyDescent="0.25"/>
    <row r="18544" x14ac:dyDescent="0.25"/>
    <row r="18545" x14ac:dyDescent="0.25"/>
    <row r="18546" x14ac:dyDescent="0.25"/>
    <row r="18547" x14ac:dyDescent="0.25"/>
    <row r="18548" x14ac:dyDescent="0.25"/>
    <row r="18549" x14ac:dyDescent="0.25"/>
    <row r="18550" x14ac:dyDescent="0.25"/>
    <row r="18551" x14ac:dyDescent="0.25"/>
    <row r="18552" x14ac:dyDescent="0.25"/>
    <row r="18553" x14ac:dyDescent="0.25"/>
    <row r="18554" x14ac:dyDescent="0.25"/>
    <row r="18555" x14ac:dyDescent="0.25"/>
    <row r="18556" x14ac:dyDescent="0.25"/>
    <row r="18557" x14ac:dyDescent="0.25"/>
    <row r="18558" x14ac:dyDescent="0.25"/>
    <row r="18559" x14ac:dyDescent="0.25"/>
    <row r="18560" x14ac:dyDescent="0.25"/>
    <row r="18561" x14ac:dyDescent="0.25"/>
    <row r="18562" x14ac:dyDescent="0.25"/>
    <row r="18563" x14ac:dyDescent="0.25"/>
    <row r="18564" x14ac:dyDescent="0.25"/>
    <row r="18565" x14ac:dyDescent="0.25"/>
    <row r="18566" x14ac:dyDescent="0.25"/>
    <row r="18567" x14ac:dyDescent="0.25"/>
    <row r="18568" x14ac:dyDescent="0.25"/>
    <row r="18569" x14ac:dyDescent="0.25"/>
    <row r="18570" x14ac:dyDescent="0.25"/>
    <row r="18571" x14ac:dyDescent="0.25"/>
    <row r="18572" x14ac:dyDescent="0.25"/>
    <row r="18573" x14ac:dyDescent="0.25"/>
    <row r="18574" x14ac:dyDescent="0.25"/>
    <row r="18575" x14ac:dyDescent="0.25"/>
    <row r="18576" x14ac:dyDescent="0.25"/>
    <row r="18577" x14ac:dyDescent="0.25"/>
    <row r="18578" x14ac:dyDescent="0.25"/>
    <row r="18579" x14ac:dyDescent="0.25"/>
    <row r="18580" x14ac:dyDescent="0.25"/>
    <row r="18581" x14ac:dyDescent="0.25"/>
    <row r="18582" x14ac:dyDescent="0.25"/>
    <row r="18583" x14ac:dyDescent="0.25"/>
    <row r="18584" x14ac:dyDescent="0.25"/>
    <row r="18585" x14ac:dyDescent="0.25"/>
    <row r="18586" x14ac:dyDescent="0.25"/>
    <row r="18587" x14ac:dyDescent="0.25"/>
    <row r="18588" x14ac:dyDescent="0.25"/>
    <row r="18589" x14ac:dyDescent="0.25"/>
    <row r="18590" x14ac:dyDescent="0.25"/>
    <row r="18591" x14ac:dyDescent="0.25"/>
    <row r="18592" x14ac:dyDescent="0.25"/>
    <row r="18593" x14ac:dyDescent="0.25"/>
    <row r="18594" x14ac:dyDescent="0.25"/>
    <row r="18595" x14ac:dyDescent="0.25"/>
    <row r="18596" x14ac:dyDescent="0.25"/>
    <row r="18597" x14ac:dyDescent="0.25"/>
    <row r="18598" x14ac:dyDescent="0.25"/>
    <row r="18599" x14ac:dyDescent="0.25"/>
    <row r="18600" x14ac:dyDescent="0.25"/>
    <row r="18601" x14ac:dyDescent="0.25"/>
    <row r="18602" x14ac:dyDescent="0.25"/>
    <row r="18603" x14ac:dyDescent="0.25"/>
    <row r="18604" x14ac:dyDescent="0.25"/>
    <row r="18605" x14ac:dyDescent="0.25"/>
    <row r="18606" x14ac:dyDescent="0.25"/>
    <row r="18607" x14ac:dyDescent="0.25"/>
    <row r="18608" x14ac:dyDescent="0.25"/>
    <row r="18609" x14ac:dyDescent="0.25"/>
    <row r="18610" x14ac:dyDescent="0.25"/>
    <row r="18611" x14ac:dyDescent="0.25"/>
    <row r="18612" x14ac:dyDescent="0.25"/>
    <row r="18613" x14ac:dyDescent="0.25"/>
    <row r="18614" x14ac:dyDescent="0.25"/>
    <row r="18615" x14ac:dyDescent="0.25"/>
    <row r="18616" x14ac:dyDescent="0.25"/>
    <row r="18617" x14ac:dyDescent="0.25"/>
    <row r="18618" x14ac:dyDescent="0.25"/>
    <row r="18619" x14ac:dyDescent="0.25"/>
    <row r="18620" x14ac:dyDescent="0.25"/>
    <row r="18621" x14ac:dyDescent="0.25"/>
    <row r="18622" x14ac:dyDescent="0.25"/>
    <row r="18623" x14ac:dyDescent="0.25"/>
    <row r="18624" x14ac:dyDescent="0.25"/>
    <row r="18625" x14ac:dyDescent="0.25"/>
    <row r="18626" x14ac:dyDescent="0.25"/>
    <row r="18627" x14ac:dyDescent="0.25"/>
    <row r="18628" x14ac:dyDescent="0.25"/>
    <row r="18629" x14ac:dyDescent="0.25"/>
    <row r="18630" x14ac:dyDescent="0.25"/>
    <row r="18631" x14ac:dyDescent="0.25"/>
    <row r="18632" x14ac:dyDescent="0.25"/>
    <row r="18633" x14ac:dyDescent="0.25"/>
    <row r="18634" x14ac:dyDescent="0.25"/>
    <row r="18635" x14ac:dyDescent="0.25"/>
    <row r="18636" x14ac:dyDescent="0.25"/>
    <row r="18637" x14ac:dyDescent="0.25"/>
    <row r="18638" x14ac:dyDescent="0.25"/>
    <row r="18639" x14ac:dyDescent="0.25"/>
    <row r="18640" x14ac:dyDescent="0.25"/>
    <row r="18641" x14ac:dyDescent="0.25"/>
    <row r="18642" x14ac:dyDescent="0.25"/>
    <row r="18643" x14ac:dyDescent="0.25"/>
    <row r="18644" x14ac:dyDescent="0.25"/>
    <row r="18645" x14ac:dyDescent="0.25"/>
    <row r="18646" x14ac:dyDescent="0.25"/>
    <row r="18647" x14ac:dyDescent="0.25"/>
    <row r="18648" x14ac:dyDescent="0.25"/>
    <row r="18649" x14ac:dyDescent="0.25"/>
    <row r="18650" x14ac:dyDescent="0.25"/>
    <row r="18651" x14ac:dyDescent="0.25"/>
    <row r="18652" x14ac:dyDescent="0.25"/>
    <row r="18653" x14ac:dyDescent="0.25"/>
    <row r="18654" x14ac:dyDescent="0.25"/>
    <row r="18655" x14ac:dyDescent="0.25"/>
    <row r="18656" x14ac:dyDescent="0.25"/>
    <row r="18657" x14ac:dyDescent="0.25"/>
    <row r="18658" x14ac:dyDescent="0.25"/>
    <row r="18659" x14ac:dyDescent="0.25"/>
    <row r="18660" x14ac:dyDescent="0.25"/>
    <row r="18661" x14ac:dyDescent="0.25"/>
    <row r="18662" x14ac:dyDescent="0.25"/>
    <row r="18663" x14ac:dyDescent="0.25"/>
    <row r="18664" x14ac:dyDescent="0.25"/>
    <row r="18665" x14ac:dyDescent="0.25"/>
    <row r="18666" x14ac:dyDescent="0.25"/>
    <row r="18667" x14ac:dyDescent="0.25"/>
    <row r="18668" x14ac:dyDescent="0.25"/>
    <row r="18669" x14ac:dyDescent="0.25"/>
    <row r="18670" x14ac:dyDescent="0.25"/>
    <row r="18671" x14ac:dyDescent="0.25"/>
    <row r="18672" x14ac:dyDescent="0.25"/>
    <row r="18673" x14ac:dyDescent="0.25"/>
    <row r="18674" x14ac:dyDescent="0.25"/>
    <row r="18675" x14ac:dyDescent="0.25"/>
    <row r="18676" x14ac:dyDescent="0.25"/>
    <row r="18677" x14ac:dyDescent="0.25"/>
    <row r="18678" x14ac:dyDescent="0.25"/>
    <row r="18679" x14ac:dyDescent="0.25"/>
    <row r="18680" x14ac:dyDescent="0.25"/>
    <row r="18681" x14ac:dyDescent="0.25"/>
    <row r="18682" x14ac:dyDescent="0.25"/>
    <row r="18683" x14ac:dyDescent="0.25"/>
    <row r="18684" x14ac:dyDescent="0.25"/>
    <row r="18685" x14ac:dyDescent="0.25"/>
    <row r="18686" x14ac:dyDescent="0.25"/>
    <row r="18687" x14ac:dyDescent="0.25"/>
    <row r="18688" x14ac:dyDescent="0.25"/>
    <row r="18689" x14ac:dyDescent="0.25"/>
    <row r="18690" x14ac:dyDescent="0.25"/>
    <row r="18691" x14ac:dyDescent="0.25"/>
    <row r="18692" x14ac:dyDescent="0.25"/>
    <row r="18693" x14ac:dyDescent="0.25"/>
    <row r="18694" x14ac:dyDescent="0.25"/>
    <row r="18695" x14ac:dyDescent="0.25"/>
    <row r="18696" x14ac:dyDescent="0.25"/>
    <row r="18697" x14ac:dyDescent="0.25"/>
    <row r="18698" x14ac:dyDescent="0.25"/>
    <row r="18699" x14ac:dyDescent="0.25"/>
    <row r="18700" x14ac:dyDescent="0.25"/>
    <row r="18701" x14ac:dyDescent="0.25"/>
    <row r="18702" x14ac:dyDescent="0.25"/>
    <row r="18703" x14ac:dyDescent="0.25"/>
    <row r="18704" x14ac:dyDescent="0.25"/>
    <row r="18705" x14ac:dyDescent="0.25"/>
    <row r="18706" x14ac:dyDescent="0.25"/>
    <row r="18707" x14ac:dyDescent="0.25"/>
    <row r="18708" x14ac:dyDescent="0.25"/>
    <row r="18709" x14ac:dyDescent="0.25"/>
    <row r="18710" x14ac:dyDescent="0.25"/>
    <row r="18711" x14ac:dyDescent="0.25"/>
    <row r="18712" x14ac:dyDescent="0.25"/>
    <row r="18713" x14ac:dyDescent="0.25"/>
    <row r="18714" x14ac:dyDescent="0.25"/>
    <row r="18715" x14ac:dyDescent="0.25"/>
    <row r="18716" x14ac:dyDescent="0.25"/>
    <row r="18717" x14ac:dyDescent="0.25"/>
    <row r="18718" x14ac:dyDescent="0.25"/>
    <row r="18719" x14ac:dyDescent="0.25"/>
    <row r="18720" x14ac:dyDescent="0.25"/>
    <row r="18721" x14ac:dyDescent="0.25"/>
    <row r="18722" x14ac:dyDescent="0.25"/>
    <row r="18723" x14ac:dyDescent="0.25"/>
    <row r="18724" x14ac:dyDescent="0.25"/>
    <row r="18725" x14ac:dyDescent="0.25"/>
    <row r="18726" x14ac:dyDescent="0.25"/>
    <row r="18727" x14ac:dyDescent="0.25"/>
    <row r="18728" x14ac:dyDescent="0.25"/>
    <row r="18729" x14ac:dyDescent="0.25"/>
    <row r="18730" x14ac:dyDescent="0.25"/>
    <row r="18731" x14ac:dyDescent="0.25"/>
    <row r="18732" x14ac:dyDescent="0.25"/>
    <row r="18733" x14ac:dyDescent="0.25"/>
    <row r="18734" x14ac:dyDescent="0.25"/>
    <row r="18735" x14ac:dyDescent="0.25"/>
    <row r="18736" x14ac:dyDescent="0.25"/>
    <row r="18737" x14ac:dyDescent="0.25"/>
    <row r="18738" x14ac:dyDescent="0.25"/>
    <row r="18739" x14ac:dyDescent="0.25"/>
    <row r="18740" x14ac:dyDescent="0.25"/>
    <row r="18741" x14ac:dyDescent="0.25"/>
    <row r="18742" x14ac:dyDescent="0.25"/>
    <row r="18743" x14ac:dyDescent="0.25"/>
    <row r="18744" x14ac:dyDescent="0.25"/>
    <row r="18745" x14ac:dyDescent="0.25"/>
    <row r="18746" x14ac:dyDescent="0.25"/>
    <row r="18747" x14ac:dyDescent="0.25"/>
    <row r="18748" x14ac:dyDescent="0.25"/>
    <row r="18749" x14ac:dyDescent="0.25"/>
    <row r="18750" x14ac:dyDescent="0.25"/>
    <row r="18751" x14ac:dyDescent="0.25"/>
    <row r="18752" x14ac:dyDescent="0.25"/>
    <row r="18753" x14ac:dyDescent="0.25"/>
    <row r="18754" x14ac:dyDescent="0.25"/>
    <row r="18755" x14ac:dyDescent="0.25"/>
    <row r="18756" x14ac:dyDescent="0.25"/>
    <row r="18757" x14ac:dyDescent="0.25"/>
    <row r="18758" x14ac:dyDescent="0.25"/>
    <row r="18759" x14ac:dyDescent="0.25"/>
    <row r="18760" x14ac:dyDescent="0.25"/>
    <row r="18761" x14ac:dyDescent="0.25"/>
    <row r="18762" x14ac:dyDescent="0.25"/>
    <row r="18763" x14ac:dyDescent="0.25"/>
    <row r="18764" x14ac:dyDescent="0.25"/>
    <row r="18765" x14ac:dyDescent="0.25"/>
    <row r="18766" x14ac:dyDescent="0.25"/>
    <row r="18767" x14ac:dyDescent="0.25"/>
    <row r="18768" x14ac:dyDescent="0.25"/>
    <row r="18769" x14ac:dyDescent="0.25"/>
    <row r="18770" x14ac:dyDescent="0.25"/>
    <row r="18771" x14ac:dyDescent="0.25"/>
    <row r="18772" x14ac:dyDescent="0.25"/>
    <row r="18773" x14ac:dyDescent="0.25"/>
    <row r="18774" x14ac:dyDescent="0.25"/>
    <row r="18775" x14ac:dyDescent="0.25"/>
    <row r="18776" x14ac:dyDescent="0.25"/>
    <row r="18777" x14ac:dyDescent="0.25"/>
    <row r="18778" x14ac:dyDescent="0.25"/>
    <row r="18779" x14ac:dyDescent="0.25"/>
    <row r="18780" x14ac:dyDescent="0.25"/>
    <row r="18781" x14ac:dyDescent="0.25"/>
    <row r="18782" x14ac:dyDescent="0.25"/>
    <row r="18783" x14ac:dyDescent="0.25"/>
    <row r="18784" x14ac:dyDescent="0.25"/>
    <row r="18785" x14ac:dyDescent="0.25"/>
    <row r="18786" x14ac:dyDescent="0.25"/>
    <row r="18787" x14ac:dyDescent="0.25"/>
    <row r="18788" x14ac:dyDescent="0.25"/>
    <row r="18789" x14ac:dyDescent="0.25"/>
    <row r="18790" x14ac:dyDescent="0.25"/>
    <row r="18791" x14ac:dyDescent="0.25"/>
    <row r="18792" x14ac:dyDescent="0.25"/>
    <row r="18793" x14ac:dyDescent="0.25"/>
    <row r="18794" x14ac:dyDescent="0.25"/>
    <row r="18795" x14ac:dyDescent="0.25"/>
    <row r="18796" x14ac:dyDescent="0.25"/>
    <row r="18797" x14ac:dyDescent="0.25"/>
    <row r="18798" x14ac:dyDescent="0.25"/>
    <row r="18799" x14ac:dyDescent="0.25"/>
    <row r="18800" x14ac:dyDescent="0.25"/>
    <row r="18801" x14ac:dyDescent="0.25"/>
    <row r="18802" x14ac:dyDescent="0.25"/>
    <row r="18803" x14ac:dyDescent="0.25"/>
    <row r="18804" x14ac:dyDescent="0.25"/>
    <row r="18805" x14ac:dyDescent="0.25"/>
    <row r="18806" x14ac:dyDescent="0.25"/>
    <row r="18807" x14ac:dyDescent="0.25"/>
    <row r="18808" x14ac:dyDescent="0.25"/>
    <row r="18809" x14ac:dyDescent="0.25"/>
    <row r="18810" x14ac:dyDescent="0.25"/>
    <row r="18811" x14ac:dyDescent="0.25"/>
    <row r="18812" x14ac:dyDescent="0.25"/>
    <row r="18813" x14ac:dyDescent="0.25"/>
    <row r="18814" x14ac:dyDescent="0.25"/>
    <row r="18815" x14ac:dyDescent="0.25"/>
    <row r="18816" x14ac:dyDescent="0.25"/>
    <row r="18817" x14ac:dyDescent="0.25"/>
    <row r="18818" x14ac:dyDescent="0.25"/>
    <row r="18819" x14ac:dyDescent="0.25"/>
    <row r="18820" x14ac:dyDescent="0.25"/>
    <row r="18821" x14ac:dyDescent="0.25"/>
    <row r="18822" x14ac:dyDescent="0.25"/>
    <row r="18823" x14ac:dyDescent="0.25"/>
    <row r="18824" x14ac:dyDescent="0.25"/>
    <row r="18825" x14ac:dyDescent="0.25"/>
    <row r="18826" x14ac:dyDescent="0.25"/>
    <row r="18827" x14ac:dyDescent="0.25"/>
    <row r="18828" x14ac:dyDescent="0.25"/>
    <row r="18829" x14ac:dyDescent="0.25"/>
    <row r="18830" x14ac:dyDescent="0.25"/>
    <row r="18831" x14ac:dyDescent="0.25"/>
    <row r="18832" x14ac:dyDescent="0.25"/>
    <row r="18833" x14ac:dyDescent="0.25"/>
    <row r="18834" x14ac:dyDescent="0.25"/>
    <row r="18835" x14ac:dyDescent="0.25"/>
    <row r="18836" x14ac:dyDescent="0.25"/>
    <row r="18837" x14ac:dyDescent="0.25"/>
    <row r="18838" x14ac:dyDescent="0.25"/>
    <row r="18839" x14ac:dyDescent="0.25"/>
    <row r="18840" x14ac:dyDescent="0.25"/>
    <row r="18841" x14ac:dyDescent="0.25"/>
    <row r="18842" x14ac:dyDescent="0.25"/>
    <row r="18843" x14ac:dyDescent="0.25"/>
    <row r="18844" x14ac:dyDescent="0.25"/>
    <row r="18845" x14ac:dyDescent="0.25"/>
    <row r="18846" x14ac:dyDescent="0.25"/>
    <row r="18847" x14ac:dyDescent="0.25"/>
    <row r="18848" x14ac:dyDescent="0.25"/>
    <row r="18849" x14ac:dyDescent="0.25"/>
    <row r="18850" x14ac:dyDescent="0.25"/>
    <row r="18851" x14ac:dyDescent="0.25"/>
    <row r="18852" x14ac:dyDescent="0.25"/>
    <row r="18853" x14ac:dyDescent="0.25"/>
    <row r="18854" x14ac:dyDescent="0.25"/>
    <row r="18855" x14ac:dyDescent="0.25"/>
    <row r="18856" x14ac:dyDescent="0.25"/>
    <row r="18857" x14ac:dyDescent="0.25"/>
    <row r="18858" x14ac:dyDescent="0.25"/>
    <row r="18859" x14ac:dyDescent="0.25"/>
    <row r="18860" x14ac:dyDescent="0.25"/>
    <row r="18861" x14ac:dyDescent="0.25"/>
    <row r="18862" x14ac:dyDescent="0.25"/>
    <row r="18863" x14ac:dyDescent="0.25"/>
    <row r="18864" x14ac:dyDescent="0.25"/>
    <row r="18865" x14ac:dyDescent="0.25"/>
    <row r="18866" x14ac:dyDescent="0.25"/>
    <row r="18867" x14ac:dyDescent="0.25"/>
    <row r="18868" x14ac:dyDescent="0.25"/>
    <row r="18869" x14ac:dyDescent="0.25"/>
    <row r="18870" x14ac:dyDescent="0.25"/>
    <row r="18871" x14ac:dyDescent="0.25"/>
    <row r="18872" x14ac:dyDescent="0.25"/>
    <row r="18873" x14ac:dyDescent="0.25"/>
    <row r="18874" x14ac:dyDescent="0.25"/>
    <row r="18875" x14ac:dyDescent="0.25"/>
    <row r="18876" x14ac:dyDescent="0.25"/>
    <row r="18877" x14ac:dyDescent="0.25"/>
    <row r="18878" x14ac:dyDescent="0.25"/>
    <row r="18879" x14ac:dyDescent="0.25"/>
    <row r="18880" x14ac:dyDescent="0.25"/>
    <row r="18881" x14ac:dyDescent="0.25"/>
    <row r="18882" x14ac:dyDescent="0.25"/>
    <row r="18883" x14ac:dyDescent="0.25"/>
    <row r="18884" x14ac:dyDescent="0.25"/>
    <row r="18885" x14ac:dyDescent="0.25"/>
    <row r="18886" x14ac:dyDescent="0.25"/>
    <row r="18887" x14ac:dyDescent="0.25"/>
    <row r="18888" x14ac:dyDescent="0.25"/>
    <row r="18889" x14ac:dyDescent="0.25"/>
    <row r="18890" x14ac:dyDescent="0.25"/>
    <row r="18891" x14ac:dyDescent="0.25"/>
    <row r="18892" x14ac:dyDescent="0.25"/>
    <row r="18893" x14ac:dyDescent="0.25"/>
    <row r="18894" x14ac:dyDescent="0.25"/>
    <row r="18895" x14ac:dyDescent="0.25"/>
    <row r="18896" x14ac:dyDescent="0.25"/>
    <row r="18897" x14ac:dyDescent="0.25"/>
    <row r="18898" x14ac:dyDescent="0.25"/>
    <row r="18899" x14ac:dyDescent="0.25"/>
    <row r="18900" x14ac:dyDescent="0.25"/>
    <row r="18901" x14ac:dyDescent="0.25"/>
    <row r="18902" x14ac:dyDescent="0.25"/>
    <row r="18903" x14ac:dyDescent="0.25"/>
    <row r="18904" x14ac:dyDescent="0.25"/>
    <row r="18905" x14ac:dyDescent="0.25"/>
    <row r="18906" x14ac:dyDescent="0.25"/>
    <row r="18907" x14ac:dyDescent="0.25"/>
    <row r="18908" x14ac:dyDescent="0.25"/>
    <row r="18909" x14ac:dyDescent="0.25"/>
    <row r="18910" x14ac:dyDescent="0.25"/>
    <row r="18911" x14ac:dyDescent="0.25"/>
    <row r="18912" x14ac:dyDescent="0.25"/>
    <row r="18913" x14ac:dyDescent="0.25"/>
    <row r="18914" x14ac:dyDescent="0.25"/>
    <row r="18915" x14ac:dyDescent="0.25"/>
    <row r="18916" x14ac:dyDescent="0.25"/>
    <row r="18917" x14ac:dyDescent="0.25"/>
    <row r="18918" x14ac:dyDescent="0.25"/>
    <row r="18919" x14ac:dyDescent="0.25"/>
    <row r="18920" x14ac:dyDescent="0.25"/>
    <row r="18921" x14ac:dyDescent="0.25"/>
    <row r="18922" x14ac:dyDescent="0.25"/>
    <row r="18923" x14ac:dyDescent="0.25"/>
    <row r="18924" x14ac:dyDescent="0.25"/>
    <row r="18925" x14ac:dyDescent="0.25"/>
    <row r="18926" x14ac:dyDescent="0.25"/>
    <row r="18927" x14ac:dyDescent="0.25"/>
    <row r="18928" x14ac:dyDescent="0.25"/>
    <row r="18929" x14ac:dyDescent="0.25"/>
    <row r="18930" x14ac:dyDescent="0.25"/>
    <row r="18931" x14ac:dyDescent="0.25"/>
    <row r="18932" x14ac:dyDescent="0.25"/>
    <row r="18933" x14ac:dyDescent="0.25"/>
    <row r="18934" x14ac:dyDescent="0.25"/>
    <row r="18935" x14ac:dyDescent="0.25"/>
    <row r="18936" x14ac:dyDescent="0.25"/>
    <row r="18937" x14ac:dyDescent="0.25"/>
    <row r="18938" x14ac:dyDescent="0.25"/>
    <row r="18939" x14ac:dyDescent="0.25"/>
    <row r="18940" x14ac:dyDescent="0.25"/>
    <row r="18941" x14ac:dyDescent="0.25"/>
    <row r="18942" x14ac:dyDescent="0.25"/>
    <row r="18943" x14ac:dyDescent="0.25"/>
    <row r="18944" x14ac:dyDescent="0.25"/>
    <row r="18945" x14ac:dyDescent="0.25"/>
    <row r="18946" x14ac:dyDescent="0.25"/>
    <row r="18947" x14ac:dyDescent="0.25"/>
    <row r="18948" x14ac:dyDescent="0.25"/>
    <row r="18949" x14ac:dyDescent="0.25"/>
    <row r="18950" x14ac:dyDescent="0.25"/>
    <row r="18951" x14ac:dyDescent="0.25"/>
    <row r="18952" x14ac:dyDescent="0.25"/>
    <row r="18953" x14ac:dyDescent="0.25"/>
    <row r="18954" x14ac:dyDescent="0.25"/>
    <row r="18955" x14ac:dyDescent="0.25"/>
    <row r="18956" x14ac:dyDescent="0.25"/>
    <row r="18957" x14ac:dyDescent="0.25"/>
    <row r="18958" x14ac:dyDescent="0.25"/>
    <row r="18959" x14ac:dyDescent="0.25"/>
    <row r="18960" x14ac:dyDescent="0.25"/>
    <row r="18961" x14ac:dyDescent="0.25"/>
    <row r="18962" x14ac:dyDescent="0.25"/>
    <row r="18963" x14ac:dyDescent="0.25"/>
    <row r="18964" x14ac:dyDescent="0.25"/>
    <row r="18965" x14ac:dyDescent="0.25"/>
    <row r="18966" x14ac:dyDescent="0.25"/>
    <row r="18967" x14ac:dyDescent="0.25"/>
    <row r="18968" x14ac:dyDescent="0.25"/>
    <row r="18969" x14ac:dyDescent="0.25"/>
    <row r="18970" x14ac:dyDescent="0.25"/>
    <row r="18971" x14ac:dyDescent="0.25"/>
    <row r="18972" x14ac:dyDescent="0.25"/>
    <row r="18973" x14ac:dyDescent="0.25"/>
    <row r="18974" x14ac:dyDescent="0.25"/>
    <row r="18975" x14ac:dyDescent="0.25"/>
    <row r="18976" x14ac:dyDescent="0.25"/>
    <row r="18977" x14ac:dyDescent="0.25"/>
    <row r="18978" x14ac:dyDescent="0.25"/>
    <row r="18979" x14ac:dyDescent="0.25"/>
    <row r="18980" x14ac:dyDescent="0.25"/>
    <row r="18981" x14ac:dyDescent="0.25"/>
    <row r="18982" x14ac:dyDescent="0.25"/>
    <row r="18983" x14ac:dyDescent="0.25"/>
    <row r="18984" x14ac:dyDescent="0.25"/>
    <row r="18985" x14ac:dyDescent="0.25"/>
    <row r="18986" x14ac:dyDescent="0.25"/>
    <row r="18987" x14ac:dyDescent="0.25"/>
    <row r="18988" x14ac:dyDescent="0.25"/>
    <row r="18989" x14ac:dyDescent="0.25"/>
    <row r="18990" x14ac:dyDescent="0.25"/>
    <row r="18991" x14ac:dyDescent="0.25"/>
    <row r="18992" x14ac:dyDescent="0.25"/>
    <row r="18993" x14ac:dyDescent="0.25"/>
    <row r="18994" x14ac:dyDescent="0.25"/>
    <row r="18995" x14ac:dyDescent="0.25"/>
    <row r="18996" x14ac:dyDescent="0.25"/>
    <row r="18997" x14ac:dyDescent="0.25"/>
    <row r="18998" x14ac:dyDescent="0.25"/>
    <row r="18999" x14ac:dyDescent="0.25"/>
    <row r="19000" x14ac:dyDescent="0.25"/>
    <row r="19001" x14ac:dyDescent="0.25"/>
    <row r="19002" x14ac:dyDescent="0.25"/>
    <row r="19003" x14ac:dyDescent="0.25"/>
    <row r="19004" x14ac:dyDescent="0.25"/>
    <row r="19005" x14ac:dyDescent="0.25"/>
    <row r="19006" x14ac:dyDescent="0.25"/>
    <row r="19007" x14ac:dyDescent="0.25"/>
    <row r="19008" x14ac:dyDescent="0.25"/>
    <row r="19009" x14ac:dyDescent="0.25"/>
    <row r="19010" x14ac:dyDescent="0.25"/>
    <row r="19011" x14ac:dyDescent="0.25"/>
    <row r="19012" x14ac:dyDescent="0.25"/>
    <row r="19013" x14ac:dyDescent="0.25"/>
    <row r="19014" x14ac:dyDescent="0.25"/>
    <row r="19015" x14ac:dyDescent="0.25"/>
    <row r="19016" x14ac:dyDescent="0.25"/>
    <row r="19017" x14ac:dyDescent="0.25"/>
    <row r="19018" x14ac:dyDescent="0.25"/>
    <row r="19019" x14ac:dyDescent="0.25"/>
    <row r="19020" x14ac:dyDescent="0.25"/>
    <row r="19021" x14ac:dyDescent="0.25"/>
    <row r="19022" x14ac:dyDescent="0.25"/>
    <row r="19023" x14ac:dyDescent="0.25"/>
    <row r="19024" x14ac:dyDescent="0.25"/>
    <row r="19025" x14ac:dyDescent="0.25"/>
    <row r="19026" x14ac:dyDescent="0.25"/>
    <row r="19027" x14ac:dyDescent="0.25"/>
    <row r="19028" x14ac:dyDescent="0.25"/>
    <row r="19029" x14ac:dyDescent="0.25"/>
    <row r="19030" x14ac:dyDescent="0.25"/>
    <row r="19031" x14ac:dyDescent="0.25"/>
    <row r="19032" x14ac:dyDescent="0.25"/>
    <row r="19033" x14ac:dyDescent="0.25"/>
    <row r="19034" x14ac:dyDescent="0.25"/>
    <row r="19035" x14ac:dyDescent="0.25"/>
    <row r="19036" x14ac:dyDescent="0.25"/>
    <row r="19037" x14ac:dyDescent="0.25"/>
    <row r="19038" x14ac:dyDescent="0.25"/>
    <row r="19039" x14ac:dyDescent="0.25"/>
    <row r="19040" x14ac:dyDescent="0.25"/>
    <row r="19041" x14ac:dyDescent="0.25"/>
    <row r="19042" x14ac:dyDescent="0.25"/>
    <row r="19043" x14ac:dyDescent="0.25"/>
    <row r="19044" x14ac:dyDescent="0.25"/>
    <row r="19045" x14ac:dyDescent="0.25"/>
    <row r="19046" x14ac:dyDescent="0.25"/>
    <row r="19047" x14ac:dyDescent="0.25"/>
    <row r="19048" x14ac:dyDescent="0.25"/>
    <row r="19049" x14ac:dyDescent="0.25"/>
    <row r="19050" x14ac:dyDescent="0.25"/>
    <row r="19051" x14ac:dyDescent="0.25"/>
    <row r="19052" x14ac:dyDescent="0.25"/>
    <row r="19053" x14ac:dyDescent="0.25"/>
    <row r="19054" x14ac:dyDescent="0.25"/>
    <row r="19055" x14ac:dyDescent="0.25"/>
    <row r="19056" x14ac:dyDescent="0.25"/>
    <row r="19057" x14ac:dyDescent="0.25"/>
    <row r="19058" x14ac:dyDescent="0.25"/>
    <row r="19059" x14ac:dyDescent="0.25"/>
    <row r="19060" x14ac:dyDescent="0.25"/>
    <row r="19061" x14ac:dyDescent="0.25"/>
    <row r="19062" x14ac:dyDescent="0.25"/>
    <row r="19063" x14ac:dyDescent="0.25"/>
    <row r="19064" x14ac:dyDescent="0.25"/>
    <row r="19065" x14ac:dyDescent="0.25"/>
    <row r="19066" x14ac:dyDescent="0.25"/>
    <row r="19067" x14ac:dyDescent="0.25"/>
    <row r="19068" x14ac:dyDescent="0.25"/>
    <row r="19069" x14ac:dyDescent="0.25"/>
    <row r="19070" x14ac:dyDescent="0.25"/>
    <row r="19071" x14ac:dyDescent="0.25"/>
    <row r="19072" x14ac:dyDescent="0.25"/>
    <row r="19073" x14ac:dyDescent="0.25"/>
    <row r="19074" x14ac:dyDescent="0.25"/>
    <row r="19075" x14ac:dyDescent="0.25"/>
    <row r="19076" x14ac:dyDescent="0.25"/>
    <row r="19077" x14ac:dyDescent="0.25"/>
    <row r="19078" x14ac:dyDescent="0.25"/>
    <row r="19079" x14ac:dyDescent="0.25"/>
    <row r="19080" x14ac:dyDescent="0.25"/>
    <row r="19081" x14ac:dyDescent="0.25"/>
    <row r="19082" x14ac:dyDescent="0.25"/>
    <row r="19083" x14ac:dyDescent="0.25"/>
    <row r="19084" x14ac:dyDescent="0.25"/>
    <row r="19085" x14ac:dyDescent="0.25"/>
    <row r="19086" x14ac:dyDescent="0.25"/>
    <row r="19087" x14ac:dyDescent="0.25"/>
    <row r="19088" x14ac:dyDescent="0.25"/>
    <row r="19089" x14ac:dyDescent="0.25"/>
    <row r="19090" x14ac:dyDescent="0.25"/>
    <row r="19091" x14ac:dyDescent="0.25"/>
    <row r="19092" x14ac:dyDescent="0.25"/>
    <row r="19093" x14ac:dyDescent="0.25"/>
    <row r="19094" x14ac:dyDescent="0.25"/>
    <row r="19095" x14ac:dyDescent="0.25"/>
    <row r="19096" x14ac:dyDescent="0.25"/>
    <row r="19097" x14ac:dyDescent="0.25"/>
    <row r="19098" x14ac:dyDescent="0.25"/>
    <row r="19099" x14ac:dyDescent="0.25"/>
    <row r="19100" x14ac:dyDescent="0.25"/>
    <row r="19101" x14ac:dyDescent="0.25"/>
    <row r="19102" x14ac:dyDescent="0.25"/>
    <row r="19103" x14ac:dyDescent="0.25"/>
    <row r="19104" x14ac:dyDescent="0.25"/>
    <row r="19105" x14ac:dyDescent="0.25"/>
    <row r="19106" x14ac:dyDescent="0.25"/>
    <row r="19107" x14ac:dyDescent="0.25"/>
    <row r="19108" x14ac:dyDescent="0.25"/>
    <row r="19109" x14ac:dyDescent="0.25"/>
    <row r="19110" x14ac:dyDescent="0.25"/>
    <row r="19111" x14ac:dyDescent="0.25"/>
    <row r="19112" x14ac:dyDescent="0.25"/>
    <row r="19113" x14ac:dyDescent="0.25"/>
    <row r="19114" x14ac:dyDescent="0.25"/>
    <row r="19115" x14ac:dyDescent="0.25"/>
    <row r="19116" x14ac:dyDescent="0.25"/>
    <row r="19117" x14ac:dyDescent="0.25"/>
    <row r="19118" x14ac:dyDescent="0.25"/>
    <row r="19119" x14ac:dyDescent="0.25"/>
    <row r="19120" x14ac:dyDescent="0.25"/>
    <row r="19121" x14ac:dyDescent="0.25"/>
    <row r="19122" x14ac:dyDescent="0.25"/>
    <row r="19123" x14ac:dyDescent="0.25"/>
    <row r="19124" x14ac:dyDescent="0.25"/>
    <row r="19125" x14ac:dyDescent="0.25"/>
    <row r="19126" x14ac:dyDescent="0.25"/>
    <row r="19127" x14ac:dyDescent="0.25"/>
    <row r="19128" x14ac:dyDescent="0.25"/>
    <row r="19129" x14ac:dyDescent="0.25"/>
    <row r="19130" x14ac:dyDescent="0.25"/>
    <row r="19131" x14ac:dyDescent="0.25"/>
    <row r="19132" x14ac:dyDescent="0.25"/>
    <row r="19133" x14ac:dyDescent="0.25"/>
    <row r="19134" x14ac:dyDescent="0.25"/>
    <row r="19135" x14ac:dyDescent="0.25"/>
    <row r="19136" x14ac:dyDescent="0.25"/>
    <row r="19137" x14ac:dyDescent="0.25"/>
    <row r="19138" x14ac:dyDescent="0.25"/>
    <row r="19139" x14ac:dyDescent="0.25"/>
    <row r="19140" x14ac:dyDescent="0.25"/>
    <row r="19141" x14ac:dyDescent="0.25"/>
    <row r="19142" x14ac:dyDescent="0.25"/>
    <row r="19143" x14ac:dyDescent="0.25"/>
    <row r="19144" x14ac:dyDescent="0.25"/>
    <row r="19145" x14ac:dyDescent="0.25"/>
    <row r="19146" x14ac:dyDescent="0.25"/>
    <row r="19147" x14ac:dyDescent="0.25"/>
    <row r="19148" x14ac:dyDescent="0.25"/>
    <row r="19149" x14ac:dyDescent="0.25"/>
    <row r="19150" x14ac:dyDescent="0.25"/>
    <row r="19151" x14ac:dyDescent="0.25"/>
    <row r="19152" x14ac:dyDescent="0.25"/>
    <row r="19153" x14ac:dyDescent="0.25"/>
    <row r="19154" x14ac:dyDescent="0.25"/>
    <row r="19155" x14ac:dyDescent="0.25"/>
    <row r="19156" x14ac:dyDescent="0.25"/>
    <row r="19157" x14ac:dyDescent="0.25"/>
    <row r="19158" x14ac:dyDescent="0.25"/>
    <row r="19159" x14ac:dyDescent="0.25"/>
    <row r="19160" x14ac:dyDescent="0.25"/>
    <row r="19161" x14ac:dyDescent="0.25"/>
    <row r="19162" x14ac:dyDescent="0.25"/>
    <row r="19163" x14ac:dyDescent="0.25"/>
    <row r="19164" x14ac:dyDescent="0.25"/>
    <row r="19165" x14ac:dyDescent="0.25"/>
    <row r="19166" x14ac:dyDescent="0.25"/>
    <row r="19167" x14ac:dyDescent="0.25"/>
    <row r="19168" x14ac:dyDescent="0.25"/>
    <row r="19169" x14ac:dyDescent="0.25"/>
    <row r="19170" x14ac:dyDescent="0.25"/>
    <row r="19171" x14ac:dyDescent="0.25"/>
    <row r="19172" x14ac:dyDescent="0.25"/>
    <row r="19173" x14ac:dyDescent="0.25"/>
    <row r="19174" x14ac:dyDescent="0.25"/>
    <row r="19175" x14ac:dyDescent="0.25"/>
    <row r="19176" x14ac:dyDescent="0.25"/>
    <row r="19177" x14ac:dyDescent="0.25"/>
    <row r="19178" x14ac:dyDescent="0.25"/>
    <row r="19179" x14ac:dyDescent="0.25"/>
    <row r="19180" x14ac:dyDescent="0.25"/>
    <row r="19181" x14ac:dyDescent="0.25"/>
    <row r="19182" x14ac:dyDescent="0.25"/>
    <row r="19183" x14ac:dyDescent="0.25"/>
    <row r="19184" x14ac:dyDescent="0.25"/>
    <row r="19185" x14ac:dyDescent="0.25"/>
    <row r="19186" x14ac:dyDescent="0.25"/>
    <row r="19187" x14ac:dyDescent="0.25"/>
    <row r="19188" x14ac:dyDescent="0.25"/>
    <row r="19189" x14ac:dyDescent="0.25"/>
    <row r="19190" x14ac:dyDescent="0.25"/>
    <row r="19191" x14ac:dyDescent="0.25"/>
    <row r="19192" x14ac:dyDescent="0.25"/>
    <row r="19193" x14ac:dyDescent="0.25"/>
    <row r="19194" x14ac:dyDescent="0.25"/>
    <row r="19195" x14ac:dyDescent="0.25"/>
    <row r="19196" x14ac:dyDescent="0.25"/>
    <row r="19197" x14ac:dyDescent="0.25"/>
    <row r="19198" x14ac:dyDescent="0.25"/>
    <row r="19199" x14ac:dyDescent="0.25"/>
    <row r="19200" x14ac:dyDescent="0.25"/>
    <row r="19201" x14ac:dyDescent="0.25"/>
    <row r="19202" x14ac:dyDescent="0.25"/>
    <row r="19203" x14ac:dyDescent="0.25"/>
    <row r="19204" x14ac:dyDescent="0.25"/>
    <row r="19205" x14ac:dyDescent="0.25"/>
    <row r="19206" x14ac:dyDescent="0.25"/>
    <row r="19207" x14ac:dyDescent="0.25"/>
    <row r="19208" x14ac:dyDescent="0.25"/>
    <row r="19209" x14ac:dyDescent="0.25"/>
    <row r="19210" x14ac:dyDescent="0.25"/>
    <row r="19211" x14ac:dyDescent="0.25"/>
    <row r="19212" x14ac:dyDescent="0.25"/>
    <row r="19213" x14ac:dyDescent="0.25"/>
    <row r="19214" x14ac:dyDescent="0.25"/>
    <row r="19215" x14ac:dyDescent="0.25"/>
    <row r="19216" x14ac:dyDescent="0.25"/>
    <row r="19217" x14ac:dyDescent="0.25"/>
    <row r="19218" x14ac:dyDescent="0.25"/>
    <row r="19219" x14ac:dyDescent="0.25"/>
    <row r="19220" x14ac:dyDescent="0.25"/>
    <row r="19221" x14ac:dyDescent="0.25"/>
    <row r="19222" x14ac:dyDescent="0.25"/>
    <row r="19223" x14ac:dyDescent="0.25"/>
    <row r="19224" x14ac:dyDescent="0.25"/>
    <row r="19225" x14ac:dyDescent="0.25"/>
    <row r="19226" x14ac:dyDescent="0.25"/>
    <row r="19227" x14ac:dyDescent="0.25"/>
    <row r="19228" x14ac:dyDescent="0.25"/>
    <row r="19229" x14ac:dyDescent="0.25"/>
    <row r="19230" x14ac:dyDescent="0.25"/>
    <row r="19231" x14ac:dyDescent="0.25"/>
    <row r="19232" x14ac:dyDescent="0.25"/>
    <row r="19233" x14ac:dyDescent="0.25"/>
    <row r="19234" x14ac:dyDescent="0.25"/>
    <row r="19235" x14ac:dyDescent="0.25"/>
    <row r="19236" x14ac:dyDescent="0.25"/>
    <row r="19237" x14ac:dyDescent="0.25"/>
    <row r="19238" x14ac:dyDescent="0.25"/>
    <row r="19239" x14ac:dyDescent="0.25"/>
    <row r="19240" x14ac:dyDescent="0.25"/>
    <row r="19241" x14ac:dyDescent="0.25"/>
    <row r="19242" x14ac:dyDescent="0.25"/>
    <row r="19243" x14ac:dyDescent="0.25"/>
    <row r="19244" x14ac:dyDescent="0.25"/>
    <row r="19245" x14ac:dyDescent="0.25"/>
    <row r="19246" x14ac:dyDescent="0.25"/>
    <row r="19247" x14ac:dyDescent="0.25"/>
    <row r="19248" x14ac:dyDescent="0.25"/>
    <row r="19249" x14ac:dyDescent="0.25"/>
    <row r="19250" x14ac:dyDescent="0.25"/>
    <row r="19251" x14ac:dyDescent="0.25"/>
    <row r="19252" x14ac:dyDescent="0.25"/>
    <row r="19253" x14ac:dyDescent="0.25"/>
    <row r="19254" x14ac:dyDescent="0.25"/>
    <row r="19255" x14ac:dyDescent="0.25"/>
    <row r="19256" x14ac:dyDescent="0.25"/>
    <row r="19257" x14ac:dyDescent="0.25"/>
    <row r="19258" x14ac:dyDescent="0.25"/>
    <row r="19259" x14ac:dyDescent="0.25"/>
    <row r="19260" x14ac:dyDescent="0.25"/>
    <row r="19261" x14ac:dyDescent="0.25"/>
    <row r="19262" x14ac:dyDescent="0.25"/>
    <row r="19263" x14ac:dyDescent="0.25"/>
    <row r="19264" x14ac:dyDescent="0.25"/>
    <row r="19265" x14ac:dyDescent="0.25"/>
    <row r="19266" x14ac:dyDescent="0.25"/>
    <row r="19267" x14ac:dyDescent="0.25"/>
    <row r="19268" x14ac:dyDescent="0.25"/>
    <row r="19269" x14ac:dyDescent="0.25"/>
    <row r="19270" x14ac:dyDescent="0.25"/>
    <row r="19271" x14ac:dyDescent="0.25"/>
    <row r="19272" x14ac:dyDescent="0.25"/>
    <row r="19273" x14ac:dyDescent="0.25"/>
    <row r="19274" x14ac:dyDescent="0.25"/>
    <row r="19275" x14ac:dyDescent="0.25"/>
    <row r="19276" x14ac:dyDescent="0.25"/>
    <row r="19277" x14ac:dyDescent="0.25"/>
    <row r="19278" x14ac:dyDescent="0.25"/>
    <row r="19279" x14ac:dyDescent="0.25"/>
    <row r="19280" x14ac:dyDescent="0.25"/>
    <row r="19281" x14ac:dyDescent="0.25"/>
    <row r="19282" x14ac:dyDescent="0.25"/>
    <row r="19283" x14ac:dyDescent="0.25"/>
    <row r="19284" x14ac:dyDescent="0.25"/>
    <row r="19285" x14ac:dyDescent="0.25"/>
    <row r="19286" x14ac:dyDescent="0.25"/>
    <row r="19287" x14ac:dyDescent="0.25"/>
    <row r="19288" x14ac:dyDescent="0.25"/>
    <row r="19289" x14ac:dyDescent="0.25"/>
    <row r="19290" x14ac:dyDescent="0.25"/>
    <row r="19291" x14ac:dyDescent="0.25"/>
    <row r="19292" x14ac:dyDescent="0.25"/>
    <row r="19293" x14ac:dyDescent="0.25"/>
    <row r="19294" x14ac:dyDescent="0.25"/>
    <row r="19295" x14ac:dyDescent="0.25"/>
    <row r="19296" x14ac:dyDescent="0.25"/>
    <row r="19297" x14ac:dyDescent="0.25"/>
    <row r="19298" x14ac:dyDescent="0.25"/>
    <row r="19299" x14ac:dyDescent="0.25"/>
    <row r="19300" x14ac:dyDescent="0.25"/>
    <row r="19301" x14ac:dyDescent="0.25"/>
    <row r="19302" x14ac:dyDescent="0.25"/>
    <row r="19303" x14ac:dyDescent="0.25"/>
    <row r="19304" x14ac:dyDescent="0.25"/>
    <row r="19305" x14ac:dyDescent="0.25"/>
    <row r="19306" x14ac:dyDescent="0.25"/>
    <row r="19307" x14ac:dyDescent="0.25"/>
    <row r="19308" x14ac:dyDescent="0.25"/>
    <row r="19309" x14ac:dyDescent="0.25"/>
    <row r="19310" x14ac:dyDescent="0.25"/>
    <row r="19311" x14ac:dyDescent="0.25"/>
    <row r="19312" x14ac:dyDescent="0.25"/>
    <row r="19313" x14ac:dyDescent="0.25"/>
    <row r="19314" x14ac:dyDescent="0.25"/>
    <row r="19315" x14ac:dyDescent="0.25"/>
    <row r="19316" x14ac:dyDescent="0.25"/>
    <row r="19317" x14ac:dyDescent="0.25"/>
    <row r="19318" x14ac:dyDescent="0.25"/>
    <row r="19319" x14ac:dyDescent="0.25"/>
    <row r="19320" x14ac:dyDescent="0.25"/>
    <row r="19321" x14ac:dyDescent="0.25"/>
    <row r="19322" x14ac:dyDescent="0.25"/>
    <row r="19323" x14ac:dyDescent="0.25"/>
    <row r="19324" x14ac:dyDescent="0.25"/>
    <row r="19325" x14ac:dyDescent="0.25"/>
    <row r="19326" x14ac:dyDescent="0.25"/>
    <row r="19327" x14ac:dyDescent="0.25"/>
    <row r="19328" x14ac:dyDescent="0.25"/>
    <row r="19329" x14ac:dyDescent="0.25"/>
    <row r="19330" x14ac:dyDescent="0.25"/>
    <row r="19331" x14ac:dyDescent="0.25"/>
    <row r="19332" x14ac:dyDescent="0.25"/>
    <row r="19333" x14ac:dyDescent="0.25"/>
    <row r="19334" x14ac:dyDescent="0.25"/>
    <row r="19335" x14ac:dyDescent="0.25"/>
    <row r="19336" x14ac:dyDescent="0.25"/>
    <row r="19337" x14ac:dyDescent="0.25"/>
    <row r="19338" x14ac:dyDescent="0.25"/>
    <row r="19339" x14ac:dyDescent="0.25"/>
    <row r="19340" x14ac:dyDescent="0.25"/>
    <row r="19341" x14ac:dyDescent="0.25"/>
    <row r="19342" x14ac:dyDescent="0.25"/>
    <row r="19343" x14ac:dyDescent="0.25"/>
    <row r="19344" x14ac:dyDescent="0.25"/>
    <row r="19345" x14ac:dyDescent="0.25"/>
    <row r="19346" x14ac:dyDescent="0.25"/>
    <row r="19347" x14ac:dyDescent="0.25"/>
    <row r="19348" x14ac:dyDescent="0.25"/>
    <row r="19349" x14ac:dyDescent="0.25"/>
    <row r="19350" x14ac:dyDescent="0.25"/>
    <row r="19351" x14ac:dyDescent="0.25"/>
    <row r="19352" x14ac:dyDescent="0.25"/>
    <row r="19353" x14ac:dyDescent="0.25"/>
    <row r="19354" x14ac:dyDescent="0.25"/>
    <row r="19355" x14ac:dyDescent="0.25"/>
    <row r="19356" x14ac:dyDescent="0.25"/>
    <row r="19357" x14ac:dyDescent="0.25"/>
    <row r="19358" x14ac:dyDescent="0.25"/>
    <row r="19359" x14ac:dyDescent="0.25"/>
    <row r="19360" x14ac:dyDescent="0.25"/>
    <row r="19361" x14ac:dyDescent="0.25"/>
    <row r="19362" x14ac:dyDescent="0.25"/>
    <row r="19363" x14ac:dyDescent="0.25"/>
    <row r="19364" x14ac:dyDescent="0.25"/>
    <row r="19365" x14ac:dyDescent="0.25"/>
    <row r="19366" x14ac:dyDescent="0.25"/>
    <row r="19367" x14ac:dyDescent="0.25"/>
    <row r="19368" x14ac:dyDescent="0.25"/>
    <row r="19369" x14ac:dyDescent="0.25"/>
    <row r="19370" x14ac:dyDescent="0.25"/>
    <row r="19371" x14ac:dyDescent="0.25"/>
    <row r="19372" x14ac:dyDescent="0.25"/>
    <row r="19373" x14ac:dyDescent="0.25"/>
    <row r="19374" x14ac:dyDescent="0.25"/>
    <row r="19375" x14ac:dyDescent="0.25"/>
    <row r="19376" x14ac:dyDescent="0.25"/>
    <row r="19377" x14ac:dyDescent="0.25"/>
    <row r="19378" x14ac:dyDescent="0.25"/>
    <row r="19379" x14ac:dyDescent="0.25"/>
    <row r="19380" x14ac:dyDescent="0.25"/>
    <row r="19381" x14ac:dyDescent="0.25"/>
    <row r="19382" x14ac:dyDescent="0.25"/>
    <row r="19383" x14ac:dyDescent="0.25"/>
    <row r="19384" x14ac:dyDescent="0.25"/>
    <row r="19385" x14ac:dyDescent="0.25"/>
    <row r="19386" x14ac:dyDescent="0.25"/>
    <row r="19387" x14ac:dyDescent="0.25"/>
    <row r="19388" x14ac:dyDescent="0.25"/>
    <row r="19389" x14ac:dyDescent="0.25"/>
    <row r="19390" x14ac:dyDescent="0.25"/>
    <row r="19391" x14ac:dyDescent="0.25"/>
    <row r="19392" x14ac:dyDescent="0.25"/>
    <row r="19393" x14ac:dyDescent="0.25"/>
    <row r="19394" x14ac:dyDescent="0.25"/>
    <row r="19395" x14ac:dyDescent="0.25"/>
    <row r="19396" x14ac:dyDescent="0.25"/>
    <row r="19397" x14ac:dyDescent="0.25"/>
    <row r="19398" x14ac:dyDescent="0.25"/>
    <row r="19399" x14ac:dyDescent="0.25"/>
    <row r="19400" x14ac:dyDescent="0.25"/>
    <row r="19401" x14ac:dyDescent="0.25"/>
    <row r="19402" x14ac:dyDescent="0.25"/>
    <row r="19403" x14ac:dyDescent="0.25"/>
    <row r="19404" x14ac:dyDescent="0.25"/>
    <row r="19405" x14ac:dyDescent="0.25"/>
    <row r="19406" x14ac:dyDescent="0.25"/>
    <row r="19407" x14ac:dyDescent="0.25"/>
    <row r="19408" x14ac:dyDescent="0.25"/>
    <row r="19409" x14ac:dyDescent="0.25"/>
    <row r="19410" x14ac:dyDescent="0.25"/>
    <row r="19411" x14ac:dyDescent="0.25"/>
    <row r="19412" x14ac:dyDescent="0.25"/>
    <row r="19413" x14ac:dyDescent="0.25"/>
    <row r="19414" x14ac:dyDescent="0.25"/>
    <row r="19415" x14ac:dyDescent="0.25"/>
    <row r="19416" x14ac:dyDescent="0.25"/>
    <row r="19417" x14ac:dyDescent="0.25"/>
    <row r="19418" x14ac:dyDescent="0.25"/>
    <row r="19419" x14ac:dyDescent="0.25"/>
    <row r="19420" x14ac:dyDescent="0.25"/>
    <row r="19421" x14ac:dyDescent="0.25"/>
    <row r="19422" x14ac:dyDescent="0.25"/>
    <row r="19423" x14ac:dyDescent="0.25"/>
    <row r="19424" x14ac:dyDescent="0.25"/>
    <row r="19425" x14ac:dyDescent="0.25"/>
    <row r="19426" x14ac:dyDescent="0.25"/>
    <row r="19427" x14ac:dyDescent="0.25"/>
    <row r="19428" x14ac:dyDescent="0.25"/>
    <row r="19429" x14ac:dyDescent="0.25"/>
    <row r="19430" x14ac:dyDescent="0.25"/>
    <row r="19431" x14ac:dyDescent="0.25"/>
    <row r="19432" x14ac:dyDescent="0.25"/>
    <row r="19433" x14ac:dyDescent="0.25"/>
    <row r="19434" x14ac:dyDescent="0.25"/>
    <row r="19435" x14ac:dyDescent="0.25"/>
    <row r="19436" x14ac:dyDescent="0.25"/>
    <row r="19437" x14ac:dyDescent="0.25"/>
    <row r="19438" x14ac:dyDescent="0.25"/>
    <row r="19439" x14ac:dyDescent="0.25"/>
    <row r="19440" x14ac:dyDescent="0.25"/>
    <row r="19441" x14ac:dyDescent="0.25"/>
    <row r="19442" x14ac:dyDescent="0.25"/>
    <row r="19443" x14ac:dyDescent="0.25"/>
    <row r="19444" x14ac:dyDescent="0.25"/>
    <row r="19445" x14ac:dyDescent="0.25"/>
    <row r="19446" x14ac:dyDescent="0.25"/>
    <row r="19447" x14ac:dyDescent="0.25"/>
    <row r="19448" x14ac:dyDescent="0.25"/>
    <row r="19449" x14ac:dyDescent="0.25"/>
    <row r="19450" x14ac:dyDescent="0.25"/>
    <row r="19451" x14ac:dyDescent="0.25"/>
    <row r="19452" x14ac:dyDescent="0.25"/>
    <row r="19453" x14ac:dyDescent="0.25"/>
    <row r="19454" x14ac:dyDescent="0.25"/>
    <row r="19455" x14ac:dyDescent="0.25"/>
    <row r="19456" x14ac:dyDescent="0.25"/>
    <row r="19457" x14ac:dyDescent="0.25"/>
    <row r="19458" x14ac:dyDescent="0.25"/>
    <row r="19459" x14ac:dyDescent="0.25"/>
    <row r="19460" x14ac:dyDescent="0.25"/>
    <row r="19461" x14ac:dyDescent="0.25"/>
    <row r="19462" x14ac:dyDescent="0.25"/>
    <row r="19463" x14ac:dyDescent="0.25"/>
    <row r="19464" x14ac:dyDescent="0.25"/>
    <row r="19465" x14ac:dyDescent="0.25"/>
    <row r="19466" x14ac:dyDescent="0.25"/>
    <row r="19467" x14ac:dyDescent="0.25"/>
    <row r="19468" x14ac:dyDescent="0.25"/>
    <row r="19469" x14ac:dyDescent="0.25"/>
    <row r="19470" x14ac:dyDescent="0.25"/>
    <row r="19471" x14ac:dyDescent="0.25"/>
    <row r="19472" x14ac:dyDescent="0.25"/>
    <row r="19473" x14ac:dyDescent="0.25"/>
    <row r="19474" x14ac:dyDescent="0.25"/>
    <row r="19475" x14ac:dyDescent="0.25"/>
    <row r="19476" x14ac:dyDescent="0.25"/>
    <row r="19477" x14ac:dyDescent="0.25"/>
    <row r="19478" x14ac:dyDescent="0.25"/>
    <row r="19479" x14ac:dyDescent="0.25"/>
    <row r="19480" x14ac:dyDescent="0.25"/>
    <row r="19481" x14ac:dyDescent="0.25"/>
    <row r="19482" x14ac:dyDescent="0.25"/>
    <row r="19483" x14ac:dyDescent="0.25"/>
    <row r="19484" x14ac:dyDescent="0.25"/>
    <row r="19485" x14ac:dyDescent="0.25"/>
    <row r="19486" x14ac:dyDescent="0.25"/>
    <row r="19487" x14ac:dyDescent="0.25"/>
    <row r="19488" x14ac:dyDescent="0.25"/>
    <row r="19489" x14ac:dyDescent="0.25"/>
    <row r="19490" x14ac:dyDescent="0.25"/>
    <row r="19491" x14ac:dyDescent="0.25"/>
    <row r="19492" x14ac:dyDescent="0.25"/>
    <row r="19493" x14ac:dyDescent="0.25"/>
    <row r="19494" x14ac:dyDescent="0.25"/>
    <row r="19495" x14ac:dyDescent="0.25"/>
    <row r="19496" x14ac:dyDescent="0.25"/>
    <row r="19497" x14ac:dyDescent="0.25"/>
    <row r="19498" x14ac:dyDescent="0.25"/>
    <row r="19499" x14ac:dyDescent="0.25"/>
    <row r="19500" x14ac:dyDescent="0.25"/>
    <row r="19501" x14ac:dyDescent="0.25"/>
    <row r="19502" x14ac:dyDescent="0.25"/>
    <row r="19503" x14ac:dyDescent="0.25"/>
    <row r="19504" x14ac:dyDescent="0.25"/>
    <row r="19505" x14ac:dyDescent="0.25"/>
    <row r="19506" x14ac:dyDescent="0.25"/>
    <row r="19507" x14ac:dyDescent="0.25"/>
    <row r="19508" x14ac:dyDescent="0.25"/>
    <row r="19509" x14ac:dyDescent="0.25"/>
    <row r="19510" x14ac:dyDescent="0.25"/>
    <row r="19511" x14ac:dyDescent="0.25"/>
    <row r="19512" x14ac:dyDescent="0.25"/>
    <row r="19513" x14ac:dyDescent="0.25"/>
    <row r="19514" x14ac:dyDescent="0.25"/>
    <row r="19515" x14ac:dyDescent="0.25"/>
    <row r="19516" x14ac:dyDescent="0.25"/>
    <row r="19517" x14ac:dyDescent="0.25"/>
    <row r="19518" x14ac:dyDescent="0.25"/>
    <row r="19519" x14ac:dyDescent="0.25"/>
    <row r="19520" x14ac:dyDescent="0.25"/>
    <row r="19521" x14ac:dyDescent="0.25"/>
    <row r="19522" x14ac:dyDescent="0.25"/>
    <row r="19523" x14ac:dyDescent="0.25"/>
    <row r="19524" x14ac:dyDescent="0.25"/>
    <row r="19525" x14ac:dyDescent="0.25"/>
    <row r="19526" x14ac:dyDescent="0.25"/>
    <row r="19527" x14ac:dyDescent="0.25"/>
    <row r="19528" x14ac:dyDescent="0.25"/>
    <row r="19529" x14ac:dyDescent="0.25"/>
    <row r="19530" x14ac:dyDescent="0.25"/>
    <row r="19531" x14ac:dyDescent="0.25"/>
    <row r="19532" x14ac:dyDescent="0.25"/>
    <row r="19533" x14ac:dyDescent="0.25"/>
    <row r="19534" x14ac:dyDescent="0.25"/>
    <row r="19535" x14ac:dyDescent="0.25"/>
    <row r="19536" x14ac:dyDescent="0.25"/>
    <row r="19537" x14ac:dyDescent="0.25"/>
    <row r="19538" x14ac:dyDescent="0.25"/>
    <row r="19539" x14ac:dyDescent="0.25"/>
    <row r="19540" x14ac:dyDescent="0.25"/>
    <row r="19541" x14ac:dyDescent="0.25"/>
    <row r="19542" x14ac:dyDescent="0.25"/>
    <row r="19543" x14ac:dyDescent="0.25"/>
    <row r="19544" x14ac:dyDescent="0.25"/>
    <row r="19545" x14ac:dyDescent="0.25"/>
    <row r="19546" x14ac:dyDescent="0.25"/>
    <row r="19547" x14ac:dyDescent="0.25"/>
    <row r="19548" x14ac:dyDescent="0.25"/>
    <row r="19549" x14ac:dyDescent="0.25"/>
    <row r="19550" x14ac:dyDescent="0.25"/>
    <row r="19551" x14ac:dyDescent="0.25"/>
    <row r="19552" x14ac:dyDescent="0.25"/>
    <row r="19553" x14ac:dyDescent="0.25"/>
    <row r="19554" x14ac:dyDescent="0.25"/>
    <row r="19555" x14ac:dyDescent="0.25"/>
    <row r="19556" x14ac:dyDescent="0.25"/>
    <row r="19557" x14ac:dyDescent="0.25"/>
    <row r="19558" x14ac:dyDescent="0.25"/>
    <row r="19559" x14ac:dyDescent="0.25"/>
    <row r="19560" x14ac:dyDescent="0.25"/>
    <row r="19561" x14ac:dyDescent="0.25"/>
    <row r="19562" x14ac:dyDescent="0.25"/>
    <row r="19563" x14ac:dyDescent="0.25"/>
    <row r="19564" x14ac:dyDescent="0.25"/>
    <row r="19565" x14ac:dyDescent="0.25"/>
    <row r="19566" x14ac:dyDescent="0.25"/>
    <row r="19567" x14ac:dyDescent="0.25"/>
    <row r="19568" x14ac:dyDescent="0.25"/>
    <row r="19569" x14ac:dyDescent="0.25"/>
    <row r="19570" x14ac:dyDescent="0.25"/>
    <row r="19571" x14ac:dyDescent="0.25"/>
    <row r="19572" x14ac:dyDescent="0.25"/>
    <row r="19573" x14ac:dyDescent="0.25"/>
    <row r="19574" x14ac:dyDescent="0.25"/>
    <row r="19575" x14ac:dyDescent="0.25"/>
    <row r="19576" x14ac:dyDescent="0.25"/>
    <row r="19577" x14ac:dyDescent="0.25"/>
    <row r="19578" x14ac:dyDescent="0.25"/>
    <row r="19579" x14ac:dyDescent="0.25"/>
    <row r="19580" x14ac:dyDescent="0.25"/>
    <row r="19581" x14ac:dyDescent="0.25"/>
    <row r="19582" x14ac:dyDescent="0.25"/>
    <row r="19583" x14ac:dyDescent="0.25"/>
    <row r="19584" x14ac:dyDescent="0.25"/>
    <row r="19585" x14ac:dyDescent="0.25"/>
    <row r="19586" x14ac:dyDescent="0.25"/>
    <row r="19587" x14ac:dyDescent="0.25"/>
    <row r="19588" x14ac:dyDescent="0.25"/>
    <row r="19589" x14ac:dyDescent="0.25"/>
    <row r="19590" x14ac:dyDescent="0.25"/>
    <row r="19591" x14ac:dyDescent="0.25"/>
    <row r="19592" x14ac:dyDescent="0.25"/>
    <row r="19593" x14ac:dyDescent="0.25"/>
    <row r="19594" x14ac:dyDescent="0.25"/>
    <row r="19595" x14ac:dyDescent="0.25"/>
    <row r="19596" x14ac:dyDescent="0.25"/>
    <row r="19597" x14ac:dyDescent="0.25"/>
    <row r="19598" x14ac:dyDescent="0.25"/>
    <row r="19599" x14ac:dyDescent="0.25"/>
    <row r="19600" x14ac:dyDescent="0.25"/>
    <row r="19601" x14ac:dyDescent="0.25"/>
    <row r="19602" x14ac:dyDescent="0.25"/>
    <row r="19603" x14ac:dyDescent="0.25"/>
    <row r="19604" x14ac:dyDescent="0.25"/>
    <row r="19605" x14ac:dyDescent="0.25"/>
    <row r="19606" x14ac:dyDescent="0.25"/>
    <row r="19607" x14ac:dyDescent="0.25"/>
    <row r="19608" x14ac:dyDescent="0.25"/>
    <row r="19609" x14ac:dyDescent="0.25"/>
    <row r="19610" x14ac:dyDescent="0.25"/>
    <row r="19611" x14ac:dyDescent="0.25"/>
    <row r="19612" x14ac:dyDescent="0.25"/>
    <row r="19613" x14ac:dyDescent="0.25"/>
    <row r="19614" x14ac:dyDescent="0.25"/>
    <row r="19615" x14ac:dyDescent="0.25"/>
    <row r="19616" x14ac:dyDescent="0.25"/>
    <row r="19617" x14ac:dyDescent="0.25"/>
    <row r="19618" x14ac:dyDescent="0.25"/>
    <row r="19619" x14ac:dyDescent="0.25"/>
    <row r="19620" x14ac:dyDescent="0.25"/>
    <row r="19621" x14ac:dyDescent="0.25"/>
    <row r="19622" x14ac:dyDescent="0.25"/>
    <row r="19623" x14ac:dyDescent="0.25"/>
    <row r="19624" x14ac:dyDescent="0.25"/>
    <row r="19625" x14ac:dyDescent="0.25"/>
    <row r="19626" x14ac:dyDescent="0.25"/>
    <row r="19627" x14ac:dyDescent="0.25"/>
    <row r="19628" x14ac:dyDescent="0.25"/>
    <row r="19629" x14ac:dyDescent="0.25"/>
    <row r="19630" x14ac:dyDescent="0.25"/>
    <row r="19631" x14ac:dyDescent="0.25"/>
    <row r="19632" x14ac:dyDescent="0.25"/>
    <row r="19633" x14ac:dyDescent="0.25"/>
    <row r="19634" x14ac:dyDescent="0.25"/>
    <row r="19635" x14ac:dyDescent="0.25"/>
    <row r="19636" x14ac:dyDescent="0.25"/>
    <row r="19637" x14ac:dyDescent="0.25"/>
    <row r="19638" x14ac:dyDescent="0.25"/>
    <row r="19639" x14ac:dyDescent="0.25"/>
    <row r="19640" x14ac:dyDescent="0.25"/>
    <row r="19641" x14ac:dyDescent="0.25"/>
    <row r="19642" x14ac:dyDescent="0.25"/>
    <row r="19643" x14ac:dyDescent="0.25"/>
    <row r="19644" x14ac:dyDescent="0.25"/>
    <row r="19645" x14ac:dyDescent="0.25"/>
    <row r="19646" x14ac:dyDescent="0.25"/>
    <row r="19647" x14ac:dyDescent="0.25"/>
    <row r="19648" x14ac:dyDescent="0.25"/>
    <row r="19649" x14ac:dyDescent="0.25"/>
    <row r="19650" x14ac:dyDescent="0.25"/>
    <row r="19651" x14ac:dyDescent="0.25"/>
    <row r="19652" x14ac:dyDescent="0.25"/>
    <row r="19653" x14ac:dyDescent="0.25"/>
    <row r="19654" x14ac:dyDescent="0.25"/>
    <row r="19655" x14ac:dyDescent="0.25"/>
    <row r="19656" x14ac:dyDescent="0.25"/>
    <row r="19657" x14ac:dyDescent="0.25"/>
    <row r="19658" x14ac:dyDescent="0.25"/>
    <row r="19659" x14ac:dyDescent="0.25"/>
    <row r="19660" x14ac:dyDescent="0.25"/>
    <row r="19661" x14ac:dyDescent="0.25"/>
    <row r="19662" x14ac:dyDescent="0.25"/>
    <row r="19663" x14ac:dyDescent="0.25"/>
    <row r="19664" x14ac:dyDescent="0.25"/>
    <row r="19665" x14ac:dyDescent="0.25"/>
    <row r="19666" x14ac:dyDescent="0.25"/>
    <row r="19667" x14ac:dyDescent="0.25"/>
    <row r="19668" x14ac:dyDescent="0.25"/>
    <row r="19669" x14ac:dyDescent="0.25"/>
    <row r="19670" x14ac:dyDescent="0.25"/>
    <row r="19671" x14ac:dyDescent="0.25"/>
    <row r="19672" x14ac:dyDescent="0.25"/>
    <row r="19673" x14ac:dyDescent="0.25"/>
    <row r="19674" x14ac:dyDescent="0.25"/>
    <row r="19675" x14ac:dyDescent="0.25"/>
    <row r="19676" x14ac:dyDescent="0.25"/>
    <row r="19677" x14ac:dyDescent="0.25"/>
    <row r="19678" x14ac:dyDescent="0.25"/>
    <row r="19679" x14ac:dyDescent="0.25"/>
    <row r="19680" x14ac:dyDescent="0.25"/>
    <row r="19681" x14ac:dyDescent="0.25"/>
    <row r="19682" x14ac:dyDescent="0.25"/>
    <row r="19683" x14ac:dyDescent="0.25"/>
    <row r="19684" x14ac:dyDescent="0.25"/>
    <row r="19685" x14ac:dyDescent="0.25"/>
    <row r="19686" x14ac:dyDescent="0.25"/>
    <row r="19687" x14ac:dyDescent="0.25"/>
    <row r="19688" x14ac:dyDescent="0.25"/>
    <row r="19689" x14ac:dyDescent="0.25"/>
    <row r="19690" x14ac:dyDescent="0.25"/>
    <row r="19691" x14ac:dyDescent="0.25"/>
    <row r="19692" x14ac:dyDescent="0.25"/>
    <row r="19693" x14ac:dyDescent="0.25"/>
    <row r="19694" x14ac:dyDescent="0.25"/>
    <row r="19695" x14ac:dyDescent="0.25"/>
    <row r="19696" x14ac:dyDescent="0.25"/>
    <row r="19697" x14ac:dyDescent="0.25"/>
    <row r="19698" x14ac:dyDescent="0.25"/>
    <row r="19699" x14ac:dyDescent="0.25"/>
    <row r="19700" x14ac:dyDescent="0.25"/>
    <row r="19701" x14ac:dyDescent="0.25"/>
    <row r="19702" x14ac:dyDescent="0.25"/>
    <row r="19703" x14ac:dyDescent="0.25"/>
    <row r="19704" x14ac:dyDescent="0.25"/>
    <row r="19705" x14ac:dyDescent="0.25"/>
    <row r="19706" x14ac:dyDescent="0.25"/>
    <row r="19707" x14ac:dyDescent="0.25"/>
    <row r="19708" x14ac:dyDescent="0.25"/>
    <row r="19709" x14ac:dyDescent="0.25"/>
    <row r="19710" x14ac:dyDescent="0.25"/>
    <row r="19711" x14ac:dyDescent="0.25"/>
    <row r="19712" x14ac:dyDescent="0.25"/>
    <row r="19713" x14ac:dyDescent="0.25"/>
    <row r="19714" x14ac:dyDescent="0.25"/>
    <row r="19715" x14ac:dyDescent="0.25"/>
    <row r="19716" x14ac:dyDescent="0.25"/>
    <row r="19717" x14ac:dyDescent="0.25"/>
    <row r="19718" x14ac:dyDescent="0.25"/>
    <row r="19719" x14ac:dyDescent="0.25"/>
    <row r="19720" x14ac:dyDescent="0.25"/>
    <row r="19721" x14ac:dyDescent="0.25"/>
    <row r="19722" x14ac:dyDescent="0.25"/>
    <row r="19723" x14ac:dyDescent="0.25"/>
    <row r="19724" x14ac:dyDescent="0.25"/>
    <row r="19725" x14ac:dyDescent="0.25"/>
    <row r="19726" x14ac:dyDescent="0.25"/>
    <row r="19727" x14ac:dyDescent="0.25"/>
    <row r="19728" x14ac:dyDescent="0.25"/>
    <row r="19729" x14ac:dyDescent="0.25"/>
    <row r="19730" x14ac:dyDescent="0.25"/>
    <row r="19731" x14ac:dyDescent="0.25"/>
    <row r="19732" x14ac:dyDescent="0.25"/>
    <row r="19733" x14ac:dyDescent="0.25"/>
    <row r="19734" x14ac:dyDescent="0.25"/>
    <row r="19735" x14ac:dyDescent="0.25"/>
    <row r="19736" x14ac:dyDescent="0.25"/>
    <row r="19737" x14ac:dyDescent="0.25"/>
    <row r="19738" x14ac:dyDescent="0.25"/>
    <row r="19739" x14ac:dyDescent="0.25"/>
    <row r="19740" x14ac:dyDescent="0.25"/>
    <row r="19741" x14ac:dyDescent="0.25"/>
    <row r="19742" x14ac:dyDescent="0.25"/>
    <row r="19743" x14ac:dyDescent="0.25"/>
    <row r="19744" x14ac:dyDescent="0.25"/>
    <row r="19745" x14ac:dyDescent="0.25"/>
    <row r="19746" x14ac:dyDescent="0.25"/>
    <row r="19747" x14ac:dyDescent="0.25"/>
    <row r="19748" x14ac:dyDescent="0.25"/>
    <row r="19749" x14ac:dyDescent="0.25"/>
    <row r="19750" x14ac:dyDescent="0.25"/>
    <row r="19751" x14ac:dyDescent="0.25"/>
    <row r="19752" x14ac:dyDescent="0.25"/>
    <row r="19753" x14ac:dyDescent="0.25"/>
    <row r="19754" x14ac:dyDescent="0.25"/>
    <row r="19755" x14ac:dyDescent="0.25"/>
    <row r="19756" x14ac:dyDescent="0.25"/>
    <row r="19757" x14ac:dyDescent="0.25"/>
    <row r="19758" x14ac:dyDescent="0.25"/>
    <row r="19759" x14ac:dyDescent="0.25"/>
    <row r="19760" x14ac:dyDescent="0.25"/>
    <row r="19761" x14ac:dyDescent="0.25"/>
    <row r="19762" x14ac:dyDescent="0.25"/>
    <row r="19763" x14ac:dyDescent="0.25"/>
    <row r="19764" x14ac:dyDescent="0.25"/>
    <row r="19765" x14ac:dyDescent="0.25"/>
    <row r="19766" x14ac:dyDescent="0.25"/>
    <row r="19767" x14ac:dyDescent="0.25"/>
    <row r="19768" x14ac:dyDescent="0.25"/>
    <row r="19769" x14ac:dyDescent="0.25"/>
    <row r="19770" x14ac:dyDescent="0.25"/>
    <row r="19771" x14ac:dyDescent="0.25"/>
    <row r="19772" x14ac:dyDescent="0.25"/>
    <row r="19773" x14ac:dyDescent="0.25"/>
    <row r="19774" x14ac:dyDescent="0.25"/>
    <row r="19775" x14ac:dyDescent="0.25"/>
    <row r="19776" x14ac:dyDescent="0.25"/>
    <row r="19777" x14ac:dyDescent="0.25"/>
    <row r="19778" x14ac:dyDescent="0.25"/>
    <row r="19779" x14ac:dyDescent="0.25"/>
    <row r="19780" x14ac:dyDescent="0.25"/>
    <row r="19781" x14ac:dyDescent="0.25"/>
    <row r="19782" x14ac:dyDescent="0.25"/>
    <row r="19783" x14ac:dyDescent="0.25"/>
    <row r="19784" x14ac:dyDescent="0.25"/>
    <row r="19785" x14ac:dyDescent="0.25"/>
    <row r="19786" x14ac:dyDescent="0.25"/>
    <row r="19787" x14ac:dyDescent="0.25"/>
    <row r="19788" x14ac:dyDescent="0.25"/>
    <row r="19789" x14ac:dyDescent="0.25"/>
    <row r="19790" x14ac:dyDescent="0.25"/>
    <row r="19791" x14ac:dyDescent="0.25"/>
    <row r="19792" x14ac:dyDescent="0.25"/>
    <row r="19793" x14ac:dyDescent="0.25"/>
    <row r="19794" x14ac:dyDescent="0.25"/>
    <row r="19795" x14ac:dyDescent="0.25"/>
    <row r="19796" x14ac:dyDescent="0.25"/>
    <row r="19797" x14ac:dyDescent="0.25"/>
    <row r="19798" x14ac:dyDescent="0.25"/>
    <row r="19799" x14ac:dyDescent="0.25"/>
    <row r="19800" x14ac:dyDescent="0.25"/>
    <row r="19801" x14ac:dyDescent="0.25"/>
    <row r="19802" x14ac:dyDescent="0.25"/>
    <row r="19803" x14ac:dyDescent="0.25"/>
    <row r="19804" x14ac:dyDescent="0.25"/>
    <row r="19805" x14ac:dyDescent="0.25"/>
    <row r="19806" x14ac:dyDescent="0.25"/>
    <row r="19807" x14ac:dyDescent="0.25"/>
    <row r="19808" x14ac:dyDescent="0.25"/>
    <row r="19809" x14ac:dyDescent="0.25"/>
    <row r="19810" x14ac:dyDescent="0.25"/>
    <row r="19811" x14ac:dyDescent="0.25"/>
    <row r="19812" x14ac:dyDescent="0.25"/>
    <row r="19813" x14ac:dyDescent="0.25"/>
    <row r="19814" x14ac:dyDescent="0.25"/>
    <row r="19815" x14ac:dyDescent="0.25"/>
    <row r="19816" x14ac:dyDescent="0.25"/>
    <row r="19817" x14ac:dyDescent="0.25"/>
    <row r="19818" x14ac:dyDescent="0.25"/>
    <row r="19819" x14ac:dyDescent="0.25"/>
    <row r="19820" x14ac:dyDescent="0.25"/>
    <row r="19821" x14ac:dyDescent="0.25"/>
    <row r="19822" x14ac:dyDescent="0.25"/>
    <row r="19823" x14ac:dyDescent="0.25"/>
    <row r="19824" x14ac:dyDescent="0.25"/>
    <row r="19825" x14ac:dyDescent="0.25"/>
    <row r="19826" x14ac:dyDescent="0.25"/>
    <row r="19827" x14ac:dyDescent="0.25"/>
    <row r="19828" x14ac:dyDescent="0.25"/>
    <row r="19829" x14ac:dyDescent="0.25"/>
    <row r="19830" x14ac:dyDescent="0.25"/>
    <row r="19831" x14ac:dyDescent="0.25"/>
    <row r="19832" x14ac:dyDescent="0.25"/>
    <row r="19833" x14ac:dyDescent="0.25"/>
    <row r="19834" x14ac:dyDescent="0.25"/>
    <row r="19835" x14ac:dyDescent="0.25"/>
    <row r="19836" x14ac:dyDescent="0.25"/>
    <row r="19837" x14ac:dyDescent="0.25"/>
    <row r="19838" x14ac:dyDescent="0.25"/>
    <row r="19839" x14ac:dyDescent="0.25"/>
    <row r="19840" x14ac:dyDescent="0.25"/>
    <row r="19841" x14ac:dyDescent="0.25"/>
    <row r="19842" x14ac:dyDescent="0.25"/>
    <row r="19843" x14ac:dyDescent="0.25"/>
    <row r="19844" x14ac:dyDescent="0.25"/>
    <row r="19845" x14ac:dyDescent="0.25"/>
    <row r="19846" x14ac:dyDescent="0.25"/>
    <row r="19847" x14ac:dyDescent="0.25"/>
    <row r="19848" x14ac:dyDescent="0.25"/>
    <row r="19849" x14ac:dyDescent="0.25"/>
    <row r="19850" x14ac:dyDescent="0.25"/>
    <row r="19851" x14ac:dyDescent="0.25"/>
    <row r="19852" x14ac:dyDescent="0.25"/>
    <row r="19853" x14ac:dyDescent="0.25"/>
    <row r="19854" x14ac:dyDescent="0.25"/>
    <row r="19855" x14ac:dyDescent="0.25"/>
    <row r="19856" x14ac:dyDescent="0.25"/>
    <row r="19857" x14ac:dyDescent="0.25"/>
    <row r="19858" x14ac:dyDescent="0.25"/>
    <row r="19859" x14ac:dyDescent="0.25"/>
    <row r="19860" x14ac:dyDescent="0.25"/>
    <row r="19861" x14ac:dyDescent="0.25"/>
    <row r="19862" x14ac:dyDescent="0.25"/>
    <row r="19863" x14ac:dyDescent="0.25"/>
    <row r="19864" x14ac:dyDescent="0.25"/>
    <row r="19865" x14ac:dyDescent="0.25"/>
    <row r="19866" x14ac:dyDescent="0.25"/>
    <row r="19867" x14ac:dyDescent="0.25"/>
    <row r="19868" x14ac:dyDescent="0.25"/>
    <row r="19869" x14ac:dyDescent="0.25"/>
    <row r="19870" x14ac:dyDescent="0.25"/>
    <row r="19871" x14ac:dyDescent="0.25"/>
    <row r="19872" x14ac:dyDescent="0.25"/>
    <row r="19873" x14ac:dyDescent="0.25"/>
    <row r="19874" x14ac:dyDescent="0.25"/>
    <row r="19875" x14ac:dyDescent="0.25"/>
    <row r="19876" x14ac:dyDescent="0.25"/>
    <row r="19877" x14ac:dyDescent="0.25"/>
    <row r="19878" x14ac:dyDescent="0.25"/>
    <row r="19879" x14ac:dyDescent="0.25"/>
    <row r="19880" x14ac:dyDescent="0.25"/>
    <row r="19881" x14ac:dyDescent="0.25"/>
    <row r="19882" x14ac:dyDescent="0.25"/>
    <row r="19883" x14ac:dyDescent="0.25"/>
    <row r="19884" x14ac:dyDescent="0.25"/>
    <row r="19885" x14ac:dyDescent="0.25"/>
    <row r="19886" x14ac:dyDescent="0.25"/>
    <row r="19887" x14ac:dyDescent="0.25"/>
    <row r="19888" x14ac:dyDescent="0.25"/>
    <row r="19889" x14ac:dyDescent="0.25"/>
    <row r="19890" x14ac:dyDescent="0.25"/>
    <row r="19891" x14ac:dyDescent="0.25"/>
    <row r="19892" x14ac:dyDescent="0.25"/>
    <row r="19893" x14ac:dyDescent="0.25"/>
    <row r="19894" x14ac:dyDescent="0.25"/>
    <row r="19895" x14ac:dyDescent="0.25"/>
    <row r="19896" x14ac:dyDescent="0.25"/>
    <row r="19897" x14ac:dyDescent="0.25"/>
    <row r="19898" x14ac:dyDescent="0.25"/>
    <row r="19899" x14ac:dyDescent="0.25"/>
    <row r="19900" x14ac:dyDescent="0.25"/>
    <row r="19901" x14ac:dyDescent="0.25"/>
    <row r="19902" x14ac:dyDescent="0.25"/>
    <row r="19903" x14ac:dyDescent="0.25"/>
    <row r="19904" x14ac:dyDescent="0.25"/>
    <row r="19905" x14ac:dyDescent="0.25"/>
    <row r="19906" x14ac:dyDescent="0.25"/>
    <row r="19907" x14ac:dyDescent="0.25"/>
    <row r="19908" x14ac:dyDescent="0.25"/>
    <row r="19909" x14ac:dyDescent="0.25"/>
    <row r="19910" x14ac:dyDescent="0.25"/>
    <row r="19911" x14ac:dyDescent="0.25"/>
    <row r="19912" x14ac:dyDescent="0.25"/>
    <row r="19913" x14ac:dyDescent="0.25"/>
    <row r="19914" x14ac:dyDescent="0.25"/>
    <row r="19915" x14ac:dyDescent="0.25"/>
    <row r="19916" x14ac:dyDescent="0.25"/>
    <row r="19917" x14ac:dyDescent="0.25"/>
    <row r="19918" x14ac:dyDescent="0.25"/>
    <row r="19919" x14ac:dyDescent="0.25"/>
    <row r="19920" x14ac:dyDescent="0.25"/>
    <row r="19921" x14ac:dyDescent="0.25"/>
    <row r="19922" x14ac:dyDescent="0.25"/>
    <row r="19923" x14ac:dyDescent="0.25"/>
    <row r="19924" x14ac:dyDescent="0.25"/>
    <row r="19925" x14ac:dyDescent="0.25"/>
    <row r="19926" x14ac:dyDescent="0.25"/>
    <row r="19927" x14ac:dyDescent="0.25"/>
    <row r="19928" x14ac:dyDescent="0.25"/>
    <row r="19929" x14ac:dyDescent="0.25"/>
    <row r="19930" x14ac:dyDescent="0.25"/>
    <row r="19931" x14ac:dyDescent="0.25"/>
    <row r="19932" x14ac:dyDescent="0.25"/>
    <row r="19933" x14ac:dyDescent="0.25"/>
    <row r="19934" x14ac:dyDescent="0.25"/>
    <row r="19935" x14ac:dyDescent="0.25"/>
    <row r="19936" x14ac:dyDescent="0.25"/>
    <row r="19937" x14ac:dyDescent="0.25"/>
    <row r="19938" x14ac:dyDescent="0.25"/>
    <row r="19939" x14ac:dyDescent="0.25"/>
    <row r="19940" x14ac:dyDescent="0.25"/>
    <row r="19941" x14ac:dyDescent="0.25"/>
    <row r="19942" x14ac:dyDescent="0.25"/>
    <row r="19943" x14ac:dyDescent="0.25"/>
    <row r="19944" x14ac:dyDescent="0.25"/>
    <row r="19945" x14ac:dyDescent="0.25"/>
    <row r="19946" x14ac:dyDescent="0.25"/>
    <row r="19947" x14ac:dyDescent="0.25"/>
    <row r="19948" x14ac:dyDescent="0.25"/>
    <row r="19949" x14ac:dyDescent="0.25"/>
    <row r="19950" x14ac:dyDescent="0.25"/>
    <row r="19951" x14ac:dyDescent="0.25"/>
    <row r="19952" x14ac:dyDescent="0.25"/>
    <row r="19953" x14ac:dyDescent="0.25"/>
    <row r="19954" x14ac:dyDescent="0.25"/>
    <row r="19955" x14ac:dyDescent="0.25"/>
    <row r="19956" x14ac:dyDescent="0.25"/>
    <row r="19957" x14ac:dyDescent="0.25"/>
    <row r="19958" x14ac:dyDescent="0.25"/>
    <row r="19959" x14ac:dyDescent="0.25"/>
    <row r="19960" x14ac:dyDescent="0.25"/>
    <row r="19961" x14ac:dyDescent="0.25"/>
    <row r="19962" x14ac:dyDescent="0.25"/>
    <row r="19963" x14ac:dyDescent="0.25"/>
    <row r="19964" x14ac:dyDescent="0.25"/>
    <row r="19965" x14ac:dyDescent="0.25"/>
    <row r="19966" x14ac:dyDescent="0.25"/>
    <row r="19967" x14ac:dyDescent="0.25"/>
    <row r="19968" x14ac:dyDescent="0.25"/>
    <row r="19969" x14ac:dyDescent="0.25"/>
    <row r="19970" x14ac:dyDescent="0.25"/>
    <row r="19971" x14ac:dyDescent="0.25"/>
    <row r="19972" x14ac:dyDescent="0.25"/>
    <row r="19973" x14ac:dyDescent="0.25"/>
    <row r="19974" x14ac:dyDescent="0.25"/>
    <row r="19975" x14ac:dyDescent="0.25"/>
    <row r="19976" x14ac:dyDescent="0.25"/>
    <row r="19977" x14ac:dyDescent="0.25"/>
    <row r="19978" x14ac:dyDescent="0.25"/>
    <row r="19979" x14ac:dyDescent="0.25"/>
    <row r="19980" x14ac:dyDescent="0.25"/>
    <row r="19981" x14ac:dyDescent="0.25"/>
    <row r="19982" x14ac:dyDescent="0.25"/>
    <row r="19983" x14ac:dyDescent="0.25"/>
    <row r="19984" x14ac:dyDescent="0.25"/>
    <row r="19985" x14ac:dyDescent="0.25"/>
    <row r="19986" x14ac:dyDescent="0.25"/>
    <row r="19987" x14ac:dyDescent="0.25"/>
    <row r="19988" x14ac:dyDescent="0.25"/>
    <row r="19989" x14ac:dyDescent="0.25"/>
    <row r="19990" x14ac:dyDescent="0.25"/>
    <row r="19991" x14ac:dyDescent="0.25"/>
    <row r="19992" x14ac:dyDescent="0.25"/>
    <row r="19993" x14ac:dyDescent="0.25"/>
    <row r="19994" x14ac:dyDescent="0.25"/>
    <row r="19995" x14ac:dyDescent="0.25"/>
    <row r="19996" x14ac:dyDescent="0.25"/>
    <row r="19997" x14ac:dyDescent="0.25"/>
    <row r="19998" x14ac:dyDescent="0.25"/>
    <row r="19999" x14ac:dyDescent="0.25"/>
    <row r="20000" x14ac:dyDescent="0.25"/>
    <row r="20001" x14ac:dyDescent="0.25"/>
    <row r="20002" x14ac:dyDescent="0.25"/>
    <row r="20003" x14ac:dyDescent="0.25"/>
    <row r="20004" x14ac:dyDescent="0.25"/>
    <row r="20005" x14ac:dyDescent="0.25"/>
    <row r="20006" x14ac:dyDescent="0.25"/>
    <row r="20007" x14ac:dyDescent="0.25"/>
    <row r="20008" x14ac:dyDescent="0.25"/>
    <row r="20009" x14ac:dyDescent="0.25"/>
    <row r="20010" x14ac:dyDescent="0.25"/>
    <row r="20011" x14ac:dyDescent="0.25"/>
    <row r="20012" x14ac:dyDescent="0.25"/>
    <row r="20013" x14ac:dyDescent="0.25"/>
    <row r="20014" x14ac:dyDescent="0.25"/>
    <row r="20015" x14ac:dyDescent="0.25"/>
    <row r="20016" x14ac:dyDescent="0.25"/>
    <row r="20017" x14ac:dyDescent="0.25"/>
    <row r="20018" x14ac:dyDescent="0.25"/>
    <row r="20019" x14ac:dyDescent="0.25"/>
    <row r="20020" x14ac:dyDescent="0.25"/>
    <row r="20021" x14ac:dyDescent="0.25"/>
    <row r="20022" x14ac:dyDescent="0.25"/>
    <row r="20023" x14ac:dyDescent="0.25"/>
    <row r="20024" x14ac:dyDescent="0.25"/>
    <row r="20025" x14ac:dyDescent="0.25"/>
    <row r="20026" x14ac:dyDescent="0.25"/>
    <row r="20027" x14ac:dyDescent="0.25"/>
    <row r="20028" x14ac:dyDescent="0.25"/>
    <row r="20029" x14ac:dyDescent="0.25"/>
    <row r="20030" x14ac:dyDescent="0.25"/>
    <row r="20031" x14ac:dyDescent="0.25"/>
    <row r="20032" x14ac:dyDescent="0.25"/>
    <row r="20033" x14ac:dyDescent="0.25"/>
    <row r="20034" x14ac:dyDescent="0.25"/>
    <row r="20035" x14ac:dyDescent="0.25"/>
    <row r="20036" x14ac:dyDescent="0.25"/>
    <row r="20037" x14ac:dyDescent="0.25"/>
    <row r="20038" x14ac:dyDescent="0.25"/>
    <row r="20039" x14ac:dyDescent="0.25"/>
    <row r="20040" x14ac:dyDescent="0.25"/>
    <row r="20041" x14ac:dyDescent="0.25"/>
    <row r="20042" x14ac:dyDescent="0.25"/>
    <row r="20043" x14ac:dyDescent="0.25"/>
    <row r="20044" x14ac:dyDescent="0.25"/>
    <row r="20045" x14ac:dyDescent="0.25"/>
    <row r="20046" x14ac:dyDescent="0.25"/>
    <row r="20047" x14ac:dyDescent="0.25"/>
    <row r="20048" x14ac:dyDescent="0.25"/>
    <row r="20049" x14ac:dyDescent="0.25"/>
    <row r="20050" x14ac:dyDescent="0.25"/>
    <row r="20051" x14ac:dyDescent="0.25"/>
    <row r="20052" x14ac:dyDescent="0.25"/>
    <row r="20053" x14ac:dyDescent="0.25"/>
    <row r="20054" x14ac:dyDescent="0.25"/>
    <row r="20055" x14ac:dyDescent="0.25"/>
    <row r="20056" x14ac:dyDescent="0.25"/>
    <row r="20057" x14ac:dyDescent="0.25"/>
    <row r="20058" x14ac:dyDescent="0.25"/>
    <row r="20059" x14ac:dyDescent="0.25"/>
    <row r="20060" x14ac:dyDescent="0.25"/>
    <row r="20061" x14ac:dyDescent="0.25"/>
    <row r="20062" x14ac:dyDescent="0.25"/>
    <row r="20063" x14ac:dyDescent="0.25"/>
    <row r="20064" x14ac:dyDescent="0.25"/>
    <row r="20065" x14ac:dyDescent="0.25"/>
    <row r="20066" x14ac:dyDescent="0.25"/>
    <row r="20067" x14ac:dyDescent="0.25"/>
    <row r="20068" x14ac:dyDescent="0.25"/>
    <row r="20069" x14ac:dyDescent="0.25"/>
    <row r="20070" x14ac:dyDescent="0.25"/>
    <row r="20071" x14ac:dyDescent="0.25"/>
    <row r="20072" x14ac:dyDescent="0.25"/>
    <row r="20073" x14ac:dyDescent="0.25"/>
    <row r="20074" x14ac:dyDescent="0.25"/>
    <row r="20075" x14ac:dyDescent="0.25"/>
    <row r="20076" x14ac:dyDescent="0.25"/>
    <row r="20077" x14ac:dyDescent="0.25"/>
    <row r="20078" x14ac:dyDescent="0.25"/>
    <row r="20079" x14ac:dyDescent="0.25"/>
    <row r="20080" x14ac:dyDescent="0.25"/>
    <row r="20081" x14ac:dyDescent="0.25"/>
    <row r="20082" x14ac:dyDescent="0.25"/>
    <row r="20083" x14ac:dyDescent="0.25"/>
    <row r="20084" x14ac:dyDescent="0.25"/>
    <row r="20085" x14ac:dyDescent="0.25"/>
    <row r="20086" x14ac:dyDescent="0.25"/>
    <row r="20087" x14ac:dyDescent="0.25"/>
    <row r="20088" x14ac:dyDescent="0.25"/>
    <row r="20089" x14ac:dyDescent="0.25"/>
    <row r="20090" x14ac:dyDescent="0.25"/>
    <row r="20091" x14ac:dyDescent="0.25"/>
    <row r="20092" x14ac:dyDescent="0.25"/>
    <row r="20093" x14ac:dyDescent="0.25"/>
    <row r="20094" x14ac:dyDescent="0.25"/>
    <row r="20095" x14ac:dyDescent="0.25"/>
    <row r="20096" x14ac:dyDescent="0.25"/>
    <row r="20097" x14ac:dyDescent="0.25"/>
    <row r="20098" x14ac:dyDescent="0.25"/>
    <row r="20099" x14ac:dyDescent="0.25"/>
    <row r="20100" x14ac:dyDescent="0.25"/>
    <row r="20101" x14ac:dyDescent="0.25"/>
    <row r="20102" x14ac:dyDescent="0.25"/>
    <row r="20103" x14ac:dyDescent="0.25"/>
    <row r="20104" x14ac:dyDescent="0.25"/>
    <row r="20105" x14ac:dyDescent="0.25"/>
    <row r="20106" x14ac:dyDescent="0.25"/>
    <row r="20107" x14ac:dyDescent="0.25"/>
    <row r="20108" x14ac:dyDescent="0.25"/>
    <row r="20109" x14ac:dyDescent="0.25"/>
    <row r="20110" x14ac:dyDescent="0.25"/>
    <row r="20111" x14ac:dyDescent="0.25"/>
    <row r="20112" x14ac:dyDescent="0.25"/>
    <row r="20113" x14ac:dyDescent="0.25"/>
    <row r="20114" x14ac:dyDescent="0.25"/>
    <row r="20115" x14ac:dyDescent="0.25"/>
    <row r="20116" x14ac:dyDescent="0.25"/>
    <row r="20117" x14ac:dyDescent="0.25"/>
    <row r="20118" x14ac:dyDescent="0.25"/>
    <row r="20119" x14ac:dyDescent="0.25"/>
    <row r="20120" x14ac:dyDescent="0.25"/>
    <row r="20121" x14ac:dyDescent="0.25"/>
    <row r="20122" x14ac:dyDescent="0.25"/>
    <row r="20123" x14ac:dyDescent="0.25"/>
    <row r="20124" x14ac:dyDescent="0.25"/>
    <row r="20125" x14ac:dyDescent="0.25"/>
    <row r="20126" x14ac:dyDescent="0.25"/>
    <row r="20127" x14ac:dyDescent="0.25"/>
    <row r="20128" x14ac:dyDescent="0.25"/>
    <row r="20129" x14ac:dyDescent="0.25"/>
    <row r="20130" x14ac:dyDescent="0.25"/>
    <row r="20131" x14ac:dyDescent="0.25"/>
    <row r="20132" x14ac:dyDescent="0.25"/>
    <row r="20133" x14ac:dyDescent="0.25"/>
    <row r="20134" x14ac:dyDescent="0.25"/>
    <row r="20135" x14ac:dyDescent="0.25"/>
    <row r="20136" x14ac:dyDescent="0.25"/>
    <row r="20137" x14ac:dyDescent="0.25"/>
    <row r="20138" x14ac:dyDescent="0.25"/>
    <row r="20139" x14ac:dyDescent="0.25"/>
    <row r="20140" x14ac:dyDescent="0.25"/>
    <row r="20141" x14ac:dyDescent="0.25"/>
    <row r="20142" x14ac:dyDescent="0.25"/>
    <row r="20143" x14ac:dyDescent="0.25"/>
    <row r="20144" x14ac:dyDescent="0.25"/>
    <row r="20145" x14ac:dyDescent="0.25"/>
    <row r="20146" x14ac:dyDescent="0.25"/>
    <row r="20147" x14ac:dyDescent="0.25"/>
    <row r="20148" x14ac:dyDescent="0.25"/>
    <row r="20149" x14ac:dyDescent="0.25"/>
    <row r="20150" x14ac:dyDescent="0.25"/>
    <row r="20151" x14ac:dyDescent="0.25"/>
    <row r="20152" x14ac:dyDescent="0.25"/>
    <row r="20153" x14ac:dyDescent="0.25"/>
    <row r="20154" x14ac:dyDescent="0.25"/>
    <row r="20155" x14ac:dyDescent="0.25"/>
    <row r="20156" x14ac:dyDescent="0.25"/>
    <row r="20157" x14ac:dyDescent="0.25"/>
    <row r="20158" x14ac:dyDescent="0.25"/>
    <row r="20159" x14ac:dyDescent="0.25"/>
    <row r="20160" x14ac:dyDescent="0.25"/>
    <row r="20161" x14ac:dyDescent="0.25"/>
    <row r="20162" x14ac:dyDescent="0.25"/>
    <row r="20163" x14ac:dyDescent="0.25"/>
    <row r="20164" x14ac:dyDescent="0.25"/>
    <row r="20165" x14ac:dyDescent="0.25"/>
    <row r="20166" x14ac:dyDescent="0.25"/>
    <row r="20167" x14ac:dyDescent="0.25"/>
    <row r="20168" x14ac:dyDescent="0.25"/>
    <row r="20169" x14ac:dyDescent="0.25"/>
    <row r="20170" x14ac:dyDescent="0.25"/>
    <row r="20171" x14ac:dyDescent="0.25"/>
    <row r="20172" x14ac:dyDescent="0.25"/>
    <row r="20173" x14ac:dyDescent="0.25"/>
    <row r="20174" x14ac:dyDescent="0.25"/>
    <row r="20175" x14ac:dyDescent="0.25"/>
    <row r="20176" x14ac:dyDescent="0.25"/>
    <row r="20177" x14ac:dyDescent="0.25"/>
    <row r="20178" x14ac:dyDescent="0.25"/>
    <row r="20179" x14ac:dyDescent="0.25"/>
    <row r="20180" x14ac:dyDescent="0.25"/>
    <row r="20181" x14ac:dyDescent="0.25"/>
    <row r="20182" x14ac:dyDescent="0.25"/>
    <row r="20183" x14ac:dyDescent="0.25"/>
    <row r="20184" x14ac:dyDescent="0.25"/>
    <row r="20185" x14ac:dyDescent="0.25"/>
    <row r="20186" x14ac:dyDescent="0.25"/>
    <row r="20187" x14ac:dyDescent="0.25"/>
    <row r="20188" x14ac:dyDescent="0.25"/>
    <row r="20189" x14ac:dyDescent="0.25"/>
    <row r="20190" x14ac:dyDescent="0.25"/>
    <row r="20191" x14ac:dyDescent="0.25"/>
    <row r="20192" x14ac:dyDescent="0.25"/>
    <row r="20193" x14ac:dyDescent="0.25"/>
    <row r="20194" x14ac:dyDescent="0.25"/>
    <row r="20195" x14ac:dyDescent="0.25"/>
    <row r="20196" x14ac:dyDescent="0.25"/>
    <row r="20197" x14ac:dyDescent="0.25"/>
    <row r="20198" x14ac:dyDescent="0.25"/>
    <row r="20199" x14ac:dyDescent="0.25"/>
    <row r="20200" x14ac:dyDescent="0.25"/>
    <row r="20201" x14ac:dyDescent="0.25"/>
    <row r="20202" x14ac:dyDescent="0.25"/>
    <row r="20203" x14ac:dyDescent="0.25"/>
    <row r="20204" x14ac:dyDescent="0.25"/>
    <row r="20205" x14ac:dyDescent="0.25"/>
    <row r="20206" x14ac:dyDescent="0.25"/>
    <row r="20207" x14ac:dyDescent="0.25"/>
    <row r="20208" x14ac:dyDescent="0.25"/>
    <row r="20209" x14ac:dyDescent="0.25"/>
    <row r="20210" x14ac:dyDescent="0.25"/>
    <row r="20211" x14ac:dyDescent="0.25"/>
    <row r="20212" x14ac:dyDescent="0.25"/>
    <row r="20213" x14ac:dyDescent="0.25"/>
    <row r="20214" x14ac:dyDescent="0.25"/>
    <row r="20215" x14ac:dyDescent="0.25"/>
    <row r="20216" x14ac:dyDescent="0.25"/>
    <row r="20217" x14ac:dyDescent="0.25"/>
    <row r="20218" x14ac:dyDescent="0.25"/>
    <row r="20219" x14ac:dyDescent="0.25"/>
    <row r="20220" x14ac:dyDescent="0.25"/>
    <row r="20221" x14ac:dyDescent="0.25"/>
    <row r="20222" x14ac:dyDescent="0.25"/>
    <row r="20223" x14ac:dyDescent="0.25"/>
    <row r="20224" x14ac:dyDescent="0.25"/>
    <row r="20225" x14ac:dyDescent="0.25"/>
    <row r="20226" x14ac:dyDescent="0.25"/>
    <row r="20227" x14ac:dyDescent="0.25"/>
    <row r="20228" x14ac:dyDescent="0.25"/>
    <row r="20229" x14ac:dyDescent="0.25"/>
    <row r="20230" x14ac:dyDescent="0.25"/>
    <row r="20231" x14ac:dyDescent="0.25"/>
    <row r="20232" x14ac:dyDescent="0.25"/>
    <row r="20233" x14ac:dyDescent="0.25"/>
    <row r="20234" x14ac:dyDescent="0.25"/>
    <row r="20235" x14ac:dyDescent="0.25"/>
    <row r="20236" x14ac:dyDescent="0.25"/>
    <row r="20237" x14ac:dyDescent="0.25"/>
    <row r="20238" x14ac:dyDescent="0.25"/>
    <row r="20239" x14ac:dyDescent="0.25"/>
    <row r="20240" x14ac:dyDescent="0.25"/>
    <row r="20241" x14ac:dyDescent="0.25"/>
    <row r="20242" x14ac:dyDescent="0.25"/>
    <row r="20243" x14ac:dyDescent="0.25"/>
    <row r="20244" x14ac:dyDescent="0.25"/>
    <row r="20245" x14ac:dyDescent="0.25"/>
    <row r="20246" x14ac:dyDescent="0.25"/>
    <row r="20247" x14ac:dyDescent="0.25"/>
    <row r="20248" x14ac:dyDescent="0.25"/>
    <row r="20249" x14ac:dyDescent="0.25"/>
    <row r="20250" x14ac:dyDescent="0.25"/>
    <row r="20251" x14ac:dyDescent="0.25"/>
    <row r="20252" x14ac:dyDescent="0.25"/>
    <row r="20253" x14ac:dyDescent="0.25"/>
    <row r="20254" x14ac:dyDescent="0.25"/>
    <row r="20255" x14ac:dyDescent="0.25"/>
    <row r="20256" x14ac:dyDescent="0.25"/>
    <row r="20257" x14ac:dyDescent="0.25"/>
    <row r="20258" x14ac:dyDescent="0.25"/>
    <row r="20259" x14ac:dyDescent="0.25"/>
    <row r="20260" x14ac:dyDescent="0.25"/>
    <row r="20261" x14ac:dyDescent="0.25"/>
    <row r="20262" x14ac:dyDescent="0.25"/>
    <row r="20263" x14ac:dyDescent="0.25"/>
    <row r="20264" x14ac:dyDescent="0.25"/>
    <row r="20265" x14ac:dyDescent="0.25"/>
    <row r="20266" x14ac:dyDescent="0.25"/>
    <row r="20267" x14ac:dyDescent="0.25"/>
    <row r="20268" x14ac:dyDescent="0.25"/>
    <row r="20269" x14ac:dyDescent="0.25"/>
    <row r="20270" x14ac:dyDescent="0.25"/>
    <row r="20271" x14ac:dyDescent="0.25"/>
    <row r="20272" x14ac:dyDescent="0.25"/>
    <row r="20273" x14ac:dyDescent="0.25"/>
    <row r="20274" x14ac:dyDescent="0.25"/>
    <row r="20275" x14ac:dyDescent="0.25"/>
    <row r="20276" x14ac:dyDescent="0.25"/>
    <row r="20277" x14ac:dyDescent="0.25"/>
    <row r="20278" x14ac:dyDescent="0.25"/>
    <row r="20279" x14ac:dyDescent="0.25"/>
    <row r="20280" x14ac:dyDescent="0.25"/>
    <row r="20281" x14ac:dyDescent="0.25"/>
    <row r="20282" x14ac:dyDescent="0.25"/>
    <row r="20283" x14ac:dyDescent="0.25"/>
    <row r="20284" x14ac:dyDescent="0.25"/>
    <row r="20285" x14ac:dyDescent="0.25"/>
    <row r="20286" x14ac:dyDescent="0.25"/>
    <row r="20287" x14ac:dyDescent="0.25"/>
    <row r="20288" x14ac:dyDescent="0.25"/>
    <row r="20289" x14ac:dyDescent="0.25"/>
    <row r="20290" x14ac:dyDescent="0.25"/>
    <row r="20291" x14ac:dyDescent="0.25"/>
    <row r="20292" x14ac:dyDescent="0.25"/>
    <row r="20293" x14ac:dyDescent="0.25"/>
    <row r="20294" x14ac:dyDescent="0.25"/>
    <row r="20295" x14ac:dyDescent="0.25"/>
    <row r="20296" x14ac:dyDescent="0.25"/>
    <row r="20297" x14ac:dyDescent="0.25"/>
    <row r="20298" x14ac:dyDescent="0.25"/>
    <row r="20299" x14ac:dyDescent="0.25"/>
    <row r="20300" x14ac:dyDescent="0.25"/>
    <row r="20301" x14ac:dyDescent="0.25"/>
    <row r="20302" x14ac:dyDescent="0.25"/>
    <row r="20303" x14ac:dyDescent="0.25"/>
    <row r="20304" x14ac:dyDescent="0.25"/>
    <row r="20305" x14ac:dyDescent="0.25"/>
    <row r="20306" x14ac:dyDescent="0.25"/>
    <row r="20307" x14ac:dyDescent="0.25"/>
    <row r="20308" x14ac:dyDescent="0.25"/>
    <row r="20309" x14ac:dyDescent="0.25"/>
    <row r="20310" x14ac:dyDescent="0.25"/>
    <row r="20311" x14ac:dyDescent="0.25"/>
    <row r="20312" x14ac:dyDescent="0.25"/>
    <row r="20313" x14ac:dyDescent="0.25"/>
    <row r="20314" x14ac:dyDescent="0.25"/>
    <row r="20315" x14ac:dyDescent="0.25"/>
    <row r="20316" x14ac:dyDescent="0.25"/>
    <row r="20317" x14ac:dyDescent="0.25"/>
    <row r="20318" x14ac:dyDescent="0.25"/>
    <row r="20319" x14ac:dyDescent="0.25"/>
    <row r="20320" x14ac:dyDescent="0.25"/>
    <row r="20321" x14ac:dyDescent="0.25"/>
    <row r="20322" x14ac:dyDescent="0.25"/>
    <row r="20323" x14ac:dyDescent="0.25"/>
    <row r="20324" x14ac:dyDescent="0.25"/>
    <row r="20325" x14ac:dyDescent="0.25"/>
    <row r="20326" x14ac:dyDescent="0.25"/>
    <row r="20327" x14ac:dyDescent="0.25"/>
    <row r="20328" x14ac:dyDescent="0.25"/>
    <row r="20329" x14ac:dyDescent="0.25"/>
    <row r="20330" x14ac:dyDescent="0.25"/>
    <row r="20331" x14ac:dyDescent="0.25"/>
    <row r="20332" x14ac:dyDescent="0.25"/>
    <row r="20333" x14ac:dyDescent="0.25"/>
    <row r="20334" x14ac:dyDescent="0.25"/>
    <row r="20335" x14ac:dyDescent="0.25"/>
    <row r="20336" x14ac:dyDescent="0.25"/>
    <row r="20337" x14ac:dyDescent="0.25"/>
    <row r="20338" x14ac:dyDescent="0.25"/>
    <row r="20339" x14ac:dyDescent="0.25"/>
    <row r="20340" x14ac:dyDescent="0.25"/>
    <row r="20341" x14ac:dyDescent="0.25"/>
    <row r="20342" x14ac:dyDescent="0.25"/>
    <row r="20343" x14ac:dyDescent="0.25"/>
    <row r="20344" x14ac:dyDescent="0.25"/>
    <row r="20345" x14ac:dyDescent="0.25"/>
    <row r="20346" x14ac:dyDescent="0.25"/>
    <row r="20347" x14ac:dyDescent="0.25"/>
    <row r="20348" x14ac:dyDescent="0.25"/>
    <row r="20349" x14ac:dyDescent="0.25"/>
    <row r="20350" x14ac:dyDescent="0.25"/>
    <row r="20351" x14ac:dyDescent="0.25"/>
    <row r="20352" x14ac:dyDescent="0.25"/>
    <row r="20353" x14ac:dyDescent="0.25"/>
    <row r="20354" x14ac:dyDescent="0.25"/>
    <row r="20355" x14ac:dyDescent="0.25"/>
    <row r="20356" x14ac:dyDescent="0.25"/>
    <row r="20357" x14ac:dyDescent="0.25"/>
    <row r="20358" x14ac:dyDescent="0.25"/>
    <row r="20359" x14ac:dyDescent="0.25"/>
    <row r="20360" x14ac:dyDescent="0.25"/>
    <row r="20361" x14ac:dyDescent="0.25"/>
    <row r="20362" x14ac:dyDescent="0.25"/>
    <row r="20363" x14ac:dyDescent="0.25"/>
    <row r="20364" x14ac:dyDescent="0.25"/>
    <row r="20365" x14ac:dyDescent="0.25"/>
    <row r="20366" x14ac:dyDescent="0.25"/>
    <row r="20367" x14ac:dyDescent="0.25"/>
    <row r="20368" x14ac:dyDescent="0.25"/>
    <row r="20369" x14ac:dyDescent="0.25"/>
    <row r="20370" x14ac:dyDescent="0.25"/>
    <row r="20371" x14ac:dyDescent="0.25"/>
    <row r="20372" x14ac:dyDescent="0.25"/>
    <row r="20373" x14ac:dyDescent="0.25"/>
    <row r="20374" x14ac:dyDescent="0.25"/>
    <row r="20375" x14ac:dyDescent="0.25"/>
    <row r="20376" x14ac:dyDescent="0.25"/>
    <row r="20377" x14ac:dyDescent="0.25"/>
    <row r="20378" x14ac:dyDescent="0.25"/>
    <row r="20379" x14ac:dyDescent="0.25"/>
    <row r="20380" x14ac:dyDescent="0.25"/>
    <row r="20381" x14ac:dyDescent="0.25"/>
    <row r="20382" x14ac:dyDescent="0.25"/>
    <row r="20383" x14ac:dyDescent="0.25"/>
    <row r="20384" x14ac:dyDescent="0.25"/>
    <row r="20385" x14ac:dyDescent="0.25"/>
    <row r="20386" x14ac:dyDescent="0.25"/>
    <row r="20387" x14ac:dyDescent="0.25"/>
    <row r="20388" x14ac:dyDescent="0.25"/>
    <row r="20389" x14ac:dyDescent="0.25"/>
    <row r="20390" x14ac:dyDescent="0.25"/>
    <row r="20391" x14ac:dyDescent="0.25"/>
    <row r="20392" x14ac:dyDescent="0.25"/>
    <row r="20393" x14ac:dyDescent="0.25"/>
    <row r="20394" x14ac:dyDescent="0.25"/>
    <row r="20395" x14ac:dyDescent="0.25"/>
    <row r="20396" x14ac:dyDescent="0.25"/>
    <row r="20397" x14ac:dyDescent="0.25"/>
    <row r="20398" x14ac:dyDescent="0.25"/>
    <row r="20399" x14ac:dyDescent="0.25"/>
    <row r="20400" x14ac:dyDescent="0.25"/>
    <row r="20401" x14ac:dyDescent="0.25"/>
    <row r="20402" x14ac:dyDescent="0.25"/>
    <row r="20403" x14ac:dyDescent="0.25"/>
    <row r="20404" x14ac:dyDescent="0.25"/>
    <row r="20405" x14ac:dyDescent="0.25"/>
    <row r="20406" x14ac:dyDescent="0.25"/>
    <row r="20407" x14ac:dyDescent="0.25"/>
    <row r="20408" x14ac:dyDescent="0.25"/>
    <row r="20409" x14ac:dyDescent="0.25"/>
    <row r="20410" x14ac:dyDescent="0.25"/>
    <row r="20411" x14ac:dyDescent="0.25"/>
    <row r="20412" x14ac:dyDescent="0.25"/>
    <row r="20413" x14ac:dyDescent="0.25"/>
    <row r="20414" x14ac:dyDescent="0.25"/>
    <row r="20415" x14ac:dyDescent="0.25"/>
    <row r="20416" x14ac:dyDescent="0.25"/>
    <row r="20417" x14ac:dyDescent="0.25"/>
    <row r="20418" x14ac:dyDescent="0.25"/>
    <row r="20419" x14ac:dyDescent="0.25"/>
    <row r="20420" x14ac:dyDescent="0.25"/>
    <row r="20421" x14ac:dyDescent="0.25"/>
    <row r="20422" x14ac:dyDescent="0.25"/>
    <row r="20423" x14ac:dyDescent="0.25"/>
    <row r="20424" x14ac:dyDescent="0.25"/>
    <row r="20425" x14ac:dyDescent="0.25"/>
    <row r="20426" x14ac:dyDescent="0.25"/>
    <row r="20427" x14ac:dyDescent="0.25"/>
    <row r="20428" x14ac:dyDescent="0.25"/>
    <row r="20429" x14ac:dyDescent="0.25"/>
    <row r="20430" x14ac:dyDescent="0.25"/>
    <row r="20431" x14ac:dyDescent="0.25"/>
    <row r="20432" x14ac:dyDescent="0.25"/>
    <row r="20433" x14ac:dyDescent="0.25"/>
    <row r="20434" x14ac:dyDescent="0.25"/>
    <row r="20435" x14ac:dyDescent="0.25"/>
    <row r="20436" x14ac:dyDescent="0.25"/>
    <row r="20437" x14ac:dyDescent="0.25"/>
    <row r="20438" x14ac:dyDescent="0.25"/>
    <row r="20439" x14ac:dyDescent="0.25"/>
    <row r="20440" x14ac:dyDescent="0.25"/>
    <row r="20441" x14ac:dyDescent="0.25"/>
    <row r="20442" x14ac:dyDescent="0.25"/>
    <row r="20443" x14ac:dyDescent="0.25"/>
    <row r="20444" x14ac:dyDescent="0.25"/>
    <row r="20445" x14ac:dyDescent="0.25"/>
    <row r="20446" x14ac:dyDescent="0.25"/>
    <row r="20447" x14ac:dyDescent="0.25"/>
    <row r="20448" x14ac:dyDescent="0.25"/>
    <row r="20449" x14ac:dyDescent="0.25"/>
    <row r="20450" x14ac:dyDescent="0.25"/>
    <row r="20451" x14ac:dyDescent="0.25"/>
    <row r="20452" x14ac:dyDescent="0.25"/>
    <row r="20453" x14ac:dyDescent="0.25"/>
    <row r="20454" x14ac:dyDescent="0.25"/>
    <row r="20455" x14ac:dyDescent="0.25"/>
    <row r="20456" x14ac:dyDescent="0.25"/>
    <row r="20457" x14ac:dyDescent="0.25"/>
    <row r="20458" x14ac:dyDescent="0.25"/>
    <row r="20459" x14ac:dyDescent="0.25"/>
    <row r="20460" x14ac:dyDescent="0.25"/>
    <row r="20461" x14ac:dyDescent="0.25"/>
    <row r="20462" x14ac:dyDescent="0.25"/>
    <row r="20463" x14ac:dyDescent="0.25"/>
    <row r="20464" x14ac:dyDescent="0.25"/>
    <row r="20465" x14ac:dyDescent="0.25"/>
    <row r="20466" x14ac:dyDescent="0.25"/>
    <row r="20467" x14ac:dyDescent="0.25"/>
    <row r="20468" x14ac:dyDescent="0.25"/>
    <row r="20469" x14ac:dyDescent="0.25"/>
    <row r="20470" x14ac:dyDescent="0.25"/>
    <row r="20471" x14ac:dyDescent="0.25"/>
    <row r="20472" x14ac:dyDescent="0.25"/>
    <row r="20473" x14ac:dyDescent="0.25"/>
    <row r="20474" x14ac:dyDescent="0.25"/>
    <row r="20475" x14ac:dyDescent="0.25"/>
    <row r="20476" x14ac:dyDescent="0.25"/>
    <row r="20477" x14ac:dyDescent="0.25"/>
    <row r="20478" x14ac:dyDescent="0.25"/>
    <row r="20479" x14ac:dyDescent="0.25"/>
    <row r="20480" x14ac:dyDescent="0.25"/>
    <row r="20481" x14ac:dyDescent="0.25"/>
    <row r="20482" x14ac:dyDescent="0.25"/>
    <row r="20483" x14ac:dyDescent="0.25"/>
    <row r="20484" x14ac:dyDescent="0.25"/>
    <row r="20485" x14ac:dyDescent="0.25"/>
    <row r="20486" x14ac:dyDescent="0.25"/>
    <row r="20487" x14ac:dyDescent="0.25"/>
    <row r="20488" x14ac:dyDescent="0.25"/>
    <row r="20489" x14ac:dyDescent="0.25"/>
    <row r="20490" x14ac:dyDescent="0.25"/>
    <row r="20491" x14ac:dyDescent="0.25"/>
    <row r="20492" x14ac:dyDescent="0.25"/>
    <row r="20493" x14ac:dyDescent="0.25"/>
    <row r="20494" x14ac:dyDescent="0.25"/>
    <row r="20495" x14ac:dyDescent="0.25"/>
    <row r="20496" x14ac:dyDescent="0.25"/>
    <row r="20497" x14ac:dyDescent="0.25"/>
    <row r="20498" x14ac:dyDescent="0.25"/>
    <row r="20499" x14ac:dyDescent="0.25"/>
    <row r="20500" x14ac:dyDescent="0.25"/>
    <row r="20501" x14ac:dyDescent="0.25"/>
    <row r="20502" x14ac:dyDescent="0.25"/>
    <row r="20503" x14ac:dyDescent="0.25"/>
    <row r="20504" x14ac:dyDescent="0.25"/>
    <row r="20505" x14ac:dyDescent="0.25"/>
    <row r="20506" x14ac:dyDescent="0.25"/>
    <row r="20507" x14ac:dyDescent="0.25"/>
    <row r="20508" x14ac:dyDescent="0.25"/>
    <row r="20509" x14ac:dyDescent="0.25"/>
    <row r="20510" x14ac:dyDescent="0.25"/>
    <row r="20511" x14ac:dyDescent="0.25"/>
    <row r="20512" x14ac:dyDescent="0.25"/>
    <row r="20513" x14ac:dyDescent="0.25"/>
    <row r="20514" x14ac:dyDescent="0.25"/>
    <row r="20515" x14ac:dyDescent="0.25"/>
    <row r="20516" x14ac:dyDescent="0.25"/>
    <row r="20517" x14ac:dyDescent="0.25"/>
    <row r="20518" x14ac:dyDescent="0.25"/>
    <row r="20519" x14ac:dyDescent="0.25"/>
    <row r="20520" x14ac:dyDescent="0.25"/>
    <row r="20521" x14ac:dyDescent="0.25"/>
    <row r="20522" x14ac:dyDescent="0.25"/>
    <row r="20523" x14ac:dyDescent="0.25"/>
    <row r="20524" x14ac:dyDescent="0.25"/>
    <row r="20525" x14ac:dyDescent="0.25"/>
    <row r="20526" x14ac:dyDescent="0.25"/>
    <row r="20527" x14ac:dyDescent="0.25"/>
    <row r="20528" x14ac:dyDescent="0.25"/>
    <row r="20529" x14ac:dyDescent="0.25"/>
    <row r="20530" x14ac:dyDescent="0.25"/>
    <row r="20531" x14ac:dyDescent="0.25"/>
    <row r="20532" x14ac:dyDescent="0.25"/>
    <row r="20533" x14ac:dyDescent="0.25"/>
    <row r="20534" x14ac:dyDescent="0.25"/>
    <row r="20535" x14ac:dyDescent="0.25"/>
    <row r="20536" x14ac:dyDescent="0.25"/>
    <row r="20537" x14ac:dyDescent="0.25"/>
    <row r="20538" x14ac:dyDescent="0.25"/>
    <row r="20539" x14ac:dyDescent="0.25"/>
    <row r="20540" x14ac:dyDescent="0.25"/>
    <row r="20541" x14ac:dyDescent="0.25"/>
    <row r="20542" x14ac:dyDescent="0.25"/>
    <row r="20543" x14ac:dyDescent="0.25"/>
    <row r="20544" x14ac:dyDescent="0.25"/>
    <row r="20545" x14ac:dyDescent="0.25"/>
    <row r="20546" x14ac:dyDescent="0.25"/>
    <row r="20547" x14ac:dyDescent="0.25"/>
    <row r="20548" x14ac:dyDescent="0.25"/>
    <row r="20549" x14ac:dyDescent="0.25"/>
    <row r="20550" x14ac:dyDescent="0.25"/>
    <row r="20551" x14ac:dyDescent="0.25"/>
    <row r="20552" x14ac:dyDescent="0.25"/>
    <row r="20553" x14ac:dyDescent="0.25"/>
    <row r="20554" x14ac:dyDescent="0.25"/>
    <row r="20555" x14ac:dyDescent="0.25"/>
    <row r="20556" x14ac:dyDescent="0.25"/>
    <row r="20557" x14ac:dyDescent="0.25"/>
    <row r="20558" x14ac:dyDescent="0.25"/>
    <row r="20559" x14ac:dyDescent="0.25"/>
    <row r="20560" x14ac:dyDescent="0.25"/>
    <row r="20561" x14ac:dyDescent="0.25"/>
    <row r="20562" x14ac:dyDescent="0.25"/>
    <row r="20563" x14ac:dyDescent="0.25"/>
    <row r="20564" x14ac:dyDescent="0.25"/>
    <row r="20565" x14ac:dyDescent="0.25"/>
    <row r="20566" x14ac:dyDescent="0.25"/>
    <row r="20567" x14ac:dyDescent="0.25"/>
    <row r="20568" x14ac:dyDescent="0.25"/>
    <row r="20569" x14ac:dyDescent="0.25"/>
    <row r="20570" x14ac:dyDescent="0.25"/>
    <row r="20571" x14ac:dyDescent="0.25"/>
    <row r="20572" x14ac:dyDescent="0.25"/>
    <row r="20573" x14ac:dyDescent="0.25"/>
    <row r="20574" x14ac:dyDescent="0.25"/>
    <row r="20575" x14ac:dyDescent="0.25"/>
    <row r="20576" x14ac:dyDescent="0.25"/>
    <row r="20577" x14ac:dyDescent="0.25"/>
    <row r="20578" x14ac:dyDescent="0.25"/>
    <row r="20579" x14ac:dyDescent="0.25"/>
    <row r="20580" x14ac:dyDescent="0.25"/>
    <row r="20581" x14ac:dyDescent="0.25"/>
    <row r="20582" x14ac:dyDescent="0.25"/>
    <row r="20583" x14ac:dyDescent="0.25"/>
    <row r="20584" x14ac:dyDescent="0.25"/>
    <row r="20585" x14ac:dyDescent="0.25"/>
    <row r="20586" x14ac:dyDescent="0.25"/>
    <row r="20587" x14ac:dyDescent="0.25"/>
    <row r="20588" x14ac:dyDescent="0.25"/>
    <row r="20589" x14ac:dyDescent="0.25"/>
    <row r="20590" x14ac:dyDescent="0.25"/>
    <row r="20591" x14ac:dyDescent="0.25"/>
    <row r="20592" x14ac:dyDescent="0.25"/>
    <row r="20593" x14ac:dyDescent="0.25"/>
    <row r="20594" x14ac:dyDescent="0.25"/>
    <row r="20595" x14ac:dyDescent="0.25"/>
    <row r="20596" x14ac:dyDescent="0.25"/>
    <row r="20597" x14ac:dyDescent="0.25"/>
    <row r="20598" x14ac:dyDescent="0.25"/>
    <row r="20599" x14ac:dyDescent="0.25"/>
    <row r="20600" x14ac:dyDescent="0.25"/>
    <row r="20601" x14ac:dyDescent="0.25"/>
    <row r="20602" x14ac:dyDescent="0.25"/>
    <row r="20603" x14ac:dyDescent="0.25"/>
    <row r="20604" x14ac:dyDescent="0.25"/>
    <row r="20605" x14ac:dyDescent="0.25"/>
    <row r="20606" x14ac:dyDescent="0.25"/>
    <row r="20607" x14ac:dyDescent="0.25"/>
    <row r="20608" x14ac:dyDescent="0.25"/>
    <row r="20609" x14ac:dyDescent="0.25"/>
    <row r="20610" x14ac:dyDescent="0.25"/>
    <row r="20611" x14ac:dyDescent="0.25"/>
    <row r="20612" x14ac:dyDescent="0.25"/>
    <row r="20613" x14ac:dyDescent="0.25"/>
    <row r="20614" x14ac:dyDescent="0.25"/>
    <row r="20615" x14ac:dyDescent="0.25"/>
    <row r="20616" x14ac:dyDescent="0.25"/>
    <row r="20617" x14ac:dyDescent="0.25"/>
    <row r="20618" x14ac:dyDescent="0.25"/>
    <row r="20619" x14ac:dyDescent="0.25"/>
    <row r="20620" x14ac:dyDescent="0.25"/>
    <row r="20621" x14ac:dyDescent="0.25"/>
    <row r="20622" x14ac:dyDescent="0.25"/>
    <row r="20623" x14ac:dyDescent="0.25"/>
    <row r="20624" x14ac:dyDescent="0.25"/>
    <row r="20625" x14ac:dyDescent="0.25"/>
    <row r="20626" x14ac:dyDescent="0.25"/>
    <row r="20627" x14ac:dyDescent="0.25"/>
    <row r="20628" x14ac:dyDescent="0.25"/>
    <row r="20629" x14ac:dyDescent="0.25"/>
    <row r="20630" x14ac:dyDescent="0.25"/>
    <row r="20631" x14ac:dyDescent="0.25"/>
    <row r="20632" x14ac:dyDescent="0.25"/>
    <row r="20633" x14ac:dyDescent="0.25"/>
    <row r="20634" x14ac:dyDescent="0.25"/>
    <row r="20635" x14ac:dyDescent="0.25"/>
    <row r="20636" x14ac:dyDescent="0.25"/>
    <row r="20637" x14ac:dyDescent="0.25"/>
    <row r="20638" x14ac:dyDescent="0.25"/>
    <row r="20639" x14ac:dyDescent="0.25"/>
    <row r="20640" x14ac:dyDescent="0.25"/>
    <row r="20641" x14ac:dyDescent="0.25"/>
    <row r="20642" x14ac:dyDescent="0.25"/>
    <row r="20643" x14ac:dyDescent="0.25"/>
    <row r="20644" x14ac:dyDescent="0.25"/>
    <row r="20645" x14ac:dyDescent="0.25"/>
    <row r="20646" x14ac:dyDescent="0.25"/>
    <row r="20647" x14ac:dyDescent="0.25"/>
    <row r="20648" x14ac:dyDescent="0.25"/>
    <row r="20649" x14ac:dyDescent="0.25"/>
    <row r="20650" x14ac:dyDescent="0.25"/>
    <row r="20651" x14ac:dyDescent="0.25"/>
    <row r="20652" x14ac:dyDescent="0.25"/>
    <row r="20653" x14ac:dyDescent="0.25"/>
    <row r="20654" x14ac:dyDescent="0.25"/>
    <row r="20655" x14ac:dyDescent="0.25"/>
    <row r="20656" x14ac:dyDescent="0.25"/>
    <row r="20657" x14ac:dyDescent="0.25"/>
    <row r="20658" x14ac:dyDescent="0.25"/>
    <row r="20659" x14ac:dyDescent="0.25"/>
    <row r="20660" x14ac:dyDescent="0.25"/>
    <row r="20661" x14ac:dyDescent="0.25"/>
    <row r="20662" x14ac:dyDescent="0.25"/>
    <row r="20663" x14ac:dyDescent="0.25"/>
    <row r="20664" x14ac:dyDescent="0.25"/>
    <row r="20665" x14ac:dyDescent="0.25"/>
    <row r="20666" x14ac:dyDescent="0.25"/>
    <row r="20667" x14ac:dyDescent="0.25"/>
    <row r="20668" x14ac:dyDescent="0.25"/>
    <row r="20669" x14ac:dyDescent="0.25"/>
    <row r="20670" x14ac:dyDescent="0.25"/>
    <row r="20671" x14ac:dyDescent="0.25"/>
    <row r="20672" x14ac:dyDescent="0.25"/>
    <row r="20673" x14ac:dyDescent="0.25"/>
    <row r="20674" x14ac:dyDescent="0.25"/>
    <row r="20675" x14ac:dyDescent="0.25"/>
    <row r="20676" x14ac:dyDescent="0.25"/>
    <row r="20677" x14ac:dyDescent="0.25"/>
    <row r="20678" x14ac:dyDescent="0.25"/>
    <row r="20679" x14ac:dyDescent="0.25"/>
    <row r="20680" x14ac:dyDescent="0.25"/>
    <row r="20681" x14ac:dyDescent="0.25"/>
    <row r="20682" x14ac:dyDescent="0.25"/>
    <row r="20683" x14ac:dyDescent="0.25"/>
    <row r="20684" x14ac:dyDescent="0.25"/>
    <row r="20685" x14ac:dyDescent="0.25"/>
    <row r="20686" x14ac:dyDescent="0.25"/>
    <row r="20687" x14ac:dyDescent="0.25"/>
    <row r="20688" x14ac:dyDescent="0.25"/>
    <row r="20689" x14ac:dyDescent="0.25"/>
    <row r="20690" x14ac:dyDescent="0.25"/>
    <row r="20691" x14ac:dyDescent="0.25"/>
    <row r="20692" x14ac:dyDescent="0.25"/>
    <row r="20693" x14ac:dyDescent="0.25"/>
    <row r="20694" x14ac:dyDescent="0.25"/>
    <row r="20695" x14ac:dyDescent="0.25"/>
    <row r="20696" x14ac:dyDescent="0.25"/>
    <row r="20697" x14ac:dyDescent="0.25"/>
    <row r="20698" x14ac:dyDescent="0.25"/>
    <row r="20699" x14ac:dyDescent="0.25"/>
    <row r="20700" x14ac:dyDescent="0.25"/>
    <row r="20701" x14ac:dyDescent="0.25"/>
    <row r="20702" x14ac:dyDescent="0.25"/>
    <row r="20703" x14ac:dyDescent="0.25"/>
    <row r="20704" x14ac:dyDescent="0.25"/>
    <row r="20705" x14ac:dyDescent="0.25"/>
    <row r="20706" x14ac:dyDescent="0.25"/>
    <row r="20707" x14ac:dyDescent="0.25"/>
    <row r="20708" x14ac:dyDescent="0.25"/>
    <row r="20709" x14ac:dyDescent="0.25"/>
    <row r="20710" x14ac:dyDescent="0.25"/>
    <row r="20711" x14ac:dyDescent="0.25"/>
    <row r="20712" x14ac:dyDescent="0.25"/>
    <row r="20713" x14ac:dyDescent="0.25"/>
    <row r="20714" x14ac:dyDescent="0.25"/>
    <row r="20715" x14ac:dyDescent="0.25"/>
    <row r="20716" x14ac:dyDescent="0.25"/>
    <row r="20717" x14ac:dyDescent="0.25"/>
    <row r="20718" x14ac:dyDescent="0.25"/>
    <row r="20719" x14ac:dyDescent="0.25"/>
    <row r="20720" x14ac:dyDescent="0.25"/>
    <row r="20721" x14ac:dyDescent="0.25"/>
    <row r="20722" x14ac:dyDescent="0.25"/>
    <row r="20723" x14ac:dyDescent="0.25"/>
    <row r="20724" x14ac:dyDescent="0.25"/>
    <row r="20725" x14ac:dyDescent="0.25"/>
    <row r="20726" x14ac:dyDescent="0.25"/>
    <row r="20727" x14ac:dyDescent="0.25"/>
    <row r="20728" x14ac:dyDescent="0.25"/>
    <row r="20729" x14ac:dyDescent="0.25"/>
    <row r="20730" x14ac:dyDescent="0.25"/>
    <row r="20731" x14ac:dyDescent="0.25"/>
    <row r="20732" x14ac:dyDescent="0.25"/>
    <row r="20733" x14ac:dyDescent="0.25"/>
    <row r="20734" x14ac:dyDescent="0.25"/>
    <row r="20735" x14ac:dyDescent="0.25"/>
    <row r="20736" x14ac:dyDescent="0.25"/>
    <row r="20737" x14ac:dyDescent="0.25"/>
    <row r="20738" x14ac:dyDescent="0.25"/>
    <row r="20739" x14ac:dyDescent="0.25"/>
    <row r="20740" x14ac:dyDescent="0.25"/>
    <row r="20741" x14ac:dyDescent="0.25"/>
    <row r="20742" x14ac:dyDescent="0.25"/>
    <row r="20743" x14ac:dyDescent="0.25"/>
    <row r="20744" x14ac:dyDescent="0.25"/>
    <row r="20745" x14ac:dyDescent="0.25"/>
    <row r="20746" x14ac:dyDescent="0.25"/>
    <row r="20747" x14ac:dyDescent="0.25"/>
    <row r="20748" x14ac:dyDescent="0.25"/>
    <row r="20749" x14ac:dyDescent="0.25"/>
    <row r="20750" x14ac:dyDescent="0.25"/>
    <row r="20751" x14ac:dyDescent="0.25"/>
    <row r="20752" x14ac:dyDescent="0.25"/>
    <row r="20753" x14ac:dyDescent="0.25"/>
    <row r="20754" x14ac:dyDescent="0.25"/>
    <row r="20755" x14ac:dyDescent="0.25"/>
    <row r="20756" x14ac:dyDescent="0.25"/>
    <row r="20757" x14ac:dyDescent="0.25"/>
    <row r="20758" x14ac:dyDescent="0.25"/>
    <row r="20759" x14ac:dyDescent="0.25"/>
    <row r="20760" x14ac:dyDescent="0.25"/>
    <row r="20761" x14ac:dyDescent="0.25"/>
    <row r="20762" x14ac:dyDescent="0.25"/>
    <row r="20763" x14ac:dyDescent="0.25"/>
    <row r="20764" x14ac:dyDescent="0.25"/>
    <row r="20765" x14ac:dyDescent="0.25"/>
    <row r="20766" x14ac:dyDescent="0.25"/>
    <row r="20767" x14ac:dyDescent="0.25"/>
    <row r="20768" x14ac:dyDescent="0.25"/>
    <row r="20769" x14ac:dyDescent="0.25"/>
    <row r="20770" x14ac:dyDescent="0.25"/>
    <row r="20771" x14ac:dyDescent="0.25"/>
    <row r="20772" x14ac:dyDescent="0.25"/>
    <row r="20773" x14ac:dyDescent="0.25"/>
    <row r="20774" x14ac:dyDescent="0.25"/>
    <row r="20775" x14ac:dyDescent="0.25"/>
    <row r="20776" x14ac:dyDescent="0.25"/>
    <row r="20777" x14ac:dyDescent="0.25"/>
    <row r="20778" x14ac:dyDescent="0.25"/>
    <row r="20779" x14ac:dyDescent="0.25"/>
    <row r="20780" x14ac:dyDescent="0.25"/>
    <row r="20781" x14ac:dyDescent="0.25"/>
    <row r="20782" x14ac:dyDescent="0.25"/>
    <row r="20783" x14ac:dyDescent="0.25"/>
    <row r="20784" x14ac:dyDescent="0.25"/>
    <row r="20785" x14ac:dyDescent="0.25"/>
    <row r="20786" x14ac:dyDescent="0.25"/>
    <row r="20787" x14ac:dyDescent="0.25"/>
    <row r="20788" x14ac:dyDescent="0.25"/>
    <row r="20789" x14ac:dyDescent="0.25"/>
    <row r="20790" x14ac:dyDescent="0.25"/>
    <row r="20791" x14ac:dyDescent="0.25"/>
    <row r="20792" x14ac:dyDescent="0.25"/>
    <row r="20793" x14ac:dyDescent="0.25"/>
    <row r="20794" x14ac:dyDescent="0.25"/>
    <row r="20795" x14ac:dyDescent="0.25"/>
    <row r="20796" x14ac:dyDescent="0.25"/>
    <row r="20797" x14ac:dyDescent="0.25"/>
    <row r="20798" x14ac:dyDescent="0.25"/>
    <row r="20799" x14ac:dyDescent="0.25"/>
    <row r="20800" x14ac:dyDescent="0.25"/>
    <row r="20801" x14ac:dyDescent="0.25"/>
    <row r="20802" x14ac:dyDescent="0.25"/>
    <row r="20803" x14ac:dyDescent="0.25"/>
    <row r="20804" x14ac:dyDescent="0.25"/>
    <row r="20805" x14ac:dyDescent="0.25"/>
    <row r="20806" x14ac:dyDescent="0.25"/>
    <row r="20807" x14ac:dyDescent="0.25"/>
    <row r="20808" x14ac:dyDescent="0.25"/>
    <row r="20809" x14ac:dyDescent="0.25"/>
    <row r="20810" x14ac:dyDescent="0.25"/>
    <row r="20811" x14ac:dyDescent="0.25"/>
    <row r="20812" x14ac:dyDescent="0.25"/>
    <row r="20813" x14ac:dyDescent="0.25"/>
    <row r="20814" x14ac:dyDescent="0.25"/>
    <row r="20815" x14ac:dyDescent="0.25"/>
    <row r="20816" x14ac:dyDescent="0.25"/>
    <row r="20817" x14ac:dyDescent="0.25"/>
    <row r="20818" x14ac:dyDescent="0.25"/>
    <row r="20819" x14ac:dyDescent="0.25"/>
    <row r="20820" x14ac:dyDescent="0.25"/>
    <row r="20821" x14ac:dyDescent="0.25"/>
    <row r="20822" x14ac:dyDescent="0.25"/>
    <row r="20823" x14ac:dyDescent="0.25"/>
    <row r="20824" x14ac:dyDescent="0.25"/>
    <row r="20825" x14ac:dyDescent="0.25"/>
    <row r="20826" x14ac:dyDescent="0.25"/>
    <row r="20827" x14ac:dyDescent="0.25"/>
    <row r="20828" x14ac:dyDescent="0.25"/>
    <row r="20829" x14ac:dyDescent="0.25"/>
    <row r="20830" x14ac:dyDescent="0.25"/>
    <row r="20831" x14ac:dyDescent="0.25"/>
    <row r="20832" x14ac:dyDescent="0.25"/>
    <row r="20833" x14ac:dyDescent="0.25"/>
    <row r="20834" x14ac:dyDescent="0.25"/>
    <row r="20835" x14ac:dyDescent="0.25"/>
    <row r="20836" x14ac:dyDescent="0.25"/>
    <row r="20837" x14ac:dyDescent="0.25"/>
    <row r="20838" x14ac:dyDescent="0.25"/>
    <row r="20839" x14ac:dyDescent="0.25"/>
    <row r="20840" x14ac:dyDescent="0.25"/>
    <row r="20841" x14ac:dyDescent="0.25"/>
    <row r="20842" x14ac:dyDescent="0.25"/>
    <row r="20843" x14ac:dyDescent="0.25"/>
    <row r="20844" x14ac:dyDescent="0.25"/>
    <row r="20845" x14ac:dyDescent="0.25"/>
    <row r="20846" x14ac:dyDescent="0.25"/>
    <row r="20847" x14ac:dyDescent="0.25"/>
    <row r="20848" x14ac:dyDescent="0.25"/>
    <row r="20849" x14ac:dyDescent="0.25"/>
    <row r="20850" x14ac:dyDescent="0.25"/>
    <row r="20851" x14ac:dyDescent="0.25"/>
    <row r="20852" x14ac:dyDescent="0.25"/>
    <row r="20853" x14ac:dyDescent="0.25"/>
    <row r="20854" x14ac:dyDescent="0.25"/>
    <row r="20855" x14ac:dyDescent="0.25"/>
    <row r="20856" x14ac:dyDescent="0.25"/>
    <row r="20857" x14ac:dyDescent="0.25"/>
    <row r="20858" x14ac:dyDescent="0.25"/>
    <row r="20859" x14ac:dyDescent="0.25"/>
    <row r="20860" x14ac:dyDescent="0.25"/>
    <row r="20861" x14ac:dyDescent="0.25"/>
    <row r="20862" x14ac:dyDescent="0.25"/>
    <row r="20863" x14ac:dyDescent="0.25"/>
    <row r="20864" x14ac:dyDescent="0.25"/>
    <row r="20865" x14ac:dyDescent="0.25"/>
    <row r="20866" x14ac:dyDescent="0.25"/>
    <row r="20867" x14ac:dyDescent="0.25"/>
    <row r="20868" x14ac:dyDescent="0.25"/>
    <row r="20869" x14ac:dyDescent="0.25"/>
    <row r="20870" x14ac:dyDescent="0.25"/>
    <row r="20871" x14ac:dyDescent="0.25"/>
    <row r="20872" x14ac:dyDescent="0.25"/>
    <row r="20873" x14ac:dyDescent="0.25"/>
    <row r="20874" x14ac:dyDescent="0.25"/>
    <row r="20875" x14ac:dyDescent="0.25"/>
    <row r="20876" x14ac:dyDescent="0.25"/>
    <row r="20877" x14ac:dyDescent="0.25"/>
    <row r="20878" x14ac:dyDescent="0.25"/>
    <row r="20879" x14ac:dyDescent="0.25"/>
    <row r="20880" x14ac:dyDescent="0.25"/>
    <row r="20881" x14ac:dyDescent="0.25"/>
    <row r="20882" x14ac:dyDescent="0.25"/>
    <row r="20883" x14ac:dyDescent="0.25"/>
    <row r="20884" x14ac:dyDescent="0.25"/>
    <row r="20885" x14ac:dyDescent="0.25"/>
    <row r="20886" x14ac:dyDescent="0.25"/>
    <row r="20887" x14ac:dyDescent="0.25"/>
    <row r="20888" x14ac:dyDescent="0.25"/>
    <row r="20889" x14ac:dyDescent="0.25"/>
    <row r="20890" x14ac:dyDescent="0.25"/>
    <row r="20891" x14ac:dyDescent="0.25"/>
    <row r="20892" x14ac:dyDescent="0.25"/>
    <row r="20893" x14ac:dyDescent="0.25"/>
    <row r="20894" x14ac:dyDescent="0.25"/>
    <row r="20895" x14ac:dyDescent="0.25"/>
    <row r="20896" x14ac:dyDescent="0.25"/>
    <row r="20897" x14ac:dyDescent="0.25"/>
    <row r="20898" x14ac:dyDescent="0.25"/>
    <row r="20899" x14ac:dyDescent="0.25"/>
    <row r="20900" x14ac:dyDescent="0.25"/>
    <row r="20901" x14ac:dyDescent="0.25"/>
    <row r="20902" x14ac:dyDescent="0.25"/>
    <row r="20903" x14ac:dyDescent="0.25"/>
    <row r="20904" x14ac:dyDescent="0.25"/>
    <row r="20905" x14ac:dyDescent="0.25"/>
    <row r="20906" x14ac:dyDescent="0.25"/>
    <row r="20907" x14ac:dyDescent="0.25"/>
    <row r="20908" x14ac:dyDescent="0.25"/>
    <row r="20909" x14ac:dyDescent="0.25"/>
    <row r="20910" x14ac:dyDescent="0.25"/>
    <row r="20911" x14ac:dyDescent="0.25"/>
    <row r="20912" x14ac:dyDescent="0.25"/>
    <row r="20913" x14ac:dyDescent="0.25"/>
    <row r="20914" x14ac:dyDescent="0.25"/>
    <row r="20915" x14ac:dyDescent="0.25"/>
    <row r="20916" x14ac:dyDescent="0.25"/>
    <row r="20917" x14ac:dyDescent="0.25"/>
    <row r="20918" x14ac:dyDescent="0.25"/>
    <row r="20919" x14ac:dyDescent="0.25"/>
    <row r="20920" x14ac:dyDescent="0.25"/>
    <row r="20921" x14ac:dyDescent="0.25"/>
    <row r="20922" x14ac:dyDescent="0.25"/>
    <row r="20923" x14ac:dyDescent="0.25"/>
    <row r="20924" x14ac:dyDescent="0.25"/>
    <row r="20925" x14ac:dyDescent="0.25"/>
    <row r="20926" x14ac:dyDescent="0.25"/>
    <row r="20927" x14ac:dyDescent="0.25"/>
    <row r="20928" x14ac:dyDescent="0.25"/>
    <row r="20929" x14ac:dyDescent="0.25"/>
    <row r="20930" x14ac:dyDescent="0.25"/>
    <row r="20931" x14ac:dyDescent="0.25"/>
    <row r="20932" x14ac:dyDescent="0.25"/>
    <row r="20933" x14ac:dyDescent="0.25"/>
    <row r="20934" x14ac:dyDescent="0.25"/>
    <row r="20935" x14ac:dyDescent="0.25"/>
    <row r="20936" x14ac:dyDescent="0.25"/>
    <row r="20937" x14ac:dyDescent="0.25"/>
    <row r="20938" x14ac:dyDescent="0.25"/>
    <row r="20939" x14ac:dyDescent="0.25"/>
    <row r="20940" x14ac:dyDescent="0.25"/>
    <row r="20941" x14ac:dyDescent="0.25"/>
    <row r="20942" x14ac:dyDescent="0.25"/>
    <row r="20943" x14ac:dyDescent="0.25"/>
    <row r="20944" x14ac:dyDescent="0.25"/>
    <row r="20945" x14ac:dyDescent="0.25"/>
    <row r="20946" x14ac:dyDescent="0.25"/>
    <row r="20947" x14ac:dyDescent="0.25"/>
    <row r="20948" x14ac:dyDescent="0.25"/>
    <row r="20949" x14ac:dyDescent="0.25"/>
    <row r="20950" x14ac:dyDescent="0.25"/>
    <row r="20951" x14ac:dyDescent="0.25"/>
    <row r="20952" x14ac:dyDescent="0.25"/>
    <row r="20953" x14ac:dyDescent="0.25"/>
    <row r="20954" x14ac:dyDescent="0.25"/>
    <row r="20955" x14ac:dyDescent="0.25"/>
    <row r="20956" x14ac:dyDescent="0.25"/>
    <row r="20957" x14ac:dyDescent="0.25"/>
    <row r="20958" x14ac:dyDescent="0.25"/>
    <row r="20959" x14ac:dyDescent="0.25"/>
    <row r="20960" x14ac:dyDescent="0.25"/>
    <row r="20961" x14ac:dyDescent="0.25"/>
    <row r="20962" x14ac:dyDescent="0.25"/>
    <row r="20963" x14ac:dyDescent="0.25"/>
    <row r="20964" x14ac:dyDescent="0.25"/>
    <row r="20965" x14ac:dyDescent="0.25"/>
    <row r="20966" x14ac:dyDescent="0.25"/>
    <row r="20967" x14ac:dyDescent="0.25"/>
    <row r="20968" x14ac:dyDescent="0.25"/>
    <row r="20969" x14ac:dyDescent="0.25"/>
    <row r="20970" x14ac:dyDescent="0.25"/>
    <row r="20971" x14ac:dyDescent="0.25"/>
    <row r="20972" x14ac:dyDescent="0.25"/>
    <row r="20973" x14ac:dyDescent="0.25"/>
    <row r="20974" x14ac:dyDescent="0.25"/>
    <row r="20975" x14ac:dyDescent="0.25"/>
    <row r="20976" x14ac:dyDescent="0.25"/>
    <row r="20977" x14ac:dyDescent="0.25"/>
    <row r="20978" x14ac:dyDescent="0.25"/>
    <row r="20979" x14ac:dyDescent="0.25"/>
    <row r="20980" x14ac:dyDescent="0.25"/>
    <row r="20981" x14ac:dyDescent="0.25"/>
    <row r="20982" x14ac:dyDescent="0.25"/>
    <row r="20983" x14ac:dyDescent="0.25"/>
    <row r="20984" x14ac:dyDescent="0.25"/>
    <row r="20985" x14ac:dyDescent="0.25"/>
    <row r="20986" x14ac:dyDescent="0.25"/>
    <row r="20987" x14ac:dyDescent="0.25"/>
    <row r="20988" x14ac:dyDescent="0.25"/>
    <row r="20989" x14ac:dyDescent="0.25"/>
    <row r="20990" x14ac:dyDescent="0.25"/>
    <row r="20991" x14ac:dyDescent="0.25"/>
    <row r="20992" x14ac:dyDescent="0.25"/>
    <row r="20993" x14ac:dyDescent="0.25"/>
    <row r="20994" x14ac:dyDescent="0.25"/>
    <row r="20995" x14ac:dyDescent="0.25"/>
    <row r="20996" x14ac:dyDescent="0.25"/>
    <row r="20997" x14ac:dyDescent="0.25"/>
    <row r="20998" x14ac:dyDescent="0.25"/>
    <row r="20999" x14ac:dyDescent="0.25"/>
    <row r="21000" x14ac:dyDescent="0.25"/>
    <row r="21001" x14ac:dyDescent="0.25"/>
    <row r="21002" x14ac:dyDescent="0.25"/>
    <row r="21003" x14ac:dyDescent="0.25"/>
    <row r="21004" x14ac:dyDescent="0.25"/>
    <row r="21005" x14ac:dyDescent="0.25"/>
    <row r="21006" x14ac:dyDescent="0.25"/>
    <row r="21007" x14ac:dyDescent="0.25"/>
    <row r="21008" x14ac:dyDescent="0.25"/>
    <row r="21009" x14ac:dyDescent="0.25"/>
    <row r="21010" x14ac:dyDescent="0.25"/>
    <row r="21011" x14ac:dyDescent="0.25"/>
    <row r="21012" x14ac:dyDescent="0.25"/>
    <row r="21013" x14ac:dyDescent="0.25"/>
    <row r="21014" x14ac:dyDescent="0.25"/>
    <row r="21015" x14ac:dyDescent="0.25"/>
    <row r="21016" x14ac:dyDescent="0.25"/>
    <row r="21017" x14ac:dyDescent="0.25"/>
    <row r="21018" x14ac:dyDescent="0.25"/>
    <row r="21019" x14ac:dyDescent="0.25"/>
    <row r="21020" x14ac:dyDescent="0.25"/>
    <row r="21021" x14ac:dyDescent="0.25"/>
    <row r="21022" x14ac:dyDescent="0.25"/>
    <row r="21023" x14ac:dyDescent="0.25"/>
    <row r="21024" x14ac:dyDescent="0.25"/>
    <row r="21025" x14ac:dyDescent="0.25"/>
    <row r="21026" x14ac:dyDescent="0.25"/>
    <row r="21027" x14ac:dyDescent="0.25"/>
    <row r="21028" x14ac:dyDescent="0.25"/>
    <row r="21029" x14ac:dyDescent="0.25"/>
    <row r="21030" x14ac:dyDescent="0.25"/>
    <row r="21031" x14ac:dyDescent="0.25"/>
    <row r="21032" x14ac:dyDescent="0.25"/>
    <row r="21033" x14ac:dyDescent="0.25"/>
    <row r="21034" x14ac:dyDescent="0.25"/>
    <row r="21035" x14ac:dyDescent="0.25"/>
    <row r="21036" x14ac:dyDescent="0.25"/>
    <row r="21037" x14ac:dyDescent="0.25"/>
    <row r="21038" x14ac:dyDescent="0.25"/>
    <row r="21039" x14ac:dyDescent="0.25"/>
    <row r="21040" x14ac:dyDescent="0.25"/>
    <row r="21041" x14ac:dyDescent="0.25"/>
    <row r="21042" x14ac:dyDescent="0.25"/>
    <row r="21043" x14ac:dyDescent="0.25"/>
    <row r="21044" x14ac:dyDescent="0.25"/>
    <row r="21045" x14ac:dyDescent="0.25"/>
    <row r="21046" x14ac:dyDescent="0.25"/>
    <row r="21047" x14ac:dyDescent="0.25"/>
    <row r="21048" x14ac:dyDescent="0.25"/>
    <row r="21049" x14ac:dyDescent="0.25"/>
    <row r="21050" x14ac:dyDescent="0.25"/>
    <row r="21051" x14ac:dyDescent="0.25"/>
    <row r="21052" x14ac:dyDescent="0.25"/>
    <row r="21053" x14ac:dyDescent="0.25"/>
    <row r="21054" x14ac:dyDescent="0.25"/>
    <row r="21055" x14ac:dyDescent="0.25"/>
    <row r="21056" x14ac:dyDescent="0.25"/>
    <row r="21057" x14ac:dyDescent="0.25"/>
    <row r="21058" x14ac:dyDescent="0.25"/>
    <row r="21059" x14ac:dyDescent="0.25"/>
    <row r="21060" x14ac:dyDescent="0.25"/>
    <row r="21061" x14ac:dyDescent="0.25"/>
    <row r="21062" x14ac:dyDescent="0.25"/>
    <row r="21063" x14ac:dyDescent="0.25"/>
    <row r="21064" x14ac:dyDescent="0.25"/>
    <row r="21065" x14ac:dyDescent="0.25"/>
    <row r="21066" x14ac:dyDescent="0.25"/>
    <row r="21067" x14ac:dyDescent="0.25"/>
    <row r="21068" x14ac:dyDescent="0.25"/>
    <row r="21069" x14ac:dyDescent="0.25"/>
    <row r="21070" x14ac:dyDescent="0.25"/>
    <row r="21071" x14ac:dyDescent="0.25"/>
    <row r="21072" x14ac:dyDescent="0.25"/>
    <row r="21073" x14ac:dyDescent="0.25"/>
    <row r="21074" x14ac:dyDescent="0.25"/>
    <row r="21075" x14ac:dyDescent="0.25"/>
    <row r="21076" x14ac:dyDescent="0.25"/>
    <row r="21077" x14ac:dyDescent="0.25"/>
    <row r="21078" x14ac:dyDescent="0.25"/>
    <row r="21079" x14ac:dyDescent="0.25"/>
    <row r="21080" x14ac:dyDescent="0.25"/>
    <row r="21081" x14ac:dyDescent="0.25"/>
    <row r="21082" x14ac:dyDescent="0.25"/>
    <row r="21083" x14ac:dyDescent="0.25"/>
    <row r="21084" x14ac:dyDescent="0.25"/>
    <row r="21085" x14ac:dyDescent="0.25"/>
    <row r="21086" x14ac:dyDescent="0.25"/>
    <row r="21087" x14ac:dyDescent="0.25"/>
    <row r="21088" x14ac:dyDescent="0.25"/>
    <row r="21089" x14ac:dyDescent="0.25"/>
    <row r="21090" x14ac:dyDescent="0.25"/>
    <row r="21091" x14ac:dyDescent="0.25"/>
    <row r="21092" x14ac:dyDescent="0.25"/>
    <row r="21093" x14ac:dyDescent="0.25"/>
    <row r="21094" x14ac:dyDescent="0.25"/>
    <row r="21095" x14ac:dyDescent="0.25"/>
    <row r="21096" x14ac:dyDescent="0.25"/>
    <row r="21097" x14ac:dyDescent="0.25"/>
    <row r="21098" x14ac:dyDescent="0.25"/>
    <row r="21099" x14ac:dyDescent="0.25"/>
    <row r="21100" x14ac:dyDescent="0.25"/>
    <row r="21101" x14ac:dyDescent="0.25"/>
    <row r="21102" x14ac:dyDescent="0.25"/>
    <row r="21103" x14ac:dyDescent="0.25"/>
    <row r="21104" x14ac:dyDescent="0.25"/>
    <row r="21105" x14ac:dyDescent="0.25"/>
    <row r="21106" x14ac:dyDescent="0.25"/>
    <row r="21107" x14ac:dyDescent="0.25"/>
    <row r="21108" x14ac:dyDescent="0.25"/>
    <row r="21109" x14ac:dyDescent="0.25"/>
    <row r="21110" x14ac:dyDescent="0.25"/>
    <row r="21111" x14ac:dyDescent="0.25"/>
    <row r="21112" x14ac:dyDescent="0.25"/>
    <row r="21113" x14ac:dyDescent="0.25"/>
    <row r="21114" x14ac:dyDescent="0.25"/>
    <row r="21115" x14ac:dyDescent="0.25"/>
    <row r="21116" x14ac:dyDescent="0.25"/>
    <row r="21117" x14ac:dyDescent="0.25"/>
    <row r="21118" x14ac:dyDescent="0.25"/>
    <row r="21119" x14ac:dyDescent="0.25"/>
    <row r="21120" x14ac:dyDescent="0.25"/>
    <row r="21121" x14ac:dyDescent="0.25"/>
    <row r="21122" x14ac:dyDescent="0.25"/>
    <row r="21123" x14ac:dyDescent="0.25"/>
    <row r="21124" x14ac:dyDescent="0.25"/>
    <row r="21125" x14ac:dyDescent="0.25"/>
    <row r="21126" x14ac:dyDescent="0.25"/>
    <row r="21127" x14ac:dyDescent="0.25"/>
    <row r="21128" x14ac:dyDescent="0.25"/>
    <row r="21129" x14ac:dyDescent="0.25"/>
    <row r="21130" x14ac:dyDescent="0.25"/>
    <row r="21131" x14ac:dyDescent="0.25"/>
    <row r="21132" x14ac:dyDescent="0.25"/>
    <row r="21133" x14ac:dyDescent="0.25"/>
    <row r="21134" x14ac:dyDescent="0.25"/>
    <row r="21135" x14ac:dyDescent="0.25"/>
    <row r="21136" x14ac:dyDescent="0.25"/>
    <row r="21137" x14ac:dyDescent="0.25"/>
    <row r="21138" x14ac:dyDescent="0.25"/>
    <row r="21139" x14ac:dyDescent="0.25"/>
    <row r="21140" x14ac:dyDescent="0.25"/>
    <row r="21141" x14ac:dyDescent="0.25"/>
    <row r="21142" x14ac:dyDescent="0.25"/>
    <row r="21143" x14ac:dyDescent="0.25"/>
    <row r="21144" x14ac:dyDescent="0.25"/>
    <row r="21145" x14ac:dyDescent="0.25"/>
    <row r="21146" x14ac:dyDescent="0.25"/>
    <row r="21147" x14ac:dyDescent="0.25"/>
    <row r="21148" x14ac:dyDescent="0.25"/>
    <row r="21149" x14ac:dyDescent="0.25"/>
    <row r="21150" x14ac:dyDescent="0.25"/>
    <row r="21151" x14ac:dyDescent="0.25"/>
    <row r="21152" x14ac:dyDescent="0.25"/>
    <row r="21153" x14ac:dyDescent="0.25"/>
    <row r="21154" x14ac:dyDescent="0.25"/>
    <row r="21155" x14ac:dyDescent="0.25"/>
    <row r="21156" x14ac:dyDescent="0.25"/>
    <row r="21157" x14ac:dyDescent="0.25"/>
    <row r="21158" x14ac:dyDescent="0.25"/>
    <row r="21159" x14ac:dyDescent="0.25"/>
    <row r="21160" x14ac:dyDescent="0.25"/>
    <row r="21161" x14ac:dyDescent="0.25"/>
    <row r="21162" x14ac:dyDescent="0.25"/>
    <row r="21163" x14ac:dyDescent="0.25"/>
    <row r="21164" x14ac:dyDescent="0.25"/>
    <row r="21165" x14ac:dyDescent="0.25"/>
    <row r="21166" x14ac:dyDescent="0.25"/>
    <row r="21167" x14ac:dyDescent="0.25"/>
    <row r="21168" x14ac:dyDescent="0.25"/>
    <row r="21169" x14ac:dyDescent="0.25"/>
    <row r="21170" x14ac:dyDescent="0.25"/>
    <row r="21171" x14ac:dyDescent="0.25"/>
    <row r="21172" x14ac:dyDescent="0.25"/>
    <row r="21173" x14ac:dyDescent="0.25"/>
    <row r="21174" x14ac:dyDescent="0.25"/>
    <row r="21175" x14ac:dyDescent="0.25"/>
    <row r="21176" x14ac:dyDescent="0.25"/>
    <row r="21177" x14ac:dyDescent="0.25"/>
    <row r="21178" x14ac:dyDescent="0.25"/>
    <row r="21179" x14ac:dyDescent="0.25"/>
    <row r="21180" x14ac:dyDescent="0.25"/>
    <row r="21181" x14ac:dyDescent="0.25"/>
    <row r="21182" x14ac:dyDescent="0.25"/>
    <row r="21183" x14ac:dyDescent="0.25"/>
    <row r="21184" x14ac:dyDescent="0.25"/>
    <row r="21185" x14ac:dyDescent="0.25"/>
    <row r="21186" x14ac:dyDescent="0.25"/>
    <row r="21187" x14ac:dyDescent="0.25"/>
    <row r="21188" x14ac:dyDescent="0.25"/>
    <row r="21189" x14ac:dyDescent="0.25"/>
    <row r="21190" x14ac:dyDescent="0.25"/>
    <row r="21191" x14ac:dyDescent="0.25"/>
    <row r="21192" x14ac:dyDescent="0.25"/>
    <row r="21193" x14ac:dyDescent="0.25"/>
    <row r="21194" x14ac:dyDescent="0.25"/>
    <row r="21195" x14ac:dyDescent="0.25"/>
    <row r="21196" x14ac:dyDescent="0.25"/>
    <row r="21197" x14ac:dyDescent="0.25"/>
    <row r="21198" x14ac:dyDescent="0.25"/>
    <row r="21199" x14ac:dyDescent="0.25"/>
    <row r="21200" x14ac:dyDescent="0.25"/>
    <row r="21201" x14ac:dyDescent="0.25"/>
    <row r="21202" x14ac:dyDescent="0.25"/>
    <row r="21203" x14ac:dyDescent="0.25"/>
    <row r="21204" x14ac:dyDescent="0.25"/>
    <row r="21205" x14ac:dyDescent="0.25"/>
    <row r="21206" x14ac:dyDescent="0.25"/>
    <row r="21207" x14ac:dyDescent="0.25"/>
    <row r="21208" x14ac:dyDescent="0.25"/>
    <row r="21209" x14ac:dyDescent="0.25"/>
    <row r="21210" x14ac:dyDescent="0.25"/>
    <row r="21211" x14ac:dyDescent="0.25"/>
    <row r="21212" x14ac:dyDescent="0.25"/>
    <row r="21213" x14ac:dyDescent="0.25"/>
    <row r="21214" x14ac:dyDescent="0.25"/>
    <row r="21215" x14ac:dyDescent="0.25"/>
    <row r="21216" x14ac:dyDescent="0.25"/>
    <row r="21217" x14ac:dyDescent="0.25"/>
    <row r="21218" x14ac:dyDescent="0.25"/>
    <row r="21219" x14ac:dyDescent="0.25"/>
    <row r="21220" x14ac:dyDescent="0.25"/>
    <row r="21221" x14ac:dyDescent="0.25"/>
    <row r="21222" x14ac:dyDescent="0.25"/>
    <row r="21223" x14ac:dyDescent="0.25"/>
    <row r="21224" x14ac:dyDescent="0.25"/>
    <row r="21225" x14ac:dyDescent="0.25"/>
    <row r="21226" x14ac:dyDescent="0.25"/>
    <row r="21227" x14ac:dyDescent="0.25"/>
    <row r="21228" x14ac:dyDescent="0.25"/>
    <row r="21229" x14ac:dyDescent="0.25"/>
    <row r="21230" x14ac:dyDescent="0.25"/>
    <row r="21231" x14ac:dyDescent="0.25"/>
    <row r="21232" x14ac:dyDescent="0.25"/>
    <row r="21233" x14ac:dyDescent="0.25"/>
    <row r="21234" x14ac:dyDescent="0.25"/>
    <row r="21235" x14ac:dyDescent="0.25"/>
    <row r="21236" x14ac:dyDescent="0.25"/>
    <row r="21237" x14ac:dyDescent="0.25"/>
    <row r="21238" x14ac:dyDescent="0.25"/>
    <row r="21239" x14ac:dyDescent="0.25"/>
    <row r="21240" x14ac:dyDescent="0.25"/>
    <row r="21241" x14ac:dyDescent="0.25"/>
    <row r="21242" x14ac:dyDescent="0.25"/>
    <row r="21243" x14ac:dyDescent="0.25"/>
    <row r="21244" x14ac:dyDescent="0.25"/>
    <row r="21245" x14ac:dyDescent="0.25"/>
    <row r="21246" x14ac:dyDescent="0.25"/>
    <row r="21247" x14ac:dyDescent="0.25"/>
    <row r="21248" x14ac:dyDescent="0.25"/>
    <row r="21249" x14ac:dyDescent="0.25"/>
    <row r="21250" x14ac:dyDescent="0.25"/>
    <row r="21251" x14ac:dyDescent="0.25"/>
    <row r="21252" x14ac:dyDescent="0.25"/>
    <row r="21253" x14ac:dyDescent="0.25"/>
    <row r="21254" x14ac:dyDescent="0.25"/>
    <row r="21255" x14ac:dyDescent="0.25"/>
    <row r="21256" x14ac:dyDescent="0.25"/>
    <row r="21257" x14ac:dyDescent="0.25"/>
    <row r="21258" x14ac:dyDescent="0.25"/>
    <row r="21259" x14ac:dyDescent="0.25"/>
    <row r="21260" x14ac:dyDescent="0.25"/>
    <row r="21261" x14ac:dyDescent="0.25"/>
    <row r="21262" x14ac:dyDescent="0.25"/>
    <row r="21263" x14ac:dyDescent="0.25"/>
    <row r="21264" x14ac:dyDescent="0.25"/>
    <row r="21265" x14ac:dyDescent="0.25"/>
    <row r="21266" x14ac:dyDescent="0.25"/>
    <row r="21267" x14ac:dyDescent="0.25"/>
    <row r="21268" x14ac:dyDescent="0.25"/>
    <row r="21269" x14ac:dyDescent="0.25"/>
    <row r="21270" x14ac:dyDescent="0.25"/>
    <row r="21271" x14ac:dyDescent="0.25"/>
    <row r="21272" x14ac:dyDescent="0.25"/>
    <row r="21273" x14ac:dyDescent="0.25"/>
    <row r="21274" x14ac:dyDescent="0.25"/>
    <row r="21275" x14ac:dyDescent="0.25"/>
    <row r="21276" x14ac:dyDescent="0.25"/>
    <row r="21277" x14ac:dyDescent="0.25"/>
    <row r="21278" x14ac:dyDescent="0.25"/>
    <row r="21279" x14ac:dyDescent="0.25"/>
    <row r="21280" x14ac:dyDescent="0.25"/>
    <row r="21281" x14ac:dyDescent="0.25"/>
    <row r="21282" x14ac:dyDescent="0.25"/>
    <row r="21283" x14ac:dyDescent="0.25"/>
    <row r="21284" x14ac:dyDescent="0.25"/>
    <row r="21285" x14ac:dyDescent="0.25"/>
    <row r="21286" x14ac:dyDescent="0.25"/>
    <row r="21287" x14ac:dyDescent="0.25"/>
    <row r="21288" x14ac:dyDescent="0.25"/>
    <row r="21289" x14ac:dyDescent="0.25"/>
    <row r="21290" x14ac:dyDescent="0.25"/>
    <row r="21291" x14ac:dyDescent="0.25"/>
    <row r="21292" x14ac:dyDescent="0.25"/>
    <row r="21293" x14ac:dyDescent="0.25"/>
    <row r="21294" x14ac:dyDescent="0.25"/>
    <row r="21295" x14ac:dyDescent="0.25"/>
    <row r="21296" x14ac:dyDescent="0.25"/>
    <row r="21297" x14ac:dyDescent="0.25"/>
    <row r="21298" x14ac:dyDescent="0.25"/>
    <row r="21299" x14ac:dyDescent="0.25"/>
    <row r="21300" x14ac:dyDescent="0.25"/>
    <row r="21301" x14ac:dyDescent="0.25"/>
    <row r="21302" x14ac:dyDescent="0.25"/>
    <row r="21303" x14ac:dyDescent="0.25"/>
    <row r="21304" x14ac:dyDescent="0.25"/>
    <row r="21305" x14ac:dyDescent="0.25"/>
    <row r="21306" x14ac:dyDescent="0.25"/>
    <row r="21307" x14ac:dyDescent="0.25"/>
    <row r="21308" x14ac:dyDescent="0.25"/>
    <row r="21309" x14ac:dyDescent="0.25"/>
    <row r="21310" x14ac:dyDescent="0.25"/>
    <row r="21311" x14ac:dyDescent="0.25"/>
    <row r="21312" x14ac:dyDescent="0.25"/>
    <row r="21313" x14ac:dyDescent="0.25"/>
    <row r="21314" x14ac:dyDescent="0.25"/>
    <row r="21315" x14ac:dyDescent="0.25"/>
    <row r="21316" x14ac:dyDescent="0.25"/>
    <row r="21317" x14ac:dyDescent="0.25"/>
    <row r="21318" x14ac:dyDescent="0.25"/>
    <row r="21319" x14ac:dyDescent="0.25"/>
    <row r="21320" x14ac:dyDescent="0.25"/>
    <row r="21321" x14ac:dyDescent="0.25"/>
    <row r="21322" x14ac:dyDescent="0.25"/>
    <row r="21323" x14ac:dyDescent="0.25"/>
    <row r="21324" x14ac:dyDescent="0.25"/>
    <row r="21325" x14ac:dyDescent="0.25"/>
    <row r="21326" x14ac:dyDescent="0.25"/>
    <row r="21327" x14ac:dyDescent="0.25"/>
    <row r="21328" x14ac:dyDescent="0.25"/>
    <row r="21329" x14ac:dyDescent="0.25"/>
    <row r="21330" x14ac:dyDescent="0.25"/>
    <row r="21331" x14ac:dyDescent="0.25"/>
    <row r="21332" x14ac:dyDescent="0.25"/>
    <row r="21333" x14ac:dyDescent="0.25"/>
    <row r="21334" x14ac:dyDescent="0.25"/>
    <row r="21335" x14ac:dyDescent="0.25"/>
    <row r="21336" x14ac:dyDescent="0.25"/>
    <row r="21337" x14ac:dyDescent="0.25"/>
    <row r="21338" x14ac:dyDescent="0.25"/>
    <row r="21339" x14ac:dyDescent="0.25"/>
    <row r="21340" x14ac:dyDescent="0.25"/>
    <row r="21341" x14ac:dyDescent="0.25"/>
    <row r="21342" x14ac:dyDescent="0.25"/>
    <row r="21343" x14ac:dyDescent="0.25"/>
    <row r="21344" x14ac:dyDescent="0.25"/>
    <row r="21345" x14ac:dyDescent="0.25"/>
    <row r="21346" x14ac:dyDescent="0.25"/>
    <row r="21347" x14ac:dyDescent="0.25"/>
    <row r="21348" x14ac:dyDescent="0.25"/>
    <row r="21349" x14ac:dyDescent="0.25"/>
    <row r="21350" x14ac:dyDescent="0.25"/>
    <row r="21351" x14ac:dyDescent="0.25"/>
    <row r="21352" x14ac:dyDescent="0.25"/>
    <row r="21353" x14ac:dyDescent="0.25"/>
    <row r="21354" x14ac:dyDescent="0.25"/>
    <row r="21355" x14ac:dyDescent="0.25"/>
    <row r="21356" x14ac:dyDescent="0.25"/>
    <row r="21357" x14ac:dyDescent="0.25"/>
    <row r="21358" x14ac:dyDescent="0.25"/>
    <row r="21359" x14ac:dyDescent="0.25"/>
    <row r="21360" x14ac:dyDescent="0.25"/>
    <row r="21361" x14ac:dyDescent="0.25"/>
    <row r="21362" x14ac:dyDescent="0.25"/>
    <row r="21363" x14ac:dyDescent="0.25"/>
    <row r="21364" x14ac:dyDescent="0.25"/>
    <row r="21365" x14ac:dyDescent="0.25"/>
    <row r="21366" x14ac:dyDescent="0.25"/>
    <row r="21367" x14ac:dyDescent="0.25"/>
    <row r="21368" x14ac:dyDescent="0.25"/>
    <row r="21369" x14ac:dyDescent="0.25"/>
    <row r="21370" x14ac:dyDescent="0.25"/>
    <row r="21371" x14ac:dyDescent="0.25"/>
    <row r="21372" x14ac:dyDescent="0.25"/>
    <row r="21373" x14ac:dyDescent="0.25"/>
    <row r="21374" x14ac:dyDescent="0.25"/>
    <row r="21375" x14ac:dyDescent="0.25"/>
    <row r="21376" x14ac:dyDescent="0.25"/>
    <row r="21377" x14ac:dyDescent="0.25"/>
    <row r="21378" x14ac:dyDescent="0.25"/>
    <row r="21379" x14ac:dyDescent="0.25"/>
    <row r="21380" x14ac:dyDescent="0.25"/>
    <row r="21381" x14ac:dyDescent="0.25"/>
    <row r="21382" x14ac:dyDescent="0.25"/>
    <row r="21383" x14ac:dyDescent="0.25"/>
    <row r="21384" x14ac:dyDescent="0.25"/>
    <row r="21385" x14ac:dyDescent="0.25"/>
    <row r="21386" x14ac:dyDescent="0.25"/>
    <row r="21387" x14ac:dyDescent="0.25"/>
    <row r="21388" x14ac:dyDescent="0.25"/>
    <row r="21389" x14ac:dyDescent="0.25"/>
    <row r="21390" x14ac:dyDescent="0.25"/>
    <row r="21391" x14ac:dyDescent="0.25"/>
    <row r="21392" x14ac:dyDescent="0.25"/>
    <row r="21393" x14ac:dyDescent="0.25"/>
    <row r="21394" x14ac:dyDescent="0.25"/>
    <row r="21395" x14ac:dyDescent="0.25"/>
    <row r="21396" x14ac:dyDescent="0.25"/>
    <row r="21397" x14ac:dyDescent="0.25"/>
    <row r="21398" x14ac:dyDescent="0.25"/>
    <row r="21399" x14ac:dyDescent="0.25"/>
    <row r="21400" x14ac:dyDescent="0.25"/>
    <row r="21401" x14ac:dyDescent="0.25"/>
    <row r="21402" x14ac:dyDescent="0.25"/>
    <row r="21403" x14ac:dyDescent="0.25"/>
    <row r="21404" x14ac:dyDescent="0.25"/>
    <row r="21405" x14ac:dyDescent="0.25"/>
    <row r="21406" x14ac:dyDescent="0.25"/>
    <row r="21407" x14ac:dyDescent="0.25"/>
    <row r="21408" x14ac:dyDescent="0.25"/>
    <row r="21409" x14ac:dyDescent="0.25"/>
    <row r="21410" x14ac:dyDescent="0.25"/>
    <row r="21411" x14ac:dyDescent="0.25"/>
    <row r="21412" x14ac:dyDescent="0.25"/>
    <row r="21413" x14ac:dyDescent="0.25"/>
    <row r="21414" x14ac:dyDescent="0.25"/>
    <row r="21415" x14ac:dyDescent="0.25"/>
    <row r="21416" x14ac:dyDescent="0.25"/>
    <row r="21417" x14ac:dyDescent="0.25"/>
    <row r="21418" x14ac:dyDescent="0.25"/>
    <row r="21419" x14ac:dyDescent="0.25"/>
    <row r="21420" x14ac:dyDescent="0.25"/>
    <row r="21421" x14ac:dyDescent="0.25"/>
    <row r="21422" x14ac:dyDescent="0.25"/>
    <row r="21423" x14ac:dyDescent="0.25"/>
    <row r="21424" x14ac:dyDescent="0.25"/>
    <row r="21425" x14ac:dyDescent="0.25"/>
    <row r="21426" x14ac:dyDescent="0.25"/>
    <row r="21427" x14ac:dyDescent="0.25"/>
    <row r="21428" x14ac:dyDescent="0.25"/>
    <row r="21429" x14ac:dyDescent="0.25"/>
    <row r="21430" x14ac:dyDescent="0.25"/>
    <row r="21431" x14ac:dyDescent="0.25"/>
    <row r="21432" x14ac:dyDescent="0.25"/>
    <row r="21433" x14ac:dyDescent="0.25"/>
    <row r="21434" x14ac:dyDescent="0.25"/>
    <row r="21435" x14ac:dyDescent="0.25"/>
    <row r="21436" x14ac:dyDescent="0.25"/>
    <row r="21437" x14ac:dyDescent="0.25"/>
    <row r="21438" x14ac:dyDescent="0.25"/>
    <row r="21439" x14ac:dyDescent="0.25"/>
    <row r="21440" x14ac:dyDescent="0.25"/>
    <row r="21441" x14ac:dyDescent="0.25"/>
    <row r="21442" x14ac:dyDescent="0.25"/>
    <row r="21443" x14ac:dyDescent="0.25"/>
    <row r="21444" x14ac:dyDescent="0.25"/>
    <row r="21445" x14ac:dyDescent="0.25"/>
    <row r="21446" x14ac:dyDescent="0.25"/>
    <row r="21447" x14ac:dyDescent="0.25"/>
    <row r="21448" x14ac:dyDescent="0.25"/>
    <row r="21449" x14ac:dyDescent="0.25"/>
    <row r="21450" x14ac:dyDescent="0.25"/>
    <row r="21451" x14ac:dyDescent="0.25"/>
    <row r="21452" x14ac:dyDescent="0.25"/>
    <row r="21453" x14ac:dyDescent="0.25"/>
    <row r="21454" x14ac:dyDescent="0.25"/>
    <row r="21455" x14ac:dyDescent="0.25"/>
    <row r="21456" x14ac:dyDescent="0.25"/>
    <row r="21457" x14ac:dyDescent="0.25"/>
    <row r="21458" x14ac:dyDescent="0.25"/>
    <row r="21459" x14ac:dyDescent="0.25"/>
    <row r="21460" x14ac:dyDescent="0.25"/>
    <row r="21461" x14ac:dyDescent="0.25"/>
    <row r="21462" x14ac:dyDescent="0.25"/>
    <row r="21463" x14ac:dyDescent="0.25"/>
    <row r="21464" x14ac:dyDescent="0.25"/>
    <row r="21465" x14ac:dyDescent="0.25"/>
    <row r="21466" x14ac:dyDescent="0.25"/>
    <row r="21467" x14ac:dyDescent="0.25"/>
    <row r="21468" x14ac:dyDescent="0.25"/>
    <row r="21469" x14ac:dyDescent="0.25"/>
    <row r="21470" x14ac:dyDescent="0.25"/>
    <row r="21471" x14ac:dyDescent="0.25"/>
    <row r="21472" x14ac:dyDescent="0.25"/>
    <row r="21473" x14ac:dyDescent="0.25"/>
    <row r="21474" x14ac:dyDescent="0.25"/>
    <row r="21475" x14ac:dyDescent="0.25"/>
    <row r="21476" x14ac:dyDescent="0.25"/>
    <row r="21477" x14ac:dyDescent="0.25"/>
    <row r="21478" x14ac:dyDescent="0.25"/>
    <row r="21479" x14ac:dyDescent="0.25"/>
    <row r="21480" x14ac:dyDescent="0.25"/>
    <row r="21481" x14ac:dyDescent="0.25"/>
    <row r="21482" x14ac:dyDescent="0.25"/>
    <row r="21483" x14ac:dyDescent="0.25"/>
    <row r="21484" x14ac:dyDescent="0.25"/>
    <row r="21485" x14ac:dyDescent="0.25"/>
    <row r="21486" x14ac:dyDescent="0.25"/>
    <row r="21487" x14ac:dyDescent="0.25"/>
    <row r="21488" x14ac:dyDescent="0.25"/>
    <row r="21489" x14ac:dyDescent="0.25"/>
    <row r="21490" x14ac:dyDescent="0.25"/>
    <row r="21491" x14ac:dyDescent="0.25"/>
    <row r="21492" x14ac:dyDescent="0.25"/>
    <row r="21493" x14ac:dyDescent="0.25"/>
    <row r="21494" x14ac:dyDescent="0.25"/>
    <row r="21495" x14ac:dyDescent="0.25"/>
    <row r="21496" x14ac:dyDescent="0.25"/>
    <row r="21497" x14ac:dyDescent="0.25"/>
    <row r="21498" x14ac:dyDescent="0.25"/>
    <row r="21499" x14ac:dyDescent="0.25"/>
    <row r="21500" x14ac:dyDescent="0.25"/>
    <row r="21501" x14ac:dyDescent="0.25"/>
    <row r="21502" x14ac:dyDescent="0.25"/>
    <row r="21503" x14ac:dyDescent="0.25"/>
    <row r="21504" x14ac:dyDescent="0.25"/>
    <row r="21505" x14ac:dyDescent="0.25"/>
    <row r="21506" x14ac:dyDescent="0.25"/>
    <row r="21507" x14ac:dyDescent="0.25"/>
    <row r="21508" x14ac:dyDescent="0.25"/>
    <row r="21509" x14ac:dyDescent="0.25"/>
    <row r="21510" x14ac:dyDescent="0.25"/>
    <row r="21511" x14ac:dyDescent="0.25"/>
    <row r="21512" x14ac:dyDescent="0.25"/>
    <row r="21513" x14ac:dyDescent="0.25"/>
    <row r="21514" x14ac:dyDescent="0.25"/>
    <row r="21515" x14ac:dyDescent="0.25"/>
    <row r="21516" x14ac:dyDescent="0.25"/>
    <row r="21517" x14ac:dyDescent="0.25"/>
    <row r="21518" x14ac:dyDescent="0.25"/>
    <row r="21519" x14ac:dyDescent="0.25"/>
    <row r="21520" x14ac:dyDescent="0.25"/>
    <row r="21521" x14ac:dyDescent="0.25"/>
    <row r="21522" x14ac:dyDescent="0.25"/>
    <row r="21523" x14ac:dyDescent="0.25"/>
    <row r="21524" x14ac:dyDescent="0.25"/>
    <row r="21525" x14ac:dyDescent="0.25"/>
    <row r="21526" x14ac:dyDescent="0.25"/>
    <row r="21527" x14ac:dyDescent="0.25"/>
    <row r="21528" x14ac:dyDescent="0.25"/>
    <row r="21529" x14ac:dyDescent="0.25"/>
    <row r="21530" x14ac:dyDescent="0.25"/>
    <row r="21531" x14ac:dyDescent="0.25"/>
    <row r="21532" x14ac:dyDescent="0.25"/>
    <row r="21533" x14ac:dyDescent="0.25"/>
    <row r="21534" x14ac:dyDescent="0.25"/>
    <row r="21535" x14ac:dyDescent="0.25"/>
    <row r="21536" x14ac:dyDescent="0.25"/>
    <row r="21537" x14ac:dyDescent="0.25"/>
    <row r="21538" x14ac:dyDescent="0.25"/>
    <row r="21539" x14ac:dyDescent="0.25"/>
    <row r="21540" x14ac:dyDescent="0.25"/>
    <row r="21541" x14ac:dyDescent="0.25"/>
    <row r="21542" x14ac:dyDescent="0.25"/>
    <row r="21543" x14ac:dyDescent="0.25"/>
    <row r="21544" x14ac:dyDescent="0.25"/>
    <row r="21545" x14ac:dyDescent="0.25"/>
    <row r="21546" x14ac:dyDescent="0.25"/>
    <row r="21547" x14ac:dyDescent="0.25"/>
    <row r="21548" x14ac:dyDescent="0.25"/>
    <row r="21549" x14ac:dyDescent="0.25"/>
    <row r="21550" x14ac:dyDescent="0.25"/>
    <row r="21551" x14ac:dyDescent="0.25"/>
    <row r="21552" x14ac:dyDescent="0.25"/>
    <row r="21553" x14ac:dyDescent="0.25"/>
    <row r="21554" x14ac:dyDescent="0.25"/>
    <row r="21555" x14ac:dyDescent="0.25"/>
    <row r="21556" x14ac:dyDescent="0.25"/>
    <row r="21557" x14ac:dyDescent="0.25"/>
    <row r="21558" x14ac:dyDescent="0.25"/>
    <row r="21559" x14ac:dyDescent="0.25"/>
    <row r="21560" x14ac:dyDescent="0.25"/>
    <row r="21561" x14ac:dyDescent="0.25"/>
    <row r="21562" x14ac:dyDescent="0.25"/>
    <row r="21563" x14ac:dyDescent="0.25"/>
    <row r="21564" x14ac:dyDescent="0.25"/>
    <row r="21565" x14ac:dyDescent="0.25"/>
    <row r="21566" x14ac:dyDescent="0.25"/>
    <row r="21567" x14ac:dyDescent="0.25"/>
    <row r="21568" x14ac:dyDescent="0.25"/>
    <row r="21569" x14ac:dyDescent="0.25"/>
    <row r="21570" x14ac:dyDescent="0.25"/>
    <row r="21571" x14ac:dyDescent="0.25"/>
    <row r="21572" x14ac:dyDescent="0.25"/>
    <row r="21573" x14ac:dyDescent="0.25"/>
    <row r="21574" x14ac:dyDescent="0.25"/>
    <row r="21575" x14ac:dyDescent="0.25"/>
    <row r="21576" x14ac:dyDescent="0.25"/>
    <row r="21577" x14ac:dyDescent="0.25"/>
    <row r="21578" x14ac:dyDescent="0.25"/>
    <row r="21579" x14ac:dyDescent="0.25"/>
    <row r="21580" x14ac:dyDescent="0.25"/>
    <row r="21581" x14ac:dyDescent="0.25"/>
    <row r="21582" x14ac:dyDescent="0.25"/>
    <row r="21583" x14ac:dyDescent="0.25"/>
    <row r="21584" x14ac:dyDescent="0.25"/>
    <row r="21585" x14ac:dyDescent="0.25"/>
    <row r="21586" x14ac:dyDescent="0.25"/>
    <row r="21587" x14ac:dyDescent="0.25"/>
    <row r="21588" x14ac:dyDescent="0.25"/>
    <row r="21589" x14ac:dyDescent="0.25"/>
    <row r="21590" x14ac:dyDescent="0.25"/>
    <row r="21591" x14ac:dyDescent="0.25"/>
    <row r="21592" x14ac:dyDescent="0.25"/>
    <row r="21593" x14ac:dyDescent="0.25"/>
    <row r="21594" x14ac:dyDescent="0.25"/>
    <row r="21595" x14ac:dyDescent="0.25"/>
    <row r="21596" x14ac:dyDescent="0.25"/>
    <row r="21597" x14ac:dyDescent="0.25"/>
    <row r="21598" x14ac:dyDescent="0.25"/>
    <row r="21599" x14ac:dyDescent="0.25"/>
    <row r="21600" x14ac:dyDescent="0.25"/>
    <row r="21601" x14ac:dyDescent="0.25"/>
    <row r="21602" x14ac:dyDescent="0.25"/>
    <row r="21603" x14ac:dyDescent="0.25"/>
    <row r="21604" x14ac:dyDescent="0.25"/>
    <row r="21605" x14ac:dyDescent="0.25"/>
    <row r="21606" x14ac:dyDescent="0.25"/>
    <row r="21607" x14ac:dyDescent="0.25"/>
    <row r="21608" x14ac:dyDescent="0.25"/>
    <row r="21609" x14ac:dyDescent="0.25"/>
    <row r="21610" x14ac:dyDescent="0.25"/>
    <row r="21611" x14ac:dyDescent="0.25"/>
    <row r="21612" x14ac:dyDescent="0.25"/>
    <row r="21613" x14ac:dyDescent="0.25"/>
    <row r="21614" x14ac:dyDescent="0.25"/>
    <row r="21615" x14ac:dyDescent="0.25"/>
    <row r="21616" x14ac:dyDescent="0.25"/>
    <row r="21617" x14ac:dyDescent="0.25"/>
    <row r="21618" x14ac:dyDescent="0.25"/>
    <row r="21619" x14ac:dyDescent="0.25"/>
    <row r="21620" x14ac:dyDescent="0.25"/>
    <row r="21621" x14ac:dyDescent="0.25"/>
    <row r="21622" x14ac:dyDescent="0.25"/>
    <row r="21623" x14ac:dyDescent="0.25"/>
    <row r="21624" x14ac:dyDescent="0.25"/>
    <row r="21625" x14ac:dyDescent="0.25"/>
    <row r="21626" x14ac:dyDescent="0.25"/>
    <row r="21627" x14ac:dyDescent="0.25"/>
    <row r="21628" x14ac:dyDescent="0.25"/>
    <row r="21629" x14ac:dyDescent="0.25"/>
    <row r="21630" x14ac:dyDescent="0.25"/>
    <row r="21631" x14ac:dyDescent="0.25"/>
    <row r="21632" x14ac:dyDescent="0.25"/>
    <row r="21633" x14ac:dyDescent="0.25"/>
    <row r="21634" x14ac:dyDescent="0.25"/>
    <row r="21635" x14ac:dyDescent="0.25"/>
    <row r="21636" x14ac:dyDescent="0.25"/>
    <row r="21637" x14ac:dyDescent="0.25"/>
    <row r="21638" x14ac:dyDescent="0.25"/>
    <row r="21639" x14ac:dyDescent="0.25"/>
    <row r="21640" x14ac:dyDescent="0.25"/>
    <row r="21641" x14ac:dyDescent="0.25"/>
    <row r="21642" x14ac:dyDescent="0.25"/>
    <row r="21643" x14ac:dyDescent="0.25"/>
    <row r="21644" x14ac:dyDescent="0.25"/>
    <row r="21645" x14ac:dyDescent="0.25"/>
    <row r="21646" x14ac:dyDescent="0.25"/>
    <row r="21647" x14ac:dyDescent="0.25"/>
    <row r="21648" x14ac:dyDescent="0.25"/>
    <row r="21649" x14ac:dyDescent="0.25"/>
    <row r="21650" x14ac:dyDescent="0.25"/>
    <row r="21651" x14ac:dyDescent="0.25"/>
    <row r="21652" x14ac:dyDescent="0.25"/>
    <row r="21653" x14ac:dyDescent="0.25"/>
    <row r="21654" x14ac:dyDescent="0.25"/>
    <row r="21655" x14ac:dyDescent="0.25"/>
    <row r="21656" x14ac:dyDescent="0.25"/>
    <row r="21657" x14ac:dyDescent="0.25"/>
    <row r="21658" x14ac:dyDescent="0.25"/>
    <row r="21659" x14ac:dyDescent="0.25"/>
    <row r="21660" x14ac:dyDescent="0.25"/>
    <row r="21661" x14ac:dyDescent="0.25"/>
    <row r="21662" x14ac:dyDescent="0.25"/>
    <row r="21663" x14ac:dyDescent="0.25"/>
    <row r="21664" x14ac:dyDescent="0.25"/>
    <row r="21665" x14ac:dyDescent="0.25"/>
    <row r="21666" x14ac:dyDescent="0.25"/>
    <row r="21667" x14ac:dyDescent="0.25"/>
    <row r="21668" x14ac:dyDescent="0.25"/>
    <row r="21669" x14ac:dyDescent="0.25"/>
    <row r="21670" x14ac:dyDescent="0.25"/>
    <row r="21671" x14ac:dyDescent="0.25"/>
    <row r="21672" x14ac:dyDescent="0.25"/>
    <row r="21673" x14ac:dyDescent="0.25"/>
    <row r="21674" x14ac:dyDescent="0.25"/>
    <row r="21675" x14ac:dyDescent="0.25"/>
    <row r="21676" x14ac:dyDescent="0.25"/>
    <row r="21677" x14ac:dyDescent="0.25"/>
    <row r="21678" x14ac:dyDescent="0.25"/>
    <row r="21679" x14ac:dyDescent="0.25"/>
    <row r="21680" x14ac:dyDescent="0.25"/>
    <row r="21681" x14ac:dyDescent="0.25"/>
    <row r="21682" x14ac:dyDescent="0.25"/>
    <row r="21683" x14ac:dyDescent="0.25"/>
    <row r="21684" x14ac:dyDescent="0.25"/>
    <row r="21685" x14ac:dyDescent="0.25"/>
    <row r="21686" x14ac:dyDescent="0.25"/>
    <row r="21687" x14ac:dyDescent="0.25"/>
    <row r="21688" x14ac:dyDescent="0.25"/>
    <row r="21689" x14ac:dyDescent="0.25"/>
    <row r="21690" x14ac:dyDescent="0.25"/>
    <row r="21691" x14ac:dyDescent="0.25"/>
    <row r="21692" x14ac:dyDescent="0.25"/>
    <row r="21693" x14ac:dyDescent="0.25"/>
    <row r="21694" x14ac:dyDescent="0.25"/>
    <row r="21695" x14ac:dyDescent="0.25"/>
    <row r="21696" x14ac:dyDescent="0.25"/>
    <row r="21697" x14ac:dyDescent="0.25"/>
    <row r="21698" x14ac:dyDescent="0.25"/>
    <row r="21699" x14ac:dyDescent="0.25"/>
    <row r="21700" x14ac:dyDescent="0.25"/>
    <row r="21701" x14ac:dyDescent="0.25"/>
    <row r="21702" x14ac:dyDescent="0.25"/>
    <row r="21703" x14ac:dyDescent="0.25"/>
    <row r="21704" x14ac:dyDescent="0.25"/>
    <row r="21705" x14ac:dyDescent="0.25"/>
    <row r="21706" x14ac:dyDescent="0.25"/>
    <row r="21707" x14ac:dyDescent="0.25"/>
    <row r="21708" x14ac:dyDescent="0.25"/>
    <row r="21709" x14ac:dyDescent="0.25"/>
    <row r="21710" x14ac:dyDescent="0.25"/>
    <row r="21711" x14ac:dyDescent="0.25"/>
    <row r="21712" x14ac:dyDescent="0.25"/>
    <row r="21713" x14ac:dyDescent="0.25"/>
    <row r="21714" x14ac:dyDescent="0.25"/>
    <row r="21715" x14ac:dyDescent="0.25"/>
    <row r="21716" x14ac:dyDescent="0.25"/>
    <row r="21717" x14ac:dyDescent="0.25"/>
    <row r="21718" x14ac:dyDescent="0.25"/>
    <row r="21719" x14ac:dyDescent="0.25"/>
    <row r="21720" x14ac:dyDescent="0.25"/>
    <row r="21721" x14ac:dyDescent="0.25"/>
    <row r="21722" x14ac:dyDescent="0.25"/>
    <row r="21723" x14ac:dyDescent="0.25"/>
    <row r="21724" x14ac:dyDescent="0.25"/>
    <row r="21725" x14ac:dyDescent="0.25"/>
    <row r="21726" x14ac:dyDescent="0.25"/>
    <row r="21727" x14ac:dyDescent="0.25"/>
    <row r="21728" x14ac:dyDescent="0.25"/>
    <row r="21729" x14ac:dyDescent="0.25"/>
    <row r="21730" x14ac:dyDescent="0.25"/>
    <row r="21731" x14ac:dyDescent="0.25"/>
    <row r="21732" x14ac:dyDescent="0.25"/>
    <row r="21733" x14ac:dyDescent="0.25"/>
    <row r="21734" x14ac:dyDescent="0.25"/>
    <row r="21735" x14ac:dyDescent="0.25"/>
    <row r="21736" x14ac:dyDescent="0.25"/>
    <row r="21737" x14ac:dyDescent="0.25"/>
    <row r="21738" x14ac:dyDescent="0.25"/>
    <row r="21739" x14ac:dyDescent="0.25"/>
    <row r="21740" x14ac:dyDescent="0.25"/>
    <row r="21741" x14ac:dyDescent="0.25"/>
    <row r="21742" x14ac:dyDescent="0.25"/>
    <row r="21743" x14ac:dyDescent="0.25"/>
    <row r="21744" x14ac:dyDescent="0.25"/>
    <row r="21745" x14ac:dyDescent="0.25"/>
    <row r="21746" x14ac:dyDescent="0.25"/>
    <row r="21747" x14ac:dyDescent="0.25"/>
    <row r="21748" x14ac:dyDescent="0.25"/>
    <row r="21749" x14ac:dyDescent="0.25"/>
    <row r="21750" x14ac:dyDescent="0.25"/>
    <row r="21751" x14ac:dyDescent="0.25"/>
    <row r="21752" x14ac:dyDescent="0.25"/>
    <row r="21753" x14ac:dyDescent="0.25"/>
    <row r="21754" x14ac:dyDescent="0.25"/>
    <row r="21755" x14ac:dyDescent="0.25"/>
    <row r="21756" x14ac:dyDescent="0.25"/>
    <row r="21757" x14ac:dyDescent="0.25"/>
    <row r="21758" x14ac:dyDescent="0.25"/>
    <row r="21759" x14ac:dyDescent="0.25"/>
    <row r="21760" x14ac:dyDescent="0.25"/>
    <row r="21761" x14ac:dyDescent="0.25"/>
    <row r="21762" x14ac:dyDescent="0.25"/>
    <row r="21763" x14ac:dyDescent="0.25"/>
    <row r="21764" x14ac:dyDescent="0.25"/>
    <row r="21765" x14ac:dyDescent="0.25"/>
    <row r="21766" x14ac:dyDescent="0.25"/>
    <row r="21767" x14ac:dyDescent="0.25"/>
    <row r="21768" x14ac:dyDescent="0.25"/>
    <row r="21769" x14ac:dyDescent="0.25"/>
    <row r="21770" x14ac:dyDescent="0.25"/>
    <row r="21771" x14ac:dyDescent="0.25"/>
    <row r="21772" x14ac:dyDescent="0.25"/>
    <row r="21773" x14ac:dyDescent="0.25"/>
    <row r="21774" x14ac:dyDescent="0.25"/>
    <row r="21775" x14ac:dyDescent="0.25"/>
    <row r="21776" x14ac:dyDescent="0.25"/>
    <row r="21777" x14ac:dyDescent="0.25"/>
    <row r="21778" x14ac:dyDescent="0.25"/>
    <row r="21779" x14ac:dyDescent="0.25"/>
    <row r="21780" x14ac:dyDescent="0.25"/>
    <row r="21781" x14ac:dyDescent="0.25"/>
    <row r="21782" x14ac:dyDescent="0.25"/>
    <row r="21783" x14ac:dyDescent="0.25"/>
    <row r="21784" x14ac:dyDescent="0.25"/>
    <row r="21785" x14ac:dyDescent="0.25"/>
    <row r="21786" x14ac:dyDescent="0.25"/>
    <row r="21787" x14ac:dyDescent="0.25"/>
    <row r="21788" x14ac:dyDescent="0.25"/>
    <row r="21789" x14ac:dyDescent="0.25"/>
    <row r="21790" x14ac:dyDescent="0.25"/>
    <row r="21791" x14ac:dyDescent="0.25"/>
    <row r="21792" x14ac:dyDescent="0.25"/>
    <row r="21793" x14ac:dyDescent="0.25"/>
    <row r="21794" x14ac:dyDescent="0.25"/>
    <row r="21795" x14ac:dyDescent="0.25"/>
    <row r="21796" x14ac:dyDescent="0.25"/>
    <row r="21797" x14ac:dyDescent="0.25"/>
    <row r="21798" x14ac:dyDescent="0.25"/>
    <row r="21799" x14ac:dyDescent="0.25"/>
    <row r="21800" x14ac:dyDescent="0.25"/>
    <row r="21801" x14ac:dyDescent="0.25"/>
    <row r="21802" x14ac:dyDescent="0.25"/>
    <row r="21803" x14ac:dyDescent="0.25"/>
    <row r="21804" x14ac:dyDescent="0.25"/>
    <row r="21805" x14ac:dyDescent="0.25"/>
    <row r="21806" x14ac:dyDescent="0.25"/>
    <row r="21807" x14ac:dyDescent="0.25"/>
    <row r="21808" x14ac:dyDescent="0.25"/>
    <row r="21809" x14ac:dyDescent="0.25"/>
    <row r="21810" x14ac:dyDescent="0.25"/>
    <row r="21811" x14ac:dyDescent="0.25"/>
    <row r="21812" x14ac:dyDescent="0.25"/>
    <row r="21813" x14ac:dyDescent="0.25"/>
    <row r="21814" x14ac:dyDescent="0.25"/>
    <row r="21815" x14ac:dyDescent="0.25"/>
    <row r="21816" x14ac:dyDescent="0.25"/>
    <row r="21817" x14ac:dyDescent="0.25"/>
    <row r="21818" x14ac:dyDescent="0.25"/>
    <row r="21819" x14ac:dyDescent="0.25"/>
    <row r="21820" x14ac:dyDescent="0.25"/>
    <row r="21821" x14ac:dyDescent="0.25"/>
    <row r="21822" x14ac:dyDescent="0.25"/>
    <row r="21823" x14ac:dyDescent="0.25"/>
    <row r="21824" x14ac:dyDescent="0.25"/>
    <row r="21825" x14ac:dyDescent="0.25"/>
    <row r="21826" x14ac:dyDescent="0.25"/>
    <row r="21827" x14ac:dyDescent="0.25"/>
    <row r="21828" x14ac:dyDescent="0.25"/>
    <row r="21829" x14ac:dyDescent="0.25"/>
    <row r="21830" x14ac:dyDescent="0.25"/>
    <row r="21831" x14ac:dyDescent="0.25"/>
    <row r="21832" x14ac:dyDescent="0.25"/>
    <row r="21833" x14ac:dyDescent="0.25"/>
    <row r="21834" x14ac:dyDescent="0.25"/>
    <row r="21835" x14ac:dyDescent="0.25"/>
    <row r="21836" x14ac:dyDescent="0.25"/>
    <row r="21837" x14ac:dyDescent="0.25"/>
    <row r="21838" x14ac:dyDescent="0.25"/>
    <row r="21839" x14ac:dyDescent="0.25"/>
    <row r="21840" x14ac:dyDescent="0.25"/>
    <row r="21841" x14ac:dyDescent="0.25"/>
    <row r="21842" x14ac:dyDescent="0.25"/>
    <row r="21843" x14ac:dyDescent="0.25"/>
    <row r="21844" x14ac:dyDescent="0.25"/>
    <row r="21845" x14ac:dyDescent="0.25"/>
    <row r="21846" x14ac:dyDescent="0.25"/>
    <row r="21847" x14ac:dyDescent="0.25"/>
    <row r="21848" x14ac:dyDescent="0.25"/>
    <row r="21849" x14ac:dyDescent="0.25"/>
    <row r="21850" x14ac:dyDescent="0.25"/>
    <row r="21851" x14ac:dyDescent="0.25"/>
    <row r="21852" x14ac:dyDescent="0.25"/>
    <row r="21853" x14ac:dyDescent="0.25"/>
    <row r="21854" x14ac:dyDescent="0.25"/>
    <row r="21855" x14ac:dyDescent="0.25"/>
    <row r="21856" x14ac:dyDescent="0.25"/>
    <row r="21857" x14ac:dyDescent="0.25"/>
    <row r="21858" x14ac:dyDescent="0.25"/>
    <row r="21859" x14ac:dyDescent="0.25"/>
    <row r="21860" x14ac:dyDescent="0.25"/>
    <row r="21861" x14ac:dyDescent="0.25"/>
    <row r="21862" x14ac:dyDescent="0.25"/>
    <row r="21863" x14ac:dyDescent="0.25"/>
    <row r="21864" x14ac:dyDescent="0.25"/>
    <row r="21865" x14ac:dyDescent="0.25"/>
    <row r="21866" x14ac:dyDescent="0.25"/>
    <row r="21867" x14ac:dyDescent="0.25"/>
    <row r="21868" x14ac:dyDescent="0.25"/>
    <row r="21869" x14ac:dyDescent="0.25"/>
    <row r="21870" x14ac:dyDescent="0.25"/>
    <row r="21871" x14ac:dyDescent="0.25"/>
    <row r="21872" x14ac:dyDescent="0.25"/>
    <row r="21873" x14ac:dyDescent="0.25"/>
    <row r="21874" x14ac:dyDescent="0.25"/>
    <row r="21875" x14ac:dyDescent="0.25"/>
    <row r="21876" x14ac:dyDescent="0.25"/>
    <row r="21877" x14ac:dyDescent="0.25"/>
    <row r="21878" x14ac:dyDescent="0.25"/>
    <row r="21879" x14ac:dyDescent="0.25"/>
    <row r="21880" x14ac:dyDescent="0.25"/>
    <row r="21881" x14ac:dyDescent="0.25"/>
    <row r="21882" x14ac:dyDescent="0.25"/>
    <row r="21883" x14ac:dyDescent="0.25"/>
    <row r="21884" x14ac:dyDescent="0.25"/>
    <row r="21885" x14ac:dyDescent="0.25"/>
    <row r="21886" x14ac:dyDescent="0.25"/>
    <row r="21887" x14ac:dyDescent="0.25"/>
    <row r="21888" x14ac:dyDescent="0.25"/>
    <row r="21889" x14ac:dyDescent="0.25"/>
    <row r="21890" x14ac:dyDescent="0.25"/>
    <row r="21891" x14ac:dyDescent="0.25"/>
    <row r="21892" x14ac:dyDescent="0.25"/>
    <row r="21893" x14ac:dyDescent="0.25"/>
    <row r="21894" x14ac:dyDescent="0.25"/>
    <row r="21895" x14ac:dyDescent="0.25"/>
    <row r="21896" x14ac:dyDescent="0.25"/>
    <row r="21897" x14ac:dyDescent="0.25"/>
    <row r="21898" x14ac:dyDescent="0.25"/>
    <row r="21899" x14ac:dyDescent="0.25"/>
    <row r="21900" x14ac:dyDescent="0.25"/>
    <row r="21901" x14ac:dyDescent="0.25"/>
    <row r="21902" x14ac:dyDescent="0.25"/>
    <row r="21903" x14ac:dyDescent="0.25"/>
    <row r="21904" x14ac:dyDescent="0.25"/>
    <row r="21905" x14ac:dyDescent="0.25"/>
    <row r="21906" x14ac:dyDescent="0.25"/>
    <row r="21907" x14ac:dyDescent="0.25"/>
    <row r="21908" x14ac:dyDescent="0.25"/>
    <row r="21909" x14ac:dyDescent="0.25"/>
    <row r="21910" x14ac:dyDescent="0.25"/>
    <row r="21911" x14ac:dyDescent="0.25"/>
    <row r="21912" x14ac:dyDescent="0.25"/>
    <row r="21913" x14ac:dyDescent="0.25"/>
    <row r="21914" x14ac:dyDescent="0.25"/>
    <row r="21915" x14ac:dyDescent="0.25"/>
    <row r="21916" x14ac:dyDescent="0.25"/>
    <row r="21917" x14ac:dyDescent="0.25"/>
    <row r="21918" x14ac:dyDescent="0.25"/>
    <row r="21919" x14ac:dyDescent="0.25"/>
    <row r="21920" x14ac:dyDescent="0.25"/>
    <row r="21921" x14ac:dyDescent="0.25"/>
    <row r="21922" x14ac:dyDescent="0.25"/>
    <row r="21923" x14ac:dyDescent="0.25"/>
    <row r="21924" x14ac:dyDescent="0.25"/>
    <row r="21925" x14ac:dyDescent="0.25"/>
    <row r="21926" x14ac:dyDescent="0.25"/>
    <row r="21927" x14ac:dyDescent="0.25"/>
    <row r="21928" x14ac:dyDescent="0.25"/>
    <row r="21929" x14ac:dyDescent="0.25"/>
    <row r="21930" x14ac:dyDescent="0.25"/>
    <row r="21931" x14ac:dyDescent="0.25"/>
    <row r="21932" x14ac:dyDescent="0.25"/>
    <row r="21933" x14ac:dyDescent="0.25"/>
    <row r="21934" x14ac:dyDescent="0.25"/>
    <row r="21935" x14ac:dyDescent="0.25"/>
    <row r="21936" x14ac:dyDescent="0.25"/>
    <row r="21937" x14ac:dyDescent="0.25"/>
    <row r="21938" x14ac:dyDescent="0.25"/>
    <row r="21939" x14ac:dyDescent="0.25"/>
    <row r="21940" x14ac:dyDescent="0.25"/>
    <row r="21941" x14ac:dyDescent="0.25"/>
    <row r="21942" x14ac:dyDescent="0.25"/>
    <row r="21943" x14ac:dyDescent="0.25"/>
    <row r="21944" x14ac:dyDescent="0.25"/>
    <row r="21945" x14ac:dyDescent="0.25"/>
    <row r="21946" x14ac:dyDescent="0.25"/>
    <row r="21947" x14ac:dyDescent="0.25"/>
    <row r="21948" x14ac:dyDescent="0.25"/>
    <row r="21949" x14ac:dyDescent="0.25"/>
    <row r="21950" x14ac:dyDescent="0.25"/>
    <row r="21951" x14ac:dyDescent="0.25"/>
    <row r="21952" x14ac:dyDescent="0.25"/>
    <row r="21953" x14ac:dyDescent="0.25"/>
    <row r="21954" x14ac:dyDescent="0.25"/>
    <row r="21955" x14ac:dyDescent="0.25"/>
    <row r="21956" x14ac:dyDescent="0.25"/>
    <row r="21957" x14ac:dyDescent="0.25"/>
    <row r="21958" x14ac:dyDescent="0.25"/>
    <row r="21959" x14ac:dyDescent="0.25"/>
    <row r="21960" x14ac:dyDescent="0.25"/>
    <row r="21961" x14ac:dyDescent="0.25"/>
    <row r="21962" x14ac:dyDescent="0.25"/>
    <row r="21963" x14ac:dyDescent="0.25"/>
    <row r="21964" x14ac:dyDescent="0.25"/>
    <row r="21965" x14ac:dyDescent="0.25"/>
    <row r="21966" x14ac:dyDescent="0.25"/>
    <row r="21967" x14ac:dyDescent="0.25"/>
    <row r="21968" x14ac:dyDescent="0.25"/>
    <row r="21969" x14ac:dyDescent="0.25"/>
    <row r="21970" x14ac:dyDescent="0.25"/>
    <row r="21971" x14ac:dyDescent="0.25"/>
    <row r="21972" x14ac:dyDescent="0.25"/>
    <row r="21973" x14ac:dyDescent="0.25"/>
    <row r="21974" x14ac:dyDescent="0.25"/>
    <row r="21975" x14ac:dyDescent="0.25"/>
    <row r="21976" x14ac:dyDescent="0.25"/>
    <row r="21977" x14ac:dyDescent="0.25"/>
    <row r="21978" x14ac:dyDescent="0.25"/>
    <row r="21979" x14ac:dyDescent="0.25"/>
    <row r="21980" x14ac:dyDescent="0.25"/>
    <row r="21981" x14ac:dyDescent="0.25"/>
    <row r="21982" x14ac:dyDescent="0.25"/>
    <row r="21983" x14ac:dyDescent="0.25"/>
    <row r="21984" x14ac:dyDescent="0.25"/>
    <row r="21985" x14ac:dyDescent="0.25"/>
    <row r="21986" x14ac:dyDescent="0.25"/>
    <row r="21987" x14ac:dyDescent="0.25"/>
    <row r="21988" x14ac:dyDescent="0.25"/>
    <row r="21989" x14ac:dyDescent="0.25"/>
    <row r="21990" x14ac:dyDescent="0.25"/>
    <row r="21991" x14ac:dyDescent="0.25"/>
    <row r="21992" x14ac:dyDescent="0.25"/>
    <row r="21993" x14ac:dyDescent="0.25"/>
    <row r="21994" x14ac:dyDescent="0.25"/>
    <row r="21995" x14ac:dyDescent="0.25"/>
    <row r="21996" x14ac:dyDescent="0.25"/>
    <row r="21997" x14ac:dyDescent="0.25"/>
    <row r="21998" x14ac:dyDescent="0.25"/>
    <row r="21999" x14ac:dyDescent="0.25"/>
    <row r="22000" x14ac:dyDescent="0.25"/>
    <row r="22001" x14ac:dyDescent="0.25"/>
    <row r="22002" x14ac:dyDescent="0.25"/>
    <row r="22003" x14ac:dyDescent="0.25"/>
    <row r="22004" x14ac:dyDescent="0.25"/>
    <row r="22005" x14ac:dyDescent="0.25"/>
    <row r="22006" x14ac:dyDescent="0.25"/>
    <row r="22007" x14ac:dyDescent="0.25"/>
    <row r="22008" x14ac:dyDescent="0.25"/>
    <row r="22009" x14ac:dyDescent="0.25"/>
    <row r="22010" x14ac:dyDescent="0.25"/>
    <row r="22011" x14ac:dyDescent="0.25"/>
    <row r="22012" x14ac:dyDescent="0.25"/>
    <row r="22013" x14ac:dyDescent="0.25"/>
    <row r="22014" x14ac:dyDescent="0.25"/>
    <row r="22015" x14ac:dyDescent="0.25"/>
    <row r="22016" x14ac:dyDescent="0.25"/>
    <row r="22017" x14ac:dyDescent="0.25"/>
    <row r="22018" x14ac:dyDescent="0.25"/>
    <row r="22019" x14ac:dyDescent="0.25"/>
    <row r="22020" x14ac:dyDescent="0.25"/>
    <row r="22021" x14ac:dyDescent="0.25"/>
    <row r="22022" x14ac:dyDescent="0.25"/>
    <row r="22023" x14ac:dyDescent="0.25"/>
    <row r="22024" x14ac:dyDescent="0.25"/>
    <row r="22025" x14ac:dyDescent="0.25"/>
    <row r="22026" x14ac:dyDescent="0.25"/>
    <row r="22027" x14ac:dyDescent="0.25"/>
    <row r="22028" x14ac:dyDescent="0.25"/>
    <row r="22029" x14ac:dyDescent="0.25"/>
    <row r="22030" x14ac:dyDescent="0.25"/>
    <row r="22031" x14ac:dyDescent="0.25"/>
    <row r="22032" x14ac:dyDescent="0.25"/>
    <row r="22033" x14ac:dyDescent="0.25"/>
    <row r="22034" x14ac:dyDescent="0.25"/>
    <row r="22035" x14ac:dyDescent="0.25"/>
    <row r="22036" x14ac:dyDescent="0.25"/>
    <row r="22037" x14ac:dyDescent="0.25"/>
    <row r="22038" x14ac:dyDescent="0.25"/>
    <row r="22039" x14ac:dyDescent="0.25"/>
    <row r="22040" x14ac:dyDescent="0.25"/>
    <row r="22041" x14ac:dyDescent="0.25"/>
    <row r="22042" x14ac:dyDescent="0.25"/>
    <row r="22043" x14ac:dyDescent="0.25"/>
    <row r="22044" x14ac:dyDescent="0.25"/>
    <row r="22045" x14ac:dyDescent="0.25"/>
    <row r="22046" x14ac:dyDescent="0.25"/>
    <row r="22047" x14ac:dyDescent="0.25"/>
    <row r="22048" x14ac:dyDescent="0.25"/>
    <row r="22049" x14ac:dyDescent="0.25"/>
    <row r="22050" x14ac:dyDescent="0.25"/>
    <row r="22051" x14ac:dyDescent="0.25"/>
    <row r="22052" x14ac:dyDescent="0.25"/>
    <row r="22053" x14ac:dyDescent="0.25"/>
    <row r="22054" x14ac:dyDescent="0.25"/>
    <row r="22055" x14ac:dyDescent="0.25"/>
    <row r="22056" x14ac:dyDescent="0.25"/>
    <row r="22057" x14ac:dyDescent="0.25"/>
    <row r="22058" x14ac:dyDescent="0.25"/>
    <row r="22059" x14ac:dyDescent="0.25"/>
    <row r="22060" x14ac:dyDescent="0.25"/>
    <row r="22061" x14ac:dyDescent="0.25"/>
    <row r="22062" x14ac:dyDescent="0.25"/>
    <row r="22063" x14ac:dyDescent="0.25"/>
    <row r="22064" x14ac:dyDescent="0.25"/>
    <row r="22065" x14ac:dyDescent="0.25"/>
    <row r="22066" x14ac:dyDescent="0.25"/>
    <row r="22067" x14ac:dyDescent="0.25"/>
    <row r="22068" x14ac:dyDescent="0.25"/>
    <row r="22069" x14ac:dyDescent="0.25"/>
    <row r="22070" x14ac:dyDescent="0.25"/>
    <row r="22071" x14ac:dyDescent="0.25"/>
    <row r="22072" x14ac:dyDescent="0.25"/>
    <row r="22073" x14ac:dyDescent="0.25"/>
    <row r="22074" x14ac:dyDescent="0.25"/>
    <row r="22075" x14ac:dyDescent="0.25"/>
    <row r="22076" x14ac:dyDescent="0.25"/>
    <row r="22077" x14ac:dyDescent="0.25"/>
    <row r="22078" x14ac:dyDescent="0.25"/>
    <row r="22079" x14ac:dyDescent="0.25"/>
    <row r="22080" x14ac:dyDescent="0.25"/>
    <row r="22081" x14ac:dyDescent="0.25"/>
    <row r="22082" x14ac:dyDescent="0.25"/>
    <row r="22083" x14ac:dyDescent="0.25"/>
    <row r="22084" x14ac:dyDescent="0.25"/>
    <row r="22085" x14ac:dyDescent="0.25"/>
    <row r="22086" x14ac:dyDescent="0.25"/>
    <row r="22087" x14ac:dyDescent="0.25"/>
    <row r="22088" x14ac:dyDescent="0.25"/>
    <row r="22089" x14ac:dyDescent="0.25"/>
    <row r="22090" x14ac:dyDescent="0.25"/>
    <row r="22091" x14ac:dyDescent="0.25"/>
    <row r="22092" x14ac:dyDescent="0.25"/>
    <row r="22093" x14ac:dyDescent="0.25"/>
    <row r="22094" x14ac:dyDescent="0.25"/>
    <row r="22095" x14ac:dyDescent="0.25"/>
    <row r="22096" x14ac:dyDescent="0.25"/>
    <row r="22097" x14ac:dyDescent="0.25"/>
    <row r="22098" x14ac:dyDescent="0.25"/>
    <row r="22099" x14ac:dyDescent="0.25"/>
    <row r="22100" x14ac:dyDescent="0.25"/>
    <row r="22101" x14ac:dyDescent="0.25"/>
    <row r="22102" x14ac:dyDescent="0.25"/>
    <row r="22103" x14ac:dyDescent="0.25"/>
    <row r="22104" x14ac:dyDescent="0.25"/>
    <row r="22105" x14ac:dyDescent="0.25"/>
    <row r="22106" x14ac:dyDescent="0.25"/>
    <row r="22107" x14ac:dyDescent="0.25"/>
    <row r="22108" x14ac:dyDescent="0.25"/>
    <row r="22109" x14ac:dyDescent="0.25"/>
    <row r="22110" x14ac:dyDescent="0.25"/>
    <row r="22111" x14ac:dyDescent="0.25"/>
    <row r="22112" x14ac:dyDescent="0.25"/>
    <row r="22113" x14ac:dyDescent="0.25"/>
    <row r="22114" x14ac:dyDescent="0.25"/>
    <row r="22115" x14ac:dyDescent="0.25"/>
    <row r="22116" x14ac:dyDescent="0.25"/>
    <row r="22117" x14ac:dyDescent="0.25"/>
    <row r="22118" x14ac:dyDescent="0.25"/>
    <row r="22119" x14ac:dyDescent="0.25"/>
    <row r="22120" x14ac:dyDescent="0.25"/>
    <row r="22121" x14ac:dyDescent="0.25"/>
    <row r="22122" x14ac:dyDescent="0.25"/>
    <row r="22123" x14ac:dyDescent="0.25"/>
    <row r="22124" x14ac:dyDescent="0.25"/>
    <row r="22125" x14ac:dyDescent="0.25"/>
    <row r="22126" x14ac:dyDescent="0.25"/>
    <row r="22127" x14ac:dyDescent="0.25"/>
    <row r="22128" x14ac:dyDescent="0.25"/>
    <row r="22129" x14ac:dyDescent="0.25"/>
    <row r="22130" x14ac:dyDescent="0.25"/>
    <row r="22131" x14ac:dyDescent="0.25"/>
    <row r="22132" x14ac:dyDescent="0.25"/>
    <row r="22133" x14ac:dyDescent="0.25"/>
    <row r="22134" x14ac:dyDescent="0.25"/>
    <row r="22135" x14ac:dyDescent="0.25"/>
    <row r="22136" x14ac:dyDescent="0.25"/>
    <row r="22137" x14ac:dyDescent="0.25"/>
    <row r="22138" x14ac:dyDescent="0.25"/>
    <row r="22139" x14ac:dyDescent="0.25"/>
    <row r="22140" x14ac:dyDescent="0.25"/>
    <row r="22141" x14ac:dyDescent="0.25"/>
    <row r="22142" x14ac:dyDescent="0.25"/>
    <row r="22143" x14ac:dyDescent="0.25"/>
    <row r="22144" x14ac:dyDescent="0.25"/>
    <row r="22145" x14ac:dyDescent="0.25"/>
    <row r="22146" x14ac:dyDescent="0.25"/>
    <row r="22147" x14ac:dyDescent="0.25"/>
    <row r="22148" x14ac:dyDescent="0.25"/>
    <row r="22149" x14ac:dyDescent="0.25"/>
    <row r="22150" x14ac:dyDescent="0.25"/>
    <row r="22151" x14ac:dyDescent="0.25"/>
    <row r="22152" x14ac:dyDescent="0.25"/>
    <row r="22153" x14ac:dyDescent="0.25"/>
    <row r="22154" x14ac:dyDescent="0.25"/>
    <row r="22155" x14ac:dyDescent="0.25"/>
    <row r="22156" x14ac:dyDescent="0.25"/>
    <row r="22157" x14ac:dyDescent="0.25"/>
    <row r="22158" x14ac:dyDescent="0.25"/>
    <row r="22159" x14ac:dyDescent="0.25"/>
    <row r="22160" x14ac:dyDescent="0.25"/>
    <row r="22161" x14ac:dyDescent="0.25"/>
    <row r="22162" x14ac:dyDescent="0.25"/>
    <row r="22163" x14ac:dyDescent="0.25"/>
    <row r="22164" x14ac:dyDescent="0.25"/>
    <row r="22165" x14ac:dyDescent="0.25"/>
    <row r="22166" x14ac:dyDescent="0.25"/>
    <row r="22167" x14ac:dyDescent="0.25"/>
    <row r="22168" x14ac:dyDescent="0.25"/>
    <row r="22169" x14ac:dyDescent="0.25"/>
    <row r="22170" x14ac:dyDescent="0.25"/>
    <row r="22171" x14ac:dyDescent="0.25"/>
    <row r="22172" x14ac:dyDescent="0.25"/>
    <row r="22173" x14ac:dyDescent="0.25"/>
    <row r="22174" x14ac:dyDescent="0.25"/>
    <row r="22175" x14ac:dyDescent="0.25"/>
    <row r="22176" x14ac:dyDescent="0.25"/>
    <row r="22177" x14ac:dyDescent="0.25"/>
    <row r="22178" x14ac:dyDescent="0.25"/>
    <row r="22179" x14ac:dyDescent="0.25"/>
    <row r="22180" x14ac:dyDescent="0.25"/>
    <row r="22181" x14ac:dyDescent="0.25"/>
    <row r="22182" x14ac:dyDescent="0.25"/>
    <row r="22183" x14ac:dyDescent="0.25"/>
    <row r="22184" x14ac:dyDescent="0.25"/>
    <row r="22185" x14ac:dyDescent="0.25"/>
    <row r="22186" x14ac:dyDescent="0.25"/>
    <row r="22187" x14ac:dyDescent="0.25"/>
    <row r="22188" x14ac:dyDescent="0.25"/>
    <row r="22189" x14ac:dyDescent="0.25"/>
    <row r="22190" x14ac:dyDescent="0.25"/>
    <row r="22191" x14ac:dyDescent="0.25"/>
    <row r="22192" x14ac:dyDescent="0.25"/>
    <row r="22193" x14ac:dyDescent="0.25"/>
    <row r="22194" x14ac:dyDescent="0.25"/>
    <row r="22195" x14ac:dyDescent="0.25"/>
    <row r="22196" x14ac:dyDescent="0.25"/>
    <row r="22197" x14ac:dyDescent="0.25"/>
    <row r="22198" x14ac:dyDescent="0.25"/>
    <row r="22199" x14ac:dyDescent="0.25"/>
    <row r="22200" x14ac:dyDescent="0.25"/>
    <row r="22201" x14ac:dyDescent="0.25"/>
    <row r="22202" x14ac:dyDescent="0.25"/>
    <row r="22203" x14ac:dyDescent="0.25"/>
    <row r="22204" x14ac:dyDescent="0.25"/>
    <row r="22205" x14ac:dyDescent="0.25"/>
    <row r="22206" x14ac:dyDescent="0.25"/>
    <row r="22207" x14ac:dyDescent="0.25"/>
    <row r="22208" x14ac:dyDescent="0.25"/>
    <row r="22209" x14ac:dyDescent="0.25"/>
    <row r="22210" x14ac:dyDescent="0.25"/>
    <row r="22211" x14ac:dyDescent="0.25"/>
    <row r="22212" x14ac:dyDescent="0.25"/>
    <row r="22213" x14ac:dyDescent="0.25"/>
    <row r="22214" x14ac:dyDescent="0.25"/>
    <row r="22215" x14ac:dyDescent="0.25"/>
    <row r="22216" x14ac:dyDescent="0.25"/>
    <row r="22217" x14ac:dyDescent="0.25"/>
    <row r="22218" x14ac:dyDescent="0.25"/>
    <row r="22219" x14ac:dyDescent="0.25"/>
    <row r="22220" x14ac:dyDescent="0.25"/>
    <row r="22221" x14ac:dyDescent="0.25"/>
    <row r="22222" x14ac:dyDescent="0.25"/>
    <row r="22223" x14ac:dyDescent="0.25"/>
    <row r="22224" x14ac:dyDescent="0.25"/>
    <row r="22225" x14ac:dyDescent="0.25"/>
    <row r="22226" x14ac:dyDescent="0.25"/>
    <row r="22227" x14ac:dyDescent="0.25"/>
    <row r="22228" x14ac:dyDescent="0.25"/>
    <row r="22229" x14ac:dyDescent="0.25"/>
    <row r="22230" x14ac:dyDescent="0.25"/>
    <row r="22231" x14ac:dyDescent="0.25"/>
    <row r="22232" x14ac:dyDescent="0.25"/>
    <row r="22233" x14ac:dyDescent="0.25"/>
    <row r="22234" x14ac:dyDescent="0.25"/>
    <row r="22235" x14ac:dyDescent="0.25"/>
    <row r="22236" x14ac:dyDescent="0.25"/>
    <row r="22237" x14ac:dyDescent="0.25"/>
    <row r="22238" x14ac:dyDescent="0.25"/>
    <row r="22239" x14ac:dyDescent="0.25"/>
    <row r="22240" x14ac:dyDescent="0.25"/>
    <row r="22241" x14ac:dyDescent="0.25"/>
    <row r="22242" x14ac:dyDescent="0.25"/>
    <row r="22243" x14ac:dyDescent="0.25"/>
    <row r="22244" x14ac:dyDescent="0.25"/>
    <row r="22245" x14ac:dyDescent="0.25"/>
    <row r="22246" x14ac:dyDescent="0.25"/>
    <row r="22247" x14ac:dyDescent="0.25"/>
    <row r="22248" x14ac:dyDescent="0.25"/>
    <row r="22249" x14ac:dyDescent="0.25"/>
    <row r="22250" x14ac:dyDescent="0.25"/>
    <row r="22251" x14ac:dyDescent="0.25"/>
    <row r="22252" x14ac:dyDescent="0.25"/>
    <row r="22253" x14ac:dyDescent="0.25"/>
    <row r="22254" x14ac:dyDescent="0.25"/>
    <row r="22255" x14ac:dyDescent="0.25"/>
    <row r="22256" x14ac:dyDescent="0.25"/>
    <row r="22257" x14ac:dyDescent="0.25"/>
    <row r="22258" x14ac:dyDescent="0.25"/>
    <row r="22259" x14ac:dyDescent="0.25"/>
    <row r="22260" x14ac:dyDescent="0.25"/>
    <row r="22261" x14ac:dyDescent="0.25"/>
    <row r="22262" x14ac:dyDescent="0.25"/>
    <row r="22263" x14ac:dyDescent="0.25"/>
    <row r="22264" x14ac:dyDescent="0.25"/>
    <row r="22265" x14ac:dyDescent="0.25"/>
    <row r="22266" x14ac:dyDescent="0.25"/>
    <row r="22267" x14ac:dyDescent="0.25"/>
    <row r="22268" x14ac:dyDescent="0.25"/>
    <row r="22269" x14ac:dyDescent="0.25"/>
    <row r="22270" x14ac:dyDescent="0.25"/>
    <row r="22271" x14ac:dyDescent="0.25"/>
    <row r="22272" x14ac:dyDescent="0.25"/>
    <row r="22273" x14ac:dyDescent="0.25"/>
    <row r="22274" x14ac:dyDescent="0.25"/>
    <row r="22275" x14ac:dyDescent="0.25"/>
    <row r="22276" x14ac:dyDescent="0.25"/>
    <row r="22277" x14ac:dyDescent="0.25"/>
    <row r="22278" x14ac:dyDescent="0.25"/>
    <row r="22279" x14ac:dyDescent="0.25"/>
    <row r="22280" x14ac:dyDescent="0.25"/>
    <row r="22281" x14ac:dyDescent="0.25"/>
    <row r="22282" x14ac:dyDescent="0.25"/>
    <row r="22283" x14ac:dyDescent="0.25"/>
    <row r="22284" x14ac:dyDescent="0.25"/>
    <row r="22285" x14ac:dyDescent="0.25"/>
    <row r="22286" x14ac:dyDescent="0.25"/>
    <row r="22287" x14ac:dyDescent="0.25"/>
    <row r="22288" x14ac:dyDescent="0.25"/>
    <row r="22289" x14ac:dyDescent="0.25"/>
    <row r="22290" x14ac:dyDescent="0.25"/>
    <row r="22291" x14ac:dyDescent="0.25"/>
    <row r="22292" x14ac:dyDescent="0.25"/>
    <row r="22293" x14ac:dyDescent="0.25"/>
    <row r="22294" x14ac:dyDescent="0.25"/>
    <row r="22295" x14ac:dyDescent="0.25"/>
    <row r="22296" x14ac:dyDescent="0.25"/>
    <row r="22297" x14ac:dyDescent="0.25"/>
    <row r="22298" x14ac:dyDescent="0.25"/>
    <row r="22299" x14ac:dyDescent="0.25"/>
    <row r="22300" x14ac:dyDescent="0.25"/>
    <row r="22301" x14ac:dyDescent="0.25"/>
    <row r="22302" x14ac:dyDescent="0.25"/>
    <row r="22303" x14ac:dyDescent="0.25"/>
    <row r="22304" x14ac:dyDescent="0.25"/>
    <row r="22305" x14ac:dyDescent="0.25"/>
    <row r="22306" x14ac:dyDescent="0.25"/>
    <row r="22307" x14ac:dyDescent="0.25"/>
    <row r="22308" x14ac:dyDescent="0.25"/>
    <row r="22309" x14ac:dyDescent="0.25"/>
    <row r="22310" x14ac:dyDescent="0.25"/>
    <row r="22311" x14ac:dyDescent="0.25"/>
    <row r="22312" x14ac:dyDescent="0.25"/>
    <row r="22313" x14ac:dyDescent="0.25"/>
    <row r="22314" x14ac:dyDescent="0.25"/>
    <row r="22315" x14ac:dyDescent="0.25"/>
    <row r="22316" x14ac:dyDescent="0.25"/>
    <row r="22317" x14ac:dyDescent="0.25"/>
    <row r="22318" x14ac:dyDescent="0.25"/>
    <row r="22319" x14ac:dyDescent="0.25"/>
    <row r="22320" x14ac:dyDescent="0.25"/>
    <row r="22321" x14ac:dyDescent="0.25"/>
    <row r="22322" x14ac:dyDescent="0.25"/>
    <row r="22323" x14ac:dyDescent="0.25"/>
    <row r="22324" x14ac:dyDescent="0.25"/>
    <row r="22325" x14ac:dyDescent="0.25"/>
    <row r="22326" x14ac:dyDescent="0.25"/>
    <row r="22327" x14ac:dyDescent="0.25"/>
    <row r="22328" x14ac:dyDescent="0.25"/>
    <row r="22329" x14ac:dyDescent="0.25"/>
    <row r="22330" x14ac:dyDescent="0.25"/>
    <row r="22331" x14ac:dyDescent="0.25"/>
    <row r="22332" x14ac:dyDescent="0.25"/>
    <row r="22333" x14ac:dyDescent="0.25"/>
    <row r="22334" x14ac:dyDescent="0.25"/>
    <row r="22335" x14ac:dyDescent="0.25"/>
    <row r="22336" x14ac:dyDescent="0.25"/>
    <row r="22337" x14ac:dyDescent="0.25"/>
    <row r="22338" x14ac:dyDescent="0.25"/>
    <row r="22339" x14ac:dyDescent="0.25"/>
    <row r="22340" x14ac:dyDescent="0.25"/>
    <row r="22341" x14ac:dyDescent="0.25"/>
    <row r="22342" x14ac:dyDescent="0.25"/>
    <row r="22343" x14ac:dyDescent="0.25"/>
    <row r="22344" x14ac:dyDescent="0.25"/>
    <row r="22345" x14ac:dyDescent="0.25"/>
    <row r="22346" x14ac:dyDescent="0.25"/>
    <row r="22347" x14ac:dyDescent="0.25"/>
    <row r="22348" x14ac:dyDescent="0.25"/>
    <row r="22349" x14ac:dyDescent="0.25"/>
    <row r="22350" x14ac:dyDescent="0.25"/>
    <row r="22351" x14ac:dyDescent="0.25"/>
    <row r="22352" x14ac:dyDescent="0.25"/>
    <row r="22353" x14ac:dyDescent="0.25"/>
    <row r="22354" x14ac:dyDescent="0.25"/>
    <row r="22355" x14ac:dyDescent="0.25"/>
    <row r="22356" x14ac:dyDescent="0.25"/>
    <row r="22357" x14ac:dyDescent="0.25"/>
    <row r="22358" x14ac:dyDescent="0.25"/>
    <row r="22359" x14ac:dyDescent="0.25"/>
    <row r="22360" x14ac:dyDescent="0.25"/>
    <row r="22361" x14ac:dyDescent="0.25"/>
    <row r="22362" x14ac:dyDescent="0.25"/>
    <row r="22363" x14ac:dyDescent="0.25"/>
    <row r="22364" x14ac:dyDescent="0.25"/>
    <row r="22365" x14ac:dyDescent="0.25"/>
    <row r="22366" x14ac:dyDescent="0.25"/>
    <row r="22367" x14ac:dyDescent="0.25"/>
    <row r="22368" x14ac:dyDescent="0.25"/>
    <row r="22369" x14ac:dyDescent="0.25"/>
    <row r="22370" x14ac:dyDescent="0.25"/>
    <row r="22371" x14ac:dyDescent="0.25"/>
    <row r="22372" x14ac:dyDescent="0.25"/>
    <row r="22373" x14ac:dyDescent="0.25"/>
    <row r="22374" x14ac:dyDescent="0.25"/>
    <row r="22375" x14ac:dyDescent="0.25"/>
    <row r="22376" x14ac:dyDescent="0.25"/>
    <row r="22377" x14ac:dyDescent="0.25"/>
    <row r="22378" x14ac:dyDescent="0.25"/>
    <row r="22379" x14ac:dyDescent="0.25"/>
    <row r="22380" x14ac:dyDescent="0.25"/>
    <row r="22381" x14ac:dyDescent="0.25"/>
    <row r="22382" x14ac:dyDescent="0.25"/>
    <row r="22383" x14ac:dyDescent="0.25"/>
    <row r="22384" x14ac:dyDescent="0.25"/>
    <row r="22385" x14ac:dyDescent="0.25"/>
    <row r="22386" x14ac:dyDescent="0.25"/>
    <row r="22387" x14ac:dyDescent="0.25"/>
    <row r="22388" x14ac:dyDescent="0.25"/>
    <row r="22389" x14ac:dyDescent="0.25"/>
    <row r="22390" x14ac:dyDescent="0.25"/>
    <row r="22391" x14ac:dyDescent="0.25"/>
    <row r="22392" x14ac:dyDescent="0.25"/>
    <row r="22393" x14ac:dyDescent="0.25"/>
    <row r="22394" x14ac:dyDescent="0.25"/>
    <row r="22395" x14ac:dyDescent="0.25"/>
    <row r="22396" x14ac:dyDescent="0.25"/>
    <row r="22397" x14ac:dyDescent="0.25"/>
    <row r="22398" x14ac:dyDescent="0.25"/>
    <row r="22399" x14ac:dyDescent="0.25"/>
    <row r="22400" x14ac:dyDescent="0.25"/>
    <row r="22401" x14ac:dyDescent="0.25"/>
    <row r="22402" x14ac:dyDescent="0.25"/>
    <row r="22403" x14ac:dyDescent="0.25"/>
    <row r="22404" x14ac:dyDescent="0.25"/>
    <row r="22405" x14ac:dyDescent="0.25"/>
    <row r="22406" x14ac:dyDescent="0.25"/>
    <row r="22407" x14ac:dyDescent="0.25"/>
    <row r="22408" x14ac:dyDescent="0.25"/>
    <row r="22409" x14ac:dyDescent="0.25"/>
    <row r="22410" x14ac:dyDescent="0.25"/>
    <row r="22411" x14ac:dyDescent="0.25"/>
    <row r="22412" x14ac:dyDescent="0.25"/>
    <row r="22413" x14ac:dyDescent="0.25"/>
    <row r="22414" x14ac:dyDescent="0.25"/>
    <row r="22415" x14ac:dyDescent="0.25"/>
    <row r="22416" x14ac:dyDescent="0.25"/>
    <row r="22417" x14ac:dyDescent="0.25"/>
    <row r="22418" x14ac:dyDescent="0.25"/>
    <row r="22419" x14ac:dyDescent="0.25"/>
    <row r="22420" x14ac:dyDescent="0.25"/>
    <row r="22421" x14ac:dyDescent="0.25"/>
    <row r="22422" x14ac:dyDescent="0.25"/>
    <row r="22423" x14ac:dyDescent="0.25"/>
    <row r="22424" x14ac:dyDescent="0.25"/>
    <row r="22425" x14ac:dyDescent="0.25"/>
    <row r="22426" x14ac:dyDescent="0.25"/>
    <row r="22427" x14ac:dyDescent="0.25"/>
    <row r="22428" x14ac:dyDescent="0.25"/>
    <row r="22429" x14ac:dyDescent="0.25"/>
    <row r="22430" x14ac:dyDescent="0.25"/>
    <row r="22431" x14ac:dyDescent="0.25"/>
    <row r="22432" x14ac:dyDescent="0.25"/>
    <row r="22433" x14ac:dyDescent="0.25"/>
    <row r="22434" x14ac:dyDescent="0.25"/>
    <row r="22435" x14ac:dyDescent="0.25"/>
    <row r="22436" x14ac:dyDescent="0.25"/>
    <row r="22437" x14ac:dyDescent="0.25"/>
    <row r="22438" x14ac:dyDescent="0.25"/>
    <row r="22439" x14ac:dyDescent="0.25"/>
    <row r="22440" x14ac:dyDescent="0.25"/>
    <row r="22441" x14ac:dyDescent="0.25"/>
    <row r="22442" x14ac:dyDescent="0.25"/>
    <row r="22443" x14ac:dyDescent="0.25"/>
    <row r="22444" x14ac:dyDescent="0.25"/>
    <row r="22445" x14ac:dyDescent="0.25"/>
    <row r="22446" x14ac:dyDescent="0.25"/>
    <row r="22447" x14ac:dyDescent="0.25"/>
    <row r="22448" x14ac:dyDescent="0.25"/>
    <row r="22449" x14ac:dyDescent="0.25"/>
    <row r="22450" x14ac:dyDescent="0.25"/>
    <row r="22451" x14ac:dyDescent="0.25"/>
    <row r="22452" x14ac:dyDescent="0.25"/>
    <row r="22453" x14ac:dyDescent="0.25"/>
    <row r="22454" x14ac:dyDescent="0.25"/>
    <row r="22455" x14ac:dyDescent="0.25"/>
    <row r="22456" x14ac:dyDescent="0.25"/>
    <row r="22457" x14ac:dyDescent="0.25"/>
    <row r="22458" x14ac:dyDescent="0.25"/>
    <row r="22459" x14ac:dyDescent="0.25"/>
    <row r="22460" x14ac:dyDescent="0.25"/>
    <row r="22461" x14ac:dyDescent="0.25"/>
    <row r="22462" x14ac:dyDescent="0.25"/>
    <row r="22463" x14ac:dyDescent="0.25"/>
    <row r="22464" x14ac:dyDescent="0.25"/>
    <row r="22465" x14ac:dyDescent="0.25"/>
    <row r="22466" x14ac:dyDescent="0.25"/>
    <row r="22467" x14ac:dyDescent="0.25"/>
    <row r="22468" x14ac:dyDescent="0.25"/>
    <row r="22469" x14ac:dyDescent="0.25"/>
    <row r="22470" x14ac:dyDescent="0.25"/>
    <row r="22471" x14ac:dyDescent="0.25"/>
    <row r="22472" x14ac:dyDescent="0.25"/>
    <row r="22473" x14ac:dyDescent="0.25"/>
    <row r="22474" x14ac:dyDescent="0.25"/>
    <row r="22475" x14ac:dyDescent="0.25"/>
    <row r="22476" x14ac:dyDescent="0.25"/>
    <row r="22477" x14ac:dyDescent="0.25"/>
    <row r="22478" x14ac:dyDescent="0.25"/>
    <row r="22479" x14ac:dyDescent="0.25"/>
    <row r="22480" x14ac:dyDescent="0.25"/>
    <row r="22481" x14ac:dyDescent="0.25"/>
    <row r="22482" x14ac:dyDescent="0.25"/>
    <row r="22483" x14ac:dyDescent="0.25"/>
    <row r="22484" x14ac:dyDescent="0.25"/>
    <row r="22485" x14ac:dyDescent="0.25"/>
    <row r="22486" x14ac:dyDescent="0.25"/>
    <row r="22487" x14ac:dyDescent="0.25"/>
    <row r="22488" x14ac:dyDescent="0.25"/>
    <row r="22489" x14ac:dyDescent="0.25"/>
    <row r="22490" x14ac:dyDescent="0.25"/>
    <row r="22491" x14ac:dyDescent="0.25"/>
    <row r="22492" x14ac:dyDescent="0.25"/>
    <row r="22493" x14ac:dyDescent="0.25"/>
    <row r="22494" x14ac:dyDescent="0.25"/>
    <row r="22495" x14ac:dyDescent="0.25"/>
    <row r="22496" x14ac:dyDescent="0.25"/>
    <row r="22497" x14ac:dyDescent="0.25"/>
    <row r="22498" x14ac:dyDescent="0.25"/>
    <row r="22499" x14ac:dyDescent="0.25"/>
    <row r="22500" x14ac:dyDescent="0.25"/>
    <row r="22501" x14ac:dyDescent="0.25"/>
    <row r="22502" x14ac:dyDescent="0.25"/>
    <row r="22503" x14ac:dyDescent="0.25"/>
    <row r="22504" x14ac:dyDescent="0.25"/>
    <row r="22505" x14ac:dyDescent="0.25"/>
    <row r="22506" x14ac:dyDescent="0.25"/>
    <row r="22507" x14ac:dyDescent="0.25"/>
    <row r="22508" x14ac:dyDescent="0.25"/>
    <row r="22509" x14ac:dyDescent="0.25"/>
    <row r="22510" x14ac:dyDescent="0.25"/>
    <row r="22511" x14ac:dyDescent="0.25"/>
    <row r="22512" x14ac:dyDescent="0.25"/>
    <row r="22513" x14ac:dyDescent="0.25"/>
    <row r="22514" x14ac:dyDescent="0.25"/>
    <row r="22515" x14ac:dyDescent="0.25"/>
    <row r="22516" x14ac:dyDescent="0.25"/>
    <row r="22517" x14ac:dyDescent="0.25"/>
    <row r="22518" x14ac:dyDescent="0.25"/>
    <row r="22519" x14ac:dyDescent="0.25"/>
    <row r="22520" x14ac:dyDescent="0.25"/>
    <row r="22521" x14ac:dyDescent="0.25"/>
    <row r="22522" x14ac:dyDescent="0.25"/>
    <row r="22523" x14ac:dyDescent="0.25"/>
    <row r="22524" x14ac:dyDescent="0.25"/>
    <row r="22525" x14ac:dyDescent="0.25"/>
    <row r="22526" x14ac:dyDescent="0.25"/>
    <row r="22527" x14ac:dyDescent="0.25"/>
    <row r="22528" x14ac:dyDescent="0.25"/>
    <row r="22529" x14ac:dyDescent="0.25"/>
    <row r="22530" x14ac:dyDescent="0.25"/>
    <row r="22531" x14ac:dyDescent="0.25"/>
    <row r="22532" x14ac:dyDescent="0.25"/>
    <row r="22533" x14ac:dyDescent="0.25"/>
    <row r="22534" x14ac:dyDescent="0.25"/>
    <row r="22535" x14ac:dyDescent="0.25"/>
    <row r="22536" x14ac:dyDescent="0.25"/>
    <row r="22537" x14ac:dyDescent="0.25"/>
    <row r="22538" x14ac:dyDescent="0.25"/>
    <row r="22539" x14ac:dyDescent="0.25"/>
    <row r="22540" x14ac:dyDescent="0.25"/>
    <row r="22541" x14ac:dyDescent="0.25"/>
    <row r="22542" x14ac:dyDescent="0.25"/>
    <row r="22543" x14ac:dyDescent="0.25"/>
    <row r="22544" x14ac:dyDescent="0.25"/>
    <row r="22545" x14ac:dyDescent="0.25"/>
    <row r="22546" x14ac:dyDescent="0.25"/>
    <row r="22547" x14ac:dyDescent="0.25"/>
    <row r="22548" x14ac:dyDescent="0.25"/>
    <row r="22549" x14ac:dyDescent="0.25"/>
    <row r="22550" x14ac:dyDescent="0.25"/>
    <row r="22551" x14ac:dyDescent="0.25"/>
    <row r="22552" x14ac:dyDescent="0.25"/>
    <row r="22553" x14ac:dyDescent="0.25"/>
    <row r="22554" x14ac:dyDescent="0.25"/>
    <row r="22555" x14ac:dyDescent="0.25"/>
    <row r="22556" x14ac:dyDescent="0.25"/>
    <row r="22557" x14ac:dyDescent="0.25"/>
    <row r="22558" x14ac:dyDescent="0.25"/>
    <row r="22559" x14ac:dyDescent="0.25"/>
    <row r="22560" x14ac:dyDescent="0.25"/>
    <row r="22561" x14ac:dyDescent="0.25"/>
    <row r="22562" x14ac:dyDescent="0.25"/>
    <row r="22563" x14ac:dyDescent="0.25"/>
    <row r="22564" x14ac:dyDescent="0.25"/>
    <row r="22565" x14ac:dyDescent="0.25"/>
    <row r="22566" x14ac:dyDescent="0.25"/>
    <row r="22567" x14ac:dyDescent="0.25"/>
    <row r="22568" x14ac:dyDescent="0.25"/>
    <row r="22569" x14ac:dyDescent="0.25"/>
    <row r="22570" x14ac:dyDescent="0.25"/>
    <row r="22571" x14ac:dyDescent="0.25"/>
    <row r="22572" x14ac:dyDescent="0.25"/>
    <row r="22573" x14ac:dyDescent="0.25"/>
    <row r="22574" x14ac:dyDescent="0.25"/>
    <row r="22575" x14ac:dyDescent="0.25"/>
    <row r="22576" x14ac:dyDescent="0.25"/>
    <row r="22577" x14ac:dyDescent="0.25"/>
    <row r="22578" x14ac:dyDescent="0.25"/>
    <row r="22579" x14ac:dyDescent="0.25"/>
    <row r="22580" x14ac:dyDescent="0.25"/>
    <row r="22581" x14ac:dyDescent="0.25"/>
    <row r="22582" x14ac:dyDescent="0.25"/>
    <row r="22583" x14ac:dyDescent="0.25"/>
    <row r="22584" x14ac:dyDescent="0.25"/>
    <row r="22585" x14ac:dyDescent="0.25"/>
    <row r="22586" x14ac:dyDescent="0.25"/>
    <row r="22587" x14ac:dyDescent="0.25"/>
    <row r="22588" x14ac:dyDescent="0.25"/>
    <row r="22589" x14ac:dyDescent="0.25"/>
    <row r="22590" x14ac:dyDescent="0.25"/>
    <row r="22591" x14ac:dyDescent="0.25"/>
    <row r="22592" x14ac:dyDescent="0.25"/>
    <row r="22593" x14ac:dyDescent="0.25"/>
    <row r="22594" x14ac:dyDescent="0.25"/>
    <row r="22595" x14ac:dyDescent="0.25"/>
    <row r="22596" x14ac:dyDescent="0.25"/>
    <row r="22597" x14ac:dyDescent="0.25"/>
    <row r="22598" x14ac:dyDescent="0.25"/>
    <row r="22599" x14ac:dyDescent="0.25"/>
    <row r="22600" x14ac:dyDescent="0.25"/>
    <row r="22601" x14ac:dyDescent="0.25"/>
    <row r="22602" x14ac:dyDescent="0.25"/>
    <row r="22603" x14ac:dyDescent="0.25"/>
    <row r="22604" x14ac:dyDescent="0.25"/>
    <row r="22605" x14ac:dyDescent="0.25"/>
    <row r="22606" x14ac:dyDescent="0.25"/>
    <row r="22607" x14ac:dyDescent="0.25"/>
    <row r="22608" x14ac:dyDescent="0.25"/>
    <row r="22609" x14ac:dyDescent="0.25"/>
    <row r="22610" x14ac:dyDescent="0.25"/>
    <row r="22611" x14ac:dyDescent="0.25"/>
    <row r="22612" x14ac:dyDescent="0.25"/>
    <row r="22613" x14ac:dyDescent="0.25"/>
    <row r="22614" x14ac:dyDescent="0.25"/>
    <row r="22615" x14ac:dyDescent="0.25"/>
    <row r="22616" x14ac:dyDescent="0.25"/>
    <row r="22617" x14ac:dyDescent="0.25"/>
    <row r="22618" x14ac:dyDescent="0.25"/>
    <row r="22619" x14ac:dyDescent="0.25"/>
    <row r="22620" x14ac:dyDescent="0.25"/>
    <row r="22621" x14ac:dyDescent="0.25"/>
    <row r="22622" x14ac:dyDescent="0.25"/>
    <row r="22623" x14ac:dyDescent="0.25"/>
    <row r="22624" x14ac:dyDescent="0.25"/>
    <row r="22625" x14ac:dyDescent="0.25"/>
    <row r="22626" x14ac:dyDescent="0.25"/>
    <row r="22627" x14ac:dyDescent="0.25"/>
    <row r="22628" x14ac:dyDescent="0.25"/>
    <row r="22629" x14ac:dyDescent="0.25"/>
    <row r="22630" x14ac:dyDescent="0.25"/>
    <row r="22631" x14ac:dyDescent="0.25"/>
    <row r="22632" x14ac:dyDescent="0.25"/>
    <row r="22633" x14ac:dyDescent="0.25"/>
    <row r="22634" x14ac:dyDescent="0.25"/>
    <row r="22635" x14ac:dyDescent="0.25"/>
    <row r="22636" x14ac:dyDescent="0.25"/>
    <row r="22637" x14ac:dyDescent="0.25"/>
    <row r="22638" x14ac:dyDescent="0.25"/>
    <row r="22639" x14ac:dyDescent="0.25"/>
    <row r="22640" x14ac:dyDescent="0.25"/>
    <row r="22641" x14ac:dyDescent="0.25"/>
    <row r="22642" x14ac:dyDescent="0.25"/>
    <row r="22643" x14ac:dyDescent="0.25"/>
    <row r="22644" x14ac:dyDescent="0.25"/>
    <row r="22645" x14ac:dyDescent="0.25"/>
    <row r="22646" x14ac:dyDescent="0.25"/>
    <row r="22647" x14ac:dyDescent="0.25"/>
    <row r="22648" x14ac:dyDescent="0.25"/>
    <row r="22649" x14ac:dyDescent="0.25"/>
    <row r="22650" x14ac:dyDescent="0.25"/>
    <row r="22651" x14ac:dyDescent="0.25"/>
    <row r="22652" x14ac:dyDescent="0.25"/>
    <row r="22653" x14ac:dyDescent="0.25"/>
    <row r="22654" x14ac:dyDescent="0.25"/>
    <row r="22655" x14ac:dyDescent="0.25"/>
    <row r="22656" x14ac:dyDescent="0.25"/>
    <row r="22657" x14ac:dyDescent="0.25"/>
    <row r="22658" x14ac:dyDescent="0.25"/>
    <row r="22659" x14ac:dyDescent="0.25"/>
    <row r="22660" x14ac:dyDescent="0.25"/>
    <row r="22661" x14ac:dyDescent="0.25"/>
    <row r="22662" x14ac:dyDescent="0.25"/>
    <row r="22663" x14ac:dyDescent="0.25"/>
    <row r="22664" x14ac:dyDescent="0.25"/>
    <row r="22665" x14ac:dyDescent="0.25"/>
    <row r="22666" x14ac:dyDescent="0.25"/>
    <row r="22667" x14ac:dyDescent="0.25"/>
    <row r="22668" x14ac:dyDescent="0.25"/>
    <row r="22669" x14ac:dyDescent="0.25"/>
    <row r="22670" x14ac:dyDescent="0.25"/>
    <row r="22671" x14ac:dyDescent="0.25"/>
    <row r="22672" x14ac:dyDescent="0.25"/>
    <row r="22673" x14ac:dyDescent="0.25"/>
    <row r="22674" x14ac:dyDescent="0.25"/>
    <row r="22675" x14ac:dyDescent="0.25"/>
    <row r="22676" x14ac:dyDescent="0.25"/>
    <row r="22677" x14ac:dyDescent="0.25"/>
    <row r="22678" x14ac:dyDescent="0.25"/>
    <row r="22679" x14ac:dyDescent="0.25"/>
    <row r="22680" x14ac:dyDescent="0.25"/>
    <row r="22681" x14ac:dyDescent="0.25"/>
    <row r="22682" x14ac:dyDescent="0.25"/>
    <row r="22683" x14ac:dyDescent="0.25"/>
    <row r="22684" x14ac:dyDescent="0.25"/>
    <row r="22685" x14ac:dyDescent="0.25"/>
    <row r="22686" x14ac:dyDescent="0.25"/>
    <row r="22687" x14ac:dyDescent="0.25"/>
    <row r="22688" x14ac:dyDescent="0.25"/>
    <row r="22689" x14ac:dyDescent="0.25"/>
    <row r="22690" x14ac:dyDescent="0.25"/>
    <row r="22691" x14ac:dyDescent="0.25"/>
    <row r="22692" x14ac:dyDescent="0.25"/>
    <row r="22693" x14ac:dyDescent="0.25"/>
    <row r="22694" x14ac:dyDescent="0.25"/>
    <row r="22695" x14ac:dyDescent="0.25"/>
    <row r="22696" x14ac:dyDescent="0.25"/>
    <row r="22697" x14ac:dyDescent="0.25"/>
    <row r="22698" x14ac:dyDescent="0.25"/>
    <row r="22699" x14ac:dyDescent="0.25"/>
    <row r="22700" x14ac:dyDescent="0.25"/>
    <row r="22701" x14ac:dyDescent="0.25"/>
    <row r="22702" x14ac:dyDescent="0.25"/>
    <row r="22703" x14ac:dyDescent="0.25"/>
    <row r="22704" x14ac:dyDescent="0.25"/>
    <row r="22705" x14ac:dyDescent="0.25"/>
    <row r="22706" x14ac:dyDescent="0.25"/>
    <row r="22707" x14ac:dyDescent="0.25"/>
    <row r="22708" x14ac:dyDescent="0.25"/>
    <row r="22709" x14ac:dyDescent="0.25"/>
    <row r="22710" x14ac:dyDescent="0.25"/>
    <row r="22711" x14ac:dyDescent="0.25"/>
    <row r="22712" x14ac:dyDescent="0.25"/>
    <row r="22713" x14ac:dyDescent="0.25"/>
    <row r="22714" x14ac:dyDescent="0.25"/>
    <row r="22715" x14ac:dyDescent="0.25"/>
    <row r="22716" x14ac:dyDescent="0.25"/>
    <row r="22717" x14ac:dyDescent="0.25"/>
    <row r="22718" x14ac:dyDescent="0.25"/>
    <row r="22719" x14ac:dyDescent="0.25"/>
    <row r="22720" x14ac:dyDescent="0.25"/>
    <row r="22721" x14ac:dyDescent="0.25"/>
    <row r="22722" x14ac:dyDescent="0.25"/>
    <row r="22723" x14ac:dyDescent="0.25"/>
    <row r="22724" x14ac:dyDescent="0.25"/>
    <row r="22725" x14ac:dyDescent="0.25"/>
    <row r="22726" x14ac:dyDescent="0.25"/>
    <row r="22727" x14ac:dyDescent="0.25"/>
    <row r="22728" x14ac:dyDescent="0.25"/>
    <row r="22729" x14ac:dyDescent="0.25"/>
    <row r="22730" x14ac:dyDescent="0.25"/>
    <row r="22731" x14ac:dyDescent="0.25"/>
    <row r="22732" x14ac:dyDescent="0.25"/>
    <row r="22733" x14ac:dyDescent="0.25"/>
    <row r="22734" x14ac:dyDescent="0.25"/>
    <row r="22735" x14ac:dyDescent="0.25"/>
    <row r="22736" x14ac:dyDescent="0.25"/>
    <row r="22737" x14ac:dyDescent="0.25"/>
    <row r="22738" x14ac:dyDescent="0.25"/>
    <row r="22739" x14ac:dyDescent="0.25"/>
    <row r="22740" x14ac:dyDescent="0.25"/>
    <row r="22741" x14ac:dyDescent="0.25"/>
    <row r="22742" x14ac:dyDescent="0.25"/>
    <row r="22743" x14ac:dyDescent="0.25"/>
    <row r="22744" x14ac:dyDescent="0.25"/>
    <row r="22745" x14ac:dyDescent="0.25"/>
    <row r="22746" x14ac:dyDescent="0.25"/>
    <row r="22747" x14ac:dyDescent="0.25"/>
    <row r="22748" x14ac:dyDescent="0.25"/>
    <row r="22749" x14ac:dyDescent="0.25"/>
    <row r="22750" x14ac:dyDescent="0.25"/>
    <row r="22751" x14ac:dyDescent="0.25"/>
    <row r="22752" x14ac:dyDescent="0.25"/>
    <row r="22753" x14ac:dyDescent="0.25"/>
    <row r="22754" x14ac:dyDescent="0.25"/>
    <row r="22755" x14ac:dyDescent="0.25"/>
    <row r="22756" x14ac:dyDescent="0.25"/>
    <row r="22757" x14ac:dyDescent="0.25"/>
    <row r="22758" x14ac:dyDescent="0.25"/>
    <row r="22759" x14ac:dyDescent="0.25"/>
    <row r="22760" x14ac:dyDescent="0.25"/>
    <row r="22761" x14ac:dyDescent="0.25"/>
    <row r="22762" x14ac:dyDescent="0.25"/>
    <row r="22763" x14ac:dyDescent="0.25"/>
    <row r="22764" x14ac:dyDescent="0.25"/>
    <row r="22765" x14ac:dyDescent="0.25"/>
    <row r="22766" x14ac:dyDescent="0.25"/>
    <row r="22767" x14ac:dyDescent="0.25"/>
    <row r="22768" x14ac:dyDescent="0.25"/>
    <row r="22769" x14ac:dyDescent="0.25"/>
    <row r="22770" x14ac:dyDescent="0.25"/>
    <row r="22771" x14ac:dyDescent="0.25"/>
    <row r="22772" x14ac:dyDescent="0.25"/>
    <row r="22773" x14ac:dyDescent="0.25"/>
    <row r="22774" x14ac:dyDescent="0.25"/>
    <row r="22775" x14ac:dyDescent="0.25"/>
    <row r="22776" x14ac:dyDescent="0.25"/>
    <row r="22777" x14ac:dyDescent="0.25"/>
    <row r="22778" x14ac:dyDescent="0.25"/>
    <row r="22779" x14ac:dyDescent="0.25"/>
    <row r="22780" x14ac:dyDescent="0.25"/>
    <row r="22781" x14ac:dyDescent="0.25"/>
    <row r="22782" x14ac:dyDescent="0.25"/>
    <row r="22783" x14ac:dyDescent="0.25"/>
    <row r="22784" x14ac:dyDescent="0.25"/>
    <row r="22785" x14ac:dyDescent="0.25"/>
    <row r="22786" x14ac:dyDescent="0.25"/>
    <row r="22787" x14ac:dyDescent="0.25"/>
    <row r="22788" x14ac:dyDescent="0.25"/>
    <row r="22789" x14ac:dyDescent="0.25"/>
    <row r="22790" x14ac:dyDescent="0.25"/>
    <row r="22791" x14ac:dyDescent="0.25"/>
    <row r="22792" x14ac:dyDescent="0.25"/>
    <row r="22793" x14ac:dyDescent="0.25"/>
    <row r="22794" x14ac:dyDescent="0.25"/>
    <row r="22795" x14ac:dyDescent="0.25"/>
    <row r="22796" x14ac:dyDescent="0.25"/>
    <row r="22797" x14ac:dyDescent="0.25"/>
    <row r="22798" x14ac:dyDescent="0.25"/>
    <row r="22799" x14ac:dyDescent="0.25"/>
    <row r="22800" x14ac:dyDescent="0.25"/>
    <row r="22801" x14ac:dyDescent="0.25"/>
    <row r="22802" x14ac:dyDescent="0.25"/>
    <row r="22803" x14ac:dyDescent="0.25"/>
    <row r="22804" x14ac:dyDescent="0.25"/>
    <row r="22805" x14ac:dyDescent="0.25"/>
    <row r="22806" x14ac:dyDescent="0.25"/>
    <row r="22807" x14ac:dyDescent="0.25"/>
    <row r="22808" x14ac:dyDescent="0.25"/>
    <row r="22809" x14ac:dyDescent="0.25"/>
    <row r="22810" x14ac:dyDescent="0.25"/>
    <row r="22811" x14ac:dyDescent="0.25"/>
    <row r="22812" x14ac:dyDescent="0.25"/>
    <row r="22813" x14ac:dyDescent="0.25"/>
    <row r="22814" x14ac:dyDescent="0.25"/>
    <row r="22815" x14ac:dyDescent="0.25"/>
    <row r="22816" x14ac:dyDescent="0.25"/>
    <row r="22817" x14ac:dyDescent="0.25"/>
    <row r="22818" x14ac:dyDescent="0.25"/>
    <row r="22819" x14ac:dyDescent="0.25"/>
    <row r="22820" x14ac:dyDescent="0.25"/>
    <row r="22821" x14ac:dyDescent="0.25"/>
    <row r="22822" x14ac:dyDescent="0.25"/>
    <row r="22823" x14ac:dyDescent="0.25"/>
    <row r="22824" x14ac:dyDescent="0.25"/>
    <row r="22825" x14ac:dyDescent="0.25"/>
    <row r="22826" x14ac:dyDescent="0.25"/>
    <row r="22827" x14ac:dyDescent="0.25"/>
    <row r="22828" x14ac:dyDescent="0.25"/>
    <row r="22829" x14ac:dyDescent="0.25"/>
    <row r="22830" x14ac:dyDescent="0.25"/>
    <row r="22831" x14ac:dyDescent="0.25"/>
    <row r="22832" x14ac:dyDescent="0.25"/>
    <row r="22833" x14ac:dyDescent="0.25"/>
    <row r="22834" x14ac:dyDescent="0.25"/>
    <row r="22835" x14ac:dyDescent="0.25"/>
    <row r="22836" x14ac:dyDescent="0.25"/>
    <row r="22837" x14ac:dyDescent="0.25"/>
    <row r="22838" x14ac:dyDescent="0.25"/>
    <row r="22839" x14ac:dyDescent="0.25"/>
    <row r="22840" x14ac:dyDescent="0.25"/>
    <row r="22841" x14ac:dyDescent="0.25"/>
    <row r="22842" x14ac:dyDescent="0.25"/>
    <row r="22843" x14ac:dyDescent="0.25"/>
    <row r="22844" x14ac:dyDescent="0.25"/>
    <row r="22845" x14ac:dyDescent="0.25"/>
    <row r="22846" x14ac:dyDescent="0.25"/>
    <row r="22847" x14ac:dyDescent="0.25"/>
    <row r="22848" x14ac:dyDescent="0.25"/>
    <row r="22849" x14ac:dyDescent="0.25"/>
    <row r="22850" x14ac:dyDescent="0.25"/>
    <row r="22851" x14ac:dyDescent="0.25"/>
    <row r="22852" x14ac:dyDescent="0.25"/>
    <row r="22853" x14ac:dyDescent="0.25"/>
    <row r="22854" x14ac:dyDescent="0.25"/>
    <row r="22855" x14ac:dyDescent="0.25"/>
    <row r="22856" x14ac:dyDescent="0.25"/>
    <row r="22857" x14ac:dyDescent="0.25"/>
    <row r="22858" x14ac:dyDescent="0.25"/>
    <row r="22859" x14ac:dyDescent="0.25"/>
    <row r="22860" x14ac:dyDescent="0.25"/>
    <row r="22861" x14ac:dyDescent="0.25"/>
    <row r="22862" x14ac:dyDescent="0.25"/>
    <row r="22863" x14ac:dyDescent="0.25"/>
    <row r="22864" x14ac:dyDescent="0.25"/>
    <row r="22865" x14ac:dyDescent="0.25"/>
    <row r="22866" x14ac:dyDescent="0.25"/>
    <row r="22867" x14ac:dyDescent="0.25"/>
    <row r="22868" x14ac:dyDescent="0.25"/>
    <row r="22869" x14ac:dyDescent="0.25"/>
    <row r="22870" x14ac:dyDescent="0.25"/>
    <row r="22871" x14ac:dyDescent="0.25"/>
    <row r="22872" x14ac:dyDescent="0.25"/>
    <row r="22873" x14ac:dyDescent="0.25"/>
    <row r="22874" x14ac:dyDescent="0.25"/>
    <row r="22875" x14ac:dyDescent="0.25"/>
    <row r="22876" x14ac:dyDescent="0.25"/>
    <row r="22877" x14ac:dyDescent="0.25"/>
    <row r="22878" x14ac:dyDescent="0.25"/>
    <row r="22879" x14ac:dyDescent="0.25"/>
    <row r="22880" x14ac:dyDescent="0.25"/>
    <row r="22881" x14ac:dyDescent="0.25"/>
    <row r="22882" x14ac:dyDescent="0.25"/>
    <row r="22883" x14ac:dyDescent="0.25"/>
    <row r="22884" x14ac:dyDescent="0.25"/>
    <row r="22885" x14ac:dyDescent="0.25"/>
    <row r="22886" x14ac:dyDescent="0.25"/>
    <row r="22887" x14ac:dyDescent="0.25"/>
    <row r="22888" x14ac:dyDescent="0.25"/>
    <row r="22889" x14ac:dyDescent="0.25"/>
    <row r="22890" x14ac:dyDescent="0.25"/>
    <row r="22891" x14ac:dyDescent="0.25"/>
    <row r="22892" x14ac:dyDescent="0.25"/>
    <row r="22893" x14ac:dyDescent="0.25"/>
    <row r="22894" x14ac:dyDescent="0.25"/>
    <row r="22895" x14ac:dyDescent="0.25"/>
    <row r="22896" x14ac:dyDescent="0.25"/>
    <row r="22897" x14ac:dyDescent="0.25"/>
    <row r="22898" x14ac:dyDescent="0.25"/>
    <row r="22899" x14ac:dyDescent="0.25"/>
    <row r="22900" x14ac:dyDescent="0.25"/>
    <row r="22901" x14ac:dyDescent="0.25"/>
    <row r="22902" x14ac:dyDescent="0.25"/>
    <row r="22903" x14ac:dyDescent="0.25"/>
    <row r="22904" x14ac:dyDescent="0.25"/>
    <row r="22905" x14ac:dyDescent="0.25"/>
    <row r="22906" x14ac:dyDescent="0.25"/>
    <row r="22907" x14ac:dyDescent="0.25"/>
    <row r="22908" x14ac:dyDescent="0.25"/>
    <row r="22909" x14ac:dyDescent="0.25"/>
    <row r="22910" x14ac:dyDescent="0.25"/>
    <row r="22911" x14ac:dyDescent="0.25"/>
    <row r="22912" x14ac:dyDescent="0.25"/>
    <row r="22913" x14ac:dyDescent="0.25"/>
    <row r="22914" x14ac:dyDescent="0.25"/>
    <row r="22915" x14ac:dyDescent="0.25"/>
    <row r="22916" x14ac:dyDescent="0.25"/>
    <row r="22917" x14ac:dyDescent="0.25"/>
    <row r="22918" x14ac:dyDescent="0.25"/>
    <row r="22919" x14ac:dyDescent="0.25"/>
    <row r="22920" x14ac:dyDescent="0.25"/>
    <row r="22921" x14ac:dyDescent="0.25"/>
    <row r="22922" x14ac:dyDescent="0.25"/>
    <row r="22923" x14ac:dyDescent="0.25"/>
    <row r="22924" x14ac:dyDescent="0.25"/>
    <row r="22925" x14ac:dyDescent="0.25"/>
    <row r="22926" x14ac:dyDescent="0.25"/>
    <row r="22927" x14ac:dyDescent="0.25"/>
    <row r="22928" x14ac:dyDescent="0.25"/>
    <row r="22929" x14ac:dyDescent="0.25"/>
    <row r="22930" x14ac:dyDescent="0.25"/>
    <row r="22931" x14ac:dyDescent="0.25"/>
    <row r="22932" x14ac:dyDescent="0.25"/>
    <row r="22933" x14ac:dyDescent="0.25"/>
    <row r="22934" x14ac:dyDescent="0.25"/>
    <row r="22935" x14ac:dyDescent="0.25"/>
    <row r="22936" x14ac:dyDescent="0.25"/>
    <row r="22937" x14ac:dyDescent="0.25"/>
    <row r="22938" x14ac:dyDescent="0.25"/>
    <row r="22939" x14ac:dyDescent="0.25"/>
    <row r="22940" x14ac:dyDescent="0.25"/>
    <row r="22941" x14ac:dyDescent="0.25"/>
    <row r="22942" x14ac:dyDescent="0.25"/>
    <row r="22943" x14ac:dyDescent="0.25"/>
    <row r="22944" x14ac:dyDescent="0.25"/>
    <row r="22945" x14ac:dyDescent="0.25"/>
    <row r="22946" x14ac:dyDescent="0.25"/>
    <row r="22947" x14ac:dyDescent="0.25"/>
    <row r="22948" x14ac:dyDescent="0.25"/>
    <row r="22949" x14ac:dyDescent="0.25"/>
    <row r="22950" x14ac:dyDescent="0.25"/>
    <row r="22951" x14ac:dyDescent="0.25"/>
    <row r="22952" x14ac:dyDescent="0.25"/>
    <row r="22953" x14ac:dyDescent="0.25"/>
    <row r="22954" x14ac:dyDescent="0.25"/>
    <row r="22955" x14ac:dyDescent="0.25"/>
    <row r="22956" x14ac:dyDescent="0.25"/>
    <row r="22957" x14ac:dyDescent="0.25"/>
    <row r="22958" x14ac:dyDescent="0.25"/>
    <row r="22959" x14ac:dyDescent="0.25"/>
    <row r="22960" x14ac:dyDescent="0.25"/>
    <row r="22961" x14ac:dyDescent="0.25"/>
    <row r="22962" x14ac:dyDescent="0.25"/>
    <row r="22963" x14ac:dyDescent="0.25"/>
    <row r="22964" x14ac:dyDescent="0.25"/>
    <row r="22965" x14ac:dyDescent="0.25"/>
    <row r="22966" x14ac:dyDescent="0.25"/>
    <row r="22967" x14ac:dyDescent="0.25"/>
    <row r="22968" x14ac:dyDescent="0.25"/>
    <row r="22969" x14ac:dyDescent="0.25"/>
    <row r="22970" x14ac:dyDescent="0.25"/>
    <row r="22971" x14ac:dyDescent="0.25"/>
    <row r="22972" x14ac:dyDescent="0.25"/>
    <row r="22973" x14ac:dyDescent="0.25"/>
    <row r="22974" x14ac:dyDescent="0.25"/>
    <row r="22975" x14ac:dyDescent="0.25"/>
    <row r="22976" x14ac:dyDescent="0.25"/>
    <row r="22977" x14ac:dyDescent="0.25"/>
    <row r="22978" x14ac:dyDescent="0.25"/>
    <row r="22979" x14ac:dyDescent="0.25"/>
    <row r="22980" x14ac:dyDescent="0.25"/>
    <row r="22981" x14ac:dyDescent="0.25"/>
    <row r="22982" x14ac:dyDescent="0.25"/>
    <row r="22983" x14ac:dyDescent="0.25"/>
    <row r="22984" x14ac:dyDescent="0.25"/>
    <row r="22985" x14ac:dyDescent="0.25"/>
    <row r="22986" x14ac:dyDescent="0.25"/>
    <row r="22987" x14ac:dyDescent="0.25"/>
    <row r="22988" x14ac:dyDescent="0.25"/>
    <row r="22989" x14ac:dyDescent="0.25"/>
    <row r="22990" x14ac:dyDescent="0.25"/>
    <row r="22991" x14ac:dyDescent="0.25"/>
    <row r="22992" x14ac:dyDescent="0.25"/>
    <row r="22993" x14ac:dyDescent="0.25"/>
    <row r="22994" x14ac:dyDescent="0.25"/>
    <row r="22995" x14ac:dyDescent="0.25"/>
    <row r="22996" x14ac:dyDescent="0.25"/>
    <row r="22997" x14ac:dyDescent="0.25"/>
    <row r="22998" x14ac:dyDescent="0.25"/>
    <row r="22999" x14ac:dyDescent="0.25"/>
    <row r="23000" x14ac:dyDescent="0.25"/>
    <row r="23001" x14ac:dyDescent="0.25"/>
    <row r="23002" x14ac:dyDescent="0.25"/>
    <row r="23003" x14ac:dyDescent="0.25"/>
    <row r="23004" x14ac:dyDescent="0.25"/>
    <row r="23005" x14ac:dyDescent="0.25"/>
    <row r="23006" x14ac:dyDescent="0.25"/>
    <row r="23007" x14ac:dyDescent="0.25"/>
    <row r="23008" x14ac:dyDescent="0.25"/>
    <row r="23009" x14ac:dyDescent="0.25"/>
    <row r="23010" x14ac:dyDescent="0.25"/>
    <row r="23011" x14ac:dyDescent="0.25"/>
    <row r="23012" x14ac:dyDescent="0.25"/>
    <row r="23013" x14ac:dyDescent="0.25"/>
    <row r="23014" x14ac:dyDescent="0.25"/>
    <row r="23015" x14ac:dyDescent="0.25"/>
    <row r="23016" x14ac:dyDescent="0.25"/>
    <row r="23017" x14ac:dyDescent="0.25"/>
    <row r="23018" x14ac:dyDescent="0.25"/>
    <row r="23019" x14ac:dyDescent="0.25"/>
    <row r="23020" x14ac:dyDescent="0.25"/>
    <row r="23021" x14ac:dyDescent="0.25"/>
    <row r="23022" x14ac:dyDescent="0.25"/>
    <row r="23023" x14ac:dyDescent="0.25"/>
    <row r="23024" x14ac:dyDescent="0.25"/>
    <row r="23025" x14ac:dyDescent="0.25"/>
    <row r="23026" x14ac:dyDescent="0.25"/>
    <row r="23027" x14ac:dyDescent="0.25"/>
    <row r="23028" x14ac:dyDescent="0.25"/>
    <row r="23029" x14ac:dyDescent="0.25"/>
    <row r="23030" x14ac:dyDescent="0.25"/>
    <row r="23031" x14ac:dyDescent="0.25"/>
    <row r="23032" x14ac:dyDescent="0.25"/>
    <row r="23033" x14ac:dyDescent="0.25"/>
    <row r="23034" x14ac:dyDescent="0.25"/>
    <row r="23035" x14ac:dyDescent="0.25"/>
    <row r="23036" x14ac:dyDescent="0.25"/>
    <row r="23037" x14ac:dyDescent="0.25"/>
    <row r="23038" x14ac:dyDescent="0.25"/>
    <row r="23039" x14ac:dyDescent="0.25"/>
    <row r="23040" x14ac:dyDescent="0.25"/>
    <row r="23041" x14ac:dyDescent="0.25"/>
    <row r="23042" x14ac:dyDescent="0.25"/>
    <row r="23043" x14ac:dyDescent="0.25"/>
    <row r="23044" x14ac:dyDescent="0.25"/>
    <row r="23045" x14ac:dyDescent="0.25"/>
    <row r="23046" x14ac:dyDescent="0.25"/>
    <row r="23047" x14ac:dyDescent="0.25"/>
    <row r="23048" x14ac:dyDescent="0.25"/>
    <row r="23049" x14ac:dyDescent="0.25"/>
    <row r="23050" x14ac:dyDescent="0.25"/>
    <row r="23051" x14ac:dyDescent="0.25"/>
    <row r="23052" x14ac:dyDescent="0.25"/>
    <row r="23053" x14ac:dyDescent="0.25"/>
    <row r="23054" x14ac:dyDescent="0.25"/>
    <row r="23055" x14ac:dyDescent="0.25"/>
    <row r="23056" x14ac:dyDescent="0.25"/>
    <row r="23057" x14ac:dyDescent="0.25"/>
    <row r="23058" x14ac:dyDescent="0.25"/>
    <row r="23059" x14ac:dyDescent="0.25"/>
    <row r="23060" x14ac:dyDescent="0.25"/>
    <row r="23061" x14ac:dyDescent="0.25"/>
    <row r="23062" x14ac:dyDescent="0.25"/>
    <row r="23063" x14ac:dyDescent="0.25"/>
    <row r="23064" x14ac:dyDescent="0.25"/>
    <row r="23065" x14ac:dyDescent="0.25"/>
    <row r="23066" x14ac:dyDescent="0.25"/>
    <row r="23067" x14ac:dyDescent="0.25"/>
    <row r="23068" x14ac:dyDescent="0.25"/>
    <row r="23069" x14ac:dyDescent="0.25"/>
    <row r="23070" x14ac:dyDescent="0.25"/>
    <row r="23071" x14ac:dyDescent="0.25"/>
    <row r="23072" x14ac:dyDescent="0.25"/>
    <row r="23073" x14ac:dyDescent="0.25"/>
    <row r="23074" x14ac:dyDescent="0.25"/>
    <row r="23075" x14ac:dyDescent="0.25"/>
    <row r="23076" x14ac:dyDescent="0.25"/>
    <row r="23077" x14ac:dyDescent="0.25"/>
    <row r="23078" x14ac:dyDescent="0.25"/>
    <row r="23079" x14ac:dyDescent="0.25"/>
    <row r="23080" x14ac:dyDescent="0.25"/>
    <row r="23081" x14ac:dyDescent="0.25"/>
    <row r="23082" x14ac:dyDescent="0.25"/>
    <row r="23083" x14ac:dyDescent="0.25"/>
    <row r="23084" x14ac:dyDescent="0.25"/>
    <row r="23085" x14ac:dyDescent="0.25"/>
    <row r="23086" x14ac:dyDescent="0.25"/>
    <row r="23087" x14ac:dyDescent="0.25"/>
    <row r="23088" x14ac:dyDescent="0.25"/>
    <row r="23089" x14ac:dyDescent="0.25"/>
    <row r="23090" x14ac:dyDescent="0.25"/>
    <row r="23091" x14ac:dyDescent="0.25"/>
    <row r="23092" x14ac:dyDescent="0.25"/>
    <row r="23093" x14ac:dyDescent="0.25"/>
    <row r="23094" x14ac:dyDescent="0.25"/>
    <row r="23095" x14ac:dyDescent="0.25"/>
    <row r="23096" x14ac:dyDescent="0.25"/>
    <row r="23097" x14ac:dyDescent="0.25"/>
    <row r="23098" x14ac:dyDescent="0.25"/>
    <row r="23099" x14ac:dyDescent="0.25"/>
    <row r="23100" x14ac:dyDescent="0.25"/>
    <row r="23101" x14ac:dyDescent="0.25"/>
    <row r="23102" x14ac:dyDescent="0.25"/>
    <row r="23103" x14ac:dyDescent="0.25"/>
    <row r="23104" x14ac:dyDescent="0.25"/>
    <row r="23105" x14ac:dyDescent="0.25"/>
    <row r="23106" x14ac:dyDescent="0.25"/>
    <row r="23107" x14ac:dyDescent="0.25"/>
    <row r="23108" x14ac:dyDescent="0.25"/>
    <row r="23109" x14ac:dyDescent="0.25"/>
    <row r="23110" x14ac:dyDescent="0.25"/>
    <row r="23111" x14ac:dyDescent="0.25"/>
    <row r="23112" x14ac:dyDescent="0.25"/>
    <row r="23113" x14ac:dyDescent="0.25"/>
    <row r="23114" x14ac:dyDescent="0.25"/>
    <row r="23115" x14ac:dyDescent="0.25"/>
    <row r="23116" x14ac:dyDescent="0.25"/>
    <row r="23117" x14ac:dyDescent="0.25"/>
    <row r="23118" x14ac:dyDescent="0.25"/>
    <row r="23119" x14ac:dyDescent="0.25"/>
    <row r="23120" x14ac:dyDescent="0.25"/>
    <row r="23121" x14ac:dyDescent="0.25"/>
    <row r="23122" x14ac:dyDescent="0.25"/>
    <row r="23123" x14ac:dyDescent="0.25"/>
    <row r="23124" x14ac:dyDescent="0.25"/>
    <row r="23125" x14ac:dyDescent="0.25"/>
    <row r="23126" x14ac:dyDescent="0.25"/>
    <row r="23127" x14ac:dyDescent="0.25"/>
    <row r="23128" x14ac:dyDescent="0.25"/>
    <row r="23129" x14ac:dyDescent="0.25"/>
    <row r="23130" x14ac:dyDescent="0.25"/>
    <row r="23131" x14ac:dyDescent="0.25"/>
    <row r="23132" x14ac:dyDescent="0.25"/>
    <row r="23133" x14ac:dyDescent="0.25"/>
    <row r="23134" x14ac:dyDescent="0.25"/>
    <row r="23135" x14ac:dyDescent="0.25"/>
    <row r="23136" x14ac:dyDescent="0.25"/>
    <row r="23137" x14ac:dyDescent="0.25"/>
    <row r="23138" x14ac:dyDescent="0.25"/>
    <row r="23139" x14ac:dyDescent="0.25"/>
    <row r="23140" x14ac:dyDescent="0.25"/>
    <row r="23141" x14ac:dyDescent="0.25"/>
    <row r="23142" x14ac:dyDescent="0.25"/>
    <row r="23143" x14ac:dyDescent="0.25"/>
    <row r="23144" x14ac:dyDescent="0.25"/>
    <row r="23145" x14ac:dyDescent="0.25"/>
    <row r="23146" x14ac:dyDescent="0.25"/>
    <row r="23147" x14ac:dyDescent="0.25"/>
    <row r="23148" x14ac:dyDescent="0.25"/>
    <row r="23149" x14ac:dyDescent="0.25"/>
    <row r="23150" x14ac:dyDescent="0.25"/>
    <row r="23151" x14ac:dyDescent="0.25"/>
    <row r="23152" x14ac:dyDescent="0.25"/>
    <row r="23153" x14ac:dyDescent="0.25"/>
    <row r="23154" x14ac:dyDescent="0.25"/>
    <row r="23155" x14ac:dyDescent="0.25"/>
    <row r="23156" x14ac:dyDescent="0.25"/>
    <row r="23157" x14ac:dyDescent="0.25"/>
    <row r="23158" x14ac:dyDescent="0.25"/>
    <row r="23159" x14ac:dyDescent="0.25"/>
    <row r="23160" x14ac:dyDescent="0.25"/>
    <row r="23161" x14ac:dyDescent="0.25"/>
    <row r="23162" x14ac:dyDescent="0.25"/>
    <row r="23163" x14ac:dyDescent="0.25"/>
    <row r="23164" x14ac:dyDescent="0.25"/>
    <row r="23165" x14ac:dyDescent="0.25"/>
    <row r="23166" x14ac:dyDescent="0.25"/>
    <row r="23167" x14ac:dyDescent="0.25"/>
    <row r="23168" x14ac:dyDescent="0.25"/>
    <row r="23169" x14ac:dyDescent="0.25"/>
    <row r="23170" x14ac:dyDescent="0.25"/>
    <row r="23171" x14ac:dyDescent="0.25"/>
    <row r="23172" x14ac:dyDescent="0.25"/>
    <row r="23173" x14ac:dyDescent="0.25"/>
    <row r="23174" x14ac:dyDescent="0.25"/>
    <row r="23175" x14ac:dyDescent="0.25"/>
    <row r="23176" x14ac:dyDescent="0.25"/>
    <row r="23177" x14ac:dyDescent="0.25"/>
    <row r="23178" x14ac:dyDescent="0.25"/>
    <row r="23179" x14ac:dyDescent="0.25"/>
    <row r="23180" x14ac:dyDescent="0.25"/>
    <row r="23181" x14ac:dyDescent="0.25"/>
    <row r="23182" x14ac:dyDescent="0.25"/>
    <row r="23183" x14ac:dyDescent="0.25"/>
    <row r="23184" x14ac:dyDescent="0.25"/>
    <row r="23185" x14ac:dyDescent="0.25"/>
    <row r="23186" x14ac:dyDescent="0.25"/>
    <row r="23187" x14ac:dyDescent="0.25"/>
    <row r="23188" x14ac:dyDescent="0.25"/>
    <row r="23189" x14ac:dyDescent="0.25"/>
    <row r="23190" x14ac:dyDescent="0.25"/>
    <row r="23191" x14ac:dyDescent="0.25"/>
    <row r="23192" x14ac:dyDescent="0.25"/>
    <row r="23193" x14ac:dyDescent="0.25"/>
    <row r="23194" x14ac:dyDescent="0.25"/>
    <row r="23195" x14ac:dyDescent="0.25"/>
    <row r="23196" x14ac:dyDescent="0.25"/>
    <row r="23197" x14ac:dyDescent="0.25"/>
    <row r="23198" x14ac:dyDescent="0.25"/>
    <row r="23199" x14ac:dyDescent="0.25"/>
    <row r="23200" x14ac:dyDescent="0.25"/>
    <row r="23201" x14ac:dyDescent="0.25"/>
    <row r="23202" x14ac:dyDescent="0.25"/>
    <row r="23203" x14ac:dyDescent="0.25"/>
    <row r="23204" x14ac:dyDescent="0.25"/>
    <row r="23205" x14ac:dyDescent="0.25"/>
    <row r="23206" x14ac:dyDescent="0.25"/>
    <row r="23207" x14ac:dyDescent="0.25"/>
    <row r="23208" x14ac:dyDescent="0.25"/>
    <row r="23209" x14ac:dyDescent="0.25"/>
    <row r="23210" x14ac:dyDescent="0.25"/>
    <row r="23211" x14ac:dyDescent="0.25"/>
    <row r="23212" x14ac:dyDescent="0.25"/>
    <row r="23213" x14ac:dyDescent="0.25"/>
    <row r="23214" x14ac:dyDescent="0.25"/>
    <row r="23215" x14ac:dyDescent="0.25"/>
    <row r="23216" x14ac:dyDescent="0.25"/>
    <row r="23217" x14ac:dyDescent="0.25"/>
    <row r="23218" x14ac:dyDescent="0.25"/>
    <row r="23219" x14ac:dyDescent="0.25"/>
    <row r="23220" x14ac:dyDescent="0.25"/>
    <row r="23221" x14ac:dyDescent="0.25"/>
    <row r="23222" x14ac:dyDescent="0.25"/>
    <row r="23223" x14ac:dyDescent="0.25"/>
    <row r="23224" x14ac:dyDescent="0.25"/>
    <row r="23225" x14ac:dyDescent="0.25"/>
    <row r="23226" x14ac:dyDescent="0.25"/>
    <row r="23227" x14ac:dyDescent="0.25"/>
    <row r="23228" x14ac:dyDescent="0.25"/>
    <row r="23229" x14ac:dyDescent="0.25"/>
    <row r="23230" x14ac:dyDescent="0.25"/>
    <row r="23231" x14ac:dyDescent="0.25"/>
    <row r="23232" x14ac:dyDescent="0.25"/>
    <row r="23233" x14ac:dyDescent="0.25"/>
    <row r="23234" x14ac:dyDescent="0.25"/>
    <row r="23235" x14ac:dyDescent="0.25"/>
    <row r="23236" x14ac:dyDescent="0.25"/>
    <row r="23237" x14ac:dyDescent="0.25"/>
    <row r="23238" x14ac:dyDescent="0.25"/>
    <row r="23239" x14ac:dyDescent="0.25"/>
    <row r="23240" x14ac:dyDescent="0.25"/>
    <row r="23241" x14ac:dyDescent="0.25"/>
    <row r="23242" x14ac:dyDescent="0.25"/>
    <row r="23243" x14ac:dyDescent="0.25"/>
    <row r="23244" x14ac:dyDescent="0.25"/>
    <row r="23245" x14ac:dyDescent="0.25"/>
    <row r="23246" x14ac:dyDescent="0.25"/>
    <row r="23247" x14ac:dyDescent="0.25"/>
    <row r="23248" x14ac:dyDescent="0.25"/>
    <row r="23249" x14ac:dyDescent="0.25"/>
    <row r="23250" x14ac:dyDescent="0.25"/>
    <row r="23251" x14ac:dyDescent="0.25"/>
    <row r="23252" x14ac:dyDescent="0.25"/>
    <row r="23253" x14ac:dyDescent="0.25"/>
    <row r="23254" x14ac:dyDescent="0.25"/>
    <row r="23255" x14ac:dyDescent="0.25"/>
    <row r="23256" x14ac:dyDescent="0.25"/>
    <row r="23257" x14ac:dyDescent="0.25"/>
    <row r="23258" x14ac:dyDescent="0.25"/>
    <row r="23259" x14ac:dyDescent="0.25"/>
    <row r="23260" x14ac:dyDescent="0.25"/>
    <row r="23261" x14ac:dyDescent="0.25"/>
    <row r="23262" x14ac:dyDescent="0.25"/>
    <row r="23263" x14ac:dyDescent="0.25"/>
    <row r="23264" x14ac:dyDescent="0.25"/>
    <row r="23265" x14ac:dyDescent="0.25"/>
    <row r="23266" x14ac:dyDescent="0.25"/>
    <row r="23267" x14ac:dyDescent="0.25"/>
    <row r="23268" x14ac:dyDescent="0.25"/>
    <row r="23269" x14ac:dyDescent="0.25"/>
    <row r="23270" x14ac:dyDescent="0.25"/>
    <row r="23271" x14ac:dyDescent="0.25"/>
    <row r="23272" x14ac:dyDescent="0.25"/>
    <row r="23273" x14ac:dyDescent="0.25"/>
    <row r="23274" x14ac:dyDescent="0.25"/>
    <row r="23275" x14ac:dyDescent="0.25"/>
    <row r="23276" x14ac:dyDescent="0.25"/>
    <row r="23277" x14ac:dyDescent="0.25"/>
    <row r="23278" x14ac:dyDescent="0.25"/>
    <row r="23279" x14ac:dyDescent="0.25"/>
    <row r="23280" x14ac:dyDescent="0.25"/>
    <row r="23281" x14ac:dyDescent="0.25"/>
    <row r="23282" x14ac:dyDescent="0.25"/>
    <row r="23283" x14ac:dyDescent="0.25"/>
    <row r="23284" x14ac:dyDescent="0.25"/>
    <row r="23285" x14ac:dyDescent="0.25"/>
    <row r="23286" x14ac:dyDescent="0.25"/>
    <row r="23287" x14ac:dyDescent="0.25"/>
    <row r="23288" x14ac:dyDescent="0.25"/>
    <row r="23289" x14ac:dyDescent="0.25"/>
    <row r="23290" x14ac:dyDescent="0.25"/>
    <row r="23291" x14ac:dyDescent="0.25"/>
    <row r="23292" x14ac:dyDescent="0.25"/>
    <row r="23293" x14ac:dyDescent="0.25"/>
    <row r="23294" x14ac:dyDescent="0.25"/>
    <row r="23295" x14ac:dyDescent="0.25"/>
    <row r="23296" x14ac:dyDescent="0.25"/>
    <row r="23297" x14ac:dyDescent="0.25"/>
    <row r="23298" x14ac:dyDescent="0.25"/>
    <row r="23299" x14ac:dyDescent="0.25"/>
    <row r="23300" x14ac:dyDescent="0.25"/>
    <row r="23301" x14ac:dyDescent="0.25"/>
    <row r="23302" x14ac:dyDescent="0.25"/>
    <row r="23303" x14ac:dyDescent="0.25"/>
    <row r="23304" x14ac:dyDescent="0.25"/>
    <row r="23305" x14ac:dyDescent="0.25"/>
    <row r="23306" x14ac:dyDescent="0.25"/>
    <row r="23307" x14ac:dyDescent="0.25"/>
    <row r="23308" x14ac:dyDescent="0.25"/>
    <row r="23309" x14ac:dyDescent="0.25"/>
    <row r="23310" x14ac:dyDescent="0.25"/>
    <row r="23311" x14ac:dyDescent="0.25"/>
    <row r="23312" x14ac:dyDescent="0.25"/>
    <row r="23313" x14ac:dyDescent="0.25"/>
    <row r="23314" x14ac:dyDescent="0.25"/>
    <row r="23315" x14ac:dyDescent="0.25"/>
    <row r="23316" x14ac:dyDescent="0.25"/>
    <row r="23317" x14ac:dyDescent="0.25"/>
    <row r="23318" x14ac:dyDescent="0.25"/>
    <row r="23319" x14ac:dyDescent="0.25"/>
    <row r="23320" x14ac:dyDescent="0.25"/>
    <row r="23321" x14ac:dyDescent="0.25"/>
    <row r="23322" x14ac:dyDescent="0.25"/>
    <row r="23323" x14ac:dyDescent="0.25"/>
    <row r="23324" x14ac:dyDescent="0.25"/>
    <row r="23325" x14ac:dyDescent="0.25"/>
    <row r="23326" x14ac:dyDescent="0.25"/>
    <row r="23327" x14ac:dyDescent="0.25"/>
    <row r="23328" x14ac:dyDescent="0.25"/>
    <row r="23329" x14ac:dyDescent="0.25"/>
    <row r="23330" x14ac:dyDescent="0.25"/>
    <row r="23331" x14ac:dyDescent="0.25"/>
    <row r="23332" x14ac:dyDescent="0.25"/>
    <row r="23333" x14ac:dyDescent="0.25"/>
    <row r="23334" x14ac:dyDescent="0.25"/>
    <row r="23335" x14ac:dyDescent="0.25"/>
    <row r="23336" x14ac:dyDescent="0.25"/>
    <row r="23337" x14ac:dyDescent="0.25"/>
    <row r="23338" x14ac:dyDescent="0.25"/>
    <row r="23339" x14ac:dyDescent="0.25"/>
    <row r="23340" x14ac:dyDescent="0.25"/>
    <row r="23341" x14ac:dyDescent="0.25"/>
    <row r="23342" x14ac:dyDescent="0.25"/>
    <row r="23343" x14ac:dyDescent="0.25"/>
    <row r="23344" x14ac:dyDescent="0.25"/>
    <row r="23345" x14ac:dyDescent="0.25"/>
    <row r="23346" x14ac:dyDescent="0.25"/>
    <row r="23347" x14ac:dyDescent="0.25"/>
    <row r="23348" x14ac:dyDescent="0.25"/>
    <row r="23349" x14ac:dyDescent="0.25"/>
    <row r="23350" x14ac:dyDescent="0.25"/>
    <row r="23351" x14ac:dyDescent="0.25"/>
    <row r="23352" x14ac:dyDescent="0.25"/>
    <row r="23353" x14ac:dyDescent="0.25"/>
    <row r="23354" x14ac:dyDescent="0.25"/>
    <row r="23355" x14ac:dyDescent="0.25"/>
    <row r="23356" x14ac:dyDescent="0.25"/>
    <row r="23357" x14ac:dyDescent="0.25"/>
    <row r="23358" x14ac:dyDescent="0.25"/>
    <row r="23359" x14ac:dyDescent="0.25"/>
    <row r="23360" x14ac:dyDescent="0.25"/>
    <row r="23361" x14ac:dyDescent="0.25"/>
    <row r="23362" x14ac:dyDescent="0.25"/>
    <row r="23363" x14ac:dyDescent="0.25"/>
    <row r="23364" x14ac:dyDescent="0.25"/>
    <row r="23365" x14ac:dyDescent="0.25"/>
    <row r="23366" x14ac:dyDescent="0.25"/>
    <row r="23367" x14ac:dyDescent="0.25"/>
    <row r="23368" x14ac:dyDescent="0.25"/>
    <row r="23369" x14ac:dyDescent="0.25"/>
    <row r="23370" x14ac:dyDescent="0.25"/>
    <row r="23371" x14ac:dyDescent="0.25"/>
    <row r="23372" x14ac:dyDescent="0.25"/>
    <row r="23373" x14ac:dyDescent="0.25"/>
    <row r="23374" x14ac:dyDescent="0.25"/>
    <row r="23375" x14ac:dyDescent="0.25"/>
    <row r="23376" x14ac:dyDescent="0.25"/>
    <row r="23377" x14ac:dyDescent="0.25"/>
    <row r="23378" x14ac:dyDescent="0.25"/>
    <row r="23379" x14ac:dyDescent="0.25"/>
    <row r="23380" x14ac:dyDescent="0.25"/>
    <row r="23381" x14ac:dyDescent="0.25"/>
    <row r="23382" x14ac:dyDescent="0.25"/>
    <row r="23383" x14ac:dyDescent="0.25"/>
    <row r="23384" x14ac:dyDescent="0.25"/>
    <row r="23385" x14ac:dyDescent="0.25"/>
    <row r="23386" x14ac:dyDescent="0.25"/>
    <row r="23387" x14ac:dyDescent="0.25"/>
    <row r="23388" x14ac:dyDescent="0.25"/>
    <row r="23389" x14ac:dyDescent="0.25"/>
    <row r="23390" x14ac:dyDescent="0.25"/>
    <row r="23391" x14ac:dyDescent="0.25"/>
    <row r="23392" x14ac:dyDescent="0.25"/>
    <row r="23393" x14ac:dyDescent="0.25"/>
    <row r="23394" x14ac:dyDescent="0.25"/>
    <row r="23395" x14ac:dyDescent="0.25"/>
    <row r="23396" x14ac:dyDescent="0.25"/>
    <row r="23397" x14ac:dyDescent="0.25"/>
    <row r="23398" x14ac:dyDescent="0.25"/>
    <row r="23399" x14ac:dyDescent="0.25"/>
    <row r="23400" x14ac:dyDescent="0.25"/>
    <row r="23401" x14ac:dyDescent="0.25"/>
    <row r="23402" x14ac:dyDescent="0.25"/>
    <row r="23403" x14ac:dyDescent="0.25"/>
    <row r="23404" x14ac:dyDescent="0.25"/>
    <row r="23405" x14ac:dyDescent="0.25"/>
    <row r="23406" x14ac:dyDescent="0.25"/>
    <row r="23407" x14ac:dyDescent="0.25"/>
    <row r="23408" x14ac:dyDescent="0.25"/>
    <row r="23409" x14ac:dyDescent="0.25"/>
    <row r="23410" x14ac:dyDescent="0.25"/>
    <row r="23411" x14ac:dyDescent="0.25"/>
    <row r="23412" x14ac:dyDescent="0.25"/>
    <row r="23413" x14ac:dyDescent="0.25"/>
    <row r="23414" x14ac:dyDescent="0.25"/>
    <row r="23415" x14ac:dyDescent="0.25"/>
    <row r="23416" x14ac:dyDescent="0.25"/>
    <row r="23417" x14ac:dyDescent="0.25"/>
    <row r="23418" x14ac:dyDescent="0.25"/>
    <row r="23419" x14ac:dyDescent="0.25"/>
    <row r="23420" x14ac:dyDescent="0.25"/>
    <row r="23421" x14ac:dyDescent="0.25"/>
    <row r="23422" x14ac:dyDescent="0.25"/>
    <row r="23423" x14ac:dyDescent="0.25"/>
    <row r="23424" x14ac:dyDescent="0.25"/>
    <row r="23425" x14ac:dyDescent="0.25"/>
    <row r="23426" x14ac:dyDescent="0.25"/>
    <row r="23427" x14ac:dyDescent="0.25"/>
    <row r="23428" x14ac:dyDescent="0.25"/>
    <row r="23429" x14ac:dyDescent="0.25"/>
    <row r="23430" x14ac:dyDescent="0.25"/>
    <row r="23431" x14ac:dyDescent="0.25"/>
    <row r="23432" x14ac:dyDescent="0.25"/>
    <row r="23433" x14ac:dyDescent="0.25"/>
    <row r="23434" x14ac:dyDescent="0.25"/>
    <row r="23435" x14ac:dyDescent="0.25"/>
    <row r="23436" x14ac:dyDescent="0.25"/>
    <row r="23437" x14ac:dyDescent="0.25"/>
    <row r="23438" x14ac:dyDescent="0.25"/>
    <row r="23439" x14ac:dyDescent="0.25"/>
    <row r="23440" x14ac:dyDescent="0.25"/>
    <row r="23441" x14ac:dyDescent="0.25"/>
    <row r="23442" x14ac:dyDescent="0.25"/>
    <row r="23443" x14ac:dyDescent="0.25"/>
    <row r="23444" x14ac:dyDescent="0.25"/>
    <row r="23445" x14ac:dyDescent="0.25"/>
    <row r="23446" x14ac:dyDescent="0.25"/>
    <row r="23447" x14ac:dyDescent="0.25"/>
    <row r="23448" x14ac:dyDescent="0.25"/>
    <row r="23449" x14ac:dyDescent="0.25"/>
    <row r="23450" x14ac:dyDescent="0.25"/>
    <row r="23451" x14ac:dyDescent="0.25"/>
    <row r="23452" x14ac:dyDescent="0.25"/>
    <row r="23453" x14ac:dyDescent="0.25"/>
    <row r="23454" x14ac:dyDescent="0.25"/>
    <row r="23455" x14ac:dyDescent="0.25"/>
    <row r="23456" x14ac:dyDescent="0.25"/>
    <row r="23457" x14ac:dyDescent="0.25"/>
    <row r="23458" x14ac:dyDescent="0.25"/>
    <row r="23459" x14ac:dyDescent="0.25"/>
    <row r="23460" x14ac:dyDescent="0.25"/>
    <row r="23461" x14ac:dyDescent="0.25"/>
    <row r="23462" x14ac:dyDescent="0.25"/>
    <row r="23463" x14ac:dyDescent="0.25"/>
    <row r="23464" x14ac:dyDescent="0.25"/>
    <row r="23465" x14ac:dyDescent="0.25"/>
    <row r="23466" x14ac:dyDescent="0.25"/>
    <row r="23467" x14ac:dyDescent="0.25"/>
    <row r="23468" x14ac:dyDescent="0.25"/>
    <row r="23469" x14ac:dyDescent="0.25"/>
    <row r="23470" x14ac:dyDescent="0.25"/>
    <row r="23471" x14ac:dyDescent="0.25"/>
    <row r="23472" x14ac:dyDescent="0.25"/>
    <row r="23473" x14ac:dyDescent="0.25"/>
    <row r="23474" x14ac:dyDescent="0.25"/>
    <row r="23475" x14ac:dyDescent="0.25"/>
    <row r="23476" x14ac:dyDescent="0.25"/>
    <row r="23477" x14ac:dyDescent="0.25"/>
    <row r="23478" x14ac:dyDescent="0.25"/>
    <row r="23479" x14ac:dyDescent="0.25"/>
    <row r="23480" x14ac:dyDescent="0.25"/>
    <row r="23481" x14ac:dyDescent="0.25"/>
    <row r="23482" x14ac:dyDescent="0.25"/>
    <row r="23483" x14ac:dyDescent="0.25"/>
    <row r="23484" x14ac:dyDescent="0.25"/>
    <row r="23485" x14ac:dyDescent="0.25"/>
    <row r="23486" x14ac:dyDescent="0.25"/>
    <row r="23487" x14ac:dyDescent="0.25"/>
    <row r="23488" x14ac:dyDescent="0.25"/>
    <row r="23489" x14ac:dyDescent="0.25"/>
    <row r="23490" x14ac:dyDescent="0.25"/>
    <row r="23491" x14ac:dyDescent="0.25"/>
    <row r="23492" x14ac:dyDescent="0.25"/>
    <row r="23493" x14ac:dyDescent="0.25"/>
    <row r="23494" x14ac:dyDescent="0.25"/>
    <row r="23495" x14ac:dyDescent="0.25"/>
    <row r="23496" x14ac:dyDescent="0.25"/>
    <row r="23497" x14ac:dyDescent="0.25"/>
    <row r="23498" x14ac:dyDescent="0.25"/>
    <row r="23499" x14ac:dyDescent="0.25"/>
    <row r="23500" x14ac:dyDescent="0.25"/>
    <row r="23501" x14ac:dyDescent="0.25"/>
    <row r="23502" x14ac:dyDescent="0.25"/>
    <row r="23503" x14ac:dyDescent="0.25"/>
    <row r="23504" x14ac:dyDescent="0.25"/>
    <row r="23505" x14ac:dyDescent="0.25"/>
    <row r="23506" x14ac:dyDescent="0.25"/>
    <row r="23507" x14ac:dyDescent="0.25"/>
    <row r="23508" x14ac:dyDescent="0.25"/>
    <row r="23509" x14ac:dyDescent="0.25"/>
    <row r="23510" x14ac:dyDescent="0.25"/>
    <row r="23511" x14ac:dyDescent="0.25"/>
    <row r="23512" x14ac:dyDescent="0.25"/>
    <row r="23513" x14ac:dyDescent="0.25"/>
    <row r="23514" x14ac:dyDescent="0.25"/>
    <row r="23515" x14ac:dyDescent="0.25"/>
    <row r="23516" x14ac:dyDescent="0.25"/>
    <row r="23517" x14ac:dyDescent="0.25"/>
    <row r="23518" x14ac:dyDescent="0.25"/>
    <row r="23519" x14ac:dyDescent="0.25"/>
    <row r="23520" x14ac:dyDescent="0.25"/>
    <row r="23521" x14ac:dyDescent="0.25"/>
    <row r="23522" x14ac:dyDescent="0.25"/>
    <row r="23523" x14ac:dyDescent="0.25"/>
    <row r="23524" x14ac:dyDescent="0.25"/>
    <row r="23525" x14ac:dyDescent="0.25"/>
    <row r="23526" x14ac:dyDescent="0.25"/>
    <row r="23527" x14ac:dyDescent="0.25"/>
    <row r="23528" x14ac:dyDescent="0.25"/>
    <row r="23529" x14ac:dyDescent="0.25"/>
    <row r="23530" x14ac:dyDescent="0.25"/>
    <row r="23531" x14ac:dyDescent="0.25"/>
    <row r="23532" x14ac:dyDescent="0.25"/>
    <row r="23533" x14ac:dyDescent="0.25"/>
    <row r="23534" x14ac:dyDescent="0.25"/>
    <row r="23535" x14ac:dyDescent="0.25"/>
    <row r="23536" x14ac:dyDescent="0.25"/>
    <row r="23537" x14ac:dyDescent="0.25"/>
    <row r="23538" x14ac:dyDescent="0.25"/>
    <row r="23539" x14ac:dyDescent="0.25"/>
    <row r="23540" x14ac:dyDescent="0.25"/>
    <row r="23541" x14ac:dyDescent="0.25"/>
    <row r="23542" x14ac:dyDescent="0.25"/>
    <row r="23543" x14ac:dyDescent="0.25"/>
    <row r="23544" x14ac:dyDescent="0.25"/>
    <row r="23545" x14ac:dyDescent="0.25"/>
    <row r="23546" x14ac:dyDescent="0.25"/>
    <row r="23547" x14ac:dyDescent="0.25"/>
    <row r="23548" x14ac:dyDescent="0.25"/>
    <row r="23549" x14ac:dyDescent="0.25"/>
    <row r="23550" x14ac:dyDescent="0.25"/>
    <row r="23551" x14ac:dyDescent="0.25"/>
    <row r="23552" x14ac:dyDescent="0.25"/>
    <row r="23553" x14ac:dyDescent="0.25"/>
    <row r="23554" x14ac:dyDescent="0.25"/>
    <row r="23555" x14ac:dyDescent="0.25"/>
    <row r="23556" x14ac:dyDescent="0.25"/>
    <row r="23557" x14ac:dyDescent="0.25"/>
    <row r="23558" x14ac:dyDescent="0.25"/>
    <row r="23559" x14ac:dyDescent="0.25"/>
    <row r="23560" x14ac:dyDescent="0.25"/>
    <row r="23561" x14ac:dyDescent="0.25"/>
    <row r="23562" x14ac:dyDescent="0.25"/>
    <row r="23563" x14ac:dyDescent="0.25"/>
    <row r="23564" x14ac:dyDescent="0.25"/>
    <row r="23565" x14ac:dyDescent="0.25"/>
    <row r="23566" x14ac:dyDescent="0.25"/>
    <row r="23567" x14ac:dyDescent="0.25"/>
    <row r="23568" x14ac:dyDescent="0.25"/>
    <row r="23569" x14ac:dyDescent="0.25"/>
    <row r="23570" x14ac:dyDescent="0.25"/>
    <row r="23571" x14ac:dyDescent="0.25"/>
    <row r="23572" x14ac:dyDescent="0.25"/>
    <row r="23573" x14ac:dyDescent="0.25"/>
    <row r="23574" x14ac:dyDescent="0.25"/>
    <row r="23575" x14ac:dyDescent="0.25"/>
    <row r="23576" x14ac:dyDescent="0.25"/>
    <row r="23577" x14ac:dyDescent="0.25"/>
    <row r="23578" x14ac:dyDescent="0.25"/>
    <row r="23579" x14ac:dyDescent="0.25"/>
    <row r="23580" x14ac:dyDescent="0.25"/>
    <row r="23581" x14ac:dyDescent="0.25"/>
    <row r="23582" x14ac:dyDescent="0.25"/>
    <row r="23583" x14ac:dyDescent="0.25"/>
    <row r="23584" x14ac:dyDescent="0.25"/>
    <row r="23585" x14ac:dyDescent="0.25"/>
    <row r="23586" x14ac:dyDescent="0.25"/>
    <row r="23587" x14ac:dyDescent="0.25"/>
    <row r="23588" x14ac:dyDescent="0.25"/>
    <row r="23589" x14ac:dyDescent="0.25"/>
    <row r="23590" x14ac:dyDescent="0.25"/>
    <row r="23591" x14ac:dyDescent="0.25"/>
    <row r="23592" x14ac:dyDescent="0.25"/>
    <row r="23593" x14ac:dyDescent="0.25"/>
    <row r="23594" x14ac:dyDescent="0.25"/>
    <row r="23595" x14ac:dyDescent="0.25"/>
    <row r="23596" x14ac:dyDescent="0.25"/>
    <row r="23597" x14ac:dyDescent="0.25"/>
    <row r="23598" x14ac:dyDescent="0.25"/>
    <row r="23599" x14ac:dyDescent="0.25"/>
    <row r="23600" x14ac:dyDescent="0.25"/>
    <row r="23601" x14ac:dyDescent="0.25"/>
    <row r="23602" x14ac:dyDescent="0.25"/>
    <row r="23603" x14ac:dyDescent="0.25"/>
    <row r="23604" x14ac:dyDescent="0.25"/>
    <row r="23605" x14ac:dyDescent="0.25"/>
    <row r="23606" x14ac:dyDescent="0.25"/>
    <row r="23607" x14ac:dyDescent="0.25"/>
    <row r="23608" x14ac:dyDescent="0.25"/>
    <row r="23609" x14ac:dyDescent="0.25"/>
    <row r="23610" x14ac:dyDescent="0.25"/>
    <row r="23611" x14ac:dyDescent="0.25"/>
    <row r="23612" x14ac:dyDescent="0.25"/>
    <row r="23613" x14ac:dyDescent="0.25"/>
    <row r="23614" x14ac:dyDescent="0.25"/>
    <row r="23615" x14ac:dyDescent="0.25"/>
    <row r="23616" x14ac:dyDescent="0.25"/>
    <row r="23617" x14ac:dyDescent="0.25"/>
    <row r="23618" x14ac:dyDescent="0.25"/>
    <row r="23619" x14ac:dyDescent="0.25"/>
    <row r="23620" x14ac:dyDescent="0.25"/>
    <row r="23621" x14ac:dyDescent="0.25"/>
    <row r="23622" x14ac:dyDescent="0.25"/>
    <row r="23623" x14ac:dyDescent="0.25"/>
    <row r="23624" x14ac:dyDescent="0.25"/>
    <row r="23625" x14ac:dyDescent="0.25"/>
    <row r="23626" x14ac:dyDescent="0.25"/>
    <row r="23627" x14ac:dyDescent="0.25"/>
    <row r="23628" x14ac:dyDescent="0.25"/>
    <row r="23629" x14ac:dyDescent="0.25"/>
    <row r="23630" x14ac:dyDescent="0.25"/>
    <row r="23631" x14ac:dyDescent="0.25"/>
    <row r="23632" x14ac:dyDescent="0.25"/>
    <row r="23633" x14ac:dyDescent="0.25"/>
    <row r="23634" x14ac:dyDescent="0.25"/>
    <row r="23635" x14ac:dyDescent="0.25"/>
    <row r="23636" x14ac:dyDescent="0.25"/>
    <row r="23637" x14ac:dyDescent="0.25"/>
    <row r="23638" x14ac:dyDescent="0.25"/>
    <row r="23639" x14ac:dyDescent="0.25"/>
    <row r="23640" x14ac:dyDescent="0.25"/>
    <row r="23641" x14ac:dyDescent="0.25"/>
    <row r="23642" x14ac:dyDescent="0.25"/>
    <row r="23643" x14ac:dyDescent="0.25"/>
    <row r="23644" x14ac:dyDescent="0.25"/>
    <row r="23645" x14ac:dyDescent="0.25"/>
    <row r="23646" x14ac:dyDescent="0.25"/>
    <row r="23647" x14ac:dyDescent="0.25"/>
    <row r="23648" x14ac:dyDescent="0.25"/>
    <row r="23649" x14ac:dyDescent="0.25"/>
    <row r="23650" x14ac:dyDescent="0.25"/>
    <row r="23651" x14ac:dyDescent="0.25"/>
    <row r="23652" x14ac:dyDescent="0.25"/>
    <row r="23653" x14ac:dyDescent="0.25"/>
    <row r="23654" x14ac:dyDescent="0.25"/>
    <row r="23655" x14ac:dyDescent="0.25"/>
    <row r="23656" x14ac:dyDescent="0.25"/>
    <row r="23657" x14ac:dyDescent="0.25"/>
    <row r="23658" x14ac:dyDescent="0.25"/>
    <row r="23659" x14ac:dyDescent="0.25"/>
    <row r="23660" x14ac:dyDescent="0.25"/>
    <row r="23661" x14ac:dyDescent="0.25"/>
    <row r="23662" x14ac:dyDescent="0.25"/>
    <row r="23663" x14ac:dyDescent="0.25"/>
    <row r="23664" x14ac:dyDescent="0.25"/>
    <row r="23665" x14ac:dyDescent="0.25"/>
    <row r="23666" x14ac:dyDescent="0.25"/>
    <row r="23667" x14ac:dyDescent="0.25"/>
    <row r="23668" x14ac:dyDescent="0.25"/>
    <row r="23669" x14ac:dyDescent="0.25"/>
    <row r="23670" x14ac:dyDescent="0.25"/>
    <row r="23671" x14ac:dyDescent="0.25"/>
    <row r="23672" x14ac:dyDescent="0.25"/>
    <row r="23673" x14ac:dyDescent="0.25"/>
    <row r="23674" x14ac:dyDescent="0.25"/>
    <row r="23675" x14ac:dyDescent="0.25"/>
    <row r="23676" x14ac:dyDescent="0.25"/>
    <row r="23677" x14ac:dyDescent="0.25"/>
    <row r="23678" x14ac:dyDescent="0.25"/>
    <row r="23679" x14ac:dyDescent="0.25"/>
    <row r="23680" x14ac:dyDescent="0.25"/>
    <row r="23681" x14ac:dyDescent="0.25"/>
    <row r="23682" x14ac:dyDescent="0.25"/>
    <row r="23683" x14ac:dyDescent="0.25"/>
    <row r="23684" x14ac:dyDescent="0.25"/>
    <row r="23685" x14ac:dyDescent="0.25"/>
    <row r="23686" x14ac:dyDescent="0.25"/>
    <row r="23687" x14ac:dyDescent="0.25"/>
    <row r="23688" x14ac:dyDescent="0.25"/>
    <row r="23689" x14ac:dyDescent="0.25"/>
    <row r="23690" x14ac:dyDescent="0.25"/>
    <row r="23691" x14ac:dyDescent="0.25"/>
    <row r="23692" x14ac:dyDescent="0.25"/>
    <row r="23693" x14ac:dyDescent="0.25"/>
    <row r="23694" x14ac:dyDescent="0.25"/>
    <row r="23695" x14ac:dyDescent="0.25"/>
    <row r="23696" x14ac:dyDescent="0.25"/>
    <row r="23697" x14ac:dyDescent="0.25"/>
    <row r="23698" x14ac:dyDescent="0.25"/>
    <row r="23699" x14ac:dyDescent="0.25"/>
    <row r="23700" x14ac:dyDescent="0.25"/>
    <row r="23701" x14ac:dyDescent="0.25"/>
    <row r="23702" x14ac:dyDescent="0.25"/>
    <row r="23703" x14ac:dyDescent="0.25"/>
    <row r="23704" x14ac:dyDescent="0.25"/>
    <row r="23705" x14ac:dyDescent="0.25"/>
    <row r="23706" x14ac:dyDescent="0.25"/>
    <row r="23707" x14ac:dyDescent="0.25"/>
    <row r="23708" x14ac:dyDescent="0.25"/>
    <row r="23709" x14ac:dyDescent="0.25"/>
    <row r="23710" x14ac:dyDescent="0.25"/>
    <row r="23711" x14ac:dyDescent="0.25"/>
    <row r="23712" x14ac:dyDescent="0.25"/>
    <row r="23713" x14ac:dyDescent="0.25"/>
    <row r="23714" x14ac:dyDescent="0.25"/>
    <row r="23715" x14ac:dyDescent="0.25"/>
    <row r="23716" x14ac:dyDescent="0.25"/>
    <row r="23717" x14ac:dyDescent="0.25"/>
    <row r="23718" x14ac:dyDescent="0.25"/>
    <row r="23719" x14ac:dyDescent="0.25"/>
    <row r="23720" x14ac:dyDescent="0.25"/>
    <row r="23721" x14ac:dyDescent="0.25"/>
    <row r="23722" x14ac:dyDescent="0.25"/>
    <row r="23723" x14ac:dyDescent="0.25"/>
    <row r="23724" x14ac:dyDescent="0.25"/>
    <row r="23725" x14ac:dyDescent="0.25"/>
    <row r="23726" x14ac:dyDescent="0.25"/>
    <row r="23727" x14ac:dyDescent="0.25"/>
    <row r="23728" x14ac:dyDescent="0.25"/>
    <row r="23729" x14ac:dyDescent="0.25"/>
    <row r="23730" x14ac:dyDescent="0.25"/>
    <row r="23731" x14ac:dyDescent="0.25"/>
    <row r="23732" x14ac:dyDescent="0.25"/>
    <row r="23733" x14ac:dyDescent="0.25"/>
    <row r="23734" x14ac:dyDescent="0.25"/>
    <row r="23735" x14ac:dyDescent="0.25"/>
    <row r="23736" x14ac:dyDescent="0.25"/>
    <row r="23737" x14ac:dyDescent="0.25"/>
    <row r="23738" x14ac:dyDescent="0.25"/>
    <row r="23739" x14ac:dyDescent="0.25"/>
    <row r="23740" x14ac:dyDescent="0.25"/>
    <row r="23741" x14ac:dyDescent="0.25"/>
    <row r="23742" x14ac:dyDescent="0.25"/>
    <row r="23743" x14ac:dyDescent="0.25"/>
    <row r="23744" x14ac:dyDescent="0.25"/>
    <row r="23745" x14ac:dyDescent="0.25"/>
    <row r="23746" x14ac:dyDescent="0.25"/>
    <row r="23747" x14ac:dyDescent="0.25"/>
    <row r="23748" x14ac:dyDescent="0.25"/>
    <row r="23749" x14ac:dyDescent="0.25"/>
    <row r="23750" x14ac:dyDescent="0.25"/>
    <row r="23751" x14ac:dyDescent="0.25"/>
    <row r="23752" x14ac:dyDescent="0.25"/>
    <row r="23753" x14ac:dyDescent="0.25"/>
    <row r="23754" x14ac:dyDescent="0.25"/>
    <row r="23755" x14ac:dyDescent="0.25"/>
    <row r="23756" x14ac:dyDescent="0.25"/>
    <row r="23757" x14ac:dyDescent="0.25"/>
    <row r="23758" x14ac:dyDescent="0.25"/>
    <row r="23759" x14ac:dyDescent="0.25"/>
    <row r="23760" x14ac:dyDescent="0.25"/>
    <row r="23761" x14ac:dyDescent="0.25"/>
    <row r="23762" x14ac:dyDescent="0.25"/>
    <row r="23763" x14ac:dyDescent="0.25"/>
    <row r="23764" x14ac:dyDescent="0.25"/>
    <row r="23765" x14ac:dyDescent="0.25"/>
    <row r="23766" x14ac:dyDescent="0.25"/>
    <row r="23767" x14ac:dyDescent="0.25"/>
    <row r="23768" x14ac:dyDescent="0.25"/>
    <row r="23769" x14ac:dyDescent="0.25"/>
    <row r="23770" x14ac:dyDescent="0.25"/>
    <row r="23771" x14ac:dyDescent="0.25"/>
    <row r="23772" x14ac:dyDescent="0.25"/>
    <row r="23773" x14ac:dyDescent="0.25"/>
    <row r="23774" x14ac:dyDescent="0.25"/>
    <row r="23775" x14ac:dyDescent="0.25"/>
    <row r="23776" x14ac:dyDescent="0.25"/>
    <row r="23777" x14ac:dyDescent="0.25"/>
    <row r="23778" x14ac:dyDescent="0.25"/>
    <row r="23779" x14ac:dyDescent="0.25"/>
    <row r="23780" x14ac:dyDescent="0.25"/>
    <row r="23781" x14ac:dyDescent="0.25"/>
    <row r="23782" x14ac:dyDescent="0.25"/>
    <row r="23783" x14ac:dyDescent="0.25"/>
    <row r="23784" x14ac:dyDescent="0.25"/>
    <row r="23785" x14ac:dyDescent="0.25"/>
    <row r="23786" x14ac:dyDescent="0.25"/>
    <row r="23787" x14ac:dyDescent="0.25"/>
    <row r="23788" x14ac:dyDescent="0.25"/>
    <row r="23789" x14ac:dyDescent="0.25"/>
    <row r="23790" x14ac:dyDescent="0.25"/>
    <row r="23791" x14ac:dyDescent="0.25"/>
    <row r="23792" x14ac:dyDescent="0.25"/>
    <row r="23793" x14ac:dyDescent="0.25"/>
    <row r="23794" x14ac:dyDescent="0.25"/>
    <row r="23795" x14ac:dyDescent="0.25"/>
    <row r="23796" x14ac:dyDescent="0.25"/>
    <row r="23797" x14ac:dyDescent="0.25"/>
    <row r="23798" x14ac:dyDescent="0.25"/>
    <row r="23799" x14ac:dyDescent="0.25"/>
    <row r="23800" x14ac:dyDescent="0.25"/>
    <row r="23801" x14ac:dyDescent="0.25"/>
    <row r="23802" x14ac:dyDescent="0.25"/>
    <row r="23803" x14ac:dyDescent="0.25"/>
    <row r="23804" x14ac:dyDescent="0.25"/>
    <row r="23805" x14ac:dyDescent="0.25"/>
    <row r="23806" x14ac:dyDescent="0.25"/>
    <row r="23807" x14ac:dyDescent="0.25"/>
    <row r="23808" x14ac:dyDescent="0.25"/>
    <row r="23809" x14ac:dyDescent="0.25"/>
    <row r="23810" x14ac:dyDescent="0.25"/>
    <row r="23811" x14ac:dyDescent="0.25"/>
    <row r="23812" x14ac:dyDescent="0.25"/>
    <row r="23813" x14ac:dyDescent="0.25"/>
    <row r="23814" x14ac:dyDescent="0.25"/>
    <row r="23815" x14ac:dyDescent="0.25"/>
    <row r="23816" x14ac:dyDescent="0.25"/>
    <row r="23817" x14ac:dyDescent="0.25"/>
    <row r="23818" x14ac:dyDescent="0.25"/>
    <row r="23819" x14ac:dyDescent="0.25"/>
    <row r="23820" x14ac:dyDescent="0.25"/>
    <row r="23821" x14ac:dyDescent="0.25"/>
    <row r="23822" x14ac:dyDescent="0.25"/>
    <row r="23823" x14ac:dyDescent="0.25"/>
    <row r="23824" x14ac:dyDescent="0.25"/>
    <row r="23825" x14ac:dyDescent="0.25"/>
    <row r="23826" x14ac:dyDescent="0.25"/>
    <row r="23827" x14ac:dyDescent="0.25"/>
    <row r="23828" x14ac:dyDescent="0.25"/>
    <row r="23829" x14ac:dyDescent="0.25"/>
    <row r="23830" x14ac:dyDescent="0.25"/>
    <row r="23831" x14ac:dyDescent="0.25"/>
    <row r="23832" x14ac:dyDescent="0.25"/>
    <row r="23833" x14ac:dyDescent="0.25"/>
    <row r="23834" x14ac:dyDescent="0.25"/>
    <row r="23835" x14ac:dyDescent="0.25"/>
    <row r="23836" x14ac:dyDescent="0.25"/>
    <row r="23837" x14ac:dyDescent="0.25"/>
    <row r="23838" x14ac:dyDescent="0.25"/>
    <row r="23839" x14ac:dyDescent="0.25"/>
    <row r="23840" x14ac:dyDescent="0.25"/>
    <row r="23841" x14ac:dyDescent="0.25"/>
    <row r="23842" x14ac:dyDescent="0.25"/>
    <row r="23843" x14ac:dyDescent="0.25"/>
    <row r="23844" x14ac:dyDescent="0.25"/>
    <row r="23845" x14ac:dyDescent="0.25"/>
    <row r="23846" x14ac:dyDescent="0.25"/>
    <row r="23847" x14ac:dyDescent="0.25"/>
    <row r="23848" x14ac:dyDescent="0.25"/>
    <row r="23849" x14ac:dyDescent="0.25"/>
    <row r="23850" x14ac:dyDescent="0.25"/>
    <row r="23851" x14ac:dyDescent="0.25"/>
    <row r="23852" x14ac:dyDescent="0.25"/>
    <row r="23853" x14ac:dyDescent="0.25"/>
    <row r="23854" x14ac:dyDescent="0.25"/>
    <row r="23855" x14ac:dyDescent="0.25"/>
    <row r="23856" x14ac:dyDescent="0.25"/>
    <row r="23857" x14ac:dyDescent="0.25"/>
    <row r="23858" x14ac:dyDescent="0.25"/>
    <row r="23859" x14ac:dyDescent="0.25"/>
    <row r="23860" x14ac:dyDescent="0.25"/>
    <row r="23861" x14ac:dyDescent="0.25"/>
    <row r="23862" x14ac:dyDescent="0.25"/>
    <row r="23863" x14ac:dyDescent="0.25"/>
    <row r="23864" x14ac:dyDescent="0.25"/>
    <row r="23865" x14ac:dyDescent="0.25"/>
    <row r="23866" x14ac:dyDescent="0.25"/>
    <row r="23867" x14ac:dyDescent="0.25"/>
    <row r="23868" x14ac:dyDescent="0.25"/>
    <row r="23869" x14ac:dyDescent="0.25"/>
    <row r="23870" x14ac:dyDescent="0.25"/>
    <row r="23871" x14ac:dyDescent="0.25"/>
    <row r="23872" x14ac:dyDescent="0.25"/>
    <row r="23873" x14ac:dyDescent="0.25"/>
    <row r="23874" x14ac:dyDescent="0.25"/>
    <row r="23875" x14ac:dyDescent="0.25"/>
    <row r="23876" x14ac:dyDescent="0.25"/>
    <row r="23877" x14ac:dyDescent="0.25"/>
    <row r="23878" x14ac:dyDescent="0.25"/>
    <row r="23879" x14ac:dyDescent="0.25"/>
    <row r="23880" x14ac:dyDescent="0.25"/>
    <row r="23881" x14ac:dyDescent="0.25"/>
    <row r="23882" x14ac:dyDescent="0.25"/>
    <row r="23883" x14ac:dyDescent="0.25"/>
    <row r="23884" x14ac:dyDescent="0.25"/>
    <row r="23885" x14ac:dyDescent="0.25"/>
    <row r="23886" x14ac:dyDescent="0.25"/>
    <row r="23887" x14ac:dyDescent="0.25"/>
    <row r="23888" x14ac:dyDescent="0.25"/>
    <row r="23889" x14ac:dyDescent="0.25"/>
    <row r="23890" x14ac:dyDescent="0.25"/>
    <row r="23891" x14ac:dyDescent="0.25"/>
    <row r="23892" x14ac:dyDescent="0.25"/>
    <row r="23893" x14ac:dyDescent="0.25"/>
    <row r="23894" x14ac:dyDescent="0.25"/>
    <row r="23895" x14ac:dyDescent="0.25"/>
    <row r="23896" x14ac:dyDescent="0.25"/>
    <row r="23897" x14ac:dyDescent="0.25"/>
    <row r="23898" x14ac:dyDescent="0.25"/>
    <row r="23899" x14ac:dyDescent="0.25"/>
    <row r="23900" x14ac:dyDescent="0.25"/>
    <row r="23901" x14ac:dyDescent="0.25"/>
    <row r="23902" x14ac:dyDescent="0.25"/>
    <row r="23903" x14ac:dyDescent="0.25"/>
    <row r="23904" x14ac:dyDescent="0.25"/>
    <row r="23905" x14ac:dyDescent="0.25"/>
    <row r="23906" x14ac:dyDescent="0.25"/>
    <row r="23907" x14ac:dyDescent="0.25"/>
    <row r="23908" x14ac:dyDescent="0.25"/>
    <row r="23909" x14ac:dyDescent="0.25"/>
    <row r="23910" x14ac:dyDescent="0.25"/>
    <row r="23911" x14ac:dyDescent="0.25"/>
    <row r="23912" x14ac:dyDescent="0.25"/>
    <row r="23913" x14ac:dyDescent="0.25"/>
    <row r="23914" x14ac:dyDescent="0.25"/>
    <row r="23915" x14ac:dyDescent="0.25"/>
    <row r="23916" x14ac:dyDescent="0.25"/>
    <row r="23917" x14ac:dyDescent="0.25"/>
    <row r="23918" x14ac:dyDescent="0.25"/>
    <row r="23919" x14ac:dyDescent="0.25"/>
    <row r="23920" x14ac:dyDescent="0.25"/>
    <row r="23921" x14ac:dyDescent="0.25"/>
    <row r="23922" x14ac:dyDescent="0.25"/>
    <row r="23923" x14ac:dyDescent="0.25"/>
    <row r="23924" x14ac:dyDescent="0.25"/>
    <row r="23925" x14ac:dyDescent="0.25"/>
    <row r="23926" x14ac:dyDescent="0.25"/>
    <row r="23927" x14ac:dyDescent="0.25"/>
    <row r="23928" x14ac:dyDescent="0.25"/>
    <row r="23929" x14ac:dyDescent="0.25"/>
    <row r="23930" x14ac:dyDescent="0.25"/>
    <row r="23931" x14ac:dyDescent="0.25"/>
    <row r="23932" x14ac:dyDescent="0.25"/>
    <row r="23933" x14ac:dyDescent="0.25"/>
    <row r="23934" x14ac:dyDescent="0.25"/>
    <row r="23935" x14ac:dyDescent="0.25"/>
    <row r="23936" x14ac:dyDescent="0.25"/>
    <row r="23937" x14ac:dyDescent="0.25"/>
    <row r="23938" x14ac:dyDescent="0.25"/>
    <row r="23939" x14ac:dyDescent="0.25"/>
    <row r="23940" x14ac:dyDescent="0.25"/>
    <row r="23941" x14ac:dyDescent="0.25"/>
    <row r="23942" x14ac:dyDescent="0.25"/>
    <row r="23943" x14ac:dyDescent="0.25"/>
    <row r="23944" x14ac:dyDescent="0.25"/>
    <row r="23945" x14ac:dyDescent="0.25"/>
    <row r="23946" x14ac:dyDescent="0.25"/>
    <row r="23947" x14ac:dyDescent="0.25"/>
    <row r="23948" x14ac:dyDescent="0.25"/>
    <row r="23949" x14ac:dyDescent="0.25"/>
    <row r="23950" x14ac:dyDescent="0.25"/>
    <row r="23951" x14ac:dyDescent="0.25"/>
    <row r="23952" x14ac:dyDescent="0.25"/>
    <row r="23953" x14ac:dyDescent="0.25"/>
    <row r="23954" x14ac:dyDescent="0.25"/>
    <row r="23955" x14ac:dyDescent="0.25"/>
    <row r="23956" x14ac:dyDescent="0.25"/>
    <row r="23957" x14ac:dyDescent="0.25"/>
    <row r="23958" x14ac:dyDescent="0.25"/>
    <row r="23959" x14ac:dyDescent="0.25"/>
    <row r="23960" x14ac:dyDescent="0.25"/>
    <row r="23961" x14ac:dyDescent="0.25"/>
    <row r="23962" x14ac:dyDescent="0.25"/>
    <row r="23963" x14ac:dyDescent="0.25"/>
    <row r="23964" x14ac:dyDescent="0.25"/>
    <row r="23965" x14ac:dyDescent="0.25"/>
    <row r="23966" x14ac:dyDescent="0.25"/>
    <row r="23967" x14ac:dyDescent="0.25"/>
    <row r="23968" x14ac:dyDescent="0.25"/>
    <row r="23969" x14ac:dyDescent="0.25"/>
    <row r="23970" x14ac:dyDescent="0.25"/>
    <row r="23971" x14ac:dyDescent="0.25"/>
    <row r="23972" x14ac:dyDescent="0.25"/>
    <row r="23973" x14ac:dyDescent="0.25"/>
    <row r="23974" x14ac:dyDescent="0.25"/>
    <row r="23975" x14ac:dyDescent="0.25"/>
    <row r="23976" x14ac:dyDescent="0.25"/>
    <row r="23977" x14ac:dyDescent="0.25"/>
    <row r="23978" x14ac:dyDescent="0.25"/>
    <row r="23979" x14ac:dyDescent="0.25"/>
    <row r="23980" x14ac:dyDescent="0.25"/>
    <row r="23981" x14ac:dyDescent="0.25"/>
    <row r="23982" x14ac:dyDescent="0.25"/>
    <row r="23983" x14ac:dyDescent="0.25"/>
    <row r="23984" x14ac:dyDescent="0.25"/>
    <row r="23985" x14ac:dyDescent="0.25"/>
    <row r="23986" x14ac:dyDescent="0.25"/>
    <row r="23987" x14ac:dyDescent="0.25"/>
    <row r="23988" x14ac:dyDescent="0.25"/>
    <row r="23989" x14ac:dyDescent="0.25"/>
    <row r="23990" x14ac:dyDescent="0.25"/>
    <row r="23991" x14ac:dyDescent="0.25"/>
    <row r="23992" x14ac:dyDescent="0.25"/>
    <row r="23993" x14ac:dyDescent="0.25"/>
    <row r="23994" x14ac:dyDescent="0.25"/>
    <row r="23995" x14ac:dyDescent="0.25"/>
    <row r="23996" x14ac:dyDescent="0.25"/>
    <row r="23997" x14ac:dyDescent="0.25"/>
    <row r="23998" x14ac:dyDescent="0.25"/>
    <row r="23999" x14ac:dyDescent="0.25"/>
    <row r="24000" x14ac:dyDescent="0.25"/>
    <row r="24001" x14ac:dyDescent="0.25"/>
    <row r="24002" x14ac:dyDescent="0.25"/>
    <row r="24003" x14ac:dyDescent="0.25"/>
    <row r="24004" x14ac:dyDescent="0.25"/>
    <row r="24005" x14ac:dyDescent="0.25"/>
    <row r="24006" x14ac:dyDescent="0.25"/>
    <row r="24007" x14ac:dyDescent="0.25"/>
    <row r="24008" x14ac:dyDescent="0.25"/>
    <row r="24009" x14ac:dyDescent="0.25"/>
    <row r="24010" x14ac:dyDescent="0.25"/>
    <row r="24011" x14ac:dyDescent="0.25"/>
    <row r="24012" x14ac:dyDescent="0.25"/>
    <row r="24013" x14ac:dyDescent="0.25"/>
    <row r="24014" x14ac:dyDescent="0.25"/>
    <row r="24015" x14ac:dyDescent="0.25"/>
    <row r="24016" x14ac:dyDescent="0.25"/>
    <row r="24017" x14ac:dyDescent="0.25"/>
    <row r="24018" x14ac:dyDescent="0.25"/>
    <row r="24019" x14ac:dyDescent="0.25"/>
    <row r="24020" x14ac:dyDescent="0.25"/>
    <row r="24021" x14ac:dyDescent="0.25"/>
    <row r="24022" x14ac:dyDescent="0.25"/>
    <row r="24023" x14ac:dyDescent="0.25"/>
    <row r="24024" x14ac:dyDescent="0.25"/>
    <row r="24025" x14ac:dyDescent="0.25"/>
    <row r="24026" x14ac:dyDescent="0.25"/>
    <row r="24027" x14ac:dyDescent="0.25"/>
    <row r="24028" x14ac:dyDescent="0.25"/>
    <row r="24029" x14ac:dyDescent="0.25"/>
    <row r="24030" x14ac:dyDescent="0.25"/>
    <row r="24031" x14ac:dyDescent="0.25"/>
    <row r="24032" x14ac:dyDescent="0.25"/>
    <row r="24033" x14ac:dyDescent="0.25"/>
    <row r="24034" x14ac:dyDescent="0.25"/>
    <row r="24035" x14ac:dyDescent="0.25"/>
    <row r="24036" x14ac:dyDescent="0.25"/>
    <row r="24037" x14ac:dyDescent="0.25"/>
    <row r="24038" x14ac:dyDescent="0.25"/>
    <row r="24039" x14ac:dyDescent="0.25"/>
    <row r="24040" x14ac:dyDescent="0.25"/>
    <row r="24041" x14ac:dyDescent="0.25"/>
    <row r="24042" x14ac:dyDescent="0.25"/>
    <row r="24043" x14ac:dyDescent="0.25"/>
    <row r="24044" x14ac:dyDescent="0.25"/>
    <row r="24045" x14ac:dyDescent="0.25"/>
    <row r="24046" x14ac:dyDescent="0.25"/>
    <row r="24047" x14ac:dyDescent="0.25"/>
    <row r="24048" x14ac:dyDescent="0.25"/>
    <row r="24049" x14ac:dyDescent="0.25"/>
    <row r="24050" x14ac:dyDescent="0.25"/>
    <row r="24051" x14ac:dyDescent="0.25"/>
    <row r="24052" x14ac:dyDescent="0.25"/>
    <row r="24053" x14ac:dyDescent="0.25"/>
    <row r="24054" x14ac:dyDescent="0.25"/>
    <row r="24055" x14ac:dyDescent="0.25"/>
    <row r="24056" x14ac:dyDescent="0.25"/>
    <row r="24057" x14ac:dyDescent="0.25"/>
    <row r="24058" x14ac:dyDescent="0.25"/>
    <row r="24059" x14ac:dyDescent="0.25"/>
    <row r="24060" x14ac:dyDescent="0.25"/>
    <row r="24061" x14ac:dyDescent="0.25"/>
    <row r="24062" x14ac:dyDescent="0.25"/>
    <row r="24063" x14ac:dyDescent="0.25"/>
    <row r="24064" x14ac:dyDescent="0.25"/>
    <row r="24065" x14ac:dyDescent="0.25"/>
    <row r="24066" x14ac:dyDescent="0.25"/>
    <row r="24067" x14ac:dyDescent="0.25"/>
    <row r="24068" x14ac:dyDescent="0.25"/>
    <row r="24069" x14ac:dyDescent="0.25"/>
    <row r="24070" x14ac:dyDescent="0.25"/>
    <row r="24071" x14ac:dyDescent="0.25"/>
    <row r="24072" x14ac:dyDescent="0.25"/>
    <row r="24073" x14ac:dyDescent="0.25"/>
    <row r="24074" x14ac:dyDescent="0.25"/>
    <row r="24075" x14ac:dyDescent="0.25"/>
    <row r="24076" x14ac:dyDescent="0.25"/>
    <row r="24077" x14ac:dyDescent="0.25"/>
    <row r="24078" x14ac:dyDescent="0.25"/>
    <row r="24079" x14ac:dyDescent="0.25"/>
    <row r="24080" x14ac:dyDescent="0.25"/>
    <row r="24081" x14ac:dyDescent="0.25"/>
    <row r="24082" x14ac:dyDescent="0.25"/>
    <row r="24083" x14ac:dyDescent="0.25"/>
    <row r="24084" x14ac:dyDescent="0.25"/>
    <row r="24085" x14ac:dyDescent="0.25"/>
    <row r="24086" x14ac:dyDescent="0.25"/>
    <row r="24087" x14ac:dyDescent="0.25"/>
    <row r="24088" x14ac:dyDescent="0.25"/>
    <row r="24089" x14ac:dyDescent="0.25"/>
    <row r="24090" x14ac:dyDescent="0.25"/>
    <row r="24091" x14ac:dyDescent="0.25"/>
    <row r="24092" x14ac:dyDescent="0.25"/>
    <row r="24093" x14ac:dyDescent="0.25"/>
    <row r="24094" x14ac:dyDescent="0.25"/>
    <row r="24095" x14ac:dyDescent="0.25"/>
    <row r="24096" x14ac:dyDescent="0.25"/>
    <row r="24097" x14ac:dyDescent="0.25"/>
    <row r="24098" x14ac:dyDescent="0.25"/>
    <row r="24099" x14ac:dyDescent="0.25"/>
    <row r="24100" x14ac:dyDescent="0.25"/>
    <row r="24101" x14ac:dyDescent="0.25"/>
    <row r="24102" x14ac:dyDescent="0.25"/>
    <row r="24103" x14ac:dyDescent="0.25"/>
    <row r="24104" x14ac:dyDescent="0.25"/>
    <row r="24105" x14ac:dyDescent="0.25"/>
    <row r="24106" x14ac:dyDescent="0.25"/>
    <row r="24107" x14ac:dyDescent="0.25"/>
    <row r="24108" x14ac:dyDescent="0.25"/>
    <row r="24109" x14ac:dyDescent="0.25"/>
    <row r="24110" x14ac:dyDescent="0.25"/>
    <row r="24111" x14ac:dyDescent="0.25"/>
    <row r="24112" x14ac:dyDescent="0.25"/>
    <row r="24113" x14ac:dyDescent="0.25"/>
    <row r="24114" x14ac:dyDescent="0.25"/>
    <row r="24115" x14ac:dyDescent="0.25"/>
    <row r="24116" x14ac:dyDescent="0.25"/>
    <row r="24117" x14ac:dyDescent="0.25"/>
    <row r="24118" x14ac:dyDescent="0.25"/>
    <row r="24119" x14ac:dyDescent="0.25"/>
    <row r="24120" x14ac:dyDescent="0.25"/>
    <row r="24121" x14ac:dyDescent="0.25"/>
    <row r="24122" x14ac:dyDescent="0.25"/>
    <row r="24123" x14ac:dyDescent="0.25"/>
    <row r="24124" x14ac:dyDescent="0.25"/>
    <row r="24125" x14ac:dyDescent="0.25"/>
    <row r="24126" x14ac:dyDescent="0.25"/>
    <row r="24127" x14ac:dyDescent="0.25"/>
    <row r="24128" x14ac:dyDescent="0.25"/>
    <row r="24129" x14ac:dyDescent="0.25"/>
    <row r="24130" x14ac:dyDescent="0.25"/>
    <row r="24131" x14ac:dyDescent="0.25"/>
    <row r="24132" x14ac:dyDescent="0.25"/>
    <row r="24133" x14ac:dyDescent="0.25"/>
    <row r="24134" x14ac:dyDescent="0.25"/>
    <row r="24135" x14ac:dyDescent="0.25"/>
    <row r="24136" x14ac:dyDescent="0.25"/>
    <row r="24137" x14ac:dyDescent="0.25"/>
    <row r="24138" x14ac:dyDescent="0.25"/>
    <row r="24139" x14ac:dyDescent="0.25"/>
    <row r="24140" x14ac:dyDescent="0.25"/>
    <row r="24141" x14ac:dyDescent="0.25"/>
    <row r="24142" x14ac:dyDescent="0.25"/>
    <row r="24143" x14ac:dyDescent="0.25"/>
    <row r="24144" x14ac:dyDescent="0.25"/>
    <row r="24145" x14ac:dyDescent="0.25"/>
    <row r="24146" x14ac:dyDescent="0.25"/>
    <row r="24147" x14ac:dyDescent="0.25"/>
    <row r="24148" x14ac:dyDescent="0.25"/>
    <row r="24149" x14ac:dyDescent="0.25"/>
    <row r="24150" x14ac:dyDescent="0.25"/>
    <row r="24151" x14ac:dyDescent="0.25"/>
    <row r="24152" x14ac:dyDescent="0.25"/>
    <row r="24153" x14ac:dyDescent="0.25"/>
    <row r="24154" x14ac:dyDescent="0.25"/>
    <row r="24155" x14ac:dyDescent="0.25"/>
    <row r="24156" x14ac:dyDescent="0.25"/>
    <row r="24157" x14ac:dyDescent="0.25"/>
    <row r="24158" x14ac:dyDescent="0.25"/>
    <row r="24159" x14ac:dyDescent="0.25"/>
    <row r="24160" x14ac:dyDescent="0.25"/>
    <row r="24161" x14ac:dyDescent="0.25"/>
    <row r="24162" x14ac:dyDescent="0.25"/>
    <row r="24163" x14ac:dyDescent="0.25"/>
    <row r="24164" x14ac:dyDescent="0.25"/>
    <row r="24165" x14ac:dyDescent="0.25"/>
    <row r="24166" x14ac:dyDescent="0.25"/>
    <row r="24167" x14ac:dyDescent="0.25"/>
    <row r="24168" x14ac:dyDescent="0.25"/>
    <row r="24169" x14ac:dyDescent="0.25"/>
    <row r="24170" x14ac:dyDescent="0.25"/>
    <row r="24171" x14ac:dyDescent="0.25"/>
    <row r="24172" x14ac:dyDescent="0.25"/>
    <row r="24173" x14ac:dyDescent="0.25"/>
    <row r="24174" x14ac:dyDescent="0.25"/>
    <row r="24175" x14ac:dyDescent="0.25"/>
    <row r="24176" x14ac:dyDescent="0.25"/>
    <row r="24177" x14ac:dyDescent="0.25"/>
    <row r="24178" x14ac:dyDescent="0.25"/>
    <row r="24179" x14ac:dyDescent="0.25"/>
    <row r="24180" x14ac:dyDescent="0.25"/>
    <row r="24181" x14ac:dyDescent="0.25"/>
    <row r="24182" x14ac:dyDescent="0.25"/>
    <row r="24183" x14ac:dyDescent="0.25"/>
    <row r="24184" x14ac:dyDescent="0.25"/>
    <row r="24185" x14ac:dyDescent="0.25"/>
    <row r="24186" x14ac:dyDescent="0.25"/>
    <row r="24187" x14ac:dyDescent="0.25"/>
    <row r="24188" x14ac:dyDescent="0.25"/>
    <row r="24189" x14ac:dyDescent="0.25"/>
    <row r="24190" x14ac:dyDescent="0.25"/>
    <row r="24191" x14ac:dyDescent="0.25"/>
    <row r="24192" x14ac:dyDescent="0.25"/>
    <row r="24193" x14ac:dyDescent="0.25"/>
    <row r="24194" x14ac:dyDescent="0.25"/>
    <row r="24195" x14ac:dyDescent="0.25"/>
    <row r="24196" x14ac:dyDescent="0.25"/>
    <row r="24197" x14ac:dyDescent="0.25"/>
    <row r="24198" x14ac:dyDescent="0.25"/>
    <row r="24199" x14ac:dyDescent="0.25"/>
    <row r="24200" x14ac:dyDescent="0.25"/>
    <row r="24201" x14ac:dyDescent="0.25"/>
    <row r="24202" x14ac:dyDescent="0.25"/>
    <row r="24203" x14ac:dyDescent="0.25"/>
    <row r="24204" x14ac:dyDescent="0.25"/>
    <row r="24205" x14ac:dyDescent="0.25"/>
    <row r="24206" x14ac:dyDescent="0.25"/>
    <row r="24207" x14ac:dyDescent="0.25"/>
    <row r="24208" x14ac:dyDescent="0.25"/>
    <row r="24209" x14ac:dyDescent="0.25"/>
    <row r="24210" x14ac:dyDescent="0.25"/>
    <row r="24211" x14ac:dyDescent="0.25"/>
    <row r="24212" x14ac:dyDescent="0.25"/>
    <row r="24213" x14ac:dyDescent="0.25"/>
    <row r="24214" x14ac:dyDescent="0.25"/>
    <row r="24215" x14ac:dyDescent="0.25"/>
    <row r="24216" x14ac:dyDescent="0.25"/>
    <row r="24217" x14ac:dyDescent="0.25"/>
    <row r="24218" x14ac:dyDescent="0.25"/>
    <row r="24219" x14ac:dyDescent="0.25"/>
    <row r="24220" x14ac:dyDescent="0.25"/>
    <row r="24221" x14ac:dyDescent="0.25"/>
    <row r="24222" x14ac:dyDescent="0.25"/>
    <row r="24223" x14ac:dyDescent="0.25"/>
    <row r="24224" x14ac:dyDescent="0.25"/>
    <row r="24225" x14ac:dyDescent="0.25"/>
    <row r="24226" x14ac:dyDescent="0.25"/>
    <row r="24227" x14ac:dyDescent="0.25"/>
    <row r="24228" x14ac:dyDescent="0.25"/>
    <row r="24229" x14ac:dyDescent="0.25"/>
    <row r="24230" x14ac:dyDescent="0.25"/>
    <row r="24231" x14ac:dyDescent="0.25"/>
    <row r="24232" x14ac:dyDescent="0.25"/>
    <row r="24233" x14ac:dyDescent="0.25"/>
    <row r="24234" x14ac:dyDescent="0.25"/>
    <row r="24235" x14ac:dyDescent="0.25"/>
    <row r="24236" x14ac:dyDescent="0.25"/>
    <row r="24237" x14ac:dyDescent="0.25"/>
    <row r="24238" x14ac:dyDescent="0.25"/>
    <row r="24239" x14ac:dyDescent="0.25"/>
    <row r="24240" x14ac:dyDescent="0.25"/>
    <row r="24241" x14ac:dyDescent="0.25"/>
    <row r="24242" x14ac:dyDescent="0.25"/>
    <row r="24243" x14ac:dyDescent="0.25"/>
    <row r="24244" x14ac:dyDescent="0.25"/>
    <row r="24245" x14ac:dyDescent="0.25"/>
    <row r="24246" x14ac:dyDescent="0.25"/>
    <row r="24247" x14ac:dyDescent="0.25"/>
    <row r="24248" x14ac:dyDescent="0.25"/>
    <row r="24249" x14ac:dyDescent="0.25"/>
    <row r="24250" x14ac:dyDescent="0.25"/>
    <row r="24251" x14ac:dyDescent="0.25"/>
    <row r="24252" x14ac:dyDescent="0.25"/>
    <row r="24253" x14ac:dyDescent="0.25"/>
    <row r="24254" x14ac:dyDescent="0.25"/>
    <row r="24255" x14ac:dyDescent="0.25"/>
    <row r="24256" x14ac:dyDescent="0.25"/>
    <row r="24257" x14ac:dyDescent="0.25"/>
    <row r="24258" x14ac:dyDescent="0.25"/>
    <row r="24259" x14ac:dyDescent="0.25"/>
    <row r="24260" x14ac:dyDescent="0.25"/>
    <row r="24261" x14ac:dyDescent="0.25"/>
    <row r="24262" x14ac:dyDescent="0.25"/>
    <row r="24263" x14ac:dyDescent="0.25"/>
    <row r="24264" x14ac:dyDescent="0.25"/>
    <row r="24265" x14ac:dyDescent="0.25"/>
    <row r="24266" x14ac:dyDescent="0.25"/>
    <row r="24267" x14ac:dyDescent="0.25"/>
    <row r="24268" x14ac:dyDescent="0.25"/>
    <row r="24269" x14ac:dyDescent="0.25"/>
    <row r="24270" x14ac:dyDescent="0.25"/>
    <row r="24271" x14ac:dyDescent="0.25"/>
    <row r="24272" x14ac:dyDescent="0.25"/>
    <row r="24273" x14ac:dyDescent="0.25"/>
    <row r="24274" x14ac:dyDescent="0.25"/>
    <row r="24275" x14ac:dyDescent="0.25"/>
    <row r="24276" x14ac:dyDescent="0.25"/>
    <row r="24277" x14ac:dyDescent="0.25"/>
    <row r="24278" x14ac:dyDescent="0.25"/>
    <row r="24279" x14ac:dyDescent="0.25"/>
    <row r="24280" x14ac:dyDescent="0.25"/>
    <row r="24281" x14ac:dyDescent="0.25"/>
    <row r="24282" x14ac:dyDescent="0.25"/>
    <row r="24283" x14ac:dyDescent="0.25"/>
    <row r="24284" x14ac:dyDescent="0.25"/>
    <row r="24285" x14ac:dyDescent="0.25"/>
    <row r="24286" x14ac:dyDescent="0.25"/>
    <row r="24287" x14ac:dyDescent="0.25"/>
    <row r="24288" x14ac:dyDescent="0.25"/>
    <row r="24289" x14ac:dyDescent="0.25"/>
    <row r="24290" x14ac:dyDescent="0.25"/>
    <row r="24291" x14ac:dyDescent="0.25"/>
    <row r="24292" x14ac:dyDescent="0.25"/>
    <row r="24293" x14ac:dyDescent="0.25"/>
    <row r="24294" x14ac:dyDescent="0.25"/>
    <row r="24295" x14ac:dyDescent="0.25"/>
    <row r="24296" x14ac:dyDescent="0.25"/>
    <row r="24297" x14ac:dyDescent="0.25"/>
    <row r="24298" x14ac:dyDescent="0.25"/>
    <row r="24299" x14ac:dyDescent="0.25"/>
    <row r="24300" x14ac:dyDescent="0.25"/>
    <row r="24301" x14ac:dyDescent="0.25"/>
    <row r="24302" x14ac:dyDescent="0.25"/>
    <row r="24303" x14ac:dyDescent="0.25"/>
    <row r="24304" x14ac:dyDescent="0.25"/>
    <row r="24305" x14ac:dyDescent="0.25"/>
    <row r="24306" x14ac:dyDescent="0.25"/>
    <row r="24307" x14ac:dyDescent="0.25"/>
    <row r="24308" x14ac:dyDescent="0.25"/>
    <row r="24309" x14ac:dyDescent="0.25"/>
    <row r="24310" x14ac:dyDescent="0.25"/>
    <row r="24311" x14ac:dyDescent="0.25"/>
    <row r="24312" x14ac:dyDescent="0.25"/>
    <row r="24313" x14ac:dyDescent="0.25"/>
    <row r="24314" x14ac:dyDescent="0.25"/>
    <row r="24315" x14ac:dyDescent="0.25"/>
    <row r="24316" x14ac:dyDescent="0.25"/>
    <row r="24317" x14ac:dyDescent="0.25"/>
    <row r="24318" x14ac:dyDescent="0.25"/>
    <row r="24319" x14ac:dyDescent="0.25"/>
    <row r="24320" x14ac:dyDescent="0.25"/>
    <row r="24321" x14ac:dyDescent="0.25"/>
    <row r="24322" x14ac:dyDescent="0.25"/>
    <row r="24323" x14ac:dyDescent="0.25"/>
    <row r="24324" x14ac:dyDescent="0.25"/>
    <row r="24325" x14ac:dyDescent="0.25"/>
    <row r="24326" x14ac:dyDescent="0.25"/>
    <row r="24327" x14ac:dyDescent="0.25"/>
    <row r="24328" x14ac:dyDescent="0.25"/>
    <row r="24329" x14ac:dyDescent="0.25"/>
    <row r="24330" x14ac:dyDescent="0.25"/>
    <row r="24331" x14ac:dyDescent="0.25"/>
    <row r="24332" x14ac:dyDescent="0.25"/>
    <row r="24333" x14ac:dyDescent="0.25"/>
    <row r="24334" x14ac:dyDescent="0.25"/>
    <row r="24335" x14ac:dyDescent="0.25"/>
    <row r="24336" x14ac:dyDescent="0.25"/>
    <row r="24337" x14ac:dyDescent="0.25"/>
    <row r="24338" x14ac:dyDescent="0.25"/>
    <row r="24339" x14ac:dyDescent="0.25"/>
    <row r="24340" x14ac:dyDescent="0.25"/>
    <row r="24341" x14ac:dyDescent="0.25"/>
    <row r="24342" x14ac:dyDescent="0.25"/>
    <row r="24343" x14ac:dyDescent="0.25"/>
    <row r="24344" x14ac:dyDescent="0.25"/>
    <row r="24345" x14ac:dyDescent="0.25"/>
    <row r="24346" x14ac:dyDescent="0.25"/>
    <row r="24347" x14ac:dyDescent="0.25"/>
    <row r="24348" x14ac:dyDescent="0.25"/>
    <row r="24349" x14ac:dyDescent="0.25"/>
    <row r="24350" x14ac:dyDescent="0.25"/>
    <row r="24351" x14ac:dyDescent="0.25"/>
    <row r="24352" x14ac:dyDescent="0.25"/>
    <row r="24353" x14ac:dyDescent="0.25"/>
    <row r="24354" x14ac:dyDescent="0.25"/>
    <row r="24355" x14ac:dyDescent="0.25"/>
    <row r="24356" x14ac:dyDescent="0.25"/>
    <row r="24357" x14ac:dyDescent="0.25"/>
    <row r="24358" x14ac:dyDescent="0.25"/>
    <row r="24359" x14ac:dyDescent="0.25"/>
    <row r="24360" x14ac:dyDescent="0.25"/>
    <row r="24361" x14ac:dyDescent="0.25"/>
    <row r="24362" x14ac:dyDescent="0.25"/>
    <row r="24363" x14ac:dyDescent="0.25"/>
    <row r="24364" x14ac:dyDescent="0.25"/>
    <row r="24365" x14ac:dyDescent="0.25"/>
    <row r="24366" x14ac:dyDescent="0.25"/>
    <row r="24367" x14ac:dyDescent="0.25"/>
    <row r="24368" x14ac:dyDescent="0.25"/>
    <row r="24369" x14ac:dyDescent="0.25"/>
    <row r="24370" x14ac:dyDescent="0.25"/>
    <row r="24371" x14ac:dyDescent="0.25"/>
    <row r="24372" x14ac:dyDescent="0.25"/>
    <row r="24373" x14ac:dyDescent="0.25"/>
    <row r="24374" x14ac:dyDescent="0.25"/>
    <row r="24375" x14ac:dyDescent="0.25"/>
    <row r="24376" x14ac:dyDescent="0.25"/>
    <row r="24377" x14ac:dyDescent="0.25"/>
    <row r="24378" x14ac:dyDescent="0.25"/>
    <row r="24379" x14ac:dyDescent="0.25"/>
    <row r="24380" x14ac:dyDescent="0.25"/>
    <row r="24381" x14ac:dyDescent="0.25"/>
    <row r="24382" x14ac:dyDescent="0.25"/>
    <row r="24383" x14ac:dyDescent="0.25"/>
    <row r="24384" x14ac:dyDescent="0.25"/>
    <row r="24385" x14ac:dyDescent="0.25"/>
    <row r="24386" x14ac:dyDescent="0.25"/>
    <row r="24387" x14ac:dyDescent="0.25"/>
    <row r="24388" x14ac:dyDescent="0.25"/>
    <row r="24389" x14ac:dyDescent="0.25"/>
    <row r="24390" x14ac:dyDescent="0.25"/>
    <row r="24391" x14ac:dyDescent="0.25"/>
    <row r="24392" x14ac:dyDescent="0.25"/>
    <row r="24393" x14ac:dyDescent="0.25"/>
    <row r="24394" x14ac:dyDescent="0.25"/>
    <row r="24395" x14ac:dyDescent="0.25"/>
    <row r="24396" x14ac:dyDescent="0.25"/>
    <row r="24397" x14ac:dyDescent="0.25"/>
    <row r="24398" x14ac:dyDescent="0.25"/>
    <row r="24399" x14ac:dyDescent="0.25"/>
    <row r="24400" x14ac:dyDescent="0.25"/>
    <row r="24401" x14ac:dyDescent="0.25"/>
    <row r="24402" x14ac:dyDescent="0.25"/>
    <row r="24403" x14ac:dyDescent="0.25"/>
    <row r="24404" x14ac:dyDescent="0.25"/>
    <row r="24405" x14ac:dyDescent="0.25"/>
    <row r="24406" x14ac:dyDescent="0.25"/>
    <row r="24407" x14ac:dyDescent="0.25"/>
    <row r="24408" x14ac:dyDescent="0.25"/>
    <row r="24409" x14ac:dyDescent="0.25"/>
    <row r="24410" x14ac:dyDescent="0.25"/>
    <row r="24411" x14ac:dyDescent="0.25"/>
    <row r="24412" x14ac:dyDescent="0.25"/>
    <row r="24413" x14ac:dyDescent="0.25"/>
    <row r="24414" x14ac:dyDescent="0.25"/>
    <row r="24415" x14ac:dyDescent="0.25"/>
    <row r="24416" x14ac:dyDescent="0.25"/>
    <row r="24417" x14ac:dyDescent="0.25"/>
    <row r="24418" x14ac:dyDescent="0.25"/>
    <row r="24419" x14ac:dyDescent="0.25"/>
    <row r="24420" x14ac:dyDescent="0.25"/>
    <row r="24421" x14ac:dyDescent="0.25"/>
    <row r="24422" x14ac:dyDescent="0.25"/>
    <row r="24423" x14ac:dyDescent="0.25"/>
    <row r="24424" x14ac:dyDescent="0.25"/>
    <row r="24425" x14ac:dyDescent="0.25"/>
    <row r="24426" x14ac:dyDescent="0.25"/>
    <row r="24427" x14ac:dyDescent="0.25"/>
    <row r="24428" x14ac:dyDescent="0.25"/>
    <row r="24429" x14ac:dyDescent="0.25"/>
    <row r="24430" x14ac:dyDescent="0.25"/>
    <row r="24431" x14ac:dyDescent="0.25"/>
    <row r="24432" x14ac:dyDescent="0.25"/>
    <row r="24433" x14ac:dyDescent="0.25"/>
    <row r="24434" x14ac:dyDescent="0.25"/>
    <row r="24435" x14ac:dyDescent="0.25"/>
    <row r="24436" x14ac:dyDescent="0.25"/>
    <row r="24437" x14ac:dyDescent="0.25"/>
    <row r="24438" x14ac:dyDescent="0.25"/>
    <row r="24439" x14ac:dyDescent="0.25"/>
    <row r="24440" x14ac:dyDescent="0.25"/>
    <row r="24441" x14ac:dyDescent="0.25"/>
    <row r="24442" x14ac:dyDescent="0.25"/>
    <row r="24443" x14ac:dyDescent="0.25"/>
    <row r="24444" x14ac:dyDescent="0.25"/>
    <row r="24445" x14ac:dyDescent="0.25"/>
    <row r="24446" x14ac:dyDescent="0.25"/>
    <row r="24447" x14ac:dyDescent="0.25"/>
    <row r="24448" x14ac:dyDescent="0.25"/>
    <row r="24449" x14ac:dyDescent="0.25"/>
    <row r="24450" x14ac:dyDescent="0.25"/>
    <row r="24451" x14ac:dyDescent="0.25"/>
    <row r="24452" x14ac:dyDescent="0.25"/>
    <row r="24453" x14ac:dyDescent="0.25"/>
    <row r="24454" x14ac:dyDescent="0.25"/>
    <row r="24455" x14ac:dyDescent="0.25"/>
    <row r="24456" x14ac:dyDescent="0.25"/>
    <row r="24457" x14ac:dyDescent="0.25"/>
    <row r="24458" x14ac:dyDescent="0.25"/>
    <row r="24459" x14ac:dyDescent="0.25"/>
    <row r="24460" x14ac:dyDescent="0.25"/>
    <row r="24461" x14ac:dyDescent="0.25"/>
    <row r="24462" x14ac:dyDescent="0.25"/>
    <row r="24463" x14ac:dyDescent="0.25"/>
    <row r="24464" x14ac:dyDescent="0.25"/>
    <row r="24465" x14ac:dyDescent="0.25"/>
    <row r="24466" x14ac:dyDescent="0.25"/>
    <row r="24467" x14ac:dyDescent="0.25"/>
    <row r="24468" x14ac:dyDescent="0.25"/>
    <row r="24469" x14ac:dyDescent="0.25"/>
    <row r="24470" x14ac:dyDescent="0.25"/>
    <row r="24471" x14ac:dyDescent="0.25"/>
    <row r="24472" x14ac:dyDescent="0.25"/>
    <row r="24473" x14ac:dyDescent="0.25"/>
    <row r="24474" x14ac:dyDescent="0.25"/>
    <row r="24475" x14ac:dyDescent="0.25"/>
    <row r="24476" x14ac:dyDescent="0.25"/>
    <row r="24477" x14ac:dyDescent="0.25"/>
    <row r="24478" x14ac:dyDescent="0.25"/>
    <row r="24479" x14ac:dyDescent="0.25"/>
    <row r="24480" x14ac:dyDescent="0.25"/>
    <row r="24481" x14ac:dyDescent="0.25"/>
    <row r="24482" x14ac:dyDescent="0.25"/>
    <row r="24483" x14ac:dyDescent="0.25"/>
    <row r="24484" x14ac:dyDescent="0.25"/>
    <row r="24485" x14ac:dyDescent="0.25"/>
    <row r="24486" x14ac:dyDescent="0.25"/>
    <row r="24487" x14ac:dyDescent="0.25"/>
    <row r="24488" x14ac:dyDescent="0.25"/>
    <row r="24489" x14ac:dyDescent="0.25"/>
    <row r="24490" x14ac:dyDescent="0.25"/>
    <row r="24491" x14ac:dyDescent="0.25"/>
    <row r="24492" x14ac:dyDescent="0.25"/>
    <row r="24493" x14ac:dyDescent="0.25"/>
    <row r="24494" x14ac:dyDescent="0.25"/>
    <row r="24495" x14ac:dyDescent="0.25"/>
    <row r="24496" x14ac:dyDescent="0.25"/>
    <row r="24497" x14ac:dyDescent="0.25"/>
    <row r="24498" x14ac:dyDescent="0.25"/>
    <row r="24499" x14ac:dyDescent="0.25"/>
    <row r="24500" x14ac:dyDescent="0.25"/>
    <row r="24501" x14ac:dyDescent="0.25"/>
    <row r="24502" x14ac:dyDescent="0.25"/>
    <row r="24503" x14ac:dyDescent="0.25"/>
    <row r="24504" x14ac:dyDescent="0.25"/>
    <row r="24505" x14ac:dyDescent="0.25"/>
    <row r="24506" x14ac:dyDescent="0.25"/>
    <row r="24507" x14ac:dyDescent="0.25"/>
    <row r="24508" x14ac:dyDescent="0.25"/>
    <row r="24509" x14ac:dyDescent="0.25"/>
    <row r="24510" x14ac:dyDescent="0.25"/>
    <row r="24511" x14ac:dyDescent="0.25"/>
    <row r="24512" x14ac:dyDescent="0.25"/>
    <row r="24513" x14ac:dyDescent="0.25"/>
    <row r="24514" x14ac:dyDescent="0.25"/>
    <row r="24515" x14ac:dyDescent="0.25"/>
    <row r="24516" x14ac:dyDescent="0.25"/>
    <row r="24517" x14ac:dyDescent="0.25"/>
    <row r="24518" x14ac:dyDescent="0.25"/>
    <row r="24519" x14ac:dyDescent="0.25"/>
    <row r="24520" x14ac:dyDescent="0.25"/>
    <row r="24521" x14ac:dyDescent="0.25"/>
    <row r="24522" x14ac:dyDescent="0.25"/>
    <row r="24523" x14ac:dyDescent="0.25"/>
    <row r="24524" x14ac:dyDescent="0.25"/>
    <row r="24525" x14ac:dyDescent="0.25"/>
    <row r="24526" x14ac:dyDescent="0.25"/>
    <row r="24527" x14ac:dyDescent="0.25"/>
    <row r="24528" x14ac:dyDescent="0.25"/>
    <row r="24529" x14ac:dyDescent="0.25"/>
    <row r="24530" x14ac:dyDescent="0.25"/>
    <row r="24531" x14ac:dyDescent="0.25"/>
    <row r="24532" x14ac:dyDescent="0.25"/>
    <row r="24533" x14ac:dyDescent="0.25"/>
    <row r="24534" x14ac:dyDescent="0.25"/>
    <row r="24535" x14ac:dyDescent="0.25"/>
    <row r="24536" x14ac:dyDescent="0.25"/>
    <row r="24537" x14ac:dyDescent="0.25"/>
    <row r="24538" x14ac:dyDescent="0.25"/>
    <row r="24539" x14ac:dyDescent="0.25"/>
    <row r="24540" x14ac:dyDescent="0.25"/>
    <row r="24541" x14ac:dyDescent="0.25"/>
    <row r="24542" x14ac:dyDescent="0.25"/>
    <row r="24543" x14ac:dyDescent="0.25"/>
    <row r="24544" x14ac:dyDescent="0.25"/>
    <row r="24545" x14ac:dyDescent="0.25"/>
    <row r="24546" x14ac:dyDescent="0.25"/>
    <row r="24547" x14ac:dyDescent="0.25"/>
    <row r="24548" x14ac:dyDescent="0.25"/>
    <row r="24549" x14ac:dyDescent="0.25"/>
    <row r="24550" x14ac:dyDescent="0.25"/>
    <row r="24551" x14ac:dyDescent="0.25"/>
    <row r="24552" x14ac:dyDescent="0.25"/>
    <row r="24553" x14ac:dyDescent="0.25"/>
    <row r="24554" x14ac:dyDescent="0.25"/>
    <row r="24555" x14ac:dyDescent="0.25"/>
    <row r="24556" x14ac:dyDescent="0.25"/>
    <row r="24557" x14ac:dyDescent="0.25"/>
    <row r="24558" x14ac:dyDescent="0.25"/>
    <row r="24559" x14ac:dyDescent="0.25"/>
    <row r="24560" x14ac:dyDescent="0.25"/>
    <row r="24561" x14ac:dyDescent="0.25"/>
    <row r="24562" x14ac:dyDescent="0.25"/>
    <row r="24563" x14ac:dyDescent="0.25"/>
    <row r="24564" x14ac:dyDescent="0.25"/>
    <row r="24565" x14ac:dyDescent="0.25"/>
    <row r="24566" x14ac:dyDescent="0.25"/>
    <row r="24567" x14ac:dyDescent="0.25"/>
    <row r="24568" x14ac:dyDescent="0.25"/>
    <row r="24569" x14ac:dyDescent="0.25"/>
    <row r="24570" x14ac:dyDescent="0.25"/>
    <row r="24571" x14ac:dyDescent="0.25"/>
    <row r="24572" x14ac:dyDescent="0.25"/>
    <row r="24573" x14ac:dyDescent="0.25"/>
    <row r="24574" x14ac:dyDescent="0.25"/>
    <row r="24575" x14ac:dyDescent="0.25"/>
    <row r="24576" x14ac:dyDescent="0.25"/>
    <row r="24577" x14ac:dyDescent="0.25"/>
    <row r="24578" x14ac:dyDescent="0.25"/>
    <row r="24579" x14ac:dyDescent="0.25"/>
    <row r="24580" x14ac:dyDescent="0.25"/>
    <row r="24581" x14ac:dyDescent="0.25"/>
    <row r="24582" x14ac:dyDescent="0.25"/>
    <row r="24583" x14ac:dyDescent="0.25"/>
    <row r="24584" x14ac:dyDescent="0.25"/>
    <row r="24585" x14ac:dyDescent="0.25"/>
    <row r="24586" x14ac:dyDescent="0.25"/>
    <row r="24587" x14ac:dyDescent="0.25"/>
    <row r="24588" x14ac:dyDescent="0.25"/>
    <row r="24589" x14ac:dyDescent="0.25"/>
    <row r="24590" x14ac:dyDescent="0.25"/>
    <row r="24591" x14ac:dyDescent="0.25"/>
    <row r="24592" x14ac:dyDescent="0.25"/>
    <row r="24593" x14ac:dyDescent="0.25"/>
    <row r="24594" x14ac:dyDescent="0.25"/>
    <row r="24595" x14ac:dyDescent="0.25"/>
    <row r="24596" x14ac:dyDescent="0.25"/>
    <row r="24597" x14ac:dyDescent="0.25"/>
    <row r="24598" x14ac:dyDescent="0.25"/>
    <row r="24599" x14ac:dyDescent="0.25"/>
    <row r="24600" x14ac:dyDescent="0.25"/>
    <row r="24601" x14ac:dyDescent="0.25"/>
    <row r="24602" x14ac:dyDescent="0.25"/>
    <row r="24603" x14ac:dyDescent="0.25"/>
    <row r="24604" x14ac:dyDescent="0.25"/>
    <row r="24605" x14ac:dyDescent="0.25"/>
    <row r="24606" x14ac:dyDescent="0.25"/>
    <row r="24607" x14ac:dyDescent="0.25"/>
    <row r="24608" x14ac:dyDescent="0.25"/>
    <row r="24609" x14ac:dyDescent="0.25"/>
    <row r="24610" x14ac:dyDescent="0.25"/>
    <row r="24611" x14ac:dyDescent="0.25"/>
    <row r="24612" x14ac:dyDescent="0.25"/>
    <row r="24613" x14ac:dyDescent="0.25"/>
    <row r="24614" x14ac:dyDescent="0.25"/>
    <row r="24615" x14ac:dyDescent="0.25"/>
    <row r="24616" x14ac:dyDescent="0.25"/>
    <row r="24617" x14ac:dyDescent="0.25"/>
    <row r="24618" x14ac:dyDescent="0.25"/>
    <row r="24619" x14ac:dyDescent="0.25"/>
    <row r="24620" x14ac:dyDescent="0.25"/>
    <row r="24621" x14ac:dyDescent="0.25"/>
    <row r="24622" x14ac:dyDescent="0.25"/>
    <row r="24623" x14ac:dyDescent="0.25"/>
    <row r="24624" x14ac:dyDescent="0.25"/>
    <row r="24625" x14ac:dyDescent="0.25"/>
    <row r="24626" x14ac:dyDescent="0.25"/>
    <row r="24627" x14ac:dyDescent="0.25"/>
    <row r="24628" x14ac:dyDescent="0.25"/>
    <row r="24629" x14ac:dyDescent="0.25"/>
    <row r="24630" x14ac:dyDescent="0.25"/>
    <row r="24631" x14ac:dyDescent="0.25"/>
    <row r="24632" x14ac:dyDescent="0.25"/>
    <row r="24633" x14ac:dyDescent="0.25"/>
    <row r="24634" x14ac:dyDescent="0.25"/>
    <row r="24635" x14ac:dyDescent="0.25"/>
    <row r="24636" x14ac:dyDescent="0.25"/>
    <row r="24637" x14ac:dyDescent="0.25"/>
    <row r="24638" x14ac:dyDescent="0.25"/>
    <row r="24639" x14ac:dyDescent="0.25"/>
    <row r="24640" x14ac:dyDescent="0.25"/>
    <row r="24641" x14ac:dyDescent="0.25"/>
    <row r="24642" x14ac:dyDescent="0.25"/>
    <row r="24643" x14ac:dyDescent="0.25"/>
    <row r="24644" x14ac:dyDescent="0.25"/>
    <row r="24645" x14ac:dyDescent="0.25"/>
    <row r="24646" x14ac:dyDescent="0.25"/>
    <row r="24647" x14ac:dyDescent="0.25"/>
    <row r="24648" x14ac:dyDescent="0.25"/>
    <row r="24649" x14ac:dyDescent="0.25"/>
    <row r="24650" x14ac:dyDescent="0.25"/>
    <row r="24651" x14ac:dyDescent="0.25"/>
    <row r="24652" x14ac:dyDescent="0.25"/>
    <row r="24653" x14ac:dyDescent="0.25"/>
    <row r="24654" x14ac:dyDescent="0.25"/>
    <row r="24655" x14ac:dyDescent="0.25"/>
    <row r="24656" x14ac:dyDescent="0.25"/>
    <row r="24657" x14ac:dyDescent="0.25"/>
    <row r="24658" x14ac:dyDescent="0.25"/>
    <row r="24659" x14ac:dyDescent="0.25"/>
    <row r="24660" x14ac:dyDescent="0.25"/>
    <row r="24661" x14ac:dyDescent="0.25"/>
    <row r="24662" x14ac:dyDescent="0.25"/>
    <row r="24663" x14ac:dyDescent="0.25"/>
    <row r="24664" x14ac:dyDescent="0.25"/>
    <row r="24665" x14ac:dyDescent="0.25"/>
    <row r="24666" x14ac:dyDescent="0.25"/>
    <row r="24667" x14ac:dyDescent="0.25"/>
    <row r="24668" x14ac:dyDescent="0.25"/>
    <row r="24669" x14ac:dyDescent="0.25"/>
    <row r="24670" x14ac:dyDescent="0.25"/>
    <row r="24671" x14ac:dyDescent="0.25"/>
    <row r="24672" x14ac:dyDescent="0.25"/>
    <row r="24673" x14ac:dyDescent="0.25"/>
    <row r="24674" x14ac:dyDescent="0.25"/>
    <row r="24675" x14ac:dyDescent="0.25"/>
    <row r="24676" x14ac:dyDescent="0.25"/>
    <row r="24677" x14ac:dyDescent="0.25"/>
    <row r="24678" x14ac:dyDescent="0.25"/>
    <row r="24679" x14ac:dyDescent="0.25"/>
    <row r="24680" x14ac:dyDescent="0.25"/>
    <row r="24681" x14ac:dyDescent="0.25"/>
    <row r="24682" x14ac:dyDescent="0.25"/>
    <row r="24683" x14ac:dyDescent="0.25"/>
    <row r="24684" x14ac:dyDescent="0.25"/>
    <row r="24685" x14ac:dyDescent="0.25"/>
    <row r="24686" x14ac:dyDescent="0.25"/>
    <row r="24687" x14ac:dyDescent="0.25"/>
    <row r="24688" x14ac:dyDescent="0.25"/>
    <row r="24689" x14ac:dyDescent="0.25"/>
    <row r="24690" x14ac:dyDescent="0.25"/>
    <row r="24691" x14ac:dyDescent="0.25"/>
    <row r="24692" x14ac:dyDescent="0.25"/>
    <row r="24693" x14ac:dyDescent="0.25"/>
    <row r="24694" x14ac:dyDescent="0.25"/>
    <row r="24695" x14ac:dyDescent="0.25"/>
    <row r="24696" x14ac:dyDescent="0.25"/>
    <row r="24697" x14ac:dyDescent="0.25"/>
    <row r="24698" x14ac:dyDescent="0.25"/>
    <row r="24699" x14ac:dyDescent="0.25"/>
    <row r="24700" x14ac:dyDescent="0.25"/>
    <row r="24701" x14ac:dyDescent="0.25"/>
    <row r="24702" x14ac:dyDescent="0.25"/>
    <row r="24703" x14ac:dyDescent="0.25"/>
    <row r="24704" x14ac:dyDescent="0.25"/>
    <row r="24705" x14ac:dyDescent="0.25"/>
    <row r="24706" x14ac:dyDescent="0.25"/>
    <row r="24707" x14ac:dyDescent="0.25"/>
    <row r="24708" x14ac:dyDescent="0.25"/>
    <row r="24709" x14ac:dyDescent="0.25"/>
    <row r="24710" x14ac:dyDescent="0.25"/>
    <row r="24711" x14ac:dyDescent="0.25"/>
    <row r="24712" x14ac:dyDescent="0.25"/>
    <row r="24713" x14ac:dyDescent="0.25"/>
    <row r="24714" x14ac:dyDescent="0.25"/>
    <row r="24715" x14ac:dyDescent="0.25"/>
    <row r="24716" x14ac:dyDescent="0.25"/>
    <row r="24717" x14ac:dyDescent="0.25"/>
    <row r="24718" x14ac:dyDescent="0.25"/>
    <row r="24719" x14ac:dyDescent="0.25"/>
    <row r="24720" x14ac:dyDescent="0.25"/>
    <row r="24721" x14ac:dyDescent="0.25"/>
    <row r="24722" x14ac:dyDescent="0.25"/>
    <row r="24723" x14ac:dyDescent="0.25"/>
    <row r="24724" x14ac:dyDescent="0.25"/>
    <row r="24725" x14ac:dyDescent="0.25"/>
    <row r="24726" x14ac:dyDescent="0.25"/>
    <row r="24727" x14ac:dyDescent="0.25"/>
    <row r="24728" x14ac:dyDescent="0.25"/>
    <row r="24729" x14ac:dyDescent="0.25"/>
    <row r="24730" x14ac:dyDescent="0.25"/>
    <row r="24731" x14ac:dyDescent="0.25"/>
    <row r="24732" x14ac:dyDescent="0.25"/>
    <row r="24733" x14ac:dyDescent="0.25"/>
    <row r="24734" x14ac:dyDescent="0.25"/>
    <row r="24735" x14ac:dyDescent="0.25"/>
    <row r="24736" x14ac:dyDescent="0.25"/>
    <row r="24737" x14ac:dyDescent="0.25"/>
    <row r="24738" x14ac:dyDescent="0.25"/>
    <row r="24739" x14ac:dyDescent="0.25"/>
    <row r="24740" x14ac:dyDescent="0.25"/>
    <row r="24741" x14ac:dyDescent="0.25"/>
    <row r="24742" x14ac:dyDescent="0.25"/>
    <row r="24743" x14ac:dyDescent="0.25"/>
    <row r="24744" x14ac:dyDescent="0.25"/>
    <row r="24745" x14ac:dyDescent="0.25"/>
    <row r="24746" x14ac:dyDescent="0.25"/>
    <row r="24747" x14ac:dyDescent="0.25"/>
    <row r="24748" x14ac:dyDescent="0.25"/>
    <row r="24749" x14ac:dyDescent="0.25"/>
    <row r="24750" x14ac:dyDescent="0.25"/>
    <row r="24751" x14ac:dyDescent="0.25"/>
    <row r="24752" x14ac:dyDescent="0.25"/>
    <row r="24753" x14ac:dyDescent="0.25"/>
    <row r="24754" x14ac:dyDescent="0.25"/>
    <row r="24755" x14ac:dyDescent="0.25"/>
    <row r="24756" x14ac:dyDescent="0.25"/>
    <row r="24757" x14ac:dyDescent="0.25"/>
    <row r="24758" x14ac:dyDescent="0.25"/>
    <row r="24759" x14ac:dyDescent="0.25"/>
    <row r="24760" x14ac:dyDescent="0.25"/>
    <row r="24761" x14ac:dyDescent="0.25"/>
    <row r="24762" x14ac:dyDescent="0.25"/>
    <row r="24763" x14ac:dyDescent="0.25"/>
    <row r="24764" x14ac:dyDescent="0.25"/>
    <row r="24765" x14ac:dyDescent="0.25"/>
    <row r="24766" x14ac:dyDescent="0.25"/>
    <row r="24767" x14ac:dyDescent="0.25"/>
    <row r="24768" x14ac:dyDescent="0.25"/>
    <row r="24769" x14ac:dyDescent="0.25"/>
    <row r="24770" x14ac:dyDescent="0.25"/>
    <row r="24771" x14ac:dyDescent="0.25"/>
    <row r="24772" x14ac:dyDescent="0.25"/>
    <row r="24773" x14ac:dyDescent="0.25"/>
    <row r="24774" x14ac:dyDescent="0.25"/>
    <row r="24775" x14ac:dyDescent="0.25"/>
    <row r="24776" x14ac:dyDescent="0.25"/>
    <row r="24777" x14ac:dyDescent="0.25"/>
    <row r="24778" x14ac:dyDescent="0.25"/>
    <row r="24779" x14ac:dyDescent="0.25"/>
    <row r="24780" x14ac:dyDescent="0.25"/>
    <row r="24781" x14ac:dyDescent="0.25"/>
    <row r="24782" x14ac:dyDescent="0.25"/>
    <row r="24783" x14ac:dyDescent="0.25"/>
    <row r="24784" x14ac:dyDescent="0.25"/>
    <row r="24785" x14ac:dyDescent="0.25"/>
    <row r="24786" x14ac:dyDescent="0.25"/>
    <row r="24787" x14ac:dyDescent="0.25"/>
    <row r="24788" x14ac:dyDescent="0.25"/>
    <row r="24789" x14ac:dyDescent="0.25"/>
    <row r="24790" x14ac:dyDescent="0.25"/>
    <row r="24791" x14ac:dyDescent="0.25"/>
    <row r="24792" x14ac:dyDescent="0.25"/>
    <row r="24793" x14ac:dyDescent="0.25"/>
    <row r="24794" x14ac:dyDescent="0.25"/>
    <row r="24795" x14ac:dyDescent="0.25"/>
    <row r="24796" x14ac:dyDescent="0.25"/>
    <row r="24797" x14ac:dyDescent="0.25"/>
    <row r="24798" x14ac:dyDescent="0.25"/>
    <row r="24799" x14ac:dyDescent="0.25"/>
    <row r="24800" x14ac:dyDescent="0.25"/>
    <row r="24801" x14ac:dyDescent="0.25"/>
    <row r="24802" x14ac:dyDescent="0.25"/>
    <row r="24803" x14ac:dyDescent="0.25"/>
    <row r="24804" x14ac:dyDescent="0.25"/>
    <row r="24805" x14ac:dyDescent="0.25"/>
    <row r="24806" x14ac:dyDescent="0.25"/>
    <row r="24807" x14ac:dyDescent="0.25"/>
    <row r="24808" x14ac:dyDescent="0.25"/>
    <row r="24809" x14ac:dyDescent="0.25"/>
    <row r="24810" x14ac:dyDescent="0.25"/>
    <row r="24811" x14ac:dyDescent="0.25"/>
    <row r="24812" x14ac:dyDescent="0.25"/>
    <row r="24813" x14ac:dyDescent="0.25"/>
    <row r="24814" x14ac:dyDescent="0.25"/>
    <row r="24815" x14ac:dyDescent="0.25"/>
    <row r="24816" x14ac:dyDescent="0.25"/>
    <row r="24817" x14ac:dyDescent="0.25"/>
    <row r="24818" x14ac:dyDescent="0.25"/>
    <row r="24819" x14ac:dyDescent="0.25"/>
    <row r="24820" x14ac:dyDescent="0.25"/>
    <row r="24821" x14ac:dyDescent="0.25"/>
    <row r="24822" x14ac:dyDescent="0.25"/>
    <row r="24823" x14ac:dyDescent="0.25"/>
    <row r="24824" x14ac:dyDescent="0.25"/>
    <row r="24825" x14ac:dyDescent="0.25"/>
    <row r="24826" x14ac:dyDescent="0.25"/>
    <row r="24827" x14ac:dyDescent="0.25"/>
    <row r="24828" x14ac:dyDescent="0.25"/>
    <row r="24829" x14ac:dyDescent="0.25"/>
    <row r="24830" x14ac:dyDescent="0.25"/>
    <row r="24831" x14ac:dyDescent="0.25"/>
    <row r="24832" x14ac:dyDescent="0.25"/>
    <row r="24833" x14ac:dyDescent="0.25"/>
    <row r="24834" x14ac:dyDescent="0.25"/>
    <row r="24835" x14ac:dyDescent="0.25"/>
    <row r="24836" x14ac:dyDescent="0.25"/>
    <row r="24837" x14ac:dyDescent="0.25"/>
    <row r="24838" x14ac:dyDescent="0.25"/>
    <row r="24839" x14ac:dyDescent="0.25"/>
    <row r="24840" x14ac:dyDescent="0.25"/>
    <row r="24841" x14ac:dyDescent="0.25"/>
    <row r="24842" x14ac:dyDescent="0.25"/>
    <row r="24843" x14ac:dyDescent="0.25"/>
    <row r="24844" x14ac:dyDescent="0.25"/>
    <row r="24845" x14ac:dyDescent="0.25"/>
    <row r="24846" x14ac:dyDescent="0.25"/>
    <row r="24847" x14ac:dyDescent="0.25"/>
    <row r="24848" x14ac:dyDescent="0.25"/>
    <row r="24849" x14ac:dyDescent="0.25"/>
    <row r="24850" x14ac:dyDescent="0.25"/>
    <row r="24851" x14ac:dyDescent="0.25"/>
    <row r="24852" x14ac:dyDescent="0.25"/>
    <row r="24853" x14ac:dyDescent="0.25"/>
    <row r="24854" x14ac:dyDescent="0.25"/>
    <row r="24855" x14ac:dyDescent="0.25"/>
    <row r="24856" x14ac:dyDescent="0.25"/>
    <row r="24857" x14ac:dyDescent="0.25"/>
    <row r="24858" x14ac:dyDescent="0.25"/>
    <row r="24859" x14ac:dyDescent="0.25"/>
    <row r="24860" x14ac:dyDescent="0.25"/>
    <row r="24861" x14ac:dyDescent="0.25"/>
    <row r="24862" x14ac:dyDescent="0.25"/>
    <row r="24863" x14ac:dyDescent="0.25"/>
    <row r="24864" x14ac:dyDescent="0.25"/>
    <row r="24865" x14ac:dyDescent="0.25"/>
    <row r="24866" x14ac:dyDescent="0.25"/>
    <row r="24867" x14ac:dyDescent="0.25"/>
    <row r="24868" x14ac:dyDescent="0.25"/>
    <row r="24869" x14ac:dyDescent="0.25"/>
    <row r="24870" x14ac:dyDescent="0.25"/>
    <row r="24871" x14ac:dyDescent="0.25"/>
    <row r="24872" x14ac:dyDescent="0.25"/>
    <row r="24873" x14ac:dyDescent="0.25"/>
    <row r="24874" x14ac:dyDescent="0.25"/>
    <row r="24875" x14ac:dyDescent="0.25"/>
    <row r="24876" x14ac:dyDescent="0.25"/>
    <row r="24877" x14ac:dyDescent="0.25"/>
    <row r="24878" x14ac:dyDescent="0.25"/>
    <row r="24879" x14ac:dyDescent="0.25"/>
    <row r="24880" x14ac:dyDescent="0.25"/>
    <row r="24881" x14ac:dyDescent="0.25"/>
    <row r="24882" x14ac:dyDescent="0.25"/>
    <row r="24883" x14ac:dyDescent="0.25"/>
    <row r="24884" x14ac:dyDescent="0.25"/>
    <row r="24885" x14ac:dyDescent="0.25"/>
    <row r="24886" x14ac:dyDescent="0.25"/>
    <row r="24887" x14ac:dyDescent="0.25"/>
    <row r="24888" x14ac:dyDescent="0.25"/>
    <row r="24889" x14ac:dyDescent="0.25"/>
    <row r="24890" x14ac:dyDescent="0.25"/>
    <row r="24891" x14ac:dyDescent="0.25"/>
    <row r="24892" x14ac:dyDescent="0.25"/>
    <row r="24893" x14ac:dyDescent="0.25"/>
    <row r="24894" x14ac:dyDescent="0.25"/>
    <row r="24895" x14ac:dyDescent="0.25"/>
    <row r="24896" x14ac:dyDescent="0.25"/>
    <row r="24897" x14ac:dyDescent="0.25"/>
    <row r="24898" x14ac:dyDescent="0.25"/>
    <row r="24899" x14ac:dyDescent="0.25"/>
    <row r="24900" x14ac:dyDescent="0.25"/>
    <row r="24901" x14ac:dyDescent="0.25"/>
    <row r="24902" x14ac:dyDescent="0.25"/>
    <row r="24903" x14ac:dyDescent="0.25"/>
    <row r="24904" x14ac:dyDescent="0.25"/>
    <row r="24905" x14ac:dyDescent="0.25"/>
    <row r="24906" x14ac:dyDescent="0.25"/>
    <row r="24907" x14ac:dyDescent="0.25"/>
    <row r="24908" x14ac:dyDescent="0.25"/>
    <row r="24909" x14ac:dyDescent="0.25"/>
    <row r="24910" x14ac:dyDescent="0.25"/>
    <row r="24911" x14ac:dyDescent="0.25"/>
    <row r="24912" x14ac:dyDescent="0.25"/>
    <row r="24913" x14ac:dyDescent="0.25"/>
    <row r="24914" x14ac:dyDescent="0.25"/>
    <row r="24915" x14ac:dyDescent="0.25"/>
    <row r="24916" x14ac:dyDescent="0.25"/>
    <row r="24917" x14ac:dyDescent="0.25"/>
    <row r="24918" x14ac:dyDescent="0.25"/>
    <row r="24919" x14ac:dyDescent="0.25"/>
    <row r="24920" x14ac:dyDescent="0.25"/>
    <row r="24921" x14ac:dyDescent="0.25"/>
    <row r="24922" x14ac:dyDescent="0.25"/>
    <row r="24923" x14ac:dyDescent="0.25"/>
    <row r="24924" x14ac:dyDescent="0.25"/>
    <row r="24925" x14ac:dyDescent="0.25"/>
    <row r="24926" x14ac:dyDescent="0.25"/>
    <row r="24927" x14ac:dyDescent="0.25"/>
    <row r="24928" x14ac:dyDescent="0.25"/>
    <row r="24929" x14ac:dyDescent="0.25"/>
    <row r="24930" x14ac:dyDescent="0.25"/>
    <row r="24931" x14ac:dyDescent="0.25"/>
    <row r="24932" x14ac:dyDescent="0.25"/>
    <row r="24933" x14ac:dyDescent="0.25"/>
    <row r="24934" x14ac:dyDescent="0.25"/>
    <row r="24935" x14ac:dyDescent="0.25"/>
    <row r="24936" x14ac:dyDescent="0.25"/>
    <row r="24937" x14ac:dyDescent="0.25"/>
    <row r="24938" x14ac:dyDescent="0.25"/>
    <row r="24939" x14ac:dyDescent="0.25"/>
    <row r="24940" x14ac:dyDescent="0.25"/>
    <row r="24941" x14ac:dyDescent="0.25"/>
    <row r="24942" x14ac:dyDescent="0.25"/>
    <row r="24943" x14ac:dyDescent="0.25"/>
    <row r="24944" x14ac:dyDescent="0.25"/>
    <row r="24945" x14ac:dyDescent="0.25"/>
    <row r="24946" x14ac:dyDescent="0.25"/>
    <row r="24947" x14ac:dyDescent="0.25"/>
    <row r="24948" x14ac:dyDescent="0.25"/>
    <row r="24949" x14ac:dyDescent="0.25"/>
    <row r="24950" x14ac:dyDescent="0.25"/>
    <row r="24951" x14ac:dyDescent="0.25"/>
    <row r="24952" x14ac:dyDescent="0.25"/>
    <row r="24953" x14ac:dyDescent="0.25"/>
    <row r="24954" x14ac:dyDescent="0.25"/>
    <row r="24955" x14ac:dyDescent="0.25"/>
    <row r="24956" x14ac:dyDescent="0.25"/>
    <row r="24957" x14ac:dyDescent="0.25"/>
    <row r="24958" x14ac:dyDescent="0.25"/>
    <row r="24959" x14ac:dyDescent="0.25"/>
    <row r="24960" x14ac:dyDescent="0.25"/>
    <row r="24961" x14ac:dyDescent="0.25"/>
    <row r="24962" x14ac:dyDescent="0.25"/>
    <row r="24963" x14ac:dyDescent="0.25"/>
    <row r="24964" x14ac:dyDescent="0.25"/>
    <row r="24965" x14ac:dyDescent="0.25"/>
    <row r="24966" x14ac:dyDescent="0.25"/>
    <row r="24967" x14ac:dyDescent="0.25"/>
    <row r="24968" x14ac:dyDescent="0.25"/>
    <row r="24969" x14ac:dyDescent="0.25"/>
    <row r="24970" x14ac:dyDescent="0.25"/>
    <row r="24971" x14ac:dyDescent="0.25"/>
    <row r="24972" x14ac:dyDescent="0.25"/>
    <row r="24973" x14ac:dyDescent="0.25"/>
    <row r="24974" x14ac:dyDescent="0.25"/>
    <row r="24975" x14ac:dyDescent="0.25"/>
    <row r="24976" x14ac:dyDescent="0.25"/>
    <row r="24977" x14ac:dyDescent="0.25"/>
    <row r="24978" x14ac:dyDescent="0.25"/>
    <row r="24979" x14ac:dyDescent="0.25"/>
    <row r="24980" x14ac:dyDescent="0.25"/>
    <row r="24981" x14ac:dyDescent="0.25"/>
    <row r="24982" x14ac:dyDescent="0.25"/>
    <row r="24983" x14ac:dyDescent="0.25"/>
    <row r="24984" x14ac:dyDescent="0.25"/>
    <row r="24985" x14ac:dyDescent="0.25"/>
    <row r="24986" x14ac:dyDescent="0.25"/>
    <row r="24987" x14ac:dyDescent="0.25"/>
    <row r="24988" x14ac:dyDescent="0.25"/>
    <row r="24989" x14ac:dyDescent="0.25"/>
    <row r="24990" x14ac:dyDescent="0.25"/>
    <row r="24991" x14ac:dyDescent="0.25"/>
    <row r="24992" x14ac:dyDescent="0.25"/>
    <row r="24993" x14ac:dyDescent="0.25"/>
    <row r="24994" x14ac:dyDescent="0.25"/>
    <row r="24995" x14ac:dyDescent="0.25"/>
    <row r="24996" x14ac:dyDescent="0.25"/>
    <row r="24997" x14ac:dyDescent="0.25"/>
    <row r="24998" x14ac:dyDescent="0.25"/>
    <row r="24999" x14ac:dyDescent="0.25"/>
    <row r="25000" x14ac:dyDescent="0.25"/>
    <row r="25001" x14ac:dyDescent="0.25"/>
    <row r="25002" x14ac:dyDescent="0.25"/>
    <row r="25003" x14ac:dyDescent="0.25"/>
    <row r="25004" x14ac:dyDescent="0.25"/>
    <row r="25005" x14ac:dyDescent="0.25"/>
    <row r="25006" x14ac:dyDescent="0.25"/>
    <row r="25007" x14ac:dyDescent="0.25"/>
    <row r="25008" x14ac:dyDescent="0.25"/>
    <row r="25009" x14ac:dyDescent="0.25"/>
    <row r="25010" x14ac:dyDescent="0.25"/>
    <row r="25011" x14ac:dyDescent="0.25"/>
    <row r="25012" x14ac:dyDescent="0.25"/>
    <row r="25013" x14ac:dyDescent="0.25"/>
    <row r="25014" x14ac:dyDescent="0.25"/>
    <row r="25015" x14ac:dyDescent="0.25"/>
    <row r="25016" x14ac:dyDescent="0.25"/>
    <row r="25017" x14ac:dyDescent="0.25"/>
    <row r="25018" x14ac:dyDescent="0.25"/>
    <row r="25019" x14ac:dyDescent="0.25"/>
    <row r="25020" x14ac:dyDescent="0.25"/>
    <row r="25021" x14ac:dyDescent="0.25"/>
    <row r="25022" x14ac:dyDescent="0.25"/>
    <row r="25023" x14ac:dyDescent="0.25"/>
    <row r="25024" x14ac:dyDescent="0.25"/>
    <row r="25025" x14ac:dyDescent="0.25"/>
    <row r="25026" x14ac:dyDescent="0.25"/>
    <row r="25027" x14ac:dyDescent="0.25"/>
    <row r="25028" x14ac:dyDescent="0.25"/>
    <row r="25029" x14ac:dyDescent="0.25"/>
    <row r="25030" x14ac:dyDescent="0.25"/>
    <row r="25031" x14ac:dyDescent="0.25"/>
    <row r="25032" x14ac:dyDescent="0.25"/>
    <row r="25033" x14ac:dyDescent="0.25"/>
    <row r="25034" x14ac:dyDescent="0.25"/>
    <row r="25035" x14ac:dyDescent="0.25"/>
    <row r="25036" x14ac:dyDescent="0.25"/>
    <row r="25037" x14ac:dyDescent="0.25"/>
    <row r="25038" x14ac:dyDescent="0.25"/>
    <row r="25039" x14ac:dyDescent="0.25"/>
    <row r="25040" x14ac:dyDescent="0.25"/>
    <row r="25041" x14ac:dyDescent="0.25"/>
    <row r="25042" x14ac:dyDescent="0.25"/>
    <row r="25043" x14ac:dyDescent="0.25"/>
    <row r="25044" x14ac:dyDescent="0.25"/>
    <row r="25045" x14ac:dyDescent="0.25"/>
    <row r="25046" x14ac:dyDescent="0.25"/>
    <row r="25047" x14ac:dyDescent="0.25"/>
    <row r="25048" x14ac:dyDescent="0.25"/>
    <row r="25049" x14ac:dyDescent="0.25"/>
    <row r="25050" x14ac:dyDescent="0.25"/>
    <row r="25051" x14ac:dyDescent="0.25"/>
    <row r="25052" x14ac:dyDescent="0.25"/>
    <row r="25053" x14ac:dyDescent="0.25"/>
    <row r="25054" x14ac:dyDescent="0.25"/>
    <row r="25055" x14ac:dyDescent="0.25"/>
    <row r="25056" x14ac:dyDescent="0.25"/>
    <row r="25057" x14ac:dyDescent="0.25"/>
    <row r="25058" x14ac:dyDescent="0.25"/>
    <row r="25059" x14ac:dyDescent="0.25"/>
    <row r="25060" x14ac:dyDescent="0.25"/>
    <row r="25061" x14ac:dyDescent="0.25"/>
    <row r="25062" x14ac:dyDescent="0.25"/>
    <row r="25063" x14ac:dyDescent="0.25"/>
    <row r="25064" x14ac:dyDescent="0.25"/>
    <row r="25065" x14ac:dyDescent="0.25"/>
    <row r="25066" x14ac:dyDescent="0.25"/>
    <row r="25067" x14ac:dyDescent="0.25"/>
    <row r="25068" x14ac:dyDescent="0.25"/>
    <row r="25069" x14ac:dyDescent="0.25"/>
    <row r="25070" x14ac:dyDescent="0.25"/>
    <row r="25071" x14ac:dyDescent="0.25"/>
    <row r="25072" x14ac:dyDescent="0.25"/>
    <row r="25073" x14ac:dyDescent="0.25"/>
    <row r="25074" x14ac:dyDescent="0.25"/>
    <row r="25075" x14ac:dyDescent="0.25"/>
    <row r="25076" x14ac:dyDescent="0.25"/>
    <row r="25077" x14ac:dyDescent="0.25"/>
    <row r="25078" x14ac:dyDescent="0.25"/>
    <row r="25079" x14ac:dyDescent="0.25"/>
    <row r="25080" x14ac:dyDescent="0.25"/>
    <row r="25081" x14ac:dyDescent="0.25"/>
    <row r="25082" x14ac:dyDescent="0.25"/>
    <row r="25083" x14ac:dyDescent="0.25"/>
    <row r="25084" x14ac:dyDescent="0.25"/>
    <row r="25085" x14ac:dyDescent="0.25"/>
    <row r="25086" x14ac:dyDescent="0.25"/>
    <row r="25087" x14ac:dyDescent="0.25"/>
    <row r="25088" x14ac:dyDescent="0.25"/>
    <row r="25089" x14ac:dyDescent="0.25"/>
    <row r="25090" x14ac:dyDescent="0.25"/>
    <row r="25091" x14ac:dyDescent="0.25"/>
    <row r="25092" x14ac:dyDescent="0.25"/>
    <row r="25093" x14ac:dyDescent="0.25"/>
    <row r="25094" x14ac:dyDescent="0.25"/>
    <row r="25095" x14ac:dyDescent="0.25"/>
    <row r="25096" x14ac:dyDescent="0.25"/>
    <row r="25097" x14ac:dyDescent="0.25"/>
    <row r="25098" x14ac:dyDescent="0.25"/>
    <row r="25099" x14ac:dyDescent="0.25"/>
    <row r="25100" x14ac:dyDescent="0.25"/>
    <row r="25101" x14ac:dyDescent="0.25"/>
    <row r="25102" x14ac:dyDescent="0.25"/>
    <row r="25103" x14ac:dyDescent="0.25"/>
    <row r="25104" x14ac:dyDescent="0.25"/>
    <row r="25105" x14ac:dyDescent="0.25"/>
    <row r="25106" x14ac:dyDescent="0.25"/>
    <row r="25107" x14ac:dyDescent="0.25"/>
    <row r="25108" x14ac:dyDescent="0.25"/>
    <row r="25109" x14ac:dyDescent="0.25"/>
    <row r="25110" x14ac:dyDescent="0.25"/>
    <row r="25111" x14ac:dyDescent="0.25"/>
    <row r="25112" x14ac:dyDescent="0.25"/>
    <row r="25113" x14ac:dyDescent="0.25"/>
    <row r="25114" x14ac:dyDescent="0.25"/>
    <row r="25115" x14ac:dyDescent="0.25"/>
    <row r="25116" x14ac:dyDescent="0.25"/>
    <row r="25117" x14ac:dyDescent="0.25"/>
    <row r="25118" x14ac:dyDescent="0.25"/>
    <row r="25119" x14ac:dyDescent="0.25"/>
    <row r="25120" x14ac:dyDescent="0.25"/>
    <row r="25121" x14ac:dyDescent="0.25"/>
    <row r="25122" x14ac:dyDescent="0.25"/>
    <row r="25123" x14ac:dyDescent="0.25"/>
    <row r="25124" x14ac:dyDescent="0.25"/>
    <row r="25125" x14ac:dyDescent="0.25"/>
    <row r="25126" x14ac:dyDescent="0.25"/>
    <row r="25127" x14ac:dyDescent="0.25"/>
    <row r="25128" x14ac:dyDescent="0.25"/>
    <row r="25129" x14ac:dyDescent="0.25"/>
    <row r="25130" x14ac:dyDescent="0.25"/>
    <row r="25131" x14ac:dyDescent="0.25"/>
    <row r="25132" x14ac:dyDescent="0.25"/>
    <row r="25133" x14ac:dyDescent="0.25"/>
    <row r="25134" x14ac:dyDescent="0.25"/>
    <row r="25135" x14ac:dyDescent="0.25"/>
    <row r="25136" x14ac:dyDescent="0.25"/>
    <row r="25137" x14ac:dyDescent="0.25"/>
    <row r="25138" x14ac:dyDescent="0.25"/>
    <row r="25139" x14ac:dyDescent="0.25"/>
    <row r="25140" x14ac:dyDescent="0.25"/>
    <row r="25141" x14ac:dyDescent="0.25"/>
    <row r="25142" x14ac:dyDescent="0.25"/>
    <row r="25143" x14ac:dyDescent="0.25"/>
    <row r="25144" x14ac:dyDescent="0.25"/>
    <row r="25145" x14ac:dyDescent="0.25"/>
    <row r="25146" x14ac:dyDescent="0.25"/>
    <row r="25147" x14ac:dyDescent="0.25"/>
    <row r="25148" x14ac:dyDescent="0.25"/>
    <row r="25149" x14ac:dyDescent="0.25"/>
    <row r="25150" x14ac:dyDescent="0.25"/>
    <row r="25151" x14ac:dyDescent="0.25"/>
    <row r="25152" x14ac:dyDescent="0.25"/>
    <row r="25153" x14ac:dyDescent="0.25"/>
    <row r="25154" x14ac:dyDescent="0.25"/>
    <row r="25155" x14ac:dyDescent="0.25"/>
    <row r="25156" x14ac:dyDescent="0.25"/>
    <row r="25157" x14ac:dyDescent="0.25"/>
    <row r="25158" x14ac:dyDescent="0.25"/>
    <row r="25159" x14ac:dyDescent="0.25"/>
    <row r="25160" x14ac:dyDescent="0.25"/>
    <row r="25161" x14ac:dyDescent="0.25"/>
    <row r="25162" x14ac:dyDescent="0.25"/>
    <row r="25163" x14ac:dyDescent="0.25"/>
    <row r="25164" x14ac:dyDescent="0.25"/>
    <row r="25165" x14ac:dyDescent="0.25"/>
    <row r="25166" x14ac:dyDescent="0.25"/>
    <row r="25167" x14ac:dyDescent="0.25"/>
    <row r="25168" x14ac:dyDescent="0.25"/>
    <row r="25169" x14ac:dyDescent="0.25"/>
    <row r="25170" x14ac:dyDescent="0.25"/>
    <row r="25171" x14ac:dyDescent="0.25"/>
    <row r="25172" x14ac:dyDescent="0.25"/>
    <row r="25173" x14ac:dyDescent="0.25"/>
    <row r="25174" x14ac:dyDescent="0.25"/>
    <row r="25175" x14ac:dyDescent="0.25"/>
    <row r="25176" x14ac:dyDescent="0.25"/>
    <row r="25177" x14ac:dyDescent="0.25"/>
    <row r="25178" x14ac:dyDescent="0.25"/>
    <row r="25179" x14ac:dyDescent="0.25"/>
    <row r="25180" x14ac:dyDescent="0.25"/>
    <row r="25181" x14ac:dyDescent="0.25"/>
    <row r="25182" x14ac:dyDescent="0.25"/>
    <row r="25183" x14ac:dyDescent="0.25"/>
    <row r="25184" x14ac:dyDescent="0.25"/>
    <row r="25185" x14ac:dyDescent="0.25"/>
    <row r="25186" x14ac:dyDescent="0.25"/>
    <row r="25187" x14ac:dyDescent="0.25"/>
    <row r="25188" x14ac:dyDescent="0.25"/>
    <row r="25189" x14ac:dyDescent="0.25"/>
    <row r="25190" x14ac:dyDescent="0.25"/>
    <row r="25191" x14ac:dyDescent="0.25"/>
    <row r="25192" x14ac:dyDescent="0.25"/>
    <row r="25193" x14ac:dyDescent="0.25"/>
    <row r="25194" x14ac:dyDescent="0.25"/>
    <row r="25195" x14ac:dyDescent="0.25"/>
    <row r="25196" x14ac:dyDescent="0.25"/>
    <row r="25197" x14ac:dyDescent="0.25"/>
    <row r="25198" x14ac:dyDescent="0.25"/>
    <row r="25199" x14ac:dyDescent="0.25"/>
    <row r="25200" x14ac:dyDescent="0.25"/>
    <row r="25201" x14ac:dyDescent="0.25"/>
    <row r="25202" x14ac:dyDescent="0.25"/>
    <row r="25203" x14ac:dyDescent="0.25"/>
    <row r="25204" x14ac:dyDescent="0.25"/>
    <row r="25205" x14ac:dyDescent="0.25"/>
    <row r="25206" x14ac:dyDescent="0.25"/>
    <row r="25207" x14ac:dyDescent="0.25"/>
    <row r="25208" x14ac:dyDescent="0.25"/>
    <row r="25209" x14ac:dyDescent="0.25"/>
    <row r="25210" x14ac:dyDescent="0.25"/>
    <row r="25211" x14ac:dyDescent="0.25"/>
    <row r="25212" x14ac:dyDescent="0.25"/>
    <row r="25213" x14ac:dyDescent="0.25"/>
    <row r="25214" x14ac:dyDescent="0.25"/>
    <row r="25215" x14ac:dyDescent="0.25"/>
    <row r="25216" x14ac:dyDescent="0.25"/>
    <row r="25217" x14ac:dyDescent="0.25"/>
    <row r="25218" x14ac:dyDescent="0.25"/>
    <row r="25219" x14ac:dyDescent="0.25"/>
    <row r="25220" x14ac:dyDescent="0.25"/>
    <row r="25221" x14ac:dyDescent="0.25"/>
    <row r="25222" x14ac:dyDescent="0.25"/>
    <row r="25223" x14ac:dyDescent="0.25"/>
    <row r="25224" x14ac:dyDescent="0.25"/>
    <row r="25225" x14ac:dyDescent="0.25"/>
    <row r="25226" x14ac:dyDescent="0.25"/>
    <row r="25227" x14ac:dyDescent="0.25"/>
    <row r="25228" x14ac:dyDescent="0.25"/>
    <row r="25229" x14ac:dyDescent="0.25"/>
    <row r="25230" x14ac:dyDescent="0.25"/>
    <row r="25231" x14ac:dyDescent="0.25"/>
    <row r="25232" x14ac:dyDescent="0.25"/>
    <row r="25233" x14ac:dyDescent="0.25"/>
    <row r="25234" x14ac:dyDescent="0.25"/>
    <row r="25235" x14ac:dyDescent="0.25"/>
    <row r="25236" x14ac:dyDescent="0.25"/>
    <row r="25237" x14ac:dyDescent="0.25"/>
    <row r="25238" x14ac:dyDescent="0.25"/>
    <row r="25239" x14ac:dyDescent="0.25"/>
    <row r="25240" x14ac:dyDescent="0.25"/>
    <row r="25241" x14ac:dyDescent="0.25"/>
    <row r="25242" x14ac:dyDescent="0.25"/>
    <row r="25243" x14ac:dyDescent="0.25"/>
    <row r="25244" x14ac:dyDescent="0.25"/>
    <row r="25245" x14ac:dyDescent="0.25"/>
    <row r="25246" x14ac:dyDescent="0.25"/>
    <row r="25247" x14ac:dyDescent="0.25"/>
    <row r="25248" x14ac:dyDescent="0.25"/>
    <row r="25249" x14ac:dyDescent="0.25"/>
    <row r="25250" x14ac:dyDescent="0.25"/>
    <row r="25251" x14ac:dyDescent="0.25"/>
    <row r="25252" x14ac:dyDescent="0.25"/>
    <row r="25253" x14ac:dyDescent="0.25"/>
    <row r="25254" x14ac:dyDescent="0.25"/>
    <row r="25255" x14ac:dyDescent="0.25"/>
    <row r="25256" x14ac:dyDescent="0.25"/>
    <row r="25257" x14ac:dyDescent="0.25"/>
    <row r="25258" x14ac:dyDescent="0.25"/>
    <row r="25259" x14ac:dyDescent="0.25"/>
    <row r="25260" x14ac:dyDescent="0.25"/>
    <row r="25261" x14ac:dyDescent="0.25"/>
    <row r="25262" x14ac:dyDescent="0.25"/>
    <row r="25263" x14ac:dyDescent="0.25"/>
    <row r="25264" x14ac:dyDescent="0.25"/>
    <row r="25265" x14ac:dyDescent="0.25"/>
    <row r="25266" x14ac:dyDescent="0.25"/>
    <row r="25267" x14ac:dyDescent="0.25"/>
    <row r="25268" x14ac:dyDescent="0.25"/>
    <row r="25269" x14ac:dyDescent="0.25"/>
    <row r="25270" x14ac:dyDescent="0.25"/>
    <row r="25271" x14ac:dyDescent="0.25"/>
    <row r="25272" x14ac:dyDescent="0.25"/>
    <row r="25273" x14ac:dyDescent="0.25"/>
    <row r="25274" x14ac:dyDescent="0.25"/>
    <row r="25275" x14ac:dyDescent="0.25"/>
    <row r="25276" x14ac:dyDescent="0.25"/>
    <row r="25277" x14ac:dyDescent="0.25"/>
    <row r="25278" x14ac:dyDescent="0.25"/>
    <row r="25279" x14ac:dyDescent="0.25"/>
    <row r="25280" x14ac:dyDescent="0.25"/>
    <row r="25281" x14ac:dyDescent="0.25"/>
    <row r="25282" x14ac:dyDescent="0.25"/>
    <row r="25283" x14ac:dyDescent="0.25"/>
    <row r="25284" x14ac:dyDescent="0.25"/>
    <row r="25285" x14ac:dyDescent="0.25"/>
    <row r="25286" x14ac:dyDescent="0.25"/>
    <row r="25287" x14ac:dyDescent="0.25"/>
    <row r="25288" x14ac:dyDescent="0.25"/>
    <row r="25289" x14ac:dyDescent="0.25"/>
    <row r="25290" x14ac:dyDescent="0.25"/>
    <row r="25291" x14ac:dyDescent="0.25"/>
    <row r="25292" x14ac:dyDescent="0.25"/>
    <row r="25293" x14ac:dyDescent="0.25"/>
    <row r="25294" x14ac:dyDescent="0.25"/>
    <row r="25295" x14ac:dyDescent="0.25"/>
    <row r="25296" x14ac:dyDescent="0.25"/>
    <row r="25297" x14ac:dyDescent="0.25"/>
    <row r="25298" x14ac:dyDescent="0.25"/>
    <row r="25299" x14ac:dyDescent="0.25"/>
    <row r="25300" x14ac:dyDescent="0.25"/>
    <row r="25301" x14ac:dyDescent="0.25"/>
    <row r="25302" x14ac:dyDescent="0.25"/>
    <row r="25303" x14ac:dyDescent="0.25"/>
    <row r="25304" x14ac:dyDescent="0.25"/>
    <row r="25305" x14ac:dyDescent="0.25"/>
    <row r="25306" x14ac:dyDescent="0.25"/>
    <row r="25307" x14ac:dyDescent="0.25"/>
    <row r="25308" x14ac:dyDescent="0.25"/>
    <row r="25309" x14ac:dyDescent="0.25"/>
    <row r="25310" x14ac:dyDescent="0.25"/>
    <row r="25311" x14ac:dyDescent="0.25"/>
    <row r="25312" x14ac:dyDescent="0.25"/>
    <row r="25313" x14ac:dyDescent="0.25"/>
    <row r="25314" x14ac:dyDescent="0.25"/>
    <row r="25315" x14ac:dyDescent="0.25"/>
    <row r="25316" x14ac:dyDescent="0.25"/>
    <row r="25317" x14ac:dyDescent="0.25"/>
    <row r="25318" x14ac:dyDescent="0.25"/>
    <row r="25319" x14ac:dyDescent="0.25"/>
    <row r="25320" x14ac:dyDescent="0.25"/>
    <row r="25321" x14ac:dyDescent="0.25"/>
    <row r="25322" x14ac:dyDescent="0.25"/>
    <row r="25323" x14ac:dyDescent="0.25"/>
    <row r="25324" x14ac:dyDescent="0.25"/>
    <row r="25325" x14ac:dyDescent="0.25"/>
    <row r="25326" x14ac:dyDescent="0.25"/>
    <row r="25327" x14ac:dyDescent="0.25"/>
    <row r="25328" x14ac:dyDescent="0.25"/>
    <row r="25329" x14ac:dyDescent="0.25"/>
    <row r="25330" x14ac:dyDescent="0.25"/>
    <row r="25331" x14ac:dyDescent="0.25"/>
    <row r="25332" x14ac:dyDescent="0.25"/>
    <row r="25333" x14ac:dyDescent="0.25"/>
    <row r="25334" x14ac:dyDescent="0.25"/>
    <row r="25335" x14ac:dyDescent="0.25"/>
    <row r="25336" x14ac:dyDescent="0.25"/>
    <row r="25337" x14ac:dyDescent="0.25"/>
    <row r="25338" x14ac:dyDescent="0.25"/>
    <row r="25339" x14ac:dyDescent="0.25"/>
    <row r="25340" x14ac:dyDescent="0.25"/>
    <row r="25341" x14ac:dyDescent="0.25"/>
    <row r="25342" x14ac:dyDescent="0.25"/>
    <row r="25343" x14ac:dyDescent="0.25"/>
    <row r="25344" x14ac:dyDescent="0.25"/>
    <row r="25345" x14ac:dyDescent="0.25"/>
    <row r="25346" x14ac:dyDescent="0.25"/>
    <row r="25347" x14ac:dyDescent="0.25"/>
    <row r="25348" x14ac:dyDescent="0.25"/>
    <row r="25349" x14ac:dyDescent="0.25"/>
    <row r="25350" x14ac:dyDescent="0.25"/>
    <row r="25351" x14ac:dyDescent="0.25"/>
    <row r="25352" x14ac:dyDescent="0.25"/>
    <row r="25353" x14ac:dyDescent="0.25"/>
    <row r="25354" x14ac:dyDescent="0.25"/>
    <row r="25355" x14ac:dyDescent="0.25"/>
    <row r="25356" x14ac:dyDescent="0.25"/>
    <row r="25357" x14ac:dyDescent="0.25"/>
    <row r="25358" x14ac:dyDescent="0.25"/>
    <row r="25359" x14ac:dyDescent="0.25"/>
    <row r="25360" x14ac:dyDescent="0.25"/>
    <row r="25361" x14ac:dyDescent="0.25"/>
    <row r="25362" x14ac:dyDescent="0.25"/>
    <row r="25363" x14ac:dyDescent="0.25"/>
    <row r="25364" x14ac:dyDescent="0.25"/>
    <row r="25365" x14ac:dyDescent="0.25"/>
    <row r="25366" x14ac:dyDescent="0.25"/>
    <row r="25367" x14ac:dyDescent="0.25"/>
    <row r="25368" x14ac:dyDescent="0.25"/>
    <row r="25369" x14ac:dyDescent="0.25"/>
    <row r="25370" x14ac:dyDescent="0.25"/>
    <row r="25371" x14ac:dyDescent="0.25"/>
    <row r="25372" x14ac:dyDescent="0.25"/>
    <row r="25373" x14ac:dyDescent="0.25"/>
    <row r="25374" x14ac:dyDescent="0.25"/>
    <row r="25375" x14ac:dyDescent="0.25"/>
    <row r="25376" x14ac:dyDescent="0.25"/>
    <row r="25377" x14ac:dyDescent="0.25"/>
    <row r="25378" x14ac:dyDescent="0.25"/>
    <row r="25379" x14ac:dyDescent="0.25"/>
    <row r="25380" x14ac:dyDescent="0.25"/>
    <row r="25381" x14ac:dyDescent="0.25"/>
    <row r="25382" x14ac:dyDescent="0.25"/>
    <row r="25383" x14ac:dyDescent="0.25"/>
    <row r="25384" x14ac:dyDescent="0.25"/>
    <row r="25385" x14ac:dyDescent="0.25"/>
    <row r="25386" x14ac:dyDescent="0.25"/>
    <row r="25387" x14ac:dyDescent="0.25"/>
    <row r="25388" x14ac:dyDescent="0.25"/>
    <row r="25389" x14ac:dyDescent="0.25"/>
    <row r="25390" x14ac:dyDescent="0.25"/>
    <row r="25391" x14ac:dyDescent="0.25"/>
    <row r="25392" x14ac:dyDescent="0.25"/>
    <row r="25393" x14ac:dyDescent="0.25"/>
    <row r="25394" x14ac:dyDescent="0.25"/>
    <row r="25395" x14ac:dyDescent="0.25"/>
    <row r="25396" x14ac:dyDescent="0.25"/>
    <row r="25397" x14ac:dyDescent="0.25"/>
    <row r="25398" x14ac:dyDescent="0.25"/>
    <row r="25399" x14ac:dyDescent="0.25"/>
    <row r="25400" x14ac:dyDescent="0.25"/>
    <row r="25401" x14ac:dyDescent="0.25"/>
    <row r="25402" x14ac:dyDescent="0.25"/>
    <row r="25403" x14ac:dyDescent="0.25"/>
    <row r="25404" x14ac:dyDescent="0.25"/>
    <row r="25405" x14ac:dyDescent="0.25"/>
    <row r="25406" x14ac:dyDescent="0.25"/>
    <row r="25407" x14ac:dyDescent="0.25"/>
    <row r="25408" x14ac:dyDescent="0.25"/>
    <row r="25409" x14ac:dyDescent="0.25"/>
    <row r="25410" x14ac:dyDescent="0.25"/>
    <row r="25411" x14ac:dyDescent="0.25"/>
    <row r="25412" x14ac:dyDescent="0.25"/>
    <row r="25413" x14ac:dyDescent="0.25"/>
    <row r="25414" x14ac:dyDescent="0.25"/>
    <row r="25415" x14ac:dyDescent="0.25"/>
    <row r="25416" x14ac:dyDescent="0.25"/>
    <row r="25417" x14ac:dyDescent="0.25"/>
    <row r="25418" x14ac:dyDescent="0.25"/>
    <row r="25419" x14ac:dyDescent="0.25"/>
    <row r="25420" x14ac:dyDescent="0.25"/>
    <row r="25421" x14ac:dyDescent="0.25"/>
    <row r="25422" x14ac:dyDescent="0.25"/>
    <row r="25423" x14ac:dyDescent="0.25"/>
    <row r="25424" x14ac:dyDescent="0.25"/>
    <row r="25425" x14ac:dyDescent="0.25"/>
    <row r="25426" x14ac:dyDescent="0.25"/>
    <row r="25427" x14ac:dyDescent="0.25"/>
    <row r="25428" x14ac:dyDescent="0.25"/>
    <row r="25429" x14ac:dyDescent="0.25"/>
    <row r="25430" x14ac:dyDescent="0.25"/>
    <row r="25431" x14ac:dyDescent="0.25"/>
    <row r="25432" x14ac:dyDescent="0.25"/>
    <row r="25433" x14ac:dyDescent="0.25"/>
    <row r="25434" x14ac:dyDescent="0.25"/>
    <row r="25435" x14ac:dyDescent="0.25"/>
    <row r="25436" x14ac:dyDescent="0.25"/>
    <row r="25437" x14ac:dyDescent="0.25"/>
    <row r="25438" x14ac:dyDescent="0.25"/>
    <row r="25439" x14ac:dyDescent="0.25"/>
    <row r="25440" x14ac:dyDescent="0.25"/>
    <row r="25441" x14ac:dyDescent="0.25"/>
    <row r="25442" x14ac:dyDescent="0.25"/>
    <row r="25443" x14ac:dyDescent="0.25"/>
    <row r="25444" x14ac:dyDescent="0.25"/>
    <row r="25445" x14ac:dyDescent="0.25"/>
    <row r="25446" x14ac:dyDescent="0.25"/>
    <row r="25447" x14ac:dyDescent="0.25"/>
    <row r="25448" x14ac:dyDescent="0.25"/>
    <row r="25449" x14ac:dyDescent="0.25"/>
    <row r="25450" x14ac:dyDescent="0.25"/>
    <row r="25451" x14ac:dyDescent="0.25"/>
    <row r="25452" x14ac:dyDescent="0.25"/>
    <row r="25453" x14ac:dyDescent="0.25"/>
    <row r="25454" x14ac:dyDescent="0.25"/>
    <row r="25455" x14ac:dyDescent="0.25"/>
    <row r="25456" x14ac:dyDescent="0.25"/>
    <row r="25457" x14ac:dyDescent="0.25"/>
    <row r="25458" x14ac:dyDescent="0.25"/>
    <row r="25459" x14ac:dyDescent="0.25"/>
    <row r="25460" x14ac:dyDescent="0.25"/>
    <row r="25461" x14ac:dyDescent="0.25"/>
    <row r="25462" x14ac:dyDescent="0.25"/>
    <row r="25463" x14ac:dyDescent="0.25"/>
    <row r="25464" x14ac:dyDescent="0.25"/>
    <row r="25465" x14ac:dyDescent="0.25"/>
    <row r="25466" x14ac:dyDescent="0.25"/>
    <row r="25467" x14ac:dyDescent="0.25"/>
    <row r="25468" x14ac:dyDescent="0.25"/>
    <row r="25469" x14ac:dyDescent="0.25"/>
    <row r="25470" x14ac:dyDescent="0.25"/>
    <row r="25471" x14ac:dyDescent="0.25"/>
    <row r="25472" x14ac:dyDescent="0.25"/>
    <row r="25473" x14ac:dyDescent="0.25"/>
    <row r="25474" x14ac:dyDescent="0.25"/>
    <row r="25475" x14ac:dyDescent="0.25"/>
    <row r="25476" x14ac:dyDescent="0.25"/>
    <row r="25477" x14ac:dyDescent="0.25"/>
    <row r="25478" x14ac:dyDescent="0.25"/>
    <row r="25479" x14ac:dyDescent="0.25"/>
    <row r="25480" x14ac:dyDescent="0.25"/>
    <row r="25481" x14ac:dyDescent="0.25"/>
    <row r="25482" x14ac:dyDescent="0.25"/>
    <row r="25483" x14ac:dyDescent="0.25"/>
    <row r="25484" x14ac:dyDescent="0.25"/>
    <row r="25485" x14ac:dyDescent="0.25"/>
    <row r="25486" x14ac:dyDescent="0.25"/>
    <row r="25487" x14ac:dyDescent="0.25"/>
    <row r="25488" x14ac:dyDescent="0.25"/>
    <row r="25489" x14ac:dyDescent="0.25"/>
    <row r="25490" x14ac:dyDescent="0.25"/>
    <row r="25491" x14ac:dyDescent="0.25"/>
    <row r="25492" x14ac:dyDescent="0.25"/>
    <row r="25493" x14ac:dyDescent="0.25"/>
    <row r="25494" x14ac:dyDescent="0.25"/>
    <row r="25495" x14ac:dyDescent="0.25"/>
    <row r="25496" x14ac:dyDescent="0.25"/>
    <row r="25497" x14ac:dyDescent="0.25"/>
    <row r="25498" x14ac:dyDescent="0.25"/>
    <row r="25499" x14ac:dyDescent="0.25"/>
    <row r="25500" x14ac:dyDescent="0.25"/>
    <row r="25501" x14ac:dyDescent="0.25"/>
    <row r="25502" x14ac:dyDescent="0.25"/>
    <row r="25503" x14ac:dyDescent="0.25"/>
    <row r="25504" x14ac:dyDescent="0.25"/>
    <row r="25505" x14ac:dyDescent="0.25"/>
    <row r="25506" x14ac:dyDescent="0.25"/>
    <row r="25507" x14ac:dyDescent="0.25"/>
    <row r="25508" x14ac:dyDescent="0.25"/>
    <row r="25509" x14ac:dyDescent="0.25"/>
    <row r="25510" x14ac:dyDescent="0.25"/>
    <row r="25511" x14ac:dyDescent="0.25"/>
    <row r="25512" x14ac:dyDescent="0.25"/>
    <row r="25513" x14ac:dyDescent="0.25"/>
    <row r="25514" x14ac:dyDescent="0.25"/>
    <row r="25515" x14ac:dyDescent="0.25"/>
    <row r="25516" x14ac:dyDescent="0.25"/>
    <row r="25517" x14ac:dyDescent="0.25"/>
    <row r="25518" x14ac:dyDescent="0.25"/>
    <row r="25519" x14ac:dyDescent="0.25"/>
    <row r="25520" x14ac:dyDescent="0.25"/>
    <row r="25521" x14ac:dyDescent="0.25"/>
    <row r="25522" x14ac:dyDescent="0.25"/>
    <row r="25523" x14ac:dyDescent="0.25"/>
    <row r="25524" x14ac:dyDescent="0.25"/>
    <row r="25525" x14ac:dyDescent="0.25"/>
    <row r="25526" x14ac:dyDescent="0.25"/>
    <row r="25527" x14ac:dyDescent="0.25"/>
    <row r="25528" x14ac:dyDescent="0.25"/>
    <row r="25529" x14ac:dyDescent="0.25"/>
    <row r="25530" x14ac:dyDescent="0.25"/>
    <row r="25531" x14ac:dyDescent="0.25"/>
    <row r="25532" x14ac:dyDescent="0.25"/>
    <row r="25533" x14ac:dyDescent="0.25"/>
    <row r="25534" x14ac:dyDescent="0.25"/>
    <row r="25535" x14ac:dyDescent="0.25"/>
    <row r="25536" x14ac:dyDescent="0.25"/>
    <row r="25537" x14ac:dyDescent="0.25"/>
    <row r="25538" x14ac:dyDescent="0.25"/>
    <row r="25539" x14ac:dyDescent="0.25"/>
    <row r="25540" x14ac:dyDescent="0.25"/>
    <row r="25541" x14ac:dyDescent="0.25"/>
    <row r="25542" x14ac:dyDescent="0.25"/>
    <row r="25543" x14ac:dyDescent="0.25"/>
    <row r="25544" x14ac:dyDescent="0.25"/>
    <row r="25545" x14ac:dyDescent="0.25"/>
    <row r="25546" x14ac:dyDescent="0.25"/>
    <row r="25547" x14ac:dyDescent="0.25"/>
    <row r="25548" x14ac:dyDescent="0.25"/>
    <row r="25549" x14ac:dyDescent="0.25"/>
    <row r="25550" x14ac:dyDescent="0.25"/>
    <row r="25551" x14ac:dyDescent="0.25"/>
    <row r="25552" x14ac:dyDescent="0.25"/>
    <row r="25553" x14ac:dyDescent="0.25"/>
    <row r="25554" x14ac:dyDescent="0.25"/>
    <row r="25555" x14ac:dyDescent="0.25"/>
    <row r="25556" x14ac:dyDescent="0.25"/>
    <row r="25557" x14ac:dyDescent="0.25"/>
    <row r="25558" x14ac:dyDescent="0.25"/>
    <row r="25559" x14ac:dyDescent="0.25"/>
    <row r="25560" x14ac:dyDescent="0.25"/>
    <row r="25561" x14ac:dyDescent="0.25"/>
    <row r="25562" x14ac:dyDescent="0.25"/>
    <row r="25563" x14ac:dyDescent="0.25"/>
    <row r="25564" x14ac:dyDescent="0.25"/>
    <row r="25565" x14ac:dyDescent="0.25"/>
    <row r="25566" x14ac:dyDescent="0.25"/>
    <row r="25567" x14ac:dyDescent="0.25"/>
    <row r="25568" x14ac:dyDescent="0.25"/>
    <row r="25569" x14ac:dyDescent="0.25"/>
    <row r="25570" x14ac:dyDescent="0.25"/>
    <row r="25571" x14ac:dyDescent="0.25"/>
    <row r="25572" x14ac:dyDescent="0.25"/>
    <row r="25573" x14ac:dyDescent="0.25"/>
    <row r="25574" x14ac:dyDescent="0.25"/>
    <row r="25575" x14ac:dyDescent="0.25"/>
    <row r="25576" x14ac:dyDescent="0.25"/>
    <row r="25577" x14ac:dyDescent="0.25"/>
    <row r="25578" x14ac:dyDescent="0.25"/>
    <row r="25579" x14ac:dyDescent="0.25"/>
    <row r="25580" x14ac:dyDescent="0.25"/>
    <row r="25581" x14ac:dyDescent="0.25"/>
    <row r="25582" x14ac:dyDescent="0.25"/>
    <row r="25583" x14ac:dyDescent="0.25"/>
    <row r="25584" x14ac:dyDescent="0.25"/>
    <row r="25585" x14ac:dyDescent="0.25"/>
    <row r="25586" x14ac:dyDescent="0.25"/>
    <row r="25587" x14ac:dyDescent="0.25"/>
    <row r="25588" x14ac:dyDescent="0.25"/>
    <row r="25589" x14ac:dyDescent="0.25"/>
    <row r="25590" x14ac:dyDescent="0.25"/>
    <row r="25591" x14ac:dyDescent="0.25"/>
    <row r="25592" x14ac:dyDescent="0.25"/>
    <row r="25593" x14ac:dyDescent="0.25"/>
    <row r="25594" x14ac:dyDescent="0.25"/>
    <row r="25595" x14ac:dyDescent="0.25"/>
    <row r="25596" x14ac:dyDescent="0.25"/>
    <row r="25597" x14ac:dyDescent="0.25"/>
    <row r="25598" x14ac:dyDescent="0.25"/>
    <row r="25599" x14ac:dyDescent="0.25"/>
    <row r="25600" x14ac:dyDescent="0.25"/>
    <row r="25601" x14ac:dyDescent="0.25"/>
    <row r="25602" x14ac:dyDescent="0.25"/>
    <row r="25603" x14ac:dyDescent="0.25"/>
    <row r="25604" x14ac:dyDescent="0.25"/>
    <row r="25605" x14ac:dyDescent="0.25"/>
    <row r="25606" x14ac:dyDescent="0.25"/>
    <row r="25607" x14ac:dyDescent="0.25"/>
    <row r="25608" x14ac:dyDescent="0.25"/>
    <row r="25609" x14ac:dyDescent="0.25"/>
    <row r="25610" x14ac:dyDescent="0.25"/>
    <row r="25611" x14ac:dyDescent="0.25"/>
    <row r="25612" x14ac:dyDescent="0.25"/>
    <row r="25613" x14ac:dyDescent="0.25"/>
    <row r="25614" x14ac:dyDescent="0.25"/>
    <row r="25615" x14ac:dyDescent="0.25"/>
    <row r="25616" x14ac:dyDescent="0.25"/>
    <row r="25617" x14ac:dyDescent="0.25"/>
    <row r="25618" x14ac:dyDescent="0.25"/>
    <row r="25619" x14ac:dyDescent="0.25"/>
    <row r="25620" x14ac:dyDescent="0.25"/>
    <row r="25621" x14ac:dyDescent="0.25"/>
    <row r="25622" x14ac:dyDescent="0.25"/>
    <row r="25623" x14ac:dyDescent="0.25"/>
    <row r="25624" x14ac:dyDescent="0.25"/>
    <row r="25625" x14ac:dyDescent="0.25"/>
    <row r="25626" x14ac:dyDescent="0.25"/>
    <row r="25627" x14ac:dyDescent="0.25"/>
    <row r="25628" x14ac:dyDescent="0.25"/>
    <row r="25629" x14ac:dyDescent="0.25"/>
    <row r="25630" x14ac:dyDescent="0.25"/>
    <row r="25631" x14ac:dyDescent="0.25"/>
    <row r="25632" x14ac:dyDescent="0.25"/>
    <row r="25633" x14ac:dyDescent="0.25"/>
    <row r="25634" x14ac:dyDescent="0.25"/>
    <row r="25635" x14ac:dyDescent="0.25"/>
    <row r="25636" x14ac:dyDescent="0.25"/>
    <row r="25637" x14ac:dyDescent="0.25"/>
    <row r="25638" x14ac:dyDescent="0.25"/>
    <row r="25639" x14ac:dyDescent="0.25"/>
    <row r="25640" x14ac:dyDescent="0.25"/>
    <row r="25641" x14ac:dyDescent="0.25"/>
    <row r="25642" x14ac:dyDescent="0.25"/>
    <row r="25643" x14ac:dyDescent="0.25"/>
    <row r="25644" x14ac:dyDescent="0.25"/>
    <row r="25645" x14ac:dyDescent="0.25"/>
    <row r="25646" x14ac:dyDescent="0.25"/>
    <row r="25647" x14ac:dyDescent="0.25"/>
    <row r="25648" x14ac:dyDescent="0.25"/>
    <row r="25649" x14ac:dyDescent="0.25"/>
    <row r="25650" x14ac:dyDescent="0.25"/>
    <row r="25651" x14ac:dyDescent="0.25"/>
    <row r="25652" x14ac:dyDescent="0.25"/>
    <row r="25653" x14ac:dyDescent="0.25"/>
    <row r="25654" x14ac:dyDescent="0.25"/>
    <row r="25655" x14ac:dyDescent="0.25"/>
    <row r="25656" x14ac:dyDescent="0.25"/>
    <row r="25657" x14ac:dyDescent="0.25"/>
    <row r="25658" x14ac:dyDescent="0.25"/>
    <row r="25659" x14ac:dyDescent="0.25"/>
    <row r="25660" x14ac:dyDescent="0.25"/>
    <row r="25661" x14ac:dyDescent="0.25"/>
    <row r="25662" x14ac:dyDescent="0.25"/>
    <row r="25663" x14ac:dyDescent="0.25"/>
    <row r="25664" x14ac:dyDescent="0.25"/>
    <row r="25665" x14ac:dyDescent="0.25"/>
    <row r="25666" x14ac:dyDescent="0.25"/>
    <row r="25667" x14ac:dyDescent="0.25"/>
    <row r="25668" x14ac:dyDescent="0.25"/>
    <row r="25669" x14ac:dyDescent="0.25"/>
    <row r="25670" x14ac:dyDescent="0.25"/>
    <row r="25671" x14ac:dyDescent="0.25"/>
    <row r="25672" x14ac:dyDescent="0.25"/>
    <row r="25673" x14ac:dyDescent="0.25"/>
    <row r="25674" x14ac:dyDescent="0.25"/>
    <row r="25675" x14ac:dyDescent="0.25"/>
    <row r="25676" x14ac:dyDescent="0.25"/>
    <row r="25677" x14ac:dyDescent="0.25"/>
    <row r="25678" x14ac:dyDescent="0.25"/>
    <row r="25679" x14ac:dyDescent="0.25"/>
    <row r="25680" x14ac:dyDescent="0.25"/>
    <row r="25681" x14ac:dyDescent="0.25"/>
    <row r="25682" x14ac:dyDescent="0.25"/>
    <row r="25683" x14ac:dyDescent="0.25"/>
    <row r="25684" x14ac:dyDescent="0.25"/>
    <row r="25685" x14ac:dyDescent="0.25"/>
    <row r="25686" x14ac:dyDescent="0.25"/>
    <row r="25687" x14ac:dyDescent="0.25"/>
    <row r="25688" x14ac:dyDescent="0.25"/>
    <row r="25689" x14ac:dyDescent="0.25"/>
    <row r="25690" x14ac:dyDescent="0.25"/>
    <row r="25691" x14ac:dyDescent="0.25"/>
    <row r="25692" x14ac:dyDescent="0.25"/>
    <row r="25693" x14ac:dyDescent="0.25"/>
    <row r="25694" x14ac:dyDescent="0.25"/>
    <row r="25695" x14ac:dyDescent="0.25"/>
    <row r="25696" x14ac:dyDescent="0.25"/>
    <row r="25697" x14ac:dyDescent="0.25"/>
    <row r="25698" x14ac:dyDescent="0.25"/>
    <row r="25699" x14ac:dyDescent="0.25"/>
    <row r="25700" x14ac:dyDescent="0.25"/>
    <row r="25701" x14ac:dyDescent="0.25"/>
    <row r="25702" x14ac:dyDescent="0.25"/>
    <row r="25703" x14ac:dyDescent="0.25"/>
    <row r="25704" x14ac:dyDescent="0.25"/>
    <row r="25705" x14ac:dyDescent="0.25"/>
    <row r="25706" x14ac:dyDescent="0.25"/>
    <row r="25707" x14ac:dyDescent="0.25"/>
    <row r="25708" x14ac:dyDescent="0.25"/>
    <row r="25709" x14ac:dyDescent="0.25"/>
    <row r="25710" x14ac:dyDescent="0.25"/>
    <row r="25711" x14ac:dyDescent="0.25"/>
    <row r="25712" x14ac:dyDescent="0.25"/>
    <row r="25713" x14ac:dyDescent="0.25"/>
    <row r="25714" x14ac:dyDescent="0.25"/>
    <row r="25715" x14ac:dyDescent="0.25"/>
    <row r="25716" x14ac:dyDescent="0.25"/>
    <row r="25717" x14ac:dyDescent="0.25"/>
    <row r="25718" x14ac:dyDescent="0.25"/>
    <row r="25719" x14ac:dyDescent="0.25"/>
    <row r="25720" x14ac:dyDescent="0.25"/>
    <row r="25721" x14ac:dyDescent="0.25"/>
    <row r="25722" x14ac:dyDescent="0.25"/>
    <row r="25723" x14ac:dyDescent="0.25"/>
    <row r="25724" x14ac:dyDescent="0.25"/>
    <row r="25725" x14ac:dyDescent="0.25"/>
    <row r="25726" x14ac:dyDescent="0.25"/>
    <row r="25727" x14ac:dyDescent="0.25"/>
    <row r="25728" x14ac:dyDescent="0.25"/>
    <row r="25729" x14ac:dyDescent="0.25"/>
    <row r="25730" x14ac:dyDescent="0.25"/>
    <row r="25731" x14ac:dyDescent="0.25"/>
    <row r="25732" x14ac:dyDescent="0.25"/>
    <row r="25733" x14ac:dyDescent="0.25"/>
    <row r="25734" x14ac:dyDescent="0.25"/>
    <row r="25735" x14ac:dyDescent="0.25"/>
    <row r="25736" x14ac:dyDescent="0.25"/>
    <row r="25737" x14ac:dyDescent="0.25"/>
    <row r="25738" x14ac:dyDescent="0.25"/>
    <row r="25739" x14ac:dyDescent="0.25"/>
    <row r="25740" x14ac:dyDescent="0.25"/>
    <row r="25741" x14ac:dyDescent="0.25"/>
    <row r="25742" x14ac:dyDescent="0.25"/>
    <row r="25743" x14ac:dyDescent="0.25"/>
    <row r="25744" x14ac:dyDescent="0.25"/>
    <row r="25745" x14ac:dyDescent="0.25"/>
    <row r="25746" x14ac:dyDescent="0.25"/>
    <row r="25747" x14ac:dyDescent="0.25"/>
    <row r="25748" x14ac:dyDescent="0.25"/>
    <row r="25749" x14ac:dyDescent="0.25"/>
    <row r="25750" x14ac:dyDescent="0.25"/>
    <row r="25751" x14ac:dyDescent="0.25"/>
    <row r="25752" x14ac:dyDescent="0.25"/>
    <row r="25753" x14ac:dyDescent="0.25"/>
    <row r="25754" x14ac:dyDescent="0.25"/>
    <row r="25755" x14ac:dyDescent="0.25"/>
    <row r="25756" x14ac:dyDescent="0.25"/>
    <row r="25757" x14ac:dyDescent="0.25"/>
    <row r="25758" x14ac:dyDescent="0.25"/>
    <row r="25759" x14ac:dyDescent="0.25"/>
    <row r="25760" x14ac:dyDescent="0.25"/>
    <row r="25761" x14ac:dyDescent="0.25"/>
    <row r="25762" x14ac:dyDescent="0.25"/>
    <row r="25763" x14ac:dyDescent="0.25"/>
    <row r="25764" x14ac:dyDescent="0.25"/>
    <row r="25765" x14ac:dyDescent="0.25"/>
    <row r="25766" x14ac:dyDescent="0.25"/>
    <row r="25767" x14ac:dyDescent="0.25"/>
    <row r="25768" x14ac:dyDescent="0.25"/>
    <row r="25769" x14ac:dyDescent="0.25"/>
    <row r="25770" x14ac:dyDescent="0.25"/>
    <row r="25771" x14ac:dyDescent="0.25"/>
    <row r="25772" x14ac:dyDescent="0.25"/>
    <row r="25773" x14ac:dyDescent="0.25"/>
    <row r="25774" x14ac:dyDescent="0.25"/>
    <row r="25775" x14ac:dyDescent="0.25"/>
    <row r="25776" x14ac:dyDescent="0.25"/>
    <row r="25777" x14ac:dyDescent="0.25"/>
    <row r="25778" x14ac:dyDescent="0.25"/>
    <row r="25779" x14ac:dyDescent="0.25"/>
    <row r="25780" x14ac:dyDescent="0.25"/>
    <row r="25781" x14ac:dyDescent="0.25"/>
    <row r="25782" x14ac:dyDescent="0.25"/>
    <row r="25783" x14ac:dyDescent="0.25"/>
    <row r="25784" x14ac:dyDescent="0.25"/>
    <row r="25785" x14ac:dyDescent="0.25"/>
    <row r="25786" x14ac:dyDescent="0.25"/>
    <row r="25787" x14ac:dyDescent="0.25"/>
    <row r="25788" x14ac:dyDescent="0.25"/>
    <row r="25789" x14ac:dyDescent="0.25"/>
    <row r="25790" x14ac:dyDescent="0.25"/>
    <row r="25791" x14ac:dyDescent="0.25"/>
    <row r="25792" x14ac:dyDescent="0.25"/>
    <row r="25793" x14ac:dyDescent="0.25"/>
    <row r="25794" x14ac:dyDescent="0.25"/>
    <row r="25795" x14ac:dyDescent="0.25"/>
    <row r="25796" x14ac:dyDescent="0.25"/>
    <row r="25797" x14ac:dyDescent="0.25"/>
    <row r="25798" x14ac:dyDescent="0.25"/>
    <row r="25799" x14ac:dyDescent="0.25"/>
    <row r="25800" x14ac:dyDescent="0.25"/>
    <row r="25801" x14ac:dyDescent="0.25"/>
    <row r="25802" x14ac:dyDescent="0.25"/>
    <row r="25803" x14ac:dyDescent="0.25"/>
    <row r="25804" x14ac:dyDescent="0.25"/>
    <row r="25805" x14ac:dyDescent="0.25"/>
    <row r="25806" x14ac:dyDescent="0.25"/>
    <row r="25807" x14ac:dyDescent="0.25"/>
    <row r="25808" x14ac:dyDescent="0.25"/>
    <row r="25809" x14ac:dyDescent="0.25"/>
    <row r="25810" x14ac:dyDescent="0.25"/>
    <row r="25811" x14ac:dyDescent="0.25"/>
    <row r="25812" x14ac:dyDescent="0.25"/>
    <row r="25813" x14ac:dyDescent="0.25"/>
    <row r="25814" x14ac:dyDescent="0.25"/>
    <row r="25815" x14ac:dyDescent="0.25"/>
    <row r="25816" x14ac:dyDescent="0.25"/>
    <row r="25817" x14ac:dyDescent="0.25"/>
    <row r="25818" x14ac:dyDescent="0.25"/>
    <row r="25819" x14ac:dyDescent="0.25"/>
    <row r="25820" x14ac:dyDescent="0.25"/>
    <row r="25821" x14ac:dyDescent="0.25"/>
    <row r="25822" x14ac:dyDescent="0.25"/>
    <row r="25823" x14ac:dyDescent="0.25"/>
    <row r="25824" x14ac:dyDescent="0.25"/>
    <row r="25825" x14ac:dyDescent="0.25"/>
    <row r="25826" x14ac:dyDescent="0.25"/>
    <row r="25827" x14ac:dyDescent="0.25"/>
    <row r="25828" x14ac:dyDescent="0.25"/>
    <row r="25829" x14ac:dyDescent="0.25"/>
    <row r="25830" x14ac:dyDescent="0.25"/>
    <row r="25831" x14ac:dyDescent="0.25"/>
    <row r="25832" x14ac:dyDescent="0.25"/>
    <row r="25833" x14ac:dyDescent="0.25"/>
    <row r="25834" x14ac:dyDescent="0.25"/>
    <row r="25835" x14ac:dyDescent="0.25"/>
    <row r="25836" x14ac:dyDescent="0.25"/>
    <row r="25837" x14ac:dyDescent="0.25"/>
    <row r="25838" x14ac:dyDescent="0.25"/>
    <row r="25839" x14ac:dyDescent="0.25"/>
    <row r="25840" x14ac:dyDescent="0.25"/>
    <row r="25841" x14ac:dyDescent="0.25"/>
    <row r="25842" x14ac:dyDescent="0.25"/>
    <row r="25843" x14ac:dyDescent="0.25"/>
    <row r="25844" x14ac:dyDescent="0.25"/>
    <row r="25845" x14ac:dyDescent="0.25"/>
    <row r="25846" x14ac:dyDescent="0.25"/>
    <row r="25847" x14ac:dyDescent="0.25"/>
    <row r="25848" x14ac:dyDescent="0.25"/>
    <row r="25849" x14ac:dyDescent="0.25"/>
    <row r="25850" x14ac:dyDescent="0.25"/>
    <row r="25851" x14ac:dyDescent="0.25"/>
    <row r="25852" x14ac:dyDescent="0.25"/>
    <row r="25853" x14ac:dyDescent="0.25"/>
    <row r="25854" x14ac:dyDescent="0.25"/>
    <row r="25855" x14ac:dyDescent="0.25"/>
    <row r="25856" x14ac:dyDescent="0.25"/>
    <row r="25857" x14ac:dyDescent="0.25"/>
    <row r="25858" x14ac:dyDescent="0.25"/>
    <row r="25859" x14ac:dyDescent="0.25"/>
    <row r="25860" x14ac:dyDescent="0.25"/>
    <row r="25861" x14ac:dyDescent="0.25"/>
    <row r="25862" x14ac:dyDescent="0.25"/>
    <row r="25863" x14ac:dyDescent="0.25"/>
    <row r="25864" x14ac:dyDescent="0.25"/>
    <row r="25865" x14ac:dyDescent="0.25"/>
    <row r="25866" x14ac:dyDescent="0.25"/>
    <row r="25867" x14ac:dyDescent="0.25"/>
    <row r="25868" x14ac:dyDescent="0.25"/>
    <row r="25869" x14ac:dyDescent="0.25"/>
    <row r="25870" x14ac:dyDescent="0.25"/>
    <row r="25871" x14ac:dyDescent="0.25"/>
    <row r="25872" x14ac:dyDescent="0.25"/>
    <row r="25873" x14ac:dyDescent="0.25"/>
    <row r="25874" x14ac:dyDescent="0.25"/>
    <row r="25875" x14ac:dyDescent="0.25"/>
    <row r="25876" x14ac:dyDescent="0.25"/>
    <row r="25877" x14ac:dyDescent="0.25"/>
    <row r="25878" x14ac:dyDescent="0.25"/>
    <row r="25879" x14ac:dyDescent="0.25"/>
    <row r="25880" x14ac:dyDescent="0.25"/>
    <row r="25881" x14ac:dyDescent="0.25"/>
    <row r="25882" x14ac:dyDescent="0.25"/>
    <row r="25883" x14ac:dyDescent="0.25"/>
    <row r="25884" x14ac:dyDescent="0.25"/>
    <row r="25885" x14ac:dyDescent="0.25"/>
    <row r="25886" x14ac:dyDescent="0.25"/>
    <row r="25887" x14ac:dyDescent="0.25"/>
    <row r="25888" x14ac:dyDescent="0.25"/>
    <row r="25889" x14ac:dyDescent="0.25"/>
    <row r="25890" x14ac:dyDescent="0.25"/>
    <row r="25891" x14ac:dyDescent="0.25"/>
    <row r="25892" x14ac:dyDescent="0.25"/>
    <row r="25893" x14ac:dyDescent="0.25"/>
    <row r="25894" x14ac:dyDescent="0.25"/>
    <row r="25895" x14ac:dyDescent="0.25"/>
    <row r="25896" x14ac:dyDescent="0.25"/>
    <row r="25897" x14ac:dyDescent="0.25"/>
    <row r="25898" x14ac:dyDescent="0.25"/>
    <row r="25899" x14ac:dyDescent="0.25"/>
    <row r="25900" x14ac:dyDescent="0.25"/>
    <row r="25901" x14ac:dyDescent="0.25"/>
    <row r="25902" x14ac:dyDescent="0.25"/>
    <row r="25903" x14ac:dyDescent="0.25"/>
    <row r="25904" x14ac:dyDescent="0.25"/>
    <row r="25905" x14ac:dyDescent="0.25"/>
    <row r="25906" x14ac:dyDescent="0.25"/>
    <row r="25907" x14ac:dyDescent="0.25"/>
    <row r="25908" x14ac:dyDescent="0.25"/>
    <row r="25909" x14ac:dyDescent="0.25"/>
    <row r="25910" x14ac:dyDescent="0.25"/>
    <row r="25911" x14ac:dyDescent="0.25"/>
    <row r="25912" x14ac:dyDescent="0.25"/>
    <row r="25913" x14ac:dyDescent="0.25"/>
    <row r="25914" x14ac:dyDescent="0.25"/>
    <row r="25915" x14ac:dyDescent="0.25"/>
    <row r="25916" x14ac:dyDescent="0.25"/>
    <row r="25917" x14ac:dyDescent="0.25"/>
    <row r="25918" x14ac:dyDescent="0.25"/>
    <row r="25919" x14ac:dyDescent="0.25"/>
    <row r="25920" x14ac:dyDescent="0.25"/>
    <row r="25921" x14ac:dyDescent="0.25"/>
    <row r="25922" x14ac:dyDescent="0.25"/>
    <row r="25923" x14ac:dyDescent="0.25"/>
    <row r="25924" x14ac:dyDescent="0.25"/>
    <row r="25925" x14ac:dyDescent="0.25"/>
    <row r="25926" x14ac:dyDescent="0.25"/>
    <row r="25927" x14ac:dyDescent="0.25"/>
    <row r="25928" x14ac:dyDescent="0.25"/>
    <row r="25929" x14ac:dyDescent="0.25"/>
    <row r="25930" x14ac:dyDescent="0.25"/>
    <row r="25931" x14ac:dyDescent="0.25"/>
    <row r="25932" x14ac:dyDescent="0.25"/>
    <row r="25933" x14ac:dyDescent="0.25"/>
    <row r="25934" x14ac:dyDescent="0.25"/>
    <row r="25935" x14ac:dyDescent="0.25"/>
    <row r="25936" x14ac:dyDescent="0.25"/>
    <row r="25937" x14ac:dyDescent="0.25"/>
    <row r="25938" x14ac:dyDescent="0.25"/>
    <row r="25939" x14ac:dyDescent="0.25"/>
    <row r="25940" x14ac:dyDescent="0.25"/>
    <row r="25941" x14ac:dyDescent="0.25"/>
    <row r="25942" x14ac:dyDescent="0.25"/>
    <row r="25943" x14ac:dyDescent="0.25"/>
    <row r="25944" x14ac:dyDescent="0.25"/>
    <row r="25945" x14ac:dyDescent="0.25"/>
    <row r="25946" x14ac:dyDescent="0.25"/>
    <row r="25947" x14ac:dyDescent="0.25"/>
    <row r="25948" x14ac:dyDescent="0.25"/>
    <row r="25949" x14ac:dyDescent="0.25"/>
    <row r="25950" x14ac:dyDescent="0.25"/>
    <row r="25951" x14ac:dyDescent="0.25"/>
    <row r="25952" x14ac:dyDescent="0.25"/>
    <row r="25953" x14ac:dyDescent="0.25"/>
    <row r="25954" x14ac:dyDescent="0.25"/>
    <row r="25955" x14ac:dyDescent="0.25"/>
    <row r="25956" x14ac:dyDescent="0.25"/>
    <row r="25957" x14ac:dyDescent="0.25"/>
    <row r="25958" x14ac:dyDescent="0.25"/>
    <row r="25959" x14ac:dyDescent="0.25"/>
    <row r="25960" x14ac:dyDescent="0.25"/>
    <row r="25961" x14ac:dyDescent="0.25"/>
    <row r="25962" x14ac:dyDescent="0.25"/>
    <row r="25963" x14ac:dyDescent="0.25"/>
    <row r="25964" x14ac:dyDescent="0.25"/>
    <row r="25965" x14ac:dyDescent="0.25"/>
    <row r="25966" x14ac:dyDescent="0.25"/>
    <row r="25967" x14ac:dyDescent="0.25"/>
    <row r="25968" x14ac:dyDescent="0.25"/>
    <row r="25969" x14ac:dyDescent="0.25"/>
    <row r="25970" x14ac:dyDescent="0.25"/>
    <row r="25971" x14ac:dyDescent="0.25"/>
    <row r="25972" x14ac:dyDescent="0.25"/>
    <row r="25973" x14ac:dyDescent="0.25"/>
    <row r="25974" x14ac:dyDescent="0.25"/>
    <row r="25975" x14ac:dyDescent="0.25"/>
    <row r="25976" x14ac:dyDescent="0.25"/>
    <row r="25977" x14ac:dyDescent="0.25"/>
    <row r="25978" x14ac:dyDescent="0.25"/>
    <row r="25979" x14ac:dyDescent="0.25"/>
    <row r="25980" x14ac:dyDescent="0.25"/>
    <row r="25981" x14ac:dyDescent="0.25"/>
    <row r="25982" x14ac:dyDescent="0.25"/>
    <row r="25983" x14ac:dyDescent="0.25"/>
    <row r="25984" x14ac:dyDescent="0.25"/>
    <row r="25985" x14ac:dyDescent="0.25"/>
    <row r="25986" x14ac:dyDescent="0.25"/>
    <row r="25987" x14ac:dyDescent="0.25"/>
    <row r="25988" x14ac:dyDescent="0.25"/>
    <row r="25989" x14ac:dyDescent="0.25"/>
    <row r="25990" x14ac:dyDescent="0.25"/>
    <row r="25991" x14ac:dyDescent="0.25"/>
    <row r="25992" x14ac:dyDescent="0.25"/>
    <row r="25993" x14ac:dyDescent="0.25"/>
    <row r="25994" x14ac:dyDescent="0.25"/>
    <row r="25995" x14ac:dyDescent="0.25"/>
    <row r="25996" x14ac:dyDescent="0.25"/>
    <row r="25997" x14ac:dyDescent="0.25"/>
    <row r="25998" x14ac:dyDescent="0.25"/>
    <row r="25999" x14ac:dyDescent="0.25"/>
    <row r="26000" x14ac:dyDescent="0.25"/>
    <row r="26001" x14ac:dyDescent="0.25"/>
    <row r="26002" x14ac:dyDescent="0.25"/>
    <row r="26003" x14ac:dyDescent="0.25"/>
    <row r="26004" x14ac:dyDescent="0.25"/>
    <row r="26005" x14ac:dyDescent="0.25"/>
    <row r="26006" x14ac:dyDescent="0.25"/>
    <row r="26007" x14ac:dyDescent="0.25"/>
    <row r="26008" x14ac:dyDescent="0.25"/>
    <row r="26009" x14ac:dyDescent="0.25"/>
    <row r="26010" x14ac:dyDescent="0.25"/>
    <row r="26011" x14ac:dyDescent="0.25"/>
    <row r="26012" x14ac:dyDescent="0.25"/>
    <row r="26013" x14ac:dyDescent="0.25"/>
    <row r="26014" x14ac:dyDescent="0.25"/>
    <row r="26015" x14ac:dyDescent="0.25"/>
    <row r="26016" x14ac:dyDescent="0.25"/>
    <row r="26017" x14ac:dyDescent="0.25"/>
    <row r="26018" x14ac:dyDescent="0.25"/>
    <row r="26019" x14ac:dyDescent="0.25"/>
    <row r="26020" x14ac:dyDescent="0.25"/>
    <row r="26021" x14ac:dyDescent="0.25"/>
    <row r="26022" x14ac:dyDescent="0.25"/>
    <row r="26023" x14ac:dyDescent="0.25"/>
    <row r="26024" x14ac:dyDescent="0.25"/>
    <row r="26025" x14ac:dyDescent="0.25"/>
    <row r="26026" x14ac:dyDescent="0.25"/>
    <row r="26027" x14ac:dyDescent="0.25"/>
    <row r="26028" x14ac:dyDescent="0.25"/>
    <row r="26029" x14ac:dyDescent="0.25"/>
    <row r="26030" x14ac:dyDescent="0.25"/>
    <row r="26031" x14ac:dyDescent="0.25"/>
    <row r="26032" x14ac:dyDescent="0.25"/>
    <row r="26033" x14ac:dyDescent="0.25"/>
    <row r="26034" x14ac:dyDescent="0.25"/>
    <row r="26035" x14ac:dyDescent="0.25"/>
    <row r="26036" x14ac:dyDescent="0.25"/>
    <row r="26037" x14ac:dyDescent="0.25"/>
    <row r="26038" x14ac:dyDescent="0.25"/>
    <row r="26039" x14ac:dyDescent="0.25"/>
    <row r="26040" x14ac:dyDescent="0.25"/>
    <row r="26041" x14ac:dyDescent="0.25"/>
    <row r="26042" x14ac:dyDescent="0.25"/>
    <row r="26043" x14ac:dyDescent="0.25"/>
    <row r="26044" x14ac:dyDescent="0.25"/>
    <row r="26045" x14ac:dyDescent="0.25"/>
    <row r="26046" x14ac:dyDescent="0.25"/>
    <row r="26047" x14ac:dyDescent="0.25"/>
    <row r="26048" x14ac:dyDescent="0.25"/>
    <row r="26049" x14ac:dyDescent="0.25"/>
    <row r="26050" x14ac:dyDescent="0.25"/>
    <row r="26051" x14ac:dyDescent="0.25"/>
    <row r="26052" x14ac:dyDescent="0.25"/>
    <row r="26053" x14ac:dyDescent="0.25"/>
    <row r="26054" x14ac:dyDescent="0.25"/>
    <row r="26055" x14ac:dyDescent="0.25"/>
    <row r="26056" x14ac:dyDescent="0.25"/>
    <row r="26057" x14ac:dyDescent="0.25"/>
    <row r="26058" x14ac:dyDescent="0.25"/>
    <row r="26059" x14ac:dyDescent="0.25"/>
    <row r="26060" x14ac:dyDescent="0.25"/>
    <row r="26061" x14ac:dyDescent="0.25"/>
    <row r="26062" x14ac:dyDescent="0.25"/>
    <row r="26063" x14ac:dyDescent="0.25"/>
    <row r="26064" x14ac:dyDescent="0.25"/>
    <row r="26065" x14ac:dyDescent="0.25"/>
    <row r="26066" x14ac:dyDescent="0.25"/>
    <row r="26067" x14ac:dyDescent="0.25"/>
    <row r="26068" x14ac:dyDescent="0.25"/>
    <row r="26069" x14ac:dyDescent="0.25"/>
    <row r="26070" x14ac:dyDescent="0.25"/>
    <row r="26071" x14ac:dyDescent="0.25"/>
    <row r="26072" x14ac:dyDescent="0.25"/>
    <row r="26073" x14ac:dyDescent="0.25"/>
    <row r="26074" x14ac:dyDescent="0.25"/>
    <row r="26075" x14ac:dyDescent="0.25"/>
    <row r="26076" x14ac:dyDescent="0.25"/>
    <row r="26077" x14ac:dyDescent="0.25"/>
    <row r="26078" x14ac:dyDescent="0.25"/>
    <row r="26079" x14ac:dyDescent="0.25"/>
    <row r="26080" x14ac:dyDescent="0.25"/>
    <row r="26081" x14ac:dyDescent="0.25"/>
    <row r="26082" x14ac:dyDescent="0.25"/>
    <row r="26083" x14ac:dyDescent="0.25"/>
    <row r="26084" x14ac:dyDescent="0.25"/>
    <row r="26085" x14ac:dyDescent="0.25"/>
    <row r="26086" x14ac:dyDescent="0.25"/>
    <row r="26087" x14ac:dyDescent="0.25"/>
    <row r="26088" x14ac:dyDescent="0.25"/>
    <row r="26089" x14ac:dyDescent="0.25"/>
    <row r="26090" x14ac:dyDescent="0.25"/>
    <row r="26091" x14ac:dyDescent="0.25"/>
    <row r="26092" x14ac:dyDescent="0.25"/>
    <row r="26093" x14ac:dyDescent="0.25"/>
    <row r="26094" x14ac:dyDescent="0.25"/>
    <row r="26095" x14ac:dyDescent="0.25"/>
    <row r="26096" x14ac:dyDescent="0.25"/>
    <row r="26097" x14ac:dyDescent="0.25"/>
    <row r="26098" x14ac:dyDescent="0.25"/>
    <row r="26099" x14ac:dyDescent="0.25"/>
    <row r="26100" x14ac:dyDescent="0.25"/>
    <row r="26101" x14ac:dyDescent="0.25"/>
    <row r="26102" x14ac:dyDescent="0.25"/>
    <row r="26103" x14ac:dyDescent="0.25"/>
    <row r="26104" x14ac:dyDescent="0.25"/>
    <row r="26105" x14ac:dyDescent="0.25"/>
    <row r="26106" x14ac:dyDescent="0.25"/>
    <row r="26107" x14ac:dyDescent="0.25"/>
    <row r="26108" x14ac:dyDescent="0.25"/>
    <row r="26109" x14ac:dyDescent="0.25"/>
    <row r="26110" x14ac:dyDescent="0.25"/>
    <row r="26111" x14ac:dyDescent="0.25"/>
    <row r="26112" x14ac:dyDescent="0.25"/>
    <row r="26113" x14ac:dyDescent="0.25"/>
    <row r="26114" x14ac:dyDescent="0.25"/>
    <row r="26115" x14ac:dyDescent="0.25"/>
    <row r="26116" x14ac:dyDescent="0.25"/>
    <row r="26117" x14ac:dyDescent="0.25"/>
    <row r="26118" x14ac:dyDescent="0.25"/>
    <row r="26119" x14ac:dyDescent="0.25"/>
    <row r="26120" x14ac:dyDescent="0.25"/>
    <row r="26121" x14ac:dyDescent="0.25"/>
    <row r="26122" x14ac:dyDescent="0.25"/>
    <row r="26123" x14ac:dyDescent="0.25"/>
    <row r="26124" x14ac:dyDescent="0.25"/>
    <row r="26125" x14ac:dyDescent="0.25"/>
    <row r="26126" x14ac:dyDescent="0.25"/>
    <row r="26127" x14ac:dyDescent="0.25"/>
    <row r="26128" x14ac:dyDescent="0.25"/>
    <row r="26129" x14ac:dyDescent="0.25"/>
    <row r="26130" x14ac:dyDescent="0.25"/>
    <row r="26131" x14ac:dyDescent="0.25"/>
    <row r="26132" x14ac:dyDescent="0.25"/>
    <row r="26133" x14ac:dyDescent="0.25"/>
    <row r="26134" x14ac:dyDescent="0.25"/>
    <row r="26135" x14ac:dyDescent="0.25"/>
    <row r="26136" x14ac:dyDescent="0.25"/>
    <row r="26137" x14ac:dyDescent="0.25"/>
    <row r="26138" x14ac:dyDescent="0.25"/>
    <row r="26139" x14ac:dyDescent="0.25"/>
    <row r="26140" x14ac:dyDescent="0.25"/>
    <row r="26141" x14ac:dyDescent="0.25"/>
    <row r="26142" x14ac:dyDescent="0.25"/>
    <row r="26143" x14ac:dyDescent="0.25"/>
    <row r="26144" x14ac:dyDescent="0.25"/>
    <row r="26145" x14ac:dyDescent="0.25"/>
    <row r="26146" x14ac:dyDescent="0.25"/>
    <row r="26147" x14ac:dyDescent="0.25"/>
    <row r="26148" x14ac:dyDescent="0.25"/>
    <row r="26149" x14ac:dyDescent="0.25"/>
    <row r="26150" x14ac:dyDescent="0.25"/>
    <row r="26151" x14ac:dyDescent="0.25"/>
    <row r="26152" x14ac:dyDescent="0.25"/>
    <row r="26153" x14ac:dyDescent="0.25"/>
    <row r="26154" x14ac:dyDescent="0.25"/>
    <row r="26155" x14ac:dyDescent="0.25"/>
    <row r="26156" x14ac:dyDescent="0.25"/>
    <row r="26157" x14ac:dyDescent="0.25"/>
    <row r="26158" x14ac:dyDescent="0.25"/>
    <row r="26159" x14ac:dyDescent="0.25"/>
    <row r="26160" x14ac:dyDescent="0.25"/>
    <row r="26161" x14ac:dyDescent="0.25"/>
    <row r="26162" x14ac:dyDescent="0.25"/>
    <row r="26163" x14ac:dyDescent="0.25"/>
    <row r="26164" x14ac:dyDescent="0.25"/>
    <row r="26165" x14ac:dyDescent="0.25"/>
    <row r="26166" x14ac:dyDescent="0.25"/>
    <row r="26167" x14ac:dyDescent="0.25"/>
    <row r="26168" x14ac:dyDescent="0.25"/>
    <row r="26169" x14ac:dyDescent="0.25"/>
    <row r="26170" x14ac:dyDescent="0.25"/>
    <row r="26171" x14ac:dyDescent="0.25"/>
    <row r="26172" x14ac:dyDescent="0.25"/>
    <row r="26173" x14ac:dyDescent="0.25"/>
    <row r="26174" x14ac:dyDescent="0.25"/>
    <row r="26175" x14ac:dyDescent="0.25"/>
    <row r="26176" x14ac:dyDescent="0.25"/>
    <row r="26177" x14ac:dyDescent="0.25"/>
    <row r="26178" x14ac:dyDescent="0.25"/>
    <row r="26179" x14ac:dyDescent="0.25"/>
    <row r="26180" x14ac:dyDescent="0.25"/>
    <row r="26181" x14ac:dyDescent="0.25"/>
    <row r="26182" x14ac:dyDescent="0.25"/>
    <row r="26183" x14ac:dyDescent="0.25"/>
    <row r="26184" x14ac:dyDescent="0.25"/>
    <row r="26185" x14ac:dyDescent="0.25"/>
    <row r="26186" x14ac:dyDescent="0.25"/>
    <row r="26187" x14ac:dyDescent="0.25"/>
    <row r="26188" x14ac:dyDescent="0.25"/>
    <row r="26189" x14ac:dyDescent="0.25"/>
    <row r="26190" x14ac:dyDescent="0.25"/>
    <row r="26191" x14ac:dyDescent="0.25"/>
    <row r="26192" x14ac:dyDescent="0.25"/>
    <row r="26193" x14ac:dyDescent="0.25"/>
    <row r="26194" x14ac:dyDescent="0.25"/>
    <row r="26195" x14ac:dyDescent="0.25"/>
    <row r="26196" x14ac:dyDescent="0.25"/>
    <row r="26197" x14ac:dyDescent="0.25"/>
    <row r="26198" x14ac:dyDescent="0.25"/>
    <row r="26199" x14ac:dyDescent="0.25"/>
    <row r="26200" x14ac:dyDescent="0.25"/>
    <row r="26201" x14ac:dyDescent="0.25"/>
    <row r="26202" x14ac:dyDescent="0.25"/>
    <row r="26203" x14ac:dyDescent="0.25"/>
    <row r="26204" x14ac:dyDescent="0.25"/>
    <row r="26205" x14ac:dyDescent="0.25"/>
    <row r="26206" x14ac:dyDescent="0.25"/>
    <row r="26207" x14ac:dyDescent="0.25"/>
    <row r="26208" x14ac:dyDescent="0.25"/>
    <row r="26209" x14ac:dyDescent="0.25"/>
    <row r="26210" x14ac:dyDescent="0.25"/>
    <row r="26211" x14ac:dyDescent="0.25"/>
    <row r="26212" x14ac:dyDescent="0.25"/>
    <row r="26213" x14ac:dyDescent="0.25"/>
    <row r="26214" x14ac:dyDescent="0.25"/>
    <row r="26215" x14ac:dyDescent="0.25"/>
    <row r="26216" x14ac:dyDescent="0.25"/>
    <row r="26217" x14ac:dyDescent="0.25"/>
    <row r="26218" x14ac:dyDescent="0.25"/>
    <row r="26219" x14ac:dyDescent="0.25"/>
    <row r="26220" x14ac:dyDescent="0.25"/>
    <row r="26221" x14ac:dyDescent="0.25"/>
    <row r="26222" x14ac:dyDescent="0.25"/>
    <row r="26223" x14ac:dyDescent="0.25"/>
    <row r="26224" x14ac:dyDescent="0.25"/>
    <row r="26225" x14ac:dyDescent="0.25"/>
    <row r="26226" x14ac:dyDescent="0.25"/>
    <row r="26227" x14ac:dyDescent="0.25"/>
    <row r="26228" x14ac:dyDescent="0.25"/>
    <row r="26229" x14ac:dyDescent="0.25"/>
    <row r="26230" x14ac:dyDescent="0.25"/>
    <row r="26231" x14ac:dyDescent="0.25"/>
    <row r="26232" x14ac:dyDescent="0.25"/>
    <row r="26233" x14ac:dyDescent="0.25"/>
    <row r="26234" x14ac:dyDescent="0.25"/>
    <row r="26235" x14ac:dyDescent="0.25"/>
    <row r="26236" x14ac:dyDescent="0.25"/>
    <row r="26237" x14ac:dyDescent="0.25"/>
    <row r="26238" x14ac:dyDescent="0.25"/>
    <row r="26239" x14ac:dyDescent="0.25"/>
    <row r="26240" x14ac:dyDescent="0.25"/>
    <row r="26241" x14ac:dyDescent="0.25"/>
    <row r="26242" x14ac:dyDescent="0.25"/>
    <row r="26243" x14ac:dyDescent="0.25"/>
    <row r="26244" x14ac:dyDescent="0.25"/>
    <row r="26245" x14ac:dyDescent="0.25"/>
    <row r="26246" x14ac:dyDescent="0.25"/>
    <row r="26247" x14ac:dyDescent="0.25"/>
    <row r="26248" x14ac:dyDescent="0.25"/>
    <row r="26249" x14ac:dyDescent="0.25"/>
    <row r="26250" x14ac:dyDescent="0.25"/>
    <row r="26251" x14ac:dyDescent="0.25"/>
    <row r="26252" x14ac:dyDescent="0.25"/>
    <row r="26253" x14ac:dyDescent="0.25"/>
    <row r="26254" x14ac:dyDescent="0.25"/>
    <row r="26255" x14ac:dyDescent="0.25"/>
    <row r="26256" x14ac:dyDescent="0.25"/>
    <row r="26257" x14ac:dyDescent="0.25"/>
    <row r="26258" x14ac:dyDescent="0.25"/>
    <row r="26259" x14ac:dyDescent="0.25"/>
    <row r="26260" x14ac:dyDescent="0.25"/>
    <row r="26261" x14ac:dyDescent="0.25"/>
    <row r="26262" x14ac:dyDescent="0.25"/>
    <row r="26263" x14ac:dyDescent="0.25"/>
    <row r="26264" x14ac:dyDescent="0.25"/>
    <row r="26265" x14ac:dyDescent="0.25"/>
    <row r="26266" x14ac:dyDescent="0.25"/>
    <row r="26267" x14ac:dyDescent="0.25"/>
    <row r="26268" x14ac:dyDescent="0.25"/>
    <row r="26269" x14ac:dyDescent="0.25"/>
    <row r="26270" x14ac:dyDescent="0.25"/>
    <row r="26271" x14ac:dyDescent="0.25"/>
    <row r="26272" x14ac:dyDescent="0.25"/>
    <row r="26273" x14ac:dyDescent="0.25"/>
    <row r="26274" x14ac:dyDescent="0.25"/>
    <row r="26275" x14ac:dyDescent="0.25"/>
    <row r="26276" x14ac:dyDescent="0.25"/>
    <row r="26277" x14ac:dyDescent="0.25"/>
    <row r="26278" x14ac:dyDescent="0.25"/>
    <row r="26279" x14ac:dyDescent="0.25"/>
    <row r="26280" x14ac:dyDescent="0.25"/>
    <row r="26281" x14ac:dyDescent="0.25"/>
    <row r="26282" x14ac:dyDescent="0.25"/>
    <row r="26283" x14ac:dyDescent="0.25"/>
    <row r="26284" x14ac:dyDescent="0.25"/>
    <row r="26285" x14ac:dyDescent="0.25"/>
    <row r="26286" x14ac:dyDescent="0.25"/>
    <row r="26287" x14ac:dyDescent="0.25"/>
    <row r="26288" x14ac:dyDescent="0.25"/>
    <row r="26289" x14ac:dyDescent="0.25"/>
    <row r="26290" x14ac:dyDescent="0.25"/>
    <row r="26291" x14ac:dyDescent="0.25"/>
    <row r="26292" x14ac:dyDescent="0.25"/>
    <row r="26293" x14ac:dyDescent="0.25"/>
    <row r="26294" x14ac:dyDescent="0.25"/>
    <row r="26295" x14ac:dyDescent="0.25"/>
    <row r="26296" x14ac:dyDescent="0.25"/>
    <row r="26297" x14ac:dyDescent="0.25"/>
    <row r="26298" x14ac:dyDescent="0.25"/>
    <row r="26299" x14ac:dyDescent="0.25"/>
    <row r="26300" x14ac:dyDescent="0.25"/>
    <row r="26301" x14ac:dyDescent="0.25"/>
    <row r="26302" x14ac:dyDescent="0.25"/>
    <row r="26303" x14ac:dyDescent="0.25"/>
    <row r="26304" x14ac:dyDescent="0.25"/>
    <row r="26305" x14ac:dyDescent="0.25"/>
    <row r="26306" x14ac:dyDescent="0.25"/>
    <row r="26307" x14ac:dyDescent="0.25"/>
    <row r="26308" x14ac:dyDescent="0.25"/>
    <row r="26309" x14ac:dyDescent="0.25"/>
    <row r="26310" x14ac:dyDescent="0.25"/>
    <row r="26311" x14ac:dyDescent="0.25"/>
    <row r="26312" x14ac:dyDescent="0.25"/>
    <row r="26313" x14ac:dyDescent="0.25"/>
    <row r="26314" x14ac:dyDescent="0.25"/>
    <row r="26315" x14ac:dyDescent="0.25"/>
    <row r="26316" x14ac:dyDescent="0.25"/>
    <row r="26317" x14ac:dyDescent="0.25"/>
    <row r="26318" x14ac:dyDescent="0.25"/>
    <row r="26319" x14ac:dyDescent="0.25"/>
    <row r="26320" x14ac:dyDescent="0.25"/>
    <row r="26321" x14ac:dyDescent="0.25"/>
    <row r="26322" x14ac:dyDescent="0.25"/>
    <row r="26323" x14ac:dyDescent="0.25"/>
    <row r="26324" x14ac:dyDescent="0.25"/>
    <row r="26325" x14ac:dyDescent="0.25"/>
    <row r="26326" x14ac:dyDescent="0.25"/>
    <row r="26327" x14ac:dyDescent="0.25"/>
    <row r="26328" x14ac:dyDescent="0.25"/>
    <row r="26329" x14ac:dyDescent="0.25"/>
    <row r="26330" x14ac:dyDescent="0.25"/>
    <row r="26331" x14ac:dyDescent="0.25"/>
    <row r="26332" x14ac:dyDescent="0.25"/>
    <row r="26333" x14ac:dyDescent="0.25"/>
    <row r="26334" x14ac:dyDescent="0.25"/>
    <row r="26335" x14ac:dyDescent="0.25"/>
    <row r="26336" x14ac:dyDescent="0.25"/>
    <row r="26337" x14ac:dyDescent="0.25"/>
    <row r="26338" x14ac:dyDescent="0.25"/>
    <row r="26339" x14ac:dyDescent="0.25"/>
    <row r="26340" x14ac:dyDescent="0.25"/>
    <row r="26341" x14ac:dyDescent="0.25"/>
    <row r="26342" x14ac:dyDescent="0.25"/>
    <row r="26343" x14ac:dyDescent="0.25"/>
    <row r="26344" x14ac:dyDescent="0.25"/>
    <row r="26345" x14ac:dyDescent="0.25"/>
    <row r="26346" x14ac:dyDescent="0.25"/>
    <row r="26347" x14ac:dyDescent="0.25"/>
    <row r="26348" x14ac:dyDescent="0.25"/>
    <row r="26349" x14ac:dyDescent="0.25"/>
    <row r="26350" x14ac:dyDescent="0.25"/>
    <row r="26351" x14ac:dyDescent="0.25"/>
    <row r="26352" x14ac:dyDescent="0.25"/>
    <row r="26353" x14ac:dyDescent="0.25"/>
    <row r="26354" x14ac:dyDescent="0.25"/>
    <row r="26355" x14ac:dyDescent="0.25"/>
    <row r="26356" x14ac:dyDescent="0.25"/>
    <row r="26357" x14ac:dyDescent="0.25"/>
    <row r="26358" x14ac:dyDescent="0.25"/>
    <row r="26359" x14ac:dyDescent="0.25"/>
    <row r="26360" x14ac:dyDescent="0.25"/>
    <row r="26361" x14ac:dyDescent="0.25"/>
    <row r="26362" x14ac:dyDescent="0.25"/>
    <row r="26363" x14ac:dyDescent="0.25"/>
    <row r="26364" x14ac:dyDescent="0.25"/>
    <row r="26365" x14ac:dyDescent="0.25"/>
    <row r="26366" x14ac:dyDescent="0.25"/>
    <row r="26367" x14ac:dyDescent="0.25"/>
    <row r="26368" x14ac:dyDescent="0.25"/>
    <row r="26369" x14ac:dyDescent="0.25"/>
    <row r="26370" x14ac:dyDescent="0.25"/>
    <row r="26371" x14ac:dyDescent="0.25"/>
    <row r="26372" x14ac:dyDescent="0.25"/>
    <row r="26373" x14ac:dyDescent="0.25"/>
    <row r="26374" x14ac:dyDescent="0.25"/>
    <row r="26375" x14ac:dyDescent="0.25"/>
    <row r="26376" x14ac:dyDescent="0.25"/>
    <row r="26377" x14ac:dyDescent="0.25"/>
    <row r="26378" x14ac:dyDescent="0.25"/>
    <row r="26379" x14ac:dyDescent="0.25"/>
    <row r="26380" x14ac:dyDescent="0.25"/>
    <row r="26381" x14ac:dyDescent="0.25"/>
    <row r="26382" x14ac:dyDescent="0.25"/>
    <row r="26383" x14ac:dyDescent="0.25"/>
    <row r="26384" x14ac:dyDescent="0.25"/>
    <row r="26385" x14ac:dyDescent="0.25"/>
    <row r="26386" x14ac:dyDescent="0.25"/>
    <row r="26387" x14ac:dyDescent="0.25"/>
    <row r="26388" x14ac:dyDescent="0.25"/>
    <row r="26389" x14ac:dyDescent="0.25"/>
    <row r="26390" x14ac:dyDescent="0.25"/>
    <row r="26391" x14ac:dyDescent="0.25"/>
    <row r="26392" x14ac:dyDescent="0.25"/>
    <row r="26393" x14ac:dyDescent="0.25"/>
    <row r="26394" x14ac:dyDescent="0.25"/>
    <row r="26395" x14ac:dyDescent="0.25"/>
    <row r="26396" x14ac:dyDescent="0.25"/>
    <row r="26397" x14ac:dyDescent="0.25"/>
    <row r="26398" x14ac:dyDescent="0.25"/>
    <row r="26399" x14ac:dyDescent="0.25"/>
    <row r="26400" x14ac:dyDescent="0.25"/>
    <row r="26401" x14ac:dyDescent="0.25"/>
    <row r="26402" x14ac:dyDescent="0.25"/>
    <row r="26403" x14ac:dyDescent="0.25"/>
    <row r="26404" x14ac:dyDescent="0.25"/>
    <row r="26405" x14ac:dyDescent="0.25"/>
    <row r="26406" x14ac:dyDescent="0.25"/>
    <row r="26407" x14ac:dyDescent="0.25"/>
    <row r="26408" x14ac:dyDescent="0.25"/>
    <row r="26409" x14ac:dyDescent="0.25"/>
    <row r="26410" x14ac:dyDescent="0.25"/>
    <row r="26411" x14ac:dyDescent="0.25"/>
    <row r="26412" x14ac:dyDescent="0.25"/>
    <row r="26413" x14ac:dyDescent="0.25"/>
    <row r="26414" x14ac:dyDescent="0.25"/>
    <row r="26415" x14ac:dyDescent="0.25"/>
    <row r="26416" x14ac:dyDescent="0.25"/>
    <row r="26417" x14ac:dyDescent="0.25"/>
    <row r="26418" x14ac:dyDescent="0.25"/>
    <row r="26419" x14ac:dyDescent="0.25"/>
    <row r="26420" x14ac:dyDescent="0.25"/>
    <row r="26421" x14ac:dyDescent="0.25"/>
    <row r="26422" x14ac:dyDescent="0.25"/>
    <row r="26423" x14ac:dyDescent="0.25"/>
    <row r="26424" x14ac:dyDescent="0.25"/>
    <row r="26425" x14ac:dyDescent="0.25"/>
    <row r="26426" x14ac:dyDescent="0.25"/>
    <row r="26427" x14ac:dyDescent="0.25"/>
    <row r="26428" x14ac:dyDescent="0.25"/>
    <row r="26429" x14ac:dyDescent="0.25"/>
    <row r="26430" x14ac:dyDescent="0.25"/>
    <row r="26431" x14ac:dyDescent="0.25"/>
    <row r="26432" x14ac:dyDescent="0.25"/>
    <row r="26433" x14ac:dyDescent="0.25"/>
    <row r="26434" x14ac:dyDescent="0.25"/>
    <row r="26435" x14ac:dyDescent="0.25"/>
    <row r="26436" x14ac:dyDescent="0.25"/>
    <row r="26437" x14ac:dyDescent="0.25"/>
    <row r="26438" x14ac:dyDescent="0.25"/>
    <row r="26439" x14ac:dyDescent="0.25"/>
    <row r="26440" x14ac:dyDescent="0.25"/>
    <row r="26441" x14ac:dyDescent="0.25"/>
    <row r="26442" x14ac:dyDescent="0.25"/>
    <row r="26443" x14ac:dyDescent="0.25"/>
    <row r="26444" x14ac:dyDescent="0.25"/>
    <row r="26445" x14ac:dyDescent="0.25"/>
    <row r="26446" x14ac:dyDescent="0.25"/>
    <row r="26447" x14ac:dyDescent="0.25"/>
    <row r="26448" x14ac:dyDescent="0.25"/>
    <row r="26449" x14ac:dyDescent="0.25"/>
    <row r="26450" x14ac:dyDescent="0.25"/>
    <row r="26451" x14ac:dyDescent="0.25"/>
    <row r="26452" x14ac:dyDescent="0.25"/>
    <row r="26453" x14ac:dyDescent="0.25"/>
    <row r="26454" x14ac:dyDescent="0.25"/>
    <row r="26455" x14ac:dyDescent="0.25"/>
    <row r="26456" x14ac:dyDescent="0.25"/>
    <row r="26457" x14ac:dyDescent="0.25"/>
    <row r="26458" x14ac:dyDescent="0.25"/>
    <row r="26459" x14ac:dyDescent="0.25"/>
    <row r="26460" x14ac:dyDescent="0.25"/>
    <row r="26461" x14ac:dyDescent="0.25"/>
    <row r="26462" x14ac:dyDescent="0.25"/>
    <row r="26463" x14ac:dyDescent="0.25"/>
    <row r="26464" x14ac:dyDescent="0.25"/>
    <row r="26465" x14ac:dyDescent="0.25"/>
    <row r="26466" x14ac:dyDescent="0.25"/>
    <row r="26467" x14ac:dyDescent="0.25"/>
    <row r="26468" x14ac:dyDescent="0.25"/>
    <row r="26469" x14ac:dyDescent="0.25"/>
    <row r="26470" x14ac:dyDescent="0.25"/>
    <row r="26471" x14ac:dyDescent="0.25"/>
    <row r="26472" x14ac:dyDescent="0.25"/>
    <row r="26473" x14ac:dyDescent="0.25"/>
    <row r="26474" x14ac:dyDescent="0.25"/>
    <row r="26475" x14ac:dyDescent="0.25"/>
    <row r="26476" x14ac:dyDescent="0.25"/>
    <row r="26477" x14ac:dyDescent="0.25"/>
    <row r="26478" x14ac:dyDescent="0.25"/>
    <row r="26479" x14ac:dyDescent="0.25"/>
    <row r="26480" x14ac:dyDescent="0.25"/>
    <row r="26481" x14ac:dyDescent="0.25"/>
    <row r="26482" x14ac:dyDescent="0.25"/>
    <row r="26483" x14ac:dyDescent="0.25"/>
    <row r="26484" x14ac:dyDescent="0.25"/>
    <row r="26485" x14ac:dyDescent="0.25"/>
    <row r="26486" x14ac:dyDescent="0.25"/>
    <row r="26487" x14ac:dyDescent="0.25"/>
    <row r="26488" x14ac:dyDescent="0.25"/>
    <row r="26489" x14ac:dyDescent="0.25"/>
    <row r="26490" x14ac:dyDescent="0.25"/>
    <row r="26491" x14ac:dyDescent="0.25"/>
    <row r="26492" x14ac:dyDescent="0.25"/>
    <row r="26493" x14ac:dyDescent="0.25"/>
    <row r="26494" x14ac:dyDescent="0.25"/>
    <row r="26495" x14ac:dyDescent="0.25"/>
    <row r="26496" x14ac:dyDescent="0.25"/>
    <row r="26497" x14ac:dyDescent="0.25"/>
    <row r="26498" x14ac:dyDescent="0.25"/>
    <row r="26499" x14ac:dyDescent="0.25"/>
    <row r="26500" x14ac:dyDescent="0.25"/>
    <row r="26501" x14ac:dyDescent="0.25"/>
    <row r="26502" x14ac:dyDescent="0.25"/>
    <row r="26503" x14ac:dyDescent="0.25"/>
    <row r="26504" x14ac:dyDescent="0.25"/>
    <row r="26505" x14ac:dyDescent="0.25"/>
    <row r="26506" x14ac:dyDescent="0.25"/>
    <row r="26507" x14ac:dyDescent="0.25"/>
    <row r="26508" x14ac:dyDescent="0.25"/>
    <row r="26509" x14ac:dyDescent="0.25"/>
    <row r="26510" x14ac:dyDescent="0.25"/>
    <row r="26511" x14ac:dyDescent="0.25"/>
    <row r="26512" x14ac:dyDescent="0.25"/>
    <row r="26513" x14ac:dyDescent="0.25"/>
    <row r="26514" x14ac:dyDescent="0.25"/>
    <row r="26515" x14ac:dyDescent="0.25"/>
    <row r="26516" x14ac:dyDescent="0.25"/>
    <row r="26517" x14ac:dyDescent="0.25"/>
    <row r="26518" x14ac:dyDescent="0.25"/>
    <row r="26519" x14ac:dyDescent="0.25"/>
    <row r="26520" x14ac:dyDescent="0.25"/>
    <row r="26521" x14ac:dyDescent="0.25"/>
    <row r="26522" x14ac:dyDescent="0.25"/>
    <row r="26523" x14ac:dyDescent="0.25"/>
    <row r="26524" x14ac:dyDescent="0.25"/>
    <row r="26525" x14ac:dyDescent="0.25"/>
    <row r="26526" x14ac:dyDescent="0.25"/>
    <row r="26527" x14ac:dyDescent="0.25"/>
    <row r="26528" x14ac:dyDescent="0.25"/>
    <row r="26529" x14ac:dyDescent="0.25"/>
    <row r="26530" x14ac:dyDescent="0.25"/>
    <row r="26531" x14ac:dyDescent="0.25"/>
    <row r="26532" x14ac:dyDescent="0.25"/>
    <row r="26533" x14ac:dyDescent="0.25"/>
    <row r="26534" x14ac:dyDescent="0.25"/>
    <row r="26535" x14ac:dyDescent="0.25"/>
    <row r="26536" x14ac:dyDescent="0.25"/>
    <row r="26537" x14ac:dyDescent="0.25"/>
    <row r="26538" x14ac:dyDescent="0.25"/>
    <row r="26539" x14ac:dyDescent="0.25"/>
    <row r="26540" x14ac:dyDescent="0.25"/>
    <row r="26541" x14ac:dyDescent="0.25"/>
    <row r="26542" x14ac:dyDescent="0.25"/>
    <row r="26543" x14ac:dyDescent="0.25"/>
    <row r="26544" x14ac:dyDescent="0.25"/>
    <row r="26545" x14ac:dyDescent="0.25"/>
    <row r="26546" x14ac:dyDescent="0.25"/>
    <row r="26547" x14ac:dyDescent="0.25"/>
    <row r="26548" x14ac:dyDescent="0.25"/>
    <row r="26549" x14ac:dyDescent="0.25"/>
    <row r="26550" x14ac:dyDescent="0.25"/>
    <row r="26551" x14ac:dyDescent="0.25"/>
    <row r="26552" x14ac:dyDescent="0.25"/>
    <row r="26553" x14ac:dyDescent="0.25"/>
    <row r="26554" x14ac:dyDescent="0.25"/>
    <row r="26555" x14ac:dyDescent="0.25"/>
    <row r="26556" x14ac:dyDescent="0.25"/>
    <row r="26557" x14ac:dyDescent="0.25"/>
    <row r="26558" x14ac:dyDescent="0.25"/>
    <row r="26559" x14ac:dyDescent="0.25"/>
    <row r="26560" x14ac:dyDescent="0.25"/>
    <row r="26561" x14ac:dyDescent="0.25"/>
    <row r="26562" x14ac:dyDescent="0.25"/>
    <row r="26563" x14ac:dyDescent="0.25"/>
    <row r="26564" x14ac:dyDescent="0.25"/>
    <row r="26565" x14ac:dyDescent="0.25"/>
    <row r="26566" x14ac:dyDescent="0.25"/>
    <row r="26567" x14ac:dyDescent="0.25"/>
    <row r="26568" x14ac:dyDescent="0.25"/>
    <row r="26569" x14ac:dyDescent="0.25"/>
    <row r="26570" x14ac:dyDescent="0.25"/>
    <row r="26571" x14ac:dyDescent="0.25"/>
    <row r="26572" x14ac:dyDescent="0.25"/>
    <row r="26573" x14ac:dyDescent="0.25"/>
    <row r="26574" x14ac:dyDescent="0.25"/>
    <row r="26575" x14ac:dyDescent="0.25"/>
    <row r="26576" x14ac:dyDescent="0.25"/>
    <row r="26577" x14ac:dyDescent="0.25"/>
    <row r="26578" x14ac:dyDescent="0.25"/>
    <row r="26579" x14ac:dyDescent="0.25"/>
    <row r="26580" x14ac:dyDescent="0.25"/>
    <row r="26581" x14ac:dyDescent="0.25"/>
    <row r="26582" x14ac:dyDescent="0.25"/>
    <row r="26583" x14ac:dyDescent="0.25"/>
    <row r="26584" x14ac:dyDescent="0.25"/>
    <row r="26585" x14ac:dyDescent="0.25"/>
    <row r="26586" x14ac:dyDescent="0.25"/>
    <row r="26587" x14ac:dyDescent="0.25"/>
    <row r="26588" x14ac:dyDescent="0.25"/>
    <row r="26589" x14ac:dyDescent="0.25"/>
    <row r="26590" x14ac:dyDescent="0.25"/>
    <row r="26591" x14ac:dyDescent="0.25"/>
    <row r="26592" x14ac:dyDescent="0.25"/>
    <row r="26593" x14ac:dyDescent="0.25"/>
    <row r="26594" x14ac:dyDescent="0.25"/>
    <row r="26595" x14ac:dyDescent="0.25"/>
    <row r="26596" x14ac:dyDescent="0.25"/>
    <row r="26597" x14ac:dyDescent="0.25"/>
    <row r="26598" x14ac:dyDescent="0.25"/>
    <row r="26599" x14ac:dyDescent="0.25"/>
    <row r="26600" x14ac:dyDescent="0.25"/>
    <row r="26601" x14ac:dyDescent="0.25"/>
    <row r="26602" x14ac:dyDescent="0.25"/>
    <row r="26603" x14ac:dyDescent="0.25"/>
    <row r="26604" x14ac:dyDescent="0.25"/>
    <row r="26605" x14ac:dyDescent="0.25"/>
    <row r="26606" x14ac:dyDescent="0.25"/>
    <row r="26607" x14ac:dyDescent="0.25"/>
    <row r="26608" x14ac:dyDescent="0.25"/>
    <row r="26609" x14ac:dyDescent="0.25"/>
    <row r="26610" x14ac:dyDescent="0.25"/>
    <row r="26611" x14ac:dyDescent="0.25"/>
    <row r="26612" x14ac:dyDescent="0.25"/>
    <row r="26613" x14ac:dyDescent="0.25"/>
    <row r="26614" x14ac:dyDescent="0.25"/>
    <row r="26615" x14ac:dyDescent="0.25"/>
    <row r="26616" x14ac:dyDescent="0.25"/>
    <row r="26617" x14ac:dyDescent="0.25"/>
    <row r="26618" x14ac:dyDescent="0.25"/>
    <row r="26619" x14ac:dyDescent="0.25"/>
    <row r="26620" x14ac:dyDescent="0.25"/>
    <row r="26621" x14ac:dyDescent="0.25"/>
    <row r="26622" x14ac:dyDescent="0.25"/>
    <row r="26623" x14ac:dyDescent="0.25"/>
    <row r="26624" x14ac:dyDescent="0.25"/>
    <row r="26625" x14ac:dyDescent="0.25"/>
    <row r="26626" x14ac:dyDescent="0.25"/>
    <row r="26627" x14ac:dyDescent="0.25"/>
    <row r="26628" x14ac:dyDescent="0.25"/>
    <row r="26629" x14ac:dyDescent="0.25"/>
    <row r="26630" x14ac:dyDescent="0.25"/>
    <row r="26631" x14ac:dyDescent="0.25"/>
    <row r="26632" x14ac:dyDescent="0.25"/>
    <row r="26633" x14ac:dyDescent="0.25"/>
    <row r="26634" x14ac:dyDescent="0.25"/>
    <row r="26635" x14ac:dyDescent="0.25"/>
    <row r="26636" x14ac:dyDescent="0.25"/>
    <row r="26637" x14ac:dyDescent="0.25"/>
    <row r="26638" x14ac:dyDescent="0.25"/>
    <row r="26639" x14ac:dyDescent="0.25"/>
    <row r="26640" x14ac:dyDescent="0.25"/>
    <row r="26641" x14ac:dyDescent="0.25"/>
    <row r="26642" x14ac:dyDescent="0.25"/>
    <row r="26643" x14ac:dyDescent="0.25"/>
    <row r="26644" x14ac:dyDescent="0.25"/>
    <row r="26645" x14ac:dyDescent="0.25"/>
    <row r="26646" x14ac:dyDescent="0.25"/>
    <row r="26647" x14ac:dyDescent="0.25"/>
    <row r="26648" x14ac:dyDescent="0.25"/>
    <row r="26649" x14ac:dyDescent="0.25"/>
    <row r="26650" x14ac:dyDescent="0.25"/>
    <row r="26651" x14ac:dyDescent="0.25"/>
    <row r="26652" x14ac:dyDescent="0.25"/>
    <row r="26653" x14ac:dyDescent="0.25"/>
    <row r="26654" x14ac:dyDescent="0.25"/>
    <row r="26655" x14ac:dyDescent="0.25"/>
    <row r="26656" x14ac:dyDescent="0.25"/>
    <row r="26657" x14ac:dyDescent="0.25"/>
    <row r="26658" x14ac:dyDescent="0.25"/>
    <row r="26659" x14ac:dyDescent="0.25"/>
    <row r="26660" x14ac:dyDescent="0.25"/>
    <row r="26661" x14ac:dyDescent="0.25"/>
    <row r="26662" x14ac:dyDescent="0.25"/>
    <row r="26663" x14ac:dyDescent="0.25"/>
    <row r="26664" x14ac:dyDescent="0.25"/>
    <row r="26665" x14ac:dyDescent="0.25"/>
    <row r="26666" x14ac:dyDescent="0.25"/>
    <row r="26667" x14ac:dyDescent="0.25"/>
    <row r="26668" x14ac:dyDescent="0.25"/>
    <row r="26669" x14ac:dyDescent="0.25"/>
    <row r="26670" x14ac:dyDescent="0.25"/>
    <row r="26671" x14ac:dyDescent="0.25"/>
    <row r="26672" x14ac:dyDescent="0.25"/>
    <row r="26673" x14ac:dyDescent="0.25"/>
    <row r="26674" x14ac:dyDescent="0.25"/>
    <row r="26675" x14ac:dyDescent="0.25"/>
    <row r="26676" x14ac:dyDescent="0.25"/>
    <row r="26677" x14ac:dyDescent="0.25"/>
    <row r="26678" x14ac:dyDescent="0.25"/>
    <row r="26679" x14ac:dyDescent="0.25"/>
    <row r="26680" x14ac:dyDescent="0.25"/>
    <row r="26681" x14ac:dyDescent="0.25"/>
    <row r="26682" x14ac:dyDescent="0.25"/>
    <row r="26683" x14ac:dyDescent="0.25"/>
    <row r="26684" x14ac:dyDescent="0.25"/>
    <row r="26685" x14ac:dyDescent="0.25"/>
    <row r="26686" x14ac:dyDescent="0.25"/>
    <row r="26687" x14ac:dyDescent="0.25"/>
    <row r="26688" x14ac:dyDescent="0.25"/>
    <row r="26689" x14ac:dyDescent="0.25"/>
    <row r="26690" x14ac:dyDescent="0.25"/>
    <row r="26691" x14ac:dyDescent="0.25"/>
    <row r="26692" x14ac:dyDescent="0.25"/>
    <row r="26693" x14ac:dyDescent="0.25"/>
    <row r="26694" x14ac:dyDescent="0.25"/>
    <row r="26695" x14ac:dyDescent="0.25"/>
    <row r="26696" x14ac:dyDescent="0.25"/>
    <row r="26697" x14ac:dyDescent="0.25"/>
    <row r="26698" x14ac:dyDescent="0.25"/>
    <row r="26699" x14ac:dyDescent="0.25"/>
    <row r="26700" x14ac:dyDescent="0.25"/>
    <row r="26701" x14ac:dyDescent="0.25"/>
    <row r="26702" x14ac:dyDescent="0.25"/>
    <row r="26703" x14ac:dyDescent="0.25"/>
    <row r="26704" x14ac:dyDescent="0.25"/>
    <row r="26705" x14ac:dyDescent="0.25"/>
    <row r="26706" x14ac:dyDescent="0.25"/>
    <row r="26707" x14ac:dyDescent="0.25"/>
    <row r="26708" x14ac:dyDescent="0.25"/>
    <row r="26709" x14ac:dyDescent="0.25"/>
    <row r="26710" x14ac:dyDescent="0.25"/>
    <row r="26711" x14ac:dyDescent="0.25"/>
    <row r="26712" x14ac:dyDescent="0.25"/>
    <row r="26713" x14ac:dyDescent="0.25"/>
    <row r="26714" x14ac:dyDescent="0.25"/>
    <row r="26715" x14ac:dyDescent="0.25"/>
    <row r="26716" x14ac:dyDescent="0.25"/>
    <row r="26717" x14ac:dyDescent="0.25"/>
    <row r="26718" x14ac:dyDescent="0.25"/>
    <row r="26719" x14ac:dyDescent="0.25"/>
    <row r="26720" x14ac:dyDescent="0.25"/>
    <row r="26721" x14ac:dyDescent="0.25"/>
    <row r="26722" x14ac:dyDescent="0.25"/>
    <row r="26723" x14ac:dyDescent="0.25"/>
    <row r="26724" x14ac:dyDescent="0.25"/>
    <row r="26725" x14ac:dyDescent="0.25"/>
    <row r="26726" x14ac:dyDescent="0.25"/>
    <row r="26727" x14ac:dyDescent="0.25"/>
    <row r="26728" x14ac:dyDescent="0.25"/>
    <row r="26729" x14ac:dyDescent="0.25"/>
    <row r="26730" x14ac:dyDescent="0.25"/>
    <row r="26731" x14ac:dyDescent="0.25"/>
    <row r="26732" x14ac:dyDescent="0.25"/>
    <row r="26733" x14ac:dyDescent="0.25"/>
    <row r="26734" x14ac:dyDescent="0.25"/>
    <row r="26735" x14ac:dyDescent="0.25"/>
    <row r="26736" x14ac:dyDescent="0.25"/>
    <row r="26737" x14ac:dyDescent="0.25"/>
    <row r="26738" x14ac:dyDescent="0.25"/>
    <row r="26739" x14ac:dyDescent="0.25"/>
    <row r="26740" x14ac:dyDescent="0.25"/>
    <row r="26741" x14ac:dyDescent="0.25"/>
    <row r="26742" x14ac:dyDescent="0.25"/>
    <row r="26743" x14ac:dyDescent="0.25"/>
    <row r="26744" x14ac:dyDescent="0.25"/>
    <row r="26745" x14ac:dyDescent="0.25"/>
    <row r="26746" x14ac:dyDescent="0.25"/>
    <row r="26747" x14ac:dyDescent="0.25"/>
    <row r="26748" x14ac:dyDescent="0.25"/>
    <row r="26749" x14ac:dyDescent="0.25"/>
    <row r="26750" x14ac:dyDescent="0.25"/>
    <row r="26751" x14ac:dyDescent="0.25"/>
    <row r="26752" x14ac:dyDescent="0.25"/>
    <row r="26753" x14ac:dyDescent="0.25"/>
    <row r="26754" x14ac:dyDescent="0.25"/>
    <row r="26755" x14ac:dyDescent="0.25"/>
    <row r="26756" x14ac:dyDescent="0.25"/>
    <row r="26757" x14ac:dyDescent="0.25"/>
    <row r="26758" x14ac:dyDescent="0.25"/>
    <row r="26759" x14ac:dyDescent="0.25"/>
    <row r="26760" x14ac:dyDescent="0.25"/>
    <row r="26761" x14ac:dyDescent="0.25"/>
    <row r="26762" x14ac:dyDescent="0.25"/>
    <row r="26763" x14ac:dyDescent="0.25"/>
    <row r="26764" x14ac:dyDescent="0.25"/>
    <row r="26765" x14ac:dyDescent="0.25"/>
    <row r="26766" x14ac:dyDescent="0.25"/>
    <row r="26767" x14ac:dyDescent="0.25"/>
    <row r="26768" x14ac:dyDescent="0.25"/>
    <row r="26769" x14ac:dyDescent="0.25"/>
    <row r="26770" x14ac:dyDescent="0.25"/>
    <row r="26771" x14ac:dyDescent="0.25"/>
    <row r="26772" x14ac:dyDescent="0.25"/>
    <row r="26773" x14ac:dyDescent="0.25"/>
    <row r="26774" x14ac:dyDescent="0.25"/>
    <row r="26775" x14ac:dyDescent="0.25"/>
    <row r="26776" x14ac:dyDescent="0.25"/>
    <row r="26777" x14ac:dyDescent="0.25"/>
    <row r="26778" x14ac:dyDescent="0.25"/>
    <row r="26779" x14ac:dyDescent="0.25"/>
    <row r="26780" x14ac:dyDescent="0.25"/>
    <row r="26781" x14ac:dyDescent="0.25"/>
    <row r="26782" x14ac:dyDescent="0.25"/>
    <row r="26783" x14ac:dyDescent="0.25"/>
    <row r="26784" x14ac:dyDescent="0.25"/>
    <row r="26785" x14ac:dyDescent="0.25"/>
    <row r="26786" x14ac:dyDescent="0.25"/>
    <row r="26787" x14ac:dyDescent="0.25"/>
    <row r="26788" x14ac:dyDescent="0.25"/>
    <row r="26789" x14ac:dyDescent="0.25"/>
    <row r="26790" x14ac:dyDescent="0.25"/>
    <row r="26791" x14ac:dyDescent="0.25"/>
    <row r="26792" x14ac:dyDescent="0.25"/>
    <row r="26793" x14ac:dyDescent="0.25"/>
    <row r="26794" x14ac:dyDescent="0.25"/>
    <row r="26795" x14ac:dyDescent="0.25"/>
    <row r="26796" x14ac:dyDescent="0.25"/>
    <row r="26797" x14ac:dyDescent="0.25"/>
    <row r="26798" x14ac:dyDescent="0.25"/>
    <row r="26799" x14ac:dyDescent="0.25"/>
    <row r="26800" x14ac:dyDescent="0.25"/>
    <row r="26801" x14ac:dyDescent="0.25"/>
    <row r="26802" x14ac:dyDescent="0.25"/>
    <row r="26803" x14ac:dyDescent="0.25"/>
    <row r="26804" x14ac:dyDescent="0.25"/>
    <row r="26805" x14ac:dyDescent="0.25"/>
    <row r="26806" x14ac:dyDescent="0.25"/>
    <row r="26807" x14ac:dyDescent="0.25"/>
    <row r="26808" x14ac:dyDescent="0.25"/>
    <row r="26809" x14ac:dyDescent="0.25"/>
    <row r="26810" x14ac:dyDescent="0.25"/>
    <row r="26811" x14ac:dyDescent="0.25"/>
    <row r="26812" x14ac:dyDescent="0.25"/>
    <row r="26813" x14ac:dyDescent="0.25"/>
    <row r="26814" x14ac:dyDescent="0.25"/>
    <row r="26815" x14ac:dyDescent="0.25"/>
    <row r="26816" x14ac:dyDescent="0.25"/>
    <row r="26817" x14ac:dyDescent="0.25"/>
    <row r="26818" x14ac:dyDescent="0.25"/>
    <row r="26819" x14ac:dyDescent="0.25"/>
    <row r="26820" x14ac:dyDescent="0.25"/>
    <row r="26821" x14ac:dyDescent="0.25"/>
    <row r="26822" x14ac:dyDescent="0.25"/>
    <row r="26823" x14ac:dyDescent="0.25"/>
    <row r="26824" x14ac:dyDescent="0.25"/>
    <row r="26825" x14ac:dyDescent="0.25"/>
    <row r="26826" x14ac:dyDescent="0.25"/>
    <row r="26827" x14ac:dyDescent="0.25"/>
    <row r="26828" x14ac:dyDescent="0.25"/>
    <row r="26829" x14ac:dyDescent="0.25"/>
    <row r="26830" x14ac:dyDescent="0.25"/>
    <row r="26831" x14ac:dyDescent="0.25"/>
    <row r="26832" x14ac:dyDescent="0.25"/>
    <row r="26833" x14ac:dyDescent="0.25"/>
    <row r="26834" x14ac:dyDescent="0.25"/>
    <row r="26835" x14ac:dyDescent="0.25"/>
    <row r="26836" x14ac:dyDescent="0.25"/>
    <row r="26837" x14ac:dyDescent="0.25"/>
    <row r="26838" x14ac:dyDescent="0.25"/>
    <row r="26839" x14ac:dyDescent="0.25"/>
    <row r="26840" x14ac:dyDescent="0.25"/>
    <row r="26841" x14ac:dyDescent="0.25"/>
    <row r="26842" x14ac:dyDescent="0.25"/>
    <row r="26843" x14ac:dyDescent="0.25"/>
    <row r="26844" x14ac:dyDescent="0.25"/>
    <row r="26845" x14ac:dyDescent="0.25"/>
    <row r="26846" x14ac:dyDescent="0.25"/>
    <row r="26847" x14ac:dyDescent="0.25"/>
    <row r="26848" x14ac:dyDescent="0.25"/>
    <row r="26849" x14ac:dyDescent="0.25"/>
    <row r="26850" x14ac:dyDescent="0.25"/>
    <row r="26851" x14ac:dyDescent="0.25"/>
    <row r="26852" x14ac:dyDescent="0.25"/>
    <row r="26853" x14ac:dyDescent="0.25"/>
    <row r="26854" x14ac:dyDescent="0.25"/>
    <row r="26855" x14ac:dyDescent="0.25"/>
    <row r="26856" x14ac:dyDescent="0.25"/>
    <row r="26857" x14ac:dyDescent="0.25"/>
    <row r="26858" x14ac:dyDescent="0.25"/>
    <row r="26859" x14ac:dyDescent="0.25"/>
    <row r="26860" x14ac:dyDescent="0.25"/>
    <row r="26861" x14ac:dyDescent="0.25"/>
    <row r="26862" x14ac:dyDescent="0.25"/>
    <row r="26863" x14ac:dyDescent="0.25"/>
    <row r="26864" x14ac:dyDescent="0.25"/>
    <row r="26865" x14ac:dyDescent="0.25"/>
    <row r="26866" x14ac:dyDescent="0.25"/>
    <row r="26867" x14ac:dyDescent="0.25"/>
    <row r="26868" x14ac:dyDescent="0.25"/>
    <row r="26869" x14ac:dyDescent="0.25"/>
    <row r="26870" x14ac:dyDescent="0.25"/>
    <row r="26871" x14ac:dyDescent="0.25"/>
    <row r="26872" x14ac:dyDescent="0.25"/>
    <row r="26873" x14ac:dyDescent="0.25"/>
    <row r="26874" x14ac:dyDescent="0.25"/>
    <row r="26875" x14ac:dyDescent="0.25"/>
    <row r="26876" x14ac:dyDescent="0.25"/>
    <row r="26877" x14ac:dyDescent="0.25"/>
    <row r="26878" x14ac:dyDescent="0.25"/>
    <row r="26879" x14ac:dyDescent="0.25"/>
    <row r="26880" x14ac:dyDescent="0.25"/>
    <row r="26881" x14ac:dyDescent="0.25"/>
    <row r="26882" x14ac:dyDescent="0.25"/>
    <row r="26883" x14ac:dyDescent="0.25"/>
    <row r="26884" x14ac:dyDescent="0.25"/>
    <row r="26885" x14ac:dyDescent="0.25"/>
    <row r="26886" x14ac:dyDescent="0.25"/>
    <row r="26887" x14ac:dyDescent="0.25"/>
    <row r="26888" x14ac:dyDescent="0.25"/>
    <row r="26889" x14ac:dyDescent="0.25"/>
    <row r="26890" x14ac:dyDescent="0.25"/>
    <row r="26891" x14ac:dyDescent="0.25"/>
    <row r="26892" x14ac:dyDescent="0.25"/>
    <row r="26893" x14ac:dyDescent="0.25"/>
    <row r="26894" x14ac:dyDescent="0.25"/>
    <row r="26895" x14ac:dyDescent="0.25"/>
    <row r="26896" x14ac:dyDescent="0.25"/>
    <row r="26897" x14ac:dyDescent="0.25"/>
    <row r="26898" x14ac:dyDescent="0.25"/>
    <row r="26899" x14ac:dyDescent="0.25"/>
    <row r="26900" x14ac:dyDescent="0.25"/>
    <row r="26901" x14ac:dyDescent="0.25"/>
    <row r="26902" x14ac:dyDescent="0.25"/>
    <row r="26903" x14ac:dyDescent="0.25"/>
    <row r="26904" x14ac:dyDescent="0.25"/>
    <row r="26905" x14ac:dyDescent="0.25"/>
    <row r="26906" x14ac:dyDescent="0.25"/>
    <row r="26907" x14ac:dyDescent="0.25"/>
    <row r="26908" x14ac:dyDescent="0.25"/>
    <row r="26909" x14ac:dyDescent="0.25"/>
    <row r="26910" x14ac:dyDescent="0.25"/>
    <row r="26911" x14ac:dyDescent="0.25"/>
    <row r="26912" x14ac:dyDescent="0.25"/>
    <row r="26913" x14ac:dyDescent="0.25"/>
    <row r="26914" x14ac:dyDescent="0.25"/>
    <row r="26915" x14ac:dyDescent="0.25"/>
    <row r="26916" x14ac:dyDescent="0.25"/>
    <row r="26917" x14ac:dyDescent="0.25"/>
    <row r="26918" x14ac:dyDescent="0.25"/>
    <row r="26919" x14ac:dyDescent="0.25"/>
    <row r="26920" x14ac:dyDescent="0.25"/>
    <row r="26921" x14ac:dyDescent="0.25"/>
    <row r="26922" x14ac:dyDescent="0.25"/>
    <row r="26923" x14ac:dyDescent="0.25"/>
    <row r="26924" x14ac:dyDescent="0.25"/>
    <row r="26925" x14ac:dyDescent="0.25"/>
    <row r="26926" x14ac:dyDescent="0.25"/>
    <row r="26927" x14ac:dyDescent="0.25"/>
    <row r="26928" x14ac:dyDescent="0.25"/>
    <row r="26929" x14ac:dyDescent="0.25"/>
    <row r="26930" x14ac:dyDescent="0.25"/>
    <row r="26931" x14ac:dyDescent="0.25"/>
    <row r="26932" x14ac:dyDescent="0.25"/>
    <row r="26933" x14ac:dyDescent="0.25"/>
    <row r="26934" x14ac:dyDescent="0.25"/>
    <row r="26935" x14ac:dyDescent="0.25"/>
    <row r="26936" x14ac:dyDescent="0.25"/>
    <row r="26937" x14ac:dyDescent="0.25"/>
    <row r="26938" x14ac:dyDescent="0.25"/>
    <row r="26939" x14ac:dyDescent="0.25"/>
    <row r="26940" x14ac:dyDescent="0.25"/>
    <row r="26941" x14ac:dyDescent="0.25"/>
    <row r="26942" x14ac:dyDescent="0.25"/>
    <row r="26943" x14ac:dyDescent="0.25"/>
    <row r="26944" x14ac:dyDescent="0.25"/>
    <row r="26945" x14ac:dyDescent="0.25"/>
    <row r="26946" x14ac:dyDescent="0.25"/>
    <row r="26947" x14ac:dyDescent="0.25"/>
    <row r="26948" x14ac:dyDescent="0.25"/>
    <row r="26949" x14ac:dyDescent="0.25"/>
    <row r="26950" x14ac:dyDescent="0.25"/>
    <row r="26951" x14ac:dyDescent="0.25"/>
    <row r="26952" x14ac:dyDescent="0.25"/>
    <row r="26953" x14ac:dyDescent="0.25"/>
    <row r="26954" x14ac:dyDescent="0.25"/>
    <row r="26955" x14ac:dyDescent="0.25"/>
    <row r="26956" x14ac:dyDescent="0.25"/>
    <row r="26957" x14ac:dyDescent="0.25"/>
    <row r="26958" x14ac:dyDescent="0.25"/>
    <row r="26959" x14ac:dyDescent="0.25"/>
    <row r="26960" x14ac:dyDescent="0.25"/>
    <row r="26961" x14ac:dyDescent="0.25"/>
    <row r="26962" x14ac:dyDescent="0.25"/>
    <row r="26963" x14ac:dyDescent="0.25"/>
    <row r="26964" x14ac:dyDescent="0.25"/>
    <row r="26965" x14ac:dyDescent="0.25"/>
    <row r="26966" x14ac:dyDescent="0.25"/>
    <row r="26967" x14ac:dyDescent="0.25"/>
    <row r="26968" x14ac:dyDescent="0.25"/>
    <row r="26969" x14ac:dyDescent="0.25"/>
    <row r="26970" x14ac:dyDescent="0.25"/>
    <row r="26971" x14ac:dyDescent="0.25"/>
    <row r="26972" x14ac:dyDescent="0.25"/>
    <row r="26973" x14ac:dyDescent="0.25"/>
    <row r="26974" x14ac:dyDescent="0.25"/>
    <row r="26975" x14ac:dyDescent="0.25"/>
    <row r="26976" x14ac:dyDescent="0.25"/>
    <row r="26977" x14ac:dyDescent="0.25"/>
    <row r="26978" x14ac:dyDescent="0.25"/>
    <row r="26979" x14ac:dyDescent="0.25"/>
    <row r="26980" x14ac:dyDescent="0.25"/>
    <row r="26981" x14ac:dyDescent="0.25"/>
    <row r="26982" x14ac:dyDescent="0.25"/>
    <row r="26983" x14ac:dyDescent="0.25"/>
    <row r="26984" x14ac:dyDescent="0.25"/>
    <row r="26985" x14ac:dyDescent="0.25"/>
    <row r="26986" x14ac:dyDescent="0.25"/>
    <row r="26987" x14ac:dyDescent="0.25"/>
    <row r="26988" x14ac:dyDescent="0.25"/>
    <row r="26989" x14ac:dyDescent="0.25"/>
    <row r="26990" x14ac:dyDescent="0.25"/>
    <row r="26991" x14ac:dyDescent="0.25"/>
    <row r="26992" x14ac:dyDescent="0.25"/>
    <row r="26993" x14ac:dyDescent="0.25"/>
    <row r="26994" x14ac:dyDescent="0.25"/>
    <row r="26995" x14ac:dyDescent="0.25"/>
    <row r="26996" x14ac:dyDescent="0.25"/>
    <row r="26997" x14ac:dyDescent="0.25"/>
    <row r="26998" x14ac:dyDescent="0.25"/>
    <row r="26999" x14ac:dyDescent="0.25"/>
    <row r="27000" x14ac:dyDescent="0.25"/>
    <row r="27001" x14ac:dyDescent="0.25"/>
    <row r="27002" x14ac:dyDescent="0.25"/>
    <row r="27003" x14ac:dyDescent="0.25"/>
    <row r="27004" x14ac:dyDescent="0.25"/>
    <row r="27005" x14ac:dyDescent="0.25"/>
    <row r="27006" x14ac:dyDescent="0.25"/>
    <row r="27007" x14ac:dyDescent="0.25"/>
    <row r="27008" x14ac:dyDescent="0.25"/>
    <row r="27009" x14ac:dyDescent="0.25"/>
    <row r="27010" x14ac:dyDescent="0.25"/>
    <row r="27011" x14ac:dyDescent="0.25"/>
    <row r="27012" x14ac:dyDescent="0.25"/>
    <row r="27013" x14ac:dyDescent="0.25"/>
    <row r="27014" x14ac:dyDescent="0.25"/>
    <row r="27015" x14ac:dyDescent="0.25"/>
    <row r="27016" x14ac:dyDescent="0.25"/>
    <row r="27017" x14ac:dyDescent="0.25"/>
    <row r="27018" x14ac:dyDescent="0.25"/>
    <row r="27019" x14ac:dyDescent="0.25"/>
    <row r="27020" x14ac:dyDescent="0.25"/>
    <row r="27021" x14ac:dyDescent="0.25"/>
    <row r="27022" x14ac:dyDescent="0.25"/>
    <row r="27023" x14ac:dyDescent="0.25"/>
    <row r="27024" x14ac:dyDescent="0.25"/>
    <row r="27025" x14ac:dyDescent="0.25"/>
    <row r="27026" x14ac:dyDescent="0.25"/>
    <row r="27027" x14ac:dyDescent="0.25"/>
    <row r="27028" x14ac:dyDescent="0.25"/>
    <row r="27029" x14ac:dyDescent="0.25"/>
    <row r="27030" x14ac:dyDescent="0.25"/>
    <row r="27031" x14ac:dyDescent="0.25"/>
    <row r="27032" x14ac:dyDescent="0.25"/>
    <row r="27033" x14ac:dyDescent="0.25"/>
    <row r="27034" x14ac:dyDescent="0.25"/>
    <row r="27035" x14ac:dyDescent="0.25"/>
    <row r="27036" x14ac:dyDescent="0.25"/>
    <row r="27037" x14ac:dyDescent="0.25"/>
    <row r="27038" x14ac:dyDescent="0.25"/>
    <row r="27039" x14ac:dyDescent="0.25"/>
    <row r="27040" x14ac:dyDescent="0.25"/>
    <row r="27041" x14ac:dyDescent="0.25"/>
    <row r="27042" x14ac:dyDescent="0.25"/>
    <row r="27043" x14ac:dyDescent="0.25"/>
    <row r="27044" x14ac:dyDescent="0.25"/>
    <row r="27045" x14ac:dyDescent="0.25"/>
    <row r="27046" x14ac:dyDescent="0.25"/>
    <row r="27047" x14ac:dyDescent="0.25"/>
    <row r="27048" x14ac:dyDescent="0.25"/>
    <row r="27049" x14ac:dyDescent="0.25"/>
    <row r="27050" x14ac:dyDescent="0.25"/>
    <row r="27051" x14ac:dyDescent="0.25"/>
    <row r="27052" x14ac:dyDescent="0.25"/>
    <row r="27053" x14ac:dyDescent="0.25"/>
    <row r="27054" x14ac:dyDescent="0.25"/>
    <row r="27055" x14ac:dyDescent="0.25"/>
    <row r="27056" x14ac:dyDescent="0.25"/>
    <row r="27057" x14ac:dyDescent="0.25"/>
    <row r="27058" x14ac:dyDescent="0.25"/>
    <row r="27059" x14ac:dyDescent="0.25"/>
    <row r="27060" x14ac:dyDescent="0.25"/>
    <row r="27061" x14ac:dyDescent="0.25"/>
    <row r="27062" x14ac:dyDescent="0.25"/>
    <row r="27063" x14ac:dyDescent="0.25"/>
    <row r="27064" x14ac:dyDescent="0.25"/>
    <row r="27065" x14ac:dyDescent="0.25"/>
    <row r="27066" x14ac:dyDescent="0.25"/>
    <row r="27067" x14ac:dyDescent="0.25"/>
    <row r="27068" x14ac:dyDescent="0.25"/>
    <row r="27069" x14ac:dyDescent="0.25"/>
    <row r="27070" x14ac:dyDescent="0.25"/>
    <row r="27071" x14ac:dyDescent="0.25"/>
    <row r="27072" x14ac:dyDescent="0.25"/>
    <row r="27073" x14ac:dyDescent="0.25"/>
    <row r="27074" x14ac:dyDescent="0.25"/>
    <row r="27075" x14ac:dyDescent="0.25"/>
    <row r="27076" x14ac:dyDescent="0.25"/>
    <row r="27077" x14ac:dyDescent="0.25"/>
    <row r="27078" x14ac:dyDescent="0.25"/>
    <row r="27079" x14ac:dyDescent="0.25"/>
    <row r="27080" x14ac:dyDescent="0.25"/>
    <row r="27081" x14ac:dyDescent="0.25"/>
    <row r="27082" x14ac:dyDescent="0.25"/>
    <row r="27083" x14ac:dyDescent="0.25"/>
    <row r="27084" x14ac:dyDescent="0.25"/>
    <row r="27085" x14ac:dyDescent="0.25"/>
    <row r="27086" x14ac:dyDescent="0.25"/>
    <row r="27087" x14ac:dyDescent="0.25"/>
    <row r="27088" x14ac:dyDescent="0.25"/>
    <row r="27089" x14ac:dyDescent="0.25"/>
    <row r="27090" x14ac:dyDescent="0.25"/>
    <row r="27091" x14ac:dyDescent="0.25"/>
    <row r="27092" x14ac:dyDescent="0.25"/>
    <row r="27093" x14ac:dyDescent="0.25"/>
    <row r="27094" x14ac:dyDescent="0.25"/>
    <row r="27095" x14ac:dyDescent="0.25"/>
    <row r="27096" x14ac:dyDescent="0.25"/>
    <row r="27097" x14ac:dyDescent="0.25"/>
    <row r="27098" x14ac:dyDescent="0.25"/>
    <row r="27099" x14ac:dyDescent="0.25"/>
    <row r="27100" x14ac:dyDescent="0.25"/>
    <row r="27101" x14ac:dyDescent="0.25"/>
    <row r="27102" x14ac:dyDescent="0.25"/>
    <row r="27103" x14ac:dyDescent="0.25"/>
    <row r="27104" x14ac:dyDescent="0.25"/>
    <row r="27105" x14ac:dyDescent="0.25"/>
    <row r="27106" x14ac:dyDescent="0.25"/>
    <row r="27107" x14ac:dyDescent="0.25"/>
    <row r="27108" x14ac:dyDescent="0.25"/>
    <row r="27109" x14ac:dyDescent="0.25"/>
    <row r="27110" x14ac:dyDescent="0.25"/>
    <row r="27111" x14ac:dyDescent="0.25"/>
    <row r="27112" x14ac:dyDescent="0.25"/>
    <row r="27113" x14ac:dyDescent="0.25"/>
    <row r="27114" x14ac:dyDescent="0.25"/>
    <row r="27115" x14ac:dyDescent="0.25"/>
    <row r="27116" x14ac:dyDescent="0.25"/>
    <row r="27117" x14ac:dyDescent="0.25"/>
    <row r="27118" x14ac:dyDescent="0.25"/>
    <row r="27119" x14ac:dyDescent="0.25"/>
    <row r="27120" x14ac:dyDescent="0.25"/>
    <row r="27121" x14ac:dyDescent="0.25"/>
    <row r="27122" x14ac:dyDescent="0.25"/>
    <row r="27123" x14ac:dyDescent="0.25"/>
    <row r="27124" x14ac:dyDescent="0.25"/>
    <row r="27125" x14ac:dyDescent="0.25"/>
    <row r="27126" x14ac:dyDescent="0.25"/>
    <row r="27127" x14ac:dyDescent="0.25"/>
    <row r="27128" x14ac:dyDescent="0.25"/>
    <row r="27129" x14ac:dyDescent="0.25"/>
    <row r="27130" x14ac:dyDescent="0.25"/>
    <row r="27131" x14ac:dyDescent="0.25"/>
    <row r="27132" x14ac:dyDescent="0.25"/>
    <row r="27133" x14ac:dyDescent="0.25"/>
    <row r="27134" x14ac:dyDescent="0.25"/>
    <row r="27135" x14ac:dyDescent="0.25"/>
    <row r="27136" x14ac:dyDescent="0.25"/>
    <row r="27137" x14ac:dyDescent="0.25"/>
    <row r="27138" x14ac:dyDescent="0.25"/>
    <row r="27139" x14ac:dyDescent="0.25"/>
    <row r="27140" x14ac:dyDescent="0.25"/>
    <row r="27141" x14ac:dyDescent="0.25"/>
    <row r="27142" x14ac:dyDescent="0.25"/>
    <row r="27143" x14ac:dyDescent="0.25"/>
    <row r="27144" x14ac:dyDescent="0.25"/>
    <row r="27145" x14ac:dyDescent="0.25"/>
    <row r="27146" x14ac:dyDescent="0.25"/>
    <row r="27147" x14ac:dyDescent="0.25"/>
    <row r="27148" x14ac:dyDescent="0.25"/>
    <row r="27149" x14ac:dyDescent="0.25"/>
    <row r="27150" x14ac:dyDescent="0.25"/>
    <row r="27151" x14ac:dyDescent="0.25"/>
    <row r="27152" x14ac:dyDescent="0.25"/>
    <row r="27153" x14ac:dyDescent="0.25"/>
    <row r="27154" x14ac:dyDescent="0.25"/>
    <row r="27155" x14ac:dyDescent="0.25"/>
    <row r="27156" x14ac:dyDescent="0.25"/>
    <row r="27157" x14ac:dyDescent="0.25"/>
    <row r="27158" x14ac:dyDescent="0.25"/>
    <row r="27159" x14ac:dyDescent="0.25"/>
    <row r="27160" x14ac:dyDescent="0.25"/>
    <row r="27161" x14ac:dyDescent="0.25"/>
    <row r="27162" x14ac:dyDescent="0.25"/>
    <row r="27163" x14ac:dyDescent="0.25"/>
    <row r="27164" x14ac:dyDescent="0.25"/>
    <row r="27165" x14ac:dyDescent="0.25"/>
    <row r="27166" x14ac:dyDescent="0.25"/>
    <row r="27167" x14ac:dyDescent="0.25"/>
    <row r="27168" x14ac:dyDescent="0.25"/>
    <row r="27169" x14ac:dyDescent="0.25"/>
    <row r="27170" x14ac:dyDescent="0.25"/>
    <row r="27171" x14ac:dyDescent="0.25"/>
    <row r="27172" x14ac:dyDescent="0.25"/>
    <row r="27173" x14ac:dyDescent="0.25"/>
    <row r="27174" x14ac:dyDescent="0.25"/>
    <row r="27175" x14ac:dyDescent="0.25"/>
    <row r="27176" x14ac:dyDescent="0.25"/>
    <row r="27177" x14ac:dyDescent="0.25"/>
    <row r="27178" x14ac:dyDescent="0.25"/>
    <row r="27179" x14ac:dyDescent="0.25"/>
    <row r="27180" x14ac:dyDescent="0.25"/>
    <row r="27181" x14ac:dyDescent="0.25"/>
    <row r="27182" x14ac:dyDescent="0.25"/>
    <row r="27183" x14ac:dyDescent="0.25"/>
    <row r="27184" x14ac:dyDescent="0.25"/>
    <row r="27185" x14ac:dyDescent="0.25"/>
    <row r="27186" x14ac:dyDescent="0.25"/>
    <row r="27187" x14ac:dyDescent="0.25"/>
    <row r="27188" x14ac:dyDescent="0.25"/>
    <row r="27189" x14ac:dyDescent="0.25"/>
    <row r="27190" x14ac:dyDescent="0.25"/>
    <row r="27191" x14ac:dyDescent="0.25"/>
    <row r="27192" x14ac:dyDescent="0.25"/>
    <row r="27193" x14ac:dyDescent="0.25"/>
    <row r="27194" x14ac:dyDescent="0.25"/>
    <row r="27195" x14ac:dyDescent="0.25"/>
    <row r="27196" x14ac:dyDescent="0.25"/>
    <row r="27197" x14ac:dyDescent="0.25"/>
    <row r="27198" x14ac:dyDescent="0.25"/>
    <row r="27199" x14ac:dyDescent="0.25"/>
    <row r="27200" x14ac:dyDescent="0.25"/>
    <row r="27201" x14ac:dyDescent="0.25"/>
    <row r="27202" x14ac:dyDescent="0.25"/>
    <row r="27203" x14ac:dyDescent="0.25"/>
    <row r="27204" x14ac:dyDescent="0.25"/>
    <row r="27205" x14ac:dyDescent="0.25"/>
    <row r="27206" x14ac:dyDescent="0.25"/>
    <row r="27207" x14ac:dyDescent="0.25"/>
    <row r="27208" x14ac:dyDescent="0.25"/>
    <row r="27209" x14ac:dyDescent="0.25"/>
    <row r="27210" x14ac:dyDescent="0.25"/>
    <row r="27211" x14ac:dyDescent="0.25"/>
    <row r="27212" x14ac:dyDescent="0.25"/>
    <row r="27213" x14ac:dyDescent="0.25"/>
    <row r="27214" x14ac:dyDescent="0.25"/>
    <row r="27215" x14ac:dyDescent="0.25"/>
    <row r="27216" x14ac:dyDescent="0.25"/>
    <row r="27217" x14ac:dyDescent="0.25"/>
    <row r="27218" x14ac:dyDescent="0.25"/>
    <row r="27219" x14ac:dyDescent="0.25"/>
    <row r="27220" x14ac:dyDescent="0.25"/>
    <row r="27221" x14ac:dyDescent="0.25"/>
    <row r="27222" x14ac:dyDescent="0.25"/>
    <row r="27223" x14ac:dyDescent="0.25"/>
    <row r="27224" x14ac:dyDescent="0.25"/>
    <row r="27225" x14ac:dyDescent="0.25"/>
    <row r="27226" x14ac:dyDescent="0.25"/>
    <row r="27227" x14ac:dyDescent="0.25"/>
    <row r="27228" x14ac:dyDescent="0.25"/>
    <row r="27229" x14ac:dyDescent="0.25"/>
    <row r="27230" x14ac:dyDescent="0.25"/>
    <row r="27231" x14ac:dyDescent="0.25"/>
    <row r="27232" x14ac:dyDescent="0.25"/>
    <row r="27233" x14ac:dyDescent="0.25"/>
    <row r="27234" x14ac:dyDescent="0.25"/>
    <row r="27235" x14ac:dyDescent="0.25"/>
    <row r="27236" x14ac:dyDescent="0.25"/>
    <row r="27237" x14ac:dyDescent="0.25"/>
    <row r="27238" x14ac:dyDescent="0.25"/>
    <row r="27239" x14ac:dyDescent="0.25"/>
    <row r="27240" x14ac:dyDescent="0.25"/>
    <row r="27241" x14ac:dyDescent="0.25"/>
    <row r="27242" x14ac:dyDescent="0.25"/>
    <row r="27243" x14ac:dyDescent="0.25"/>
    <row r="27244" x14ac:dyDescent="0.25"/>
    <row r="27245" x14ac:dyDescent="0.25"/>
    <row r="27246" x14ac:dyDescent="0.25"/>
    <row r="27247" x14ac:dyDescent="0.25"/>
    <row r="27248" x14ac:dyDescent="0.25"/>
    <row r="27249" x14ac:dyDescent="0.25"/>
    <row r="27250" x14ac:dyDescent="0.25"/>
    <row r="27251" x14ac:dyDescent="0.25"/>
    <row r="27252" x14ac:dyDescent="0.25"/>
    <row r="27253" x14ac:dyDescent="0.25"/>
    <row r="27254" x14ac:dyDescent="0.25"/>
    <row r="27255" x14ac:dyDescent="0.25"/>
    <row r="27256" x14ac:dyDescent="0.25"/>
    <row r="27257" x14ac:dyDescent="0.25"/>
    <row r="27258" x14ac:dyDescent="0.25"/>
    <row r="27259" x14ac:dyDescent="0.25"/>
    <row r="27260" x14ac:dyDescent="0.25"/>
    <row r="27261" x14ac:dyDescent="0.25"/>
    <row r="27262" x14ac:dyDescent="0.25"/>
    <row r="27263" x14ac:dyDescent="0.25"/>
    <row r="27264" x14ac:dyDescent="0.25"/>
    <row r="27265" x14ac:dyDescent="0.25"/>
    <row r="27266" x14ac:dyDescent="0.25"/>
    <row r="27267" x14ac:dyDescent="0.25"/>
    <row r="27268" x14ac:dyDescent="0.25"/>
    <row r="27269" x14ac:dyDescent="0.25"/>
    <row r="27270" x14ac:dyDescent="0.25"/>
    <row r="27271" x14ac:dyDescent="0.25"/>
    <row r="27272" x14ac:dyDescent="0.25"/>
    <row r="27273" x14ac:dyDescent="0.25"/>
    <row r="27274" x14ac:dyDescent="0.25"/>
    <row r="27275" x14ac:dyDescent="0.25"/>
    <row r="27276" x14ac:dyDescent="0.25"/>
    <row r="27277" x14ac:dyDescent="0.25"/>
    <row r="27278" x14ac:dyDescent="0.25"/>
    <row r="27279" x14ac:dyDescent="0.25"/>
    <row r="27280" x14ac:dyDescent="0.25"/>
    <row r="27281" x14ac:dyDescent="0.25"/>
    <row r="27282" x14ac:dyDescent="0.25"/>
    <row r="27283" x14ac:dyDescent="0.25"/>
    <row r="27284" x14ac:dyDescent="0.25"/>
    <row r="27285" x14ac:dyDescent="0.25"/>
    <row r="27286" x14ac:dyDescent="0.25"/>
    <row r="27287" x14ac:dyDescent="0.25"/>
    <row r="27288" x14ac:dyDescent="0.25"/>
    <row r="27289" x14ac:dyDescent="0.25"/>
    <row r="27290" x14ac:dyDescent="0.25"/>
    <row r="27291" x14ac:dyDescent="0.25"/>
    <row r="27292" x14ac:dyDescent="0.25"/>
    <row r="27293" x14ac:dyDescent="0.25"/>
    <row r="27294" x14ac:dyDescent="0.25"/>
    <row r="27295" x14ac:dyDescent="0.25"/>
    <row r="27296" x14ac:dyDescent="0.25"/>
    <row r="27297" x14ac:dyDescent="0.25"/>
    <row r="27298" x14ac:dyDescent="0.25"/>
    <row r="27299" x14ac:dyDescent="0.25"/>
    <row r="27300" x14ac:dyDescent="0.25"/>
    <row r="27301" x14ac:dyDescent="0.25"/>
    <row r="27302" x14ac:dyDescent="0.25"/>
    <row r="27303" x14ac:dyDescent="0.25"/>
    <row r="27304" x14ac:dyDescent="0.25"/>
    <row r="27305" x14ac:dyDescent="0.25"/>
    <row r="27306" x14ac:dyDescent="0.25"/>
    <row r="27307" x14ac:dyDescent="0.25"/>
    <row r="27308" x14ac:dyDescent="0.25"/>
    <row r="27309" x14ac:dyDescent="0.25"/>
    <row r="27310" x14ac:dyDescent="0.25"/>
    <row r="27311" x14ac:dyDescent="0.25"/>
    <row r="27312" x14ac:dyDescent="0.25"/>
    <row r="27313" x14ac:dyDescent="0.25"/>
    <row r="27314" x14ac:dyDescent="0.25"/>
    <row r="27315" x14ac:dyDescent="0.25"/>
    <row r="27316" x14ac:dyDescent="0.25"/>
    <row r="27317" x14ac:dyDescent="0.25"/>
    <row r="27318" x14ac:dyDescent="0.25"/>
    <row r="27319" x14ac:dyDescent="0.25"/>
    <row r="27320" x14ac:dyDescent="0.25"/>
    <row r="27321" x14ac:dyDescent="0.25"/>
    <row r="27322" x14ac:dyDescent="0.25"/>
    <row r="27323" x14ac:dyDescent="0.25"/>
    <row r="27324" x14ac:dyDescent="0.25"/>
    <row r="27325" x14ac:dyDescent="0.25"/>
    <row r="27326" x14ac:dyDescent="0.25"/>
    <row r="27327" x14ac:dyDescent="0.25"/>
    <row r="27328" x14ac:dyDescent="0.25"/>
    <row r="27329" x14ac:dyDescent="0.25"/>
    <row r="27330" x14ac:dyDescent="0.25"/>
    <row r="27331" x14ac:dyDescent="0.25"/>
    <row r="27332" x14ac:dyDescent="0.25"/>
    <row r="27333" x14ac:dyDescent="0.25"/>
    <row r="27334" x14ac:dyDescent="0.25"/>
    <row r="27335" x14ac:dyDescent="0.25"/>
    <row r="27336" x14ac:dyDescent="0.25"/>
    <row r="27337" x14ac:dyDescent="0.25"/>
    <row r="27338" x14ac:dyDescent="0.25"/>
    <row r="27339" x14ac:dyDescent="0.25"/>
    <row r="27340" x14ac:dyDescent="0.25"/>
    <row r="27341" x14ac:dyDescent="0.25"/>
    <row r="27342" x14ac:dyDescent="0.25"/>
    <row r="27343" x14ac:dyDescent="0.25"/>
    <row r="27344" x14ac:dyDescent="0.25"/>
    <row r="27345" x14ac:dyDescent="0.25"/>
    <row r="27346" x14ac:dyDescent="0.25"/>
    <row r="27347" x14ac:dyDescent="0.25"/>
    <row r="27348" x14ac:dyDescent="0.25"/>
    <row r="27349" x14ac:dyDescent="0.25"/>
    <row r="27350" x14ac:dyDescent="0.25"/>
    <row r="27351" x14ac:dyDescent="0.25"/>
    <row r="27352" x14ac:dyDescent="0.25"/>
    <row r="27353" x14ac:dyDescent="0.25"/>
    <row r="27354" x14ac:dyDescent="0.25"/>
    <row r="27355" x14ac:dyDescent="0.25"/>
    <row r="27356" x14ac:dyDescent="0.25"/>
    <row r="27357" x14ac:dyDescent="0.25"/>
    <row r="27358" x14ac:dyDescent="0.25"/>
    <row r="27359" x14ac:dyDescent="0.25"/>
    <row r="27360" x14ac:dyDescent="0.25"/>
    <row r="27361" x14ac:dyDescent="0.25"/>
    <row r="27362" x14ac:dyDescent="0.25"/>
    <row r="27363" x14ac:dyDescent="0.25"/>
    <row r="27364" x14ac:dyDescent="0.25"/>
    <row r="27365" x14ac:dyDescent="0.25"/>
    <row r="27366" x14ac:dyDescent="0.25"/>
    <row r="27367" x14ac:dyDescent="0.25"/>
    <row r="27368" x14ac:dyDescent="0.25"/>
    <row r="27369" x14ac:dyDescent="0.25"/>
    <row r="27370" x14ac:dyDescent="0.25"/>
    <row r="27371" x14ac:dyDescent="0.25"/>
    <row r="27372" x14ac:dyDescent="0.25"/>
    <row r="27373" x14ac:dyDescent="0.25"/>
    <row r="27374" x14ac:dyDescent="0.25"/>
    <row r="27375" x14ac:dyDescent="0.25"/>
    <row r="27376" x14ac:dyDescent="0.25"/>
    <row r="27377" x14ac:dyDescent="0.25"/>
    <row r="27378" x14ac:dyDescent="0.25"/>
    <row r="27379" x14ac:dyDescent="0.25"/>
    <row r="27380" x14ac:dyDescent="0.25"/>
    <row r="27381" x14ac:dyDescent="0.25"/>
    <row r="27382" x14ac:dyDescent="0.25"/>
    <row r="27383" x14ac:dyDescent="0.25"/>
    <row r="27384" x14ac:dyDescent="0.25"/>
    <row r="27385" x14ac:dyDescent="0.25"/>
    <row r="27386" x14ac:dyDescent="0.25"/>
    <row r="27387" x14ac:dyDescent="0.25"/>
    <row r="27388" x14ac:dyDescent="0.25"/>
    <row r="27389" x14ac:dyDescent="0.25"/>
    <row r="27390" x14ac:dyDescent="0.25"/>
    <row r="27391" x14ac:dyDescent="0.25"/>
    <row r="27392" x14ac:dyDescent="0.25"/>
    <row r="27393" x14ac:dyDescent="0.25"/>
    <row r="27394" x14ac:dyDescent="0.25"/>
    <row r="27395" x14ac:dyDescent="0.25"/>
    <row r="27396" x14ac:dyDescent="0.25"/>
    <row r="27397" x14ac:dyDescent="0.25"/>
    <row r="27398" x14ac:dyDescent="0.25"/>
    <row r="27399" x14ac:dyDescent="0.25"/>
    <row r="27400" x14ac:dyDescent="0.25"/>
    <row r="27401" x14ac:dyDescent="0.25"/>
    <row r="27402" x14ac:dyDescent="0.25"/>
    <row r="27403" x14ac:dyDescent="0.25"/>
    <row r="27404" x14ac:dyDescent="0.25"/>
    <row r="27405" x14ac:dyDescent="0.25"/>
    <row r="27406" x14ac:dyDescent="0.25"/>
    <row r="27407" x14ac:dyDescent="0.25"/>
    <row r="27408" x14ac:dyDescent="0.25"/>
    <row r="27409" x14ac:dyDescent="0.25"/>
    <row r="27410" x14ac:dyDescent="0.25"/>
    <row r="27411" x14ac:dyDescent="0.25"/>
    <row r="27412" x14ac:dyDescent="0.25"/>
    <row r="27413" x14ac:dyDescent="0.25"/>
    <row r="27414" x14ac:dyDescent="0.25"/>
    <row r="27415" x14ac:dyDescent="0.25"/>
    <row r="27416" x14ac:dyDescent="0.25"/>
    <row r="27417" x14ac:dyDescent="0.25"/>
    <row r="27418" x14ac:dyDescent="0.25"/>
    <row r="27419" x14ac:dyDescent="0.25"/>
    <row r="27420" x14ac:dyDescent="0.25"/>
    <row r="27421" x14ac:dyDescent="0.25"/>
    <row r="27422" x14ac:dyDescent="0.25"/>
    <row r="27423" x14ac:dyDescent="0.25"/>
    <row r="27424" x14ac:dyDescent="0.25"/>
    <row r="27425" x14ac:dyDescent="0.25"/>
    <row r="27426" x14ac:dyDescent="0.25"/>
    <row r="27427" x14ac:dyDescent="0.25"/>
    <row r="27428" x14ac:dyDescent="0.25"/>
    <row r="27429" x14ac:dyDescent="0.25"/>
    <row r="27430" x14ac:dyDescent="0.25"/>
    <row r="27431" x14ac:dyDescent="0.25"/>
    <row r="27432" x14ac:dyDescent="0.25"/>
    <row r="27433" x14ac:dyDescent="0.25"/>
    <row r="27434" x14ac:dyDescent="0.25"/>
    <row r="27435" x14ac:dyDescent="0.25"/>
    <row r="27436" x14ac:dyDescent="0.25"/>
    <row r="27437" x14ac:dyDescent="0.25"/>
    <row r="27438" x14ac:dyDescent="0.25"/>
    <row r="27439" x14ac:dyDescent="0.25"/>
    <row r="27440" x14ac:dyDescent="0.25"/>
    <row r="27441" x14ac:dyDescent="0.25"/>
    <row r="27442" x14ac:dyDescent="0.25"/>
    <row r="27443" x14ac:dyDescent="0.25"/>
    <row r="27444" x14ac:dyDescent="0.25"/>
    <row r="27445" x14ac:dyDescent="0.25"/>
    <row r="27446" x14ac:dyDescent="0.25"/>
    <row r="27447" x14ac:dyDescent="0.25"/>
    <row r="27448" x14ac:dyDescent="0.25"/>
    <row r="27449" x14ac:dyDescent="0.25"/>
    <row r="27450" x14ac:dyDescent="0.25"/>
    <row r="27451" x14ac:dyDescent="0.25"/>
    <row r="27452" x14ac:dyDescent="0.25"/>
    <row r="27453" x14ac:dyDescent="0.25"/>
    <row r="27454" x14ac:dyDescent="0.25"/>
    <row r="27455" x14ac:dyDescent="0.25"/>
    <row r="27456" x14ac:dyDescent="0.25"/>
    <row r="27457" x14ac:dyDescent="0.25"/>
    <row r="27458" x14ac:dyDescent="0.25"/>
    <row r="27459" x14ac:dyDescent="0.25"/>
    <row r="27460" x14ac:dyDescent="0.25"/>
    <row r="27461" x14ac:dyDescent="0.25"/>
    <row r="27462" x14ac:dyDescent="0.25"/>
    <row r="27463" x14ac:dyDescent="0.25"/>
    <row r="27464" x14ac:dyDescent="0.25"/>
    <row r="27465" x14ac:dyDescent="0.25"/>
    <row r="27466" x14ac:dyDescent="0.25"/>
    <row r="27467" x14ac:dyDescent="0.25"/>
    <row r="27468" x14ac:dyDescent="0.25"/>
    <row r="27469" x14ac:dyDescent="0.25"/>
    <row r="27470" x14ac:dyDescent="0.25"/>
    <row r="27471" x14ac:dyDescent="0.25"/>
    <row r="27472" x14ac:dyDescent="0.25"/>
    <row r="27473" x14ac:dyDescent="0.25"/>
    <row r="27474" x14ac:dyDescent="0.25"/>
    <row r="27475" x14ac:dyDescent="0.25"/>
    <row r="27476" x14ac:dyDescent="0.25"/>
    <row r="27477" x14ac:dyDescent="0.25"/>
    <row r="27478" x14ac:dyDescent="0.25"/>
    <row r="27479" x14ac:dyDescent="0.25"/>
    <row r="27480" x14ac:dyDescent="0.25"/>
    <row r="27481" x14ac:dyDescent="0.25"/>
    <row r="27482" x14ac:dyDescent="0.25"/>
    <row r="27483" x14ac:dyDescent="0.25"/>
    <row r="27484" x14ac:dyDescent="0.25"/>
    <row r="27485" x14ac:dyDescent="0.25"/>
    <row r="27486" x14ac:dyDescent="0.25"/>
    <row r="27487" x14ac:dyDescent="0.25"/>
    <row r="27488" x14ac:dyDescent="0.25"/>
    <row r="27489" x14ac:dyDescent="0.25"/>
    <row r="27490" x14ac:dyDescent="0.25"/>
    <row r="27491" x14ac:dyDescent="0.25"/>
    <row r="27492" x14ac:dyDescent="0.25"/>
    <row r="27493" x14ac:dyDescent="0.25"/>
    <row r="27494" x14ac:dyDescent="0.25"/>
    <row r="27495" x14ac:dyDescent="0.25"/>
    <row r="27496" x14ac:dyDescent="0.25"/>
    <row r="27497" x14ac:dyDescent="0.25"/>
    <row r="27498" x14ac:dyDescent="0.25"/>
    <row r="27499" x14ac:dyDescent="0.25"/>
    <row r="27500" x14ac:dyDescent="0.25"/>
    <row r="27501" x14ac:dyDescent="0.25"/>
    <row r="27502" x14ac:dyDescent="0.25"/>
    <row r="27503" x14ac:dyDescent="0.25"/>
    <row r="27504" x14ac:dyDescent="0.25"/>
    <row r="27505" x14ac:dyDescent="0.25"/>
    <row r="27506" x14ac:dyDescent="0.25"/>
    <row r="27507" x14ac:dyDescent="0.25"/>
    <row r="27508" x14ac:dyDescent="0.25"/>
    <row r="27509" x14ac:dyDescent="0.25"/>
    <row r="27510" x14ac:dyDescent="0.25"/>
    <row r="27511" x14ac:dyDescent="0.25"/>
    <row r="27512" x14ac:dyDescent="0.25"/>
    <row r="27513" x14ac:dyDescent="0.25"/>
    <row r="27514" x14ac:dyDescent="0.25"/>
    <row r="27515" x14ac:dyDescent="0.25"/>
    <row r="27516" x14ac:dyDescent="0.25"/>
    <row r="27517" x14ac:dyDescent="0.25"/>
    <row r="27518" x14ac:dyDescent="0.25"/>
    <row r="27519" x14ac:dyDescent="0.25"/>
    <row r="27520" x14ac:dyDescent="0.25"/>
    <row r="27521" x14ac:dyDescent="0.25"/>
    <row r="27522" x14ac:dyDescent="0.25"/>
    <row r="27523" x14ac:dyDescent="0.25"/>
    <row r="27524" x14ac:dyDescent="0.25"/>
    <row r="27525" x14ac:dyDescent="0.25"/>
    <row r="27526" x14ac:dyDescent="0.25"/>
    <row r="27527" x14ac:dyDescent="0.25"/>
    <row r="27528" x14ac:dyDescent="0.25"/>
    <row r="27529" x14ac:dyDescent="0.25"/>
    <row r="27530" x14ac:dyDescent="0.25"/>
    <row r="27531" x14ac:dyDescent="0.25"/>
    <row r="27532" x14ac:dyDescent="0.25"/>
    <row r="27533" x14ac:dyDescent="0.25"/>
    <row r="27534" x14ac:dyDescent="0.25"/>
    <row r="27535" x14ac:dyDescent="0.25"/>
    <row r="27536" x14ac:dyDescent="0.25"/>
    <row r="27537" x14ac:dyDescent="0.25"/>
    <row r="27538" x14ac:dyDescent="0.25"/>
    <row r="27539" x14ac:dyDescent="0.25"/>
    <row r="27540" x14ac:dyDescent="0.25"/>
    <row r="27541" x14ac:dyDescent="0.25"/>
    <row r="27542" x14ac:dyDescent="0.25"/>
    <row r="27543" x14ac:dyDescent="0.25"/>
    <row r="27544" x14ac:dyDescent="0.25"/>
    <row r="27545" x14ac:dyDescent="0.25"/>
    <row r="27546" x14ac:dyDescent="0.25"/>
    <row r="27547" x14ac:dyDescent="0.25"/>
    <row r="27548" x14ac:dyDescent="0.25"/>
    <row r="27549" x14ac:dyDescent="0.25"/>
    <row r="27550" x14ac:dyDescent="0.25"/>
    <row r="27551" x14ac:dyDescent="0.25"/>
    <row r="27552" x14ac:dyDescent="0.25"/>
    <row r="27553" x14ac:dyDescent="0.25"/>
    <row r="27554" x14ac:dyDescent="0.25"/>
    <row r="27555" x14ac:dyDescent="0.25"/>
    <row r="27556" x14ac:dyDescent="0.25"/>
    <row r="27557" x14ac:dyDescent="0.25"/>
    <row r="27558" x14ac:dyDescent="0.25"/>
    <row r="27559" x14ac:dyDescent="0.25"/>
    <row r="27560" x14ac:dyDescent="0.25"/>
    <row r="27561" x14ac:dyDescent="0.25"/>
    <row r="27562" x14ac:dyDescent="0.25"/>
    <row r="27563" x14ac:dyDescent="0.25"/>
    <row r="27564" x14ac:dyDescent="0.25"/>
    <row r="27565" x14ac:dyDescent="0.25"/>
    <row r="27566" x14ac:dyDescent="0.25"/>
    <row r="27567" x14ac:dyDescent="0.25"/>
    <row r="27568" x14ac:dyDescent="0.25"/>
    <row r="27569" x14ac:dyDescent="0.25"/>
    <row r="27570" x14ac:dyDescent="0.25"/>
    <row r="27571" x14ac:dyDescent="0.25"/>
    <row r="27572" x14ac:dyDescent="0.25"/>
    <row r="27573" x14ac:dyDescent="0.25"/>
    <row r="27574" x14ac:dyDescent="0.25"/>
    <row r="27575" x14ac:dyDescent="0.25"/>
    <row r="27576" x14ac:dyDescent="0.25"/>
    <row r="27577" x14ac:dyDescent="0.25"/>
    <row r="27578" x14ac:dyDescent="0.25"/>
    <row r="27579" x14ac:dyDescent="0.25"/>
    <row r="27580" x14ac:dyDescent="0.25"/>
    <row r="27581" x14ac:dyDescent="0.25"/>
    <row r="27582" x14ac:dyDescent="0.25"/>
    <row r="27583" x14ac:dyDescent="0.25"/>
    <row r="27584" x14ac:dyDescent="0.25"/>
    <row r="27585" x14ac:dyDescent="0.25"/>
    <row r="27586" x14ac:dyDescent="0.25"/>
    <row r="27587" x14ac:dyDescent="0.25"/>
    <row r="27588" x14ac:dyDescent="0.25"/>
    <row r="27589" x14ac:dyDescent="0.25"/>
    <row r="27590" x14ac:dyDescent="0.25"/>
    <row r="27591" x14ac:dyDescent="0.25"/>
    <row r="27592" x14ac:dyDescent="0.25"/>
    <row r="27593" x14ac:dyDescent="0.25"/>
    <row r="27594" x14ac:dyDescent="0.25"/>
    <row r="27595" x14ac:dyDescent="0.25"/>
    <row r="27596" x14ac:dyDescent="0.25"/>
    <row r="27597" x14ac:dyDescent="0.25"/>
    <row r="27598" x14ac:dyDescent="0.25"/>
    <row r="27599" x14ac:dyDescent="0.25"/>
    <row r="27600" x14ac:dyDescent="0.25"/>
    <row r="27601" x14ac:dyDescent="0.25"/>
    <row r="27602" x14ac:dyDescent="0.25"/>
    <row r="27603" x14ac:dyDescent="0.25"/>
    <row r="27604" x14ac:dyDescent="0.25"/>
    <row r="27605" x14ac:dyDescent="0.25"/>
    <row r="27606" x14ac:dyDescent="0.25"/>
    <row r="27607" x14ac:dyDescent="0.25"/>
    <row r="27608" x14ac:dyDescent="0.25"/>
    <row r="27609" x14ac:dyDescent="0.25"/>
    <row r="27610" x14ac:dyDescent="0.25"/>
    <row r="27611" x14ac:dyDescent="0.25"/>
    <row r="27612" x14ac:dyDescent="0.25"/>
    <row r="27613" x14ac:dyDescent="0.25"/>
    <row r="27614" x14ac:dyDescent="0.25"/>
    <row r="27615" x14ac:dyDescent="0.25"/>
    <row r="27616" x14ac:dyDescent="0.25"/>
    <row r="27617" x14ac:dyDescent="0.25"/>
    <row r="27618" x14ac:dyDescent="0.25"/>
    <row r="27619" x14ac:dyDescent="0.25"/>
    <row r="27620" x14ac:dyDescent="0.25"/>
    <row r="27621" x14ac:dyDescent="0.25"/>
    <row r="27622" x14ac:dyDescent="0.25"/>
    <row r="27623" x14ac:dyDescent="0.25"/>
    <row r="27624" x14ac:dyDescent="0.25"/>
    <row r="27625" x14ac:dyDescent="0.25"/>
    <row r="27626" x14ac:dyDescent="0.25"/>
    <row r="27627" x14ac:dyDescent="0.25"/>
    <row r="27628" x14ac:dyDescent="0.25"/>
    <row r="27629" x14ac:dyDescent="0.25"/>
    <row r="27630" x14ac:dyDescent="0.25"/>
    <row r="27631" x14ac:dyDescent="0.25"/>
    <row r="27632" x14ac:dyDescent="0.25"/>
    <row r="27633" x14ac:dyDescent="0.25"/>
    <row r="27634" x14ac:dyDescent="0.25"/>
    <row r="27635" x14ac:dyDescent="0.25"/>
    <row r="27636" x14ac:dyDescent="0.25"/>
    <row r="27637" x14ac:dyDescent="0.25"/>
    <row r="27638" x14ac:dyDescent="0.25"/>
    <row r="27639" x14ac:dyDescent="0.25"/>
    <row r="27640" x14ac:dyDescent="0.25"/>
    <row r="27641" x14ac:dyDescent="0.25"/>
    <row r="27642" x14ac:dyDescent="0.25"/>
    <row r="27643" x14ac:dyDescent="0.25"/>
    <row r="27644" x14ac:dyDescent="0.25"/>
    <row r="27645" x14ac:dyDescent="0.25"/>
    <row r="27646" x14ac:dyDescent="0.25"/>
    <row r="27647" x14ac:dyDescent="0.25"/>
    <row r="27648" x14ac:dyDescent="0.25"/>
    <row r="27649" x14ac:dyDescent="0.25"/>
    <row r="27650" x14ac:dyDescent="0.25"/>
    <row r="27651" x14ac:dyDescent="0.25"/>
    <row r="27652" x14ac:dyDescent="0.25"/>
    <row r="27653" x14ac:dyDescent="0.25"/>
    <row r="27654" x14ac:dyDescent="0.25"/>
    <row r="27655" x14ac:dyDescent="0.25"/>
    <row r="27656" x14ac:dyDescent="0.25"/>
    <row r="27657" x14ac:dyDescent="0.25"/>
    <row r="27658" x14ac:dyDescent="0.25"/>
    <row r="27659" x14ac:dyDescent="0.25"/>
    <row r="27660" x14ac:dyDescent="0.25"/>
    <row r="27661" x14ac:dyDescent="0.25"/>
    <row r="27662" x14ac:dyDescent="0.25"/>
    <row r="27663" x14ac:dyDescent="0.25"/>
    <row r="27664" x14ac:dyDescent="0.25"/>
    <row r="27665" x14ac:dyDescent="0.25"/>
    <row r="27666" x14ac:dyDescent="0.25"/>
    <row r="27667" x14ac:dyDescent="0.25"/>
    <row r="27668" x14ac:dyDescent="0.25"/>
    <row r="27669" x14ac:dyDescent="0.25"/>
    <row r="27670" x14ac:dyDescent="0.25"/>
    <row r="27671" x14ac:dyDescent="0.25"/>
    <row r="27672" x14ac:dyDescent="0.25"/>
    <row r="27673" x14ac:dyDescent="0.25"/>
    <row r="27674" x14ac:dyDescent="0.25"/>
    <row r="27675" x14ac:dyDescent="0.25"/>
    <row r="27676" x14ac:dyDescent="0.25"/>
    <row r="27677" x14ac:dyDescent="0.25"/>
    <row r="27678" x14ac:dyDescent="0.25"/>
    <row r="27679" x14ac:dyDescent="0.25"/>
    <row r="27680" x14ac:dyDescent="0.25"/>
    <row r="27681" x14ac:dyDescent="0.25"/>
    <row r="27682" x14ac:dyDescent="0.25"/>
    <row r="27683" x14ac:dyDescent="0.25"/>
    <row r="27684" x14ac:dyDescent="0.25"/>
    <row r="27685" x14ac:dyDescent="0.25"/>
    <row r="27686" x14ac:dyDescent="0.25"/>
    <row r="27687" x14ac:dyDescent="0.25"/>
    <row r="27688" x14ac:dyDescent="0.25"/>
    <row r="27689" x14ac:dyDescent="0.25"/>
    <row r="27690" x14ac:dyDescent="0.25"/>
    <row r="27691" x14ac:dyDescent="0.25"/>
    <row r="27692" x14ac:dyDescent="0.25"/>
    <row r="27693" x14ac:dyDescent="0.25"/>
    <row r="27694" x14ac:dyDescent="0.25"/>
    <row r="27695" x14ac:dyDescent="0.25"/>
    <row r="27696" x14ac:dyDescent="0.25"/>
    <row r="27697" x14ac:dyDescent="0.25"/>
    <row r="27698" x14ac:dyDescent="0.25"/>
    <row r="27699" x14ac:dyDescent="0.25"/>
    <row r="27700" x14ac:dyDescent="0.25"/>
    <row r="27701" x14ac:dyDescent="0.25"/>
    <row r="27702" x14ac:dyDescent="0.25"/>
    <row r="27703" x14ac:dyDescent="0.25"/>
    <row r="27704" x14ac:dyDescent="0.25"/>
    <row r="27705" x14ac:dyDescent="0.25"/>
    <row r="27706" x14ac:dyDescent="0.25"/>
    <row r="27707" x14ac:dyDescent="0.25"/>
    <row r="27708" x14ac:dyDescent="0.25"/>
    <row r="27709" x14ac:dyDescent="0.25"/>
    <row r="27710" x14ac:dyDescent="0.25"/>
    <row r="27711" x14ac:dyDescent="0.25"/>
    <row r="27712" x14ac:dyDescent="0.25"/>
    <row r="27713" x14ac:dyDescent="0.25"/>
    <row r="27714" x14ac:dyDescent="0.25"/>
    <row r="27715" x14ac:dyDescent="0.25"/>
    <row r="27716" x14ac:dyDescent="0.25"/>
    <row r="27717" x14ac:dyDescent="0.25"/>
    <row r="27718" x14ac:dyDescent="0.25"/>
    <row r="27719" x14ac:dyDescent="0.25"/>
    <row r="27720" x14ac:dyDescent="0.25"/>
    <row r="27721" x14ac:dyDescent="0.25"/>
    <row r="27722" x14ac:dyDescent="0.25"/>
    <row r="27723" x14ac:dyDescent="0.25"/>
    <row r="27724" x14ac:dyDescent="0.25"/>
    <row r="27725" x14ac:dyDescent="0.25"/>
    <row r="27726" x14ac:dyDescent="0.25"/>
    <row r="27727" x14ac:dyDescent="0.25"/>
    <row r="27728" x14ac:dyDescent="0.25"/>
    <row r="27729" x14ac:dyDescent="0.25"/>
    <row r="27730" x14ac:dyDescent="0.25"/>
    <row r="27731" x14ac:dyDescent="0.25"/>
    <row r="27732" x14ac:dyDescent="0.25"/>
    <row r="27733" x14ac:dyDescent="0.25"/>
    <row r="27734" x14ac:dyDescent="0.25"/>
    <row r="27735" x14ac:dyDescent="0.25"/>
    <row r="27736" x14ac:dyDescent="0.25"/>
    <row r="27737" x14ac:dyDescent="0.25"/>
    <row r="27738" x14ac:dyDescent="0.25"/>
    <row r="27739" x14ac:dyDescent="0.25"/>
    <row r="27740" x14ac:dyDescent="0.25"/>
    <row r="27741" x14ac:dyDescent="0.25"/>
    <row r="27742" x14ac:dyDescent="0.25"/>
    <row r="27743" x14ac:dyDescent="0.25"/>
    <row r="27744" x14ac:dyDescent="0.25"/>
    <row r="27745" x14ac:dyDescent="0.25"/>
    <row r="27746" x14ac:dyDescent="0.25"/>
    <row r="27747" x14ac:dyDescent="0.25"/>
    <row r="27748" x14ac:dyDescent="0.25"/>
    <row r="27749" x14ac:dyDescent="0.25"/>
    <row r="27750" x14ac:dyDescent="0.25"/>
    <row r="27751" x14ac:dyDescent="0.25"/>
    <row r="27752" x14ac:dyDescent="0.25"/>
    <row r="27753" x14ac:dyDescent="0.25"/>
    <row r="27754" x14ac:dyDescent="0.25"/>
    <row r="27755" x14ac:dyDescent="0.25"/>
    <row r="27756" x14ac:dyDescent="0.25"/>
    <row r="27757" x14ac:dyDescent="0.25"/>
    <row r="27758" x14ac:dyDescent="0.25"/>
    <row r="27759" x14ac:dyDescent="0.25"/>
    <row r="27760" x14ac:dyDescent="0.25"/>
    <row r="27761" x14ac:dyDescent="0.25"/>
    <row r="27762" x14ac:dyDescent="0.25"/>
    <row r="27763" x14ac:dyDescent="0.25"/>
    <row r="27764" x14ac:dyDescent="0.25"/>
    <row r="27765" x14ac:dyDescent="0.25"/>
    <row r="27766" x14ac:dyDescent="0.25"/>
    <row r="27767" x14ac:dyDescent="0.25"/>
    <row r="27768" x14ac:dyDescent="0.25"/>
    <row r="27769" x14ac:dyDescent="0.25"/>
    <row r="27770" x14ac:dyDescent="0.25"/>
    <row r="27771" x14ac:dyDescent="0.25"/>
    <row r="27772" x14ac:dyDescent="0.25"/>
    <row r="27773" x14ac:dyDescent="0.25"/>
    <row r="27774" x14ac:dyDescent="0.25"/>
    <row r="27775" x14ac:dyDescent="0.25"/>
    <row r="27776" x14ac:dyDescent="0.25"/>
    <row r="27777" x14ac:dyDescent="0.25"/>
    <row r="27778" x14ac:dyDescent="0.25"/>
    <row r="27779" x14ac:dyDescent="0.25"/>
    <row r="27780" x14ac:dyDescent="0.25"/>
    <row r="27781" x14ac:dyDescent="0.25"/>
    <row r="27782" x14ac:dyDescent="0.25"/>
    <row r="27783" x14ac:dyDescent="0.25"/>
    <row r="27784" x14ac:dyDescent="0.25"/>
    <row r="27785" x14ac:dyDescent="0.25"/>
    <row r="27786" x14ac:dyDescent="0.25"/>
    <row r="27787" x14ac:dyDescent="0.25"/>
    <row r="27788" x14ac:dyDescent="0.25"/>
    <row r="27789" x14ac:dyDescent="0.25"/>
    <row r="27790" x14ac:dyDescent="0.25"/>
    <row r="27791" x14ac:dyDescent="0.25"/>
    <row r="27792" x14ac:dyDescent="0.25"/>
    <row r="27793" x14ac:dyDescent="0.25"/>
    <row r="27794" x14ac:dyDescent="0.25"/>
    <row r="27795" x14ac:dyDescent="0.25"/>
    <row r="27796" x14ac:dyDescent="0.25"/>
    <row r="27797" x14ac:dyDescent="0.25"/>
    <row r="27798" x14ac:dyDescent="0.25"/>
    <row r="27799" x14ac:dyDescent="0.25"/>
    <row r="27800" x14ac:dyDescent="0.25"/>
    <row r="27801" x14ac:dyDescent="0.25"/>
    <row r="27802" x14ac:dyDescent="0.25"/>
    <row r="27803" x14ac:dyDescent="0.25"/>
    <row r="27804" x14ac:dyDescent="0.25"/>
    <row r="27805" x14ac:dyDescent="0.25"/>
    <row r="27806" x14ac:dyDescent="0.25"/>
    <row r="27807" x14ac:dyDescent="0.25"/>
    <row r="27808" x14ac:dyDescent="0.25"/>
    <row r="27809" x14ac:dyDescent="0.25"/>
    <row r="27810" x14ac:dyDescent="0.25"/>
    <row r="27811" x14ac:dyDescent="0.25"/>
    <row r="27812" x14ac:dyDescent="0.25"/>
    <row r="27813" x14ac:dyDescent="0.25"/>
    <row r="27814" x14ac:dyDescent="0.25"/>
    <row r="27815" x14ac:dyDescent="0.25"/>
    <row r="27816" x14ac:dyDescent="0.25"/>
    <row r="27817" x14ac:dyDescent="0.25"/>
    <row r="27818" x14ac:dyDescent="0.25"/>
    <row r="27819" x14ac:dyDescent="0.25"/>
    <row r="27820" x14ac:dyDescent="0.25"/>
    <row r="27821" x14ac:dyDescent="0.25"/>
    <row r="27822" x14ac:dyDescent="0.25"/>
    <row r="27823" x14ac:dyDescent="0.25"/>
    <row r="27824" x14ac:dyDescent="0.25"/>
    <row r="27825" x14ac:dyDescent="0.25"/>
    <row r="27826" x14ac:dyDescent="0.25"/>
    <row r="27827" x14ac:dyDescent="0.25"/>
    <row r="27828" x14ac:dyDescent="0.25"/>
    <row r="27829" x14ac:dyDescent="0.25"/>
    <row r="27830" x14ac:dyDescent="0.25"/>
    <row r="27831" x14ac:dyDescent="0.25"/>
    <row r="27832" x14ac:dyDescent="0.25"/>
    <row r="27833" x14ac:dyDescent="0.25"/>
    <row r="27834" x14ac:dyDescent="0.25"/>
    <row r="27835" x14ac:dyDescent="0.25"/>
    <row r="27836" x14ac:dyDescent="0.25"/>
    <row r="27837" x14ac:dyDescent="0.25"/>
    <row r="27838" x14ac:dyDescent="0.25"/>
    <row r="27839" x14ac:dyDescent="0.25"/>
    <row r="27840" x14ac:dyDescent="0.25"/>
    <row r="27841" x14ac:dyDescent="0.25"/>
    <row r="27842" x14ac:dyDescent="0.25"/>
    <row r="27843" x14ac:dyDescent="0.25"/>
    <row r="27844" x14ac:dyDescent="0.25"/>
    <row r="27845" x14ac:dyDescent="0.25"/>
    <row r="27846" x14ac:dyDescent="0.25"/>
    <row r="27847" x14ac:dyDescent="0.25"/>
    <row r="27848" x14ac:dyDescent="0.25"/>
    <row r="27849" x14ac:dyDescent="0.25"/>
    <row r="27850" x14ac:dyDescent="0.25"/>
    <row r="27851" x14ac:dyDescent="0.25"/>
    <row r="27852" x14ac:dyDescent="0.25"/>
    <row r="27853" x14ac:dyDescent="0.25"/>
    <row r="27854" x14ac:dyDescent="0.25"/>
    <row r="27855" x14ac:dyDescent="0.25"/>
    <row r="27856" x14ac:dyDescent="0.25"/>
    <row r="27857" x14ac:dyDescent="0.25"/>
    <row r="27858" x14ac:dyDescent="0.25"/>
    <row r="27859" x14ac:dyDescent="0.25"/>
    <row r="27860" x14ac:dyDescent="0.25"/>
    <row r="27861" x14ac:dyDescent="0.25"/>
    <row r="27862" x14ac:dyDescent="0.25"/>
    <row r="27863" x14ac:dyDescent="0.25"/>
    <row r="27864" x14ac:dyDescent="0.25"/>
    <row r="27865" x14ac:dyDescent="0.25"/>
    <row r="27866" x14ac:dyDescent="0.25"/>
    <row r="27867" x14ac:dyDescent="0.25"/>
    <row r="27868" x14ac:dyDescent="0.25"/>
    <row r="27869" x14ac:dyDescent="0.25"/>
    <row r="27870" x14ac:dyDescent="0.25"/>
    <row r="27871" x14ac:dyDescent="0.25"/>
    <row r="27872" x14ac:dyDescent="0.25"/>
    <row r="27873" x14ac:dyDescent="0.25"/>
    <row r="27874" x14ac:dyDescent="0.25"/>
    <row r="27875" x14ac:dyDescent="0.25"/>
    <row r="27876" x14ac:dyDescent="0.25"/>
    <row r="27877" x14ac:dyDescent="0.25"/>
    <row r="27878" x14ac:dyDescent="0.25"/>
    <row r="27879" x14ac:dyDescent="0.25"/>
    <row r="27880" x14ac:dyDescent="0.25"/>
    <row r="27881" x14ac:dyDescent="0.25"/>
    <row r="27882" x14ac:dyDescent="0.25"/>
    <row r="27883" x14ac:dyDescent="0.25"/>
    <row r="27884" x14ac:dyDescent="0.25"/>
    <row r="27885" x14ac:dyDescent="0.25"/>
    <row r="27886" x14ac:dyDescent="0.25"/>
    <row r="27887" x14ac:dyDescent="0.25"/>
    <row r="27888" x14ac:dyDescent="0.25"/>
    <row r="27889" x14ac:dyDescent="0.25"/>
    <row r="27890" x14ac:dyDescent="0.25"/>
    <row r="27891" x14ac:dyDescent="0.25"/>
    <row r="27892" x14ac:dyDescent="0.25"/>
    <row r="27893" x14ac:dyDescent="0.25"/>
    <row r="27894" x14ac:dyDescent="0.25"/>
    <row r="27895" x14ac:dyDescent="0.25"/>
    <row r="27896" x14ac:dyDescent="0.25"/>
    <row r="27897" x14ac:dyDescent="0.25"/>
    <row r="27898" x14ac:dyDescent="0.25"/>
    <row r="27899" x14ac:dyDescent="0.25"/>
    <row r="27900" x14ac:dyDescent="0.25"/>
    <row r="27901" x14ac:dyDescent="0.25"/>
    <row r="27902" x14ac:dyDescent="0.25"/>
    <row r="27903" x14ac:dyDescent="0.25"/>
    <row r="27904" x14ac:dyDescent="0.25"/>
    <row r="27905" x14ac:dyDescent="0.25"/>
    <row r="27906" x14ac:dyDescent="0.25"/>
    <row r="27907" x14ac:dyDescent="0.25"/>
    <row r="27908" x14ac:dyDescent="0.25"/>
    <row r="27909" x14ac:dyDescent="0.25"/>
    <row r="27910" x14ac:dyDescent="0.25"/>
    <row r="27911" x14ac:dyDescent="0.25"/>
    <row r="27912" x14ac:dyDescent="0.25"/>
    <row r="27913" x14ac:dyDescent="0.25"/>
    <row r="27914" x14ac:dyDescent="0.25"/>
    <row r="27915" x14ac:dyDescent="0.25"/>
    <row r="27916" x14ac:dyDescent="0.25"/>
    <row r="27917" x14ac:dyDescent="0.25"/>
    <row r="27918" x14ac:dyDescent="0.25"/>
    <row r="27919" x14ac:dyDescent="0.25"/>
    <row r="27920" x14ac:dyDescent="0.25"/>
    <row r="27921" x14ac:dyDescent="0.25"/>
    <row r="27922" x14ac:dyDescent="0.25"/>
    <row r="27923" x14ac:dyDescent="0.25"/>
    <row r="27924" x14ac:dyDescent="0.25"/>
    <row r="27925" x14ac:dyDescent="0.25"/>
    <row r="27926" x14ac:dyDescent="0.25"/>
    <row r="27927" x14ac:dyDescent="0.25"/>
    <row r="27928" x14ac:dyDescent="0.25"/>
    <row r="27929" x14ac:dyDescent="0.25"/>
    <row r="27930" x14ac:dyDescent="0.25"/>
    <row r="27931" x14ac:dyDescent="0.25"/>
    <row r="27932" x14ac:dyDescent="0.25"/>
    <row r="27933" x14ac:dyDescent="0.25"/>
    <row r="27934" x14ac:dyDescent="0.25"/>
    <row r="27935" x14ac:dyDescent="0.25"/>
    <row r="27936" x14ac:dyDescent="0.25"/>
    <row r="27937" x14ac:dyDescent="0.25"/>
    <row r="27938" x14ac:dyDescent="0.25"/>
    <row r="27939" x14ac:dyDescent="0.25"/>
    <row r="27940" x14ac:dyDescent="0.25"/>
    <row r="27941" x14ac:dyDescent="0.25"/>
    <row r="27942" x14ac:dyDescent="0.25"/>
    <row r="27943" x14ac:dyDescent="0.25"/>
    <row r="27944" x14ac:dyDescent="0.25"/>
    <row r="27945" x14ac:dyDescent="0.25"/>
    <row r="27946" x14ac:dyDescent="0.25"/>
    <row r="27947" x14ac:dyDescent="0.25"/>
    <row r="27948" x14ac:dyDescent="0.25"/>
    <row r="27949" x14ac:dyDescent="0.25"/>
    <row r="27950" x14ac:dyDescent="0.25"/>
    <row r="27951" x14ac:dyDescent="0.25"/>
    <row r="27952" x14ac:dyDescent="0.25"/>
    <row r="27953" x14ac:dyDescent="0.25"/>
    <row r="27954" x14ac:dyDescent="0.25"/>
    <row r="27955" x14ac:dyDescent="0.25"/>
    <row r="27956" x14ac:dyDescent="0.25"/>
    <row r="27957" x14ac:dyDescent="0.25"/>
    <row r="27958" x14ac:dyDescent="0.25"/>
    <row r="27959" x14ac:dyDescent="0.25"/>
    <row r="27960" x14ac:dyDescent="0.25"/>
    <row r="27961" x14ac:dyDescent="0.25"/>
    <row r="27962" x14ac:dyDescent="0.25"/>
    <row r="27963" x14ac:dyDescent="0.25"/>
    <row r="27964" x14ac:dyDescent="0.25"/>
    <row r="27965" x14ac:dyDescent="0.25"/>
    <row r="27966" x14ac:dyDescent="0.25"/>
    <row r="27967" x14ac:dyDescent="0.25"/>
    <row r="27968" x14ac:dyDescent="0.25"/>
    <row r="27969" x14ac:dyDescent="0.25"/>
    <row r="27970" x14ac:dyDescent="0.25"/>
    <row r="27971" x14ac:dyDescent="0.25"/>
    <row r="27972" x14ac:dyDescent="0.25"/>
    <row r="27973" x14ac:dyDescent="0.25"/>
    <row r="27974" x14ac:dyDescent="0.25"/>
    <row r="27975" x14ac:dyDescent="0.25"/>
    <row r="27976" x14ac:dyDescent="0.25"/>
    <row r="27977" x14ac:dyDescent="0.25"/>
    <row r="27978" x14ac:dyDescent="0.25"/>
    <row r="27979" x14ac:dyDescent="0.25"/>
    <row r="27980" x14ac:dyDescent="0.25"/>
    <row r="27981" x14ac:dyDescent="0.25"/>
    <row r="27982" x14ac:dyDescent="0.25"/>
    <row r="27983" x14ac:dyDescent="0.25"/>
    <row r="27984" x14ac:dyDescent="0.25"/>
    <row r="27985" x14ac:dyDescent="0.25"/>
    <row r="27986" x14ac:dyDescent="0.25"/>
    <row r="27987" x14ac:dyDescent="0.25"/>
    <row r="27988" x14ac:dyDescent="0.25"/>
    <row r="27989" x14ac:dyDescent="0.25"/>
    <row r="27990" x14ac:dyDescent="0.25"/>
    <row r="27991" x14ac:dyDescent="0.25"/>
    <row r="27992" x14ac:dyDescent="0.25"/>
    <row r="27993" x14ac:dyDescent="0.25"/>
    <row r="27994" x14ac:dyDescent="0.25"/>
    <row r="27995" x14ac:dyDescent="0.25"/>
    <row r="27996" x14ac:dyDescent="0.25"/>
    <row r="27997" x14ac:dyDescent="0.25"/>
    <row r="27998" x14ac:dyDescent="0.25"/>
    <row r="27999" x14ac:dyDescent="0.25"/>
    <row r="28000" x14ac:dyDescent="0.25"/>
    <row r="28001" x14ac:dyDescent="0.25"/>
    <row r="28002" x14ac:dyDescent="0.25"/>
    <row r="28003" x14ac:dyDescent="0.25"/>
    <row r="28004" x14ac:dyDescent="0.25"/>
    <row r="28005" x14ac:dyDescent="0.25"/>
    <row r="28006" x14ac:dyDescent="0.25"/>
    <row r="28007" x14ac:dyDescent="0.25"/>
    <row r="28008" x14ac:dyDescent="0.25"/>
    <row r="28009" x14ac:dyDescent="0.25"/>
    <row r="28010" x14ac:dyDescent="0.25"/>
    <row r="28011" x14ac:dyDescent="0.25"/>
    <row r="28012" x14ac:dyDescent="0.25"/>
    <row r="28013" x14ac:dyDescent="0.25"/>
    <row r="28014" x14ac:dyDescent="0.25"/>
    <row r="28015" x14ac:dyDescent="0.25"/>
    <row r="28016" x14ac:dyDescent="0.25"/>
    <row r="28017" x14ac:dyDescent="0.25"/>
    <row r="28018" x14ac:dyDescent="0.25"/>
    <row r="28019" x14ac:dyDescent="0.25"/>
    <row r="28020" x14ac:dyDescent="0.25"/>
    <row r="28021" x14ac:dyDescent="0.25"/>
    <row r="28022" x14ac:dyDescent="0.25"/>
    <row r="28023" x14ac:dyDescent="0.25"/>
    <row r="28024" x14ac:dyDescent="0.25"/>
    <row r="28025" x14ac:dyDescent="0.25"/>
    <row r="28026" x14ac:dyDescent="0.25"/>
    <row r="28027" x14ac:dyDescent="0.25"/>
    <row r="28028" x14ac:dyDescent="0.25"/>
    <row r="28029" x14ac:dyDescent="0.25"/>
    <row r="28030" x14ac:dyDescent="0.25"/>
    <row r="28031" x14ac:dyDescent="0.25"/>
    <row r="28032" x14ac:dyDescent="0.25"/>
    <row r="28033" x14ac:dyDescent="0.25"/>
    <row r="28034" x14ac:dyDescent="0.25"/>
    <row r="28035" x14ac:dyDescent="0.25"/>
    <row r="28036" x14ac:dyDescent="0.25"/>
    <row r="28037" x14ac:dyDescent="0.25"/>
    <row r="28038" x14ac:dyDescent="0.25"/>
    <row r="28039" x14ac:dyDescent="0.25"/>
    <row r="28040" x14ac:dyDescent="0.25"/>
    <row r="28041" x14ac:dyDescent="0.25"/>
    <row r="28042" x14ac:dyDescent="0.25"/>
    <row r="28043" x14ac:dyDescent="0.25"/>
    <row r="28044" x14ac:dyDescent="0.25"/>
    <row r="28045" x14ac:dyDescent="0.25"/>
    <row r="28046" x14ac:dyDescent="0.25"/>
    <row r="28047" x14ac:dyDescent="0.25"/>
    <row r="28048" x14ac:dyDescent="0.25"/>
    <row r="28049" x14ac:dyDescent="0.25"/>
    <row r="28050" x14ac:dyDescent="0.25"/>
    <row r="28051" x14ac:dyDescent="0.25"/>
    <row r="28052" x14ac:dyDescent="0.25"/>
    <row r="28053" x14ac:dyDescent="0.25"/>
    <row r="28054" x14ac:dyDescent="0.25"/>
    <row r="28055" x14ac:dyDescent="0.25"/>
    <row r="28056" x14ac:dyDescent="0.25"/>
    <row r="28057" x14ac:dyDescent="0.25"/>
    <row r="28058" x14ac:dyDescent="0.25"/>
    <row r="28059" x14ac:dyDescent="0.25"/>
    <row r="28060" x14ac:dyDescent="0.25"/>
    <row r="28061" x14ac:dyDescent="0.25"/>
    <row r="28062" x14ac:dyDescent="0.25"/>
    <row r="28063" x14ac:dyDescent="0.25"/>
    <row r="28064" x14ac:dyDescent="0.25"/>
    <row r="28065" x14ac:dyDescent="0.25"/>
    <row r="28066" x14ac:dyDescent="0.25"/>
    <row r="28067" x14ac:dyDescent="0.25"/>
    <row r="28068" x14ac:dyDescent="0.25"/>
    <row r="28069" x14ac:dyDescent="0.25"/>
    <row r="28070" x14ac:dyDescent="0.25"/>
    <row r="28071" x14ac:dyDescent="0.25"/>
    <row r="28072" x14ac:dyDescent="0.25"/>
    <row r="28073" x14ac:dyDescent="0.25"/>
    <row r="28074" x14ac:dyDescent="0.25"/>
    <row r="28075" x14ac:dyDescent="0.25"/>
    <row r="28076" x14ac:dyDescent="0.25"/>
    <row r="28077" x14ac:dyDescent="0.25"/>
    <row r="28078" x14ac:dyDescent="0.25"/>
    <row r="28079" x14ac:dyDescent="0.25"/>
    <row r="28080" x14ac:dyDescent="0.25"/>
    <row r="28081" x14ac:dyDescent="0.25"/>
    <row r="28082" x14ac:dyDescent="0.25"/>
    <row r="28083" x14ac:dyDescent="0.25"/>
    <row r="28084" x14ac:dyDescent="0.25"/>
    <row r="28085" x14ac:dyDescent="0.25"/>
    <row r="28086" x14ac:dyDescent="0.25"/>
    <row r="28087" x14ac:dyDescent="0.25"/>
    <row r="28088" x14ac:dyDescent="0.25"/>
    <row r="28089" x14ac:dyDescent="0.25"/>
    <row r="28090" x14ac:dyDescent="0.25"/>
    <row r="28091" x14ac:dyDescent="0.25"/>
    <row r="28092" x14ac:dyDescent="0.25"/>
    <row r="28093" x14ac:dyDescent="0.25"/>
    <row r="28094" x14ac:dyDescent="0.25"/>
    <row r="28095" x14ac:dyDescent="0.25"/>
    <row r="28096" x14ac:dyDescent="0.25"/>
    <row r="28097" x14ac:dyDescent="0.25"/>
    <row r="28098" x14ac:dyDescent="0.25"/>
    <row r="28099" x14ac:dyDescent="0.25"/>
    <row r="28100" x14ac:dyDescent="0.25"/>
    <row r="28101" x14ac:dyDescent="0.25"/>
    <row r="28102" x14ac:dyDescent="0.25"/>
    <row r="28103" x14ac:dyDescent="0.25"/>
    <row r="28104" x14ac:dyDescent="0.25"/>
    <row r="28105" x14ac:dyDescent="0.25"/>
    <row r="28106" x14ac:dyDescent="0.25"/>
    <row r="28107" x14ac:dyDescent="0.25"/>
    <row r="28108" x14ac:dyDescent="0.25"/>
    <row r="28109" x14ac:dyDescent="0.25"/>
    <row r="28110" x14ac:dyDescent="0.25"/>
    <row r="28111" x14ac:dyDescent="0.25"/>
    <row r="28112" x14ac:dyDescent="0.25"/>
    <row r="28113" x14ac:dyDescent="0.25"/>
    <row r="28114" x14ac:dyDescent="0.25"/>
    <row r="28115" x14ac:dyDescent="0.25"/>
    <row r="28116" x14ac:dyDescent="0.25"/>
    <row r="28117" x14ac:dyDescent="0.25"/>
    <row r="28118" x14ac:dyDescent="0.25"/>
    <row r="28119" x14ac:dyDescent="0.25"/>
    <row r="28120" x14ac:dyDescent="0.25"/>
    <row r="28121" x14ac:dyDescent="0.25"/>
    <row r="28122" x14ac:dyDescent="0.25"/>
    <row r="28123" x14ac:dyDescent="0.25"/>
    <row r="28124" x14ac:dyDescent="0.25"/>
    <row r="28125" x14ac:dyDescent="0.25"/>
    <row r="28126" x14ac:dyDescent="0.25"/>
    <row r="28127" x14ac:dyDescent="0.25"/>
    <row r="28128" x14ac:dyDescent="0.25"/>
    <row r="28129" x14ac:dyDescent="0.25"/>
    <row r="28130" x14ac:dyDescent="0.25"/>
    <row r="28131" x14ac:dyDescent="0.25"/>
    <row r="28132" x14ac:dyDescent="0.25"/>
    <row r="28133" x14ac:dyDescent="0.25"/>
    <row r="28134" x14ac:dyDescent="0.25"/>
    <row r="28135" x14ac:dyDescent="0.25"/>
    <row r="28136" x14ac:dyDescent="0.25"/>
    <row r="28137" x14ac:dyDescent="0.25"/>
    <row r="28138" x14ac:dyDescent="0.25"/>
    <row r="28139" x14ac:dyDescent="0.25"/>
    <row r="28140" x14ac:dyDescent="0.25"/>
    <row r="28141" x14ac:dyDescent="0.25"/>
    <row r="28142" x14ac:dyDescent="0.25"/>
    <row r="28143" x14ac:dyDescent="0.25"/>
    <row r="28144" x14ac:dyDescent="0.25"/>
    <row r="28145" x14ac:dyDescent="0.25"/>
    <row r="28146" x14ac:dyDescent="0.25"/>
    <row r="28147" x14ac:dyDescent="0.25"/>
    <row r="28148" x14ac:dyDescent="0.25"/>
    <row r="28149" x14ac:dyDescent="0.25"/>
    <row r="28150" x14ac:dyDescent="0.25"/>
    <row r="28151" x14ac:dyDescent="0.25"/>
    <row r="28152" x14ac:dyDescent="0.25"/>
    <row r="28153" x14ac:dyDescent="0.25"/>
    <row r="28154" x14ac:dyDescent="0.25"/>
    <row r="28155" x14ac:dyDescent="0.25"/>
    <row r="28156" x14ac:dyDescent="0.25"/>
    <row r="28157" x14ac:dyDescent="0.25"/>
    <row r="28158" x14ac:dyDescent="0.25"/>
    <row r="28159" x14ac:dyDescent="0.25"/>
    <row r="28160" x14ac:dyDescent="0.25"/>
    <row r="28161" x14ac:dyDescent="0.25"/>
    <row r="28162" x14ac:dyDescent="0.25"/>
    <row r="28163" x14ac:dyDescent="0.25"/>
    <row r="28164" x14ac:dyDescent="0.25"/>
    <row r="28165" x14ac:dyDescent="0.25"/>
    <row r="28166" x14ac:dyDescent="0.25"/>
    <row r="28167" x14ac:dyDescent="0.25"/>
    <row r="28168" x14ac:dyDescent="0.25"/>
    <row r="28169" x14ac:dyDescent="0.25"/>
    <row r="28170" x14ac:dyDescent="0.25"/>
    <row r="28171" x14ac:dyDescent="0.25"/>
    <row r="28172" x14ac:dyDescent="0.25"/>
    <row r="28173" x14ac:dyDescent="0.25"/>
    <row r="28174" x14ac:dyDescent="0.25"/>
    <row r="28175" x14ac:dyDescent="0.25"/>
    <row r="28176" x14ac:dyDescent="0.25"/>
    <row r="28177" x14ac:dyDescent="0.25"/>
    <row r="28178" x14ac:dyDescent="0.25"/>
    <row r="28179" x14ac:dyDescent="0.25"/>
    <row r="28180" x14ac:dyDescent="0.25"/>
    <row r="28181" x14ac:dyDescent="0.25"/>
    <row r="28182" x14ac:dyDescent="0.25"/>
    <row r="28183" x14ac:dyDescent="0.25"/>
    <row r="28184" x14ac:dyDescent="0.25"/>
    <row r="28185" x14ac:dyDescent="0.25"/>
    <row r="28186" x14ac:dyDescent="0.25"/>
    <row r="28187" x14ac:dyDescent="0.25"/>
    <row r="28188" x14ac:dyDescent="0.25"/>
    <row r="28189" x14ac:dyDescent="0.25"/>
    <row r="28190" x14ac:dyDescent="0.25"/>
    <row r="28191" x14ac:dyDescent="0.25"/>
    <row r="28192" x14ac:dyDescent="0.25"/>
    <row r="28193" x14ac:dyDescent="0.25"/>
    <row r="28194" x14ac:dyDescent="0.25"/>
    <row r="28195" x14ac:dyDescent="0.25"/>
    <row r="28196" x14ac:dyDescent="0.25"/>
    <row r="28197" x14ac:dyDescent="0.25"/>
    <row r="28198" x14ac:dyDescent="0.25"/>
    <row r="28199" x14ac:dyDescent="0.25"/>
    <row r="28200" x14ac:dyDescent="0.25"/>
    <row r="28201" x14ac:dyDescent="0.25"/>
    <row r="28202" x14ac:dyDescent="0.25"/>
    <row r="28203" x14ac:dyDescent="0.25"/>
    <row r="28204" x14ac:dyDescent="0.25"/>
    <row r="28205" x14ac:dyDescent="0.25"/>
    <row r="28206" x14ac:dyDescent="0.25"/>
    <row r="28207" x14ac:dyDescent="0.25"/>
    <row r="28208" x14ac:dyDescent="0.25"/>
    <row r="28209" x14ac:dyDescent="0.25"/>
    <row r="28210" x14ac:dyDescent="0.25"/>
    <row r="28211" x14ac:dyDescent="0.25"/>
    <row r="28212" x14ac:dyDescent="0.25"/>
    <row r="28213" x14ac:dyDescent="0.25"/>
    <row r="28214" x14ac:dyDescent="0.25"/>
    <row r="28215" x14ac:dyDescent="0.25"/>
    <row r="28216" x14ac:dyDescent="0.25"/>
    <row r="28217" x14ac:dyDescent="0.25"/>
    <row r="28218" x14ac:dyDescent="0.25"/>
    <row r="28219" x14ac:dyDescent="0.25"/>
    <row r="28220" x14ac:dyDescent="0.25"/>
    <row r="28221" x14ac:dyDescent="0.25"/>
    <row r="28222" x14ac:dyDescent="0.25"/>
    <row r="28223" x14ac:dyDescent="0.25"/>
    <row r="28224" x14ac:dyDescent="0.25"/>
    <row r="28225" x14ac:dyDescent="0.25"/>
    <row r="28226" x14ac:dyDescent="0.25"/>
    <row r="28227" x14ac:dyDescent="0.25"/>
    <row r="28228" x14ac:dyDescent="0.25"/>
    <row r="28229" x14ac:dyDescent="0.25"/>
    <row r="28230" x14ac:dyDescent="0.25"/>
    <row r="28231" x14ac:dyDescent="0.25"/>
    <row r="28232" x14ac:dyDescent="0.25"/>
    <row r="28233" x14ac:dyDescent="0.25"/>
    <row r="28234" x14ac:dyDescent="0.25"/>
    <row r="28235" x14ac:dyDescent="0.25"/>
    <row r="28236" x14ac:dyDescent="0.25"/>
    <row r="28237" x14ac:dyDescent="0.25"/>
    <row r="28238" x14ac:dyDescent="0.25"/>
    <row r="28239" x14ac:dyDescent="0.25"/>
    <row r="28240" x14ac:dyDescent="0.25"/>
    <row r="28241" x14ac:dyDescent="0.25"/>
    <row r="28242" x14ac:dyDescent="0.25"/>
    <row r="28243" x14ac:dyDescent="0.25"/>
    <row r="28244" x14ac:dyDescent="0.25"/>
    <row r="28245" x14ac:dyDescent="0.25"/>
    <row r="28246" x14ac:dyDescent="0.25"/>
    <row r="28247" x14ac:dyDescent="0.25"/>
    <row r="28248" x14ac:dyDescent="0.25"/>
    <row r="28249" x14ac:dyDescent="0.25"/>
    <row r="28250" x14ac:dyDescent="0.25"/>
    <row r="28251" x14ac:dyDescent="0.25"/>
    <row r="28252" x14ac:dyDescent="0.25"/>
    <row r="28253" x14ac:dyDescent="0.25"/>
    <row r="28254" x14ac:dyDescent="0.25"/>
    <row r="28255" x14ac:dyDescent="0.25"/>
    <row r="28256" x14ac:dyDescent="0.25"/>
    <row r="28257" x14ac:dyDescent="0.25"/>
    <row r="28258" x14ac:dyDescent="0.25"/>
    <row r="28259" x14ac:dyDescent="0.25"/>
    <row r="28260" x14ac:dyDescent="0.25"/>
    <row r="28261" x14ac:dyDescent="0.25"/>
    <row r="28262" x14ac:dyDescent="0.25"/>
    <row r="28263" x14ac:dyDescent="0.25"/>
    <row r="28264" x14ac:dyDescent="0.25"/>
    <row r="28265" x14ac:dyDescent="0.25"/>
    <row r="28266" x14ac:dyDescent="0.25"/>
    <row r="28267" x14ac:dyDescent="0.25"/>
    <row r="28268" x14ac:dyDescent="0.25"/>
    <row r="28269" x14ac:dyDescent="0.25"/>
    <row r="28270" x14ac:dyDescent="0.25"/>
    <row r="28271" x14ac:dyDescent="0.25"/>
    <row r="28272" x14ac:dyDescent="0.25"/>
    <row r="28273" x14ac:dyDescent="0.25"/>
    <row r="28274" x14ac:dyDescent="0.25"/>
    <row r="28275" x14ac:dyDescent="0.25"/>
    <row r="28276" x14ac:dyDescent="0.25"/>
    <row r="28277" x14ac:dyDescent="0.25"/>
    <row r="28278" x14ac:dyDescent="0.25"/>
    <row r="28279" x14ac:dyDescent="0.25"/>
    <row r="28280" x14ac:dyDescent="0.25"/>
    <row r="28281" x14ac:dyDescent="0.25"/>
    <row r="28282" x14ac:dyDescent="0.25"/>
    <row r="28283" x14ac:dyDescent="0.25"/>
    <row r="28284" x14ac:dyDescent="0.25"/>
    <row r="28285" x14ac:dyDescent="0.25"/>
    <row r="28286" x14ac:dyDescent="0.25"/>
    <row r="28287" x14ac:dyDescent="0.25"/>
    <row r="28288" x14ac:dyDescent="0.25"/>
    <row r="28289" x14ac:dyDescent="0.25"/>
    <row r="28290" x14ac:dyDescent="0.25"/>
    <row r="28291" x14ac:dyDescent="0.25"/>
    <row r="28292" x14ac:dyDescent="0.25"/>
    <row r="28293" x14ac:dyDescent="0.25"/>
    <row r="28294" x14ac:dyDescent="0.25"/>
    <row r="28295" x14ac:dyDescent="0.25"/>
    <row r="28296" x14ac:dyDescent="0.25"/>
    <row r="28297" x14ac:dyDescent="0.25"/>
    <row r="28298" x14ac:dyDescent="0.25"/>
    <row r="28299" x14ac:dyDescent="0.25"/>
    <row r="28300" x14ac:dyDescent="0.25"/>
    <row r="28301" x14ac:dyDescent="0.25"/>
    <row r="28302" x14ac:dyDescent="0.25"/>
    <row r="28303" x14ac:dyDescent="0.25"/>
    <row r="28304" x14ac:dyDescent="0.25"/>
    <row r="28305" x14ac:dyDescent="0.25"/>
    <row r="28306" x14ac:dyDescent="0.25"/>
    <row r="28307" x14ac:dyDescent="0.25"/>
    <row r="28308" x14ac:dyDescent="0.25"/>
    <row r="28309" x14ac:dyDescent="0.25"/>
    <row r="28310" x14ac:dyDescent="0.25"/>
    <row r="28311" x14ac:dyDescent="0.25"/>
    <row r="28312" x14ac:dyDescent="0.25"/>
    <row r="28313" x14ac:dyDescent="0.25"/>
    <row r="28314" x14ac:dyDescent="0.25"/>
    <row r="28315" x14ac:dyDescent="0.25"/>
    <row r="28316" x14ac:dyDescent="0.25"/>
    <row r="28317" x14ac:dyDescent="0.25"/>
    <row r="28318" x14ac:dyDescent="0.25"/>
    <row r="28319" x14ac:dyDescent="0.25"/>
    <row r="28320" x14ac:dyDescent="0.25"/>
    <row r="28321" x14ac:dyDescent="0.25"/>
    <row r="28322" x14ac:dyDescent="0.25"/>
    <row r="28323" x14ac:dyDescent="0.25"/>
    <row r="28324" x14ac:dyDescent="0.25"/>
    <row r="28325" x14ac:dyDescent="0.25"/>
    <row r="28326" x14ac:dyDescent="0.25"/>
    <row r="28327" x14ac:dyDescent="0.25"/>
    <row r="28328" x14ac:dyDescent="0.25"/>
    <row r="28329" x14ac:dyDescent="0.25"/>
    <row r="28330" x14ac:dyDescent="0.25"/>
    <row r="28331" x14ac:dyDescent="0.25"/>
    <row r="28332" x14ac:dyDescent="0.25"/>
    <row r="28333" x14ac:dyDescent="0.25"/>
    <row r="28334" x14ac:dyDescent="0.25"/>
    <row r="28335" x14ac:dyDescent="0.25"/>
    <row r="28336" x14ac:dyDescent="0.25"/>
    <row r="28337" x14ac:dyDescent="0.25"/>
    <row r="28338" x14ac:dyDescent="0.25"/>
    <row r="28339" x14ac:dyDescent="0.25"/>
    <row r="28340" x14ac:dyDescent="0.25"/>
    <row r="28341" x14ac:dyDescent="0.25"/>
    <row r="28342" x14ac:dyDescent="0.25"/>
    <row r="28343" x14ac:dyDescent="0.25"/>
    <row r="28344" x14ac:dyDescent="0.25"/>
    <row r="28345" x14ac:dyDescent="0.25"/>
    <row r="28346" x14ac:dyDescent="0.25"/>
    <row r="28347" x14ac:dyDescent="0.25"/>
    <row r="28348" x14ac:dyDescent="0.25"/>
    <row r="28349" x14ac:dyDescent="0.25"/>
    <row r="28350" x14ac:dyDescent="0.25"/>
    <row r="28351" x14ac:dyDescent="0.25"/>
    <row r="28352" x14ac:dyDescent="0.25"/>
    <row r="28353" x14ac:dyDescent="0.25"/>
    <row r="28354" x14ac:dyDescent="0.25"/>
    <row r="28355" x14ac:dyDescent="0.25"/>
    <row r="28356" x14ac:dyDescent="0.25"/>
    <row r="28357" x14ac:dyDescent="0.25"/>
    <row r="28358" x14ac:dyDescent="0.25"/>
    <row r="28359" x14ac:dyDescent="0.25"/>
    <row r="28360" x14ac:dyDescent="0.25"/>
    <row r="28361" x14ac:dyDescent="0.25"/>
    <row r="28362" x14ac:dyDescent="0.25"/>
    <row r="28363" x14ac:dyDescent="0.25"/>
    <row r="28364" x14ac:dyDescent="0.25"/>
    <row r="28365" x14ac:dyDescent="0.25"/>
    <row r="28366" x14ac:dyDescent="0.25"/>
    <row r="28367" x14ac:dyDescent="0.25"/>
    <row r="28368" x14ac:dyDescent="0.25"/>
    <row r="28369" x14ac:dyDescent="0.25"/>
    <row r="28370" x14ac:dyDescent="0.25"/>
    <row r="28371" x14ac:dyDescent="0.25"/>
    <row r="28372" x14ac:dyDescent="0.25"/>
    <row r="28373" x14ac:dyDescent="0.25"/>
    <row r="28374" x14ac:dyDescent="0.25"/>
    <row r="28375" x14ac:dyDescent="0.25"/>
    <row r="28376" x14ac:dyDescent="0.25"/>
    <row r="28377" x14ac:dyDescent="0.25"/>
    <row r="28378" x14ac:dyDescent="0.25"/>
    <row r="28379" x14ac:dyDescent="0.25"/>
    <row r="28380" x14ac:dyDescent="0.25"/>
    <row r="28381" x14ac:dyDescent="0.25"/>
    <row r="28382" x14ac:dyDescent="0.25"/>
    <row r="28383" x14ac:dyDescent="0.25"/>
    <row r="28384" x14ac:dyDescent="0.25"/>
    <row r="28385" x14ac:dyDescent="0.25"/>
    <row r="28386" x14ac:dyDescent="0.25"/>
    <row r="28387" x14ac:dyDescent="0.25"/>
    <row r="28388" x14ac:dyDescent="0.25"/>
    <row r="28389" x14ac:dyDescent="0.25"/>
    <row r="28390" x14ac:dyDescent="0.25"/>
    <row r="28391" x14ac:dyDescent="0.25"/>
    <row r="28392" x14ac:dyDescent="0.25"/>
    <row r="28393" x14ac:dyDescent="0.25"/>
    <row r="28394" x14ac:dyDescent="0.25"/>
    <row r="28395" x14ac:dyDescent="0.25"/>
    <row r="28396" x14ac:dyDescent="0.25"/>
    <row r="28397" x14ac:dyDescent="0.25"/>
    <row r="28398" x14ac:dyDescent="0.25"/>
    <row r="28399" x14ac:dyDescent="0.25"/>
    <row r="28400" x14ac:dyDescent="0.25"/>
    <row r="28401" x14ac:dyDescent="0.25"/>
    <row r="28402" x14ac:dyDescent="0.25"/>
    <row r="28403" x14ac:dyDescent="0.25"/>
    <row r="28404" x14ac:dyDescent="0.25"/>
    <row r="28405" x14ac:dyDescent="0.25"/>
    <row r="28406" x14ac:dyDescent="0.25"/>
    <row r="28407" x14ac:dyDescent="0.25"/>
    <row r="28408" x14ac:dyDescent="0.25"/>
    <row r="28409" x14ac:dyDescent="0.25"/>
    <row r="28410" x14ac:dyDescent="0.25"/>
    <row r="28411" x14ac:dyDescent="0.25"/>
    <row r="28412" x14ac:dyDescent="0.25"/>
    <row r="28413" x14ac:dyDescent="0.25"/>
    <row r="28414" x14ac:dyDescent="0.25"/>
    <row r="28415" x14ac:dyDescent="0.25"/>
    <row r="28416" x14ac:dyDescent="0.25"/>
    <row r="28417" x14ac:dyDescent="0.25"/>
    <row r="28418" x14ac:dyDescent="0.25"/>
    <row r="28419" x14ac:dyDescent="0.25"/>
    <row r="28420" x14ac:dyDescent="0.25"/>
    <row r="28421" x14ac:dyDescent="0.25"/>
    <row r="28422" x14ac:dyDescent="0.25"/>
    <row r="28423" x14ac:dyDescent="0.25"/>
    <row r="28424" x14ac:dyDescent="0.25"/>
    <row r="28425" x14ac:dyDescent="0.25"/>
    <row r="28426" x14ac:dyDescent="0.25"/>
    <row r="28427" x14ac:dyDescent="0.25"/>
    <row r="28428" x14ac:dyDescent="0.25"/>
    <row r="28429" x14ac:dyDescent="0.25"/>
    <row r="28430" x14ac:dyDescent="0.25"/>
    <row r="28431" x14ac:dyDescent="0.25"/>
    <row r="28432" x14ac:dyDescent="0.25"/>
    <row r="28433" x14ac:dyDescent="0.25"/>
    <row r="28434" x14ac:dyDescent="0.25"/>
    <row r="28435" x14ac:dyDescent="0.25"/>
    <row r="28436" x14ac:dyDescent="0.25"/>
    <row r="28437" x14ac:dyDescent="0.25"/>
    <row r="28438" x14ac:dyDescent="0.25"/>
    <row r="28439" x14ac:dyDescent="0.25"/>
    <row r="28440" x14ac:dyDescent="0.25"/>
    <row r="28441" x14ac:dyDescent="0.25"/>
    <row r="28442" x14ac:dyDescent="0.25"/>
    <row r="28443" x14ac:dyDescent="0.25"/>
    <row r="28444" x14ac:dyDescent="0.25"/>
    <row r="28445" x14ac:dyDescent="0.25"/>
    <row r="28446" x14ac:dyDescent="0.25"/>
    <row r="28447" x14ac:dyDescent="0.25"/>
    <row r="28448" x14ac:dyDescent="0.25"/>
    <row r="28449" x14ac:dyDescent="0.25"/>
    <row r="28450" x14ac:dyDescent="0.25"/>
    <row r="28451" x14ac:dyDescent="0.25"/>
    <row r="28452" x14ac:dyDescent="0.25"/>
    <row r="28453" x14ac:dyDescent="0.25"/>
    <row r="28454" x14ac:dyDescent="0.25"/>
    <row r="28455" x14ac:dyDescent="0.25"/>
    <row r="28456" x14ac:dyDescent="0.25"/>
    <row r="28457" x14ac:dyDescent="0.25"/>
    <row r="28458" x14ac:dyDescent="0.25"/>
    <row r="28459" x14ac:dyDescent="0.25"/>
    <row r="28460" x14ac:dyDescent="0.25"/>
    <row r="28461" x14ac:dyDescent="0.25"/>
    <row r="28462" x14ac:dyDescent="0.25"/>
    <row r="28463" x14ac:dyDescent="0.25"/>
    <row r="28464" x14ac:dyDescent="0.25"/>
    <row r="28465" x14ac:dyDescent="0.25"/>
    <row r="28466" x14ac:dyDescent="0.25"/>
    <row r="28467" x14ac:dyDescent="0.25"/>
    <row r="28468" x14ac:dyDescent="0.25"/>
    <row r="28469" x14ac:dyDescent="0.25"/>
    <row r="28470" x14ac:dyDescent="0.25"/>
    <row r="28471" x14ac:dyDescent="0.25"/>
    <row r="28472" x14ac:dyDescent="0.25"/>
    <row r="28473" x14ac:dyDescent="0.25"/>
    <row r="28474" x14ac:dyDescent="0.25"/>
    <row r="28475" x14ac:dyDescent="0.25"/>
    <row r="28476" x14ac:dyDescent="0.25"/>
    <row r="28477" x14ac:dyDescent="0.25"/>
    <row r="28478" x14ac:dyDescent="0.25"/>
    <row r="28479" x14ac:dyDescent="0.25"/>
    <row r="28480" x14ac:dyDescent="0.25"/>
    <row r="28481" x14ac:dyDescent="0.25"/>
    <row r="28482" x14ac:dyDescent="0.25"/>
    <row r="28483" x14ac:dyDescent="0.25"/>
    <row r="28484" x14ac:dyDescent="0.25"/>
    <row r="28485" x14ac:dyDescent="0.25"/>
    <row r="28486" x14ac:dyDescent="0.25"/>
    <row r="28487" x14ac:dyDescent="0.25"/>
    <row r="28488" x14ac:dyDescent="0.25"/>
    <row r="28489" x14ac:dyDescent="0.25"/>
    <row r="28490" x14ac:dyDescent="0.25"/>
    <row r="28491" x14ac:dyDescent="0.25"/>
    <row r="28492" x14ac:dyDescent="0.25"/>
    <row r="28493" x14ac:dyDescent="0.25"/>
    <row r="28494" x14ac:dyDescent="0.25"/>
    <row r="28495" x14ac:dyDescent="0.25"/>
    <row r="28496" x14ac:dyDescent="0.25"/>
    <row r="28497" x14ac:dyDescent="0.25"/>
    <row r="28498" x14ac:dyDescent="0.25"/>
    <row r="28499" x14ac:dyDescent="0.25"/>
    <row r="28500" x14ac:dyDescent="0.25"/>
    <row r="28501" x14ac:dyDescent="0.25"/>
    <row r="28502" x14ac:dyDescent="0.25"/>
    <row r="28503" x14ac:dyDescent="0.25"/>
    <row r="28504" x14ac:dyDescent="0.25"/>
    <row r="28505" x14ac:dyDescent="0.25"/>
    <row r="28506" x14ac:dyDescent="0.25"/>
    <row r="28507" x14ac:dyDescent="0.25"/>
    <row r="28508" x14ac:dyDescent="0.25"/>
    <row r="28509" x14ac:dyDescent="0.25"/>
    <row r="28510" x14ac:dyDescent="0.25"/>
    <row r="28511" x14ac:dyDescent="0.25"/>
    <row r="28512" x14ac:dyDescent="0.25"/>
    <row r="28513" x14ac:dyDescent="0.25"/>
    <row r="28514" x14ac:dyDescent="0.25"/>
    <row r="28515" x14ac:dyDescent="0.25"/>
    <row r="28516" x14ac:dyDescent="0.25"/>
    <row r="28517" x14ac:dyDescent="0.25"/>
    <row r="28518" x14ac:dyDescent="0.25"/>
    <row r="28519" x14ac:dyDescent="0.25"/>
    <row r="28520" x14ac:dyDescent="0.25"/>
    <row r="28521" x14ac:dyDescent="0.25"/>
    <row r="28522" x14ac:dyDescent="0.25"/>
    <row r="28523" x14ac:dyDescent="0.25"/>
    <row r="28524" x14ac:dyDescent="0.25"/>
    <row r="28525" x14ac:dyDescent="0.25"/>
    <row r="28526" x14ac:dyDescent="0.25"/>
    <row r="28527" x14ac:dyDescent="0.25"/>
    <row r="28528" x14ac:dyDescent="0.25"/>
    <row r="28529" x14ac:dyDescent="0.25"/>
    <row r="28530" x14ac:dyDescent="0.25"/>
    <row r="28531" x14ac:dyDescent="0.25"/>
    <row r="28532" x14ac:dyDescent="0.25"/>
    <row r="28533" x14ac:dyDescent="0.25"/>
    <row r="28534" x14ac:dyDescent="0.25"/>
    <row r="28535" x14ac:dyDescent="0.25"/>
    <row r="28536" x14ac:dyDescent="0.25"/>
    <row r="28537" x14ac:dyDescent="0.25"/>
    <row r="28538" x14ac:dyDescent="0.25"/>
    <row r="28539" x14ac:dyDescent="0.25"/>
    <row r="28540" x14ac:dyDescent="0.25"/>
    <row r="28541" x14ac:dyDescent="0.25"/>
    <row r="28542" x14ac:dyDescent="0.25"/>
    <row r="28543" x14ac:dyDescent="0.25"/>
    <row r="28544" x14ac:dyDescent="0.25"/>
    <row r="28545" x14ac:dyDescent="0.25"/>
    <row r="28546" x14ac:dyDescent="0.25"/>
    <row r="28547" x14ac:dyDescent="0.25"/>
    <row r="28548" x14ac:dyDescent="0.25"/>
    <row r="28549" x14ac:dyDescent="0.25"/>
    <row r="28550" x14ac:dyDescent="0.25"/>
    <row r="28551" x14ac:dyDescent="0.25"/>
    <row r="28552" x14ac:dyDescent="0.25"/>
    <row r="28553" x14ac:dyDescent="0.25"/>
    <row r="28554" x14ac:dyDescent="0.25"/>
    <row r="28555" x14ac:dyDescent="0.25"/>
    <row r="28556" x14ac:dyDescent="0.25"/>
    <row r="28557" x14ac:dyDescent="0.25"/>
    <row r="28558" x14ac:dyDescent="0.25"/>
    <row r="28559" x14ac:dyDescent="0.25"/>
    <row r="28560" x14ac:dyDescent="0.25"/>
    <row r="28561" x14ac:dyDescent="0.25"/>
    <row r="28562" x14ac:dyDescent="0.25"/>
    <row r="28563" x14ac:dyDescent="0.25"/>
    <row r="28564" x14ac:dyDescent="0.25"/>
    <row r="28565" x14ac:dyDescent="0.25"/>
    <row r="28566" x14ac:dyDescent="0.25"/>
    <row r="28567" x14ac:dyDescent="0.25"/>
    <row r="28568" x14ac:dyDescent="0.25"/>
    <row r="28569" x14ac:dyDescent="0.25"/>
    <row r="28570" x14ac:dyDescent="0.25"/>
    <row r="28571" x14ac:dyDescent="0.25"/>
    <row r="28572" x14ac:dyDescent="0.25"/>
    <row r="28573" x14ac:dyDescent="0.25"/>
    <row r="28574" x14ac:dyDescent="0.25"/>
    <row r="28575" x14ac:dyDescent="0.25"/>
    <row r="28576" x14ac:dyDescent="0.25"/>
    <row r="28577" x14ac:dyDescent="0.25"/>
    <row r="28578" x14ac:dyDescent="0.25"/>
    <row r="28579" x14ac:dyDescent="0.25"/>
    <row r="28580" x14ac:dyDescent="0.25"/>
    <row r="28581" x14ac:dyDescent="0.25"/>
    <row r="28582" x14ac:dyDescent="0.25"/>
    <row r="28583" x14ac:dyDescent="0.25"/>
    <row r="28584" x14ac:dyDescent="0.25"/>
    <row r="28585" x14ac:dyDescent="0.25"/>
    <row r="28586" x14ac:dyDescent="0.25"/>
    <row r="28587" x14ac:dyDescent="0.25"/>
    <row r="28588" x14ac:dyDescent="0.25"/>
    <row r="28589" x14ac:dyDescent="0.25"/>
    <row r="28590" x14ac:dyDescent="0.25"/>
    <row r="28591" x14ac:dyDescent="0.25"/>
    <row r="28592" x14ac:dyDescent="0.25"/>
    <row r="28593" x14ac:dyDescent="0.25"/>
    <row r="28594" x14ac:dyDescent="0.25"/>
    <row r="28595" x14ac:dyDescent="0.25"/>
    <row r="28596" x14ac:dyDescent="0.25"/>
    <row r="28597" x14ac:dyDescent="0.25"/>
    <row r="28598" x14ac:dyDescent="0.25"/>
    <row r="28599" x14ac:dyDescent="0.25"/>
    <row r="28600" x14ac:dyDescent="0.25"/>
    <row r="28601" x14ac:dyDescent="0.25"/>
    <row r="28602" x14ac:dyDescent="0.25"/>
    <row r="28603" x14ac:dyDescent="0.25"/>
    <row r="28604" x14ac:dyDescent="0.25"/>
    <row r="28605" x14ac:dyDescent="0.25"/>
    <row r="28606" x14ac:dyDescent="0.25"/>
    <row r="28607" x14ac:dyDescent="0.25"/>
    <row r="28608" x14ac:dyDescent="0.25"/>
    <row r="28609" x14ac:dyDescent="0.25"/>
    <row r="28610" x14ac:dyDescent="0.25"/>
    <row r="28611" x14ac:dyDescent="0.25"/>
    <row r="28612" x14ac:dyDescent="0.25"/>
    <row r="28613" x14ac:dyDescent="0.25"/>
    <row r="28614" x14ac:dyDescent="0.25"/>
    <row r="28615" x14ac:dyDescent="0.25"/>
    <row r="28616" x14ac:dyDescent="0.25"/>
    <row r="28617" x14ac:dyDescent="0.25"/>
    <row r="28618" x14ac:dyDescent="0.25"/>
    <row r="28619" x14ac:dyDescent="0.25"/>
    <row r="28620" x14ac:dyDescent="0.25"/>
    <row r="28621" x14ac:dyDescent="0.25"/>
    <row r="28622" x14ac:dyDescent="0.25"/>
    <row r="28623" x14ac:dyDescent="0.25"/>
    <row r="28624" x14ac:dyDescent="0.25"/>
    <row r="28625" x14ac:dyDescent="0.25"/>
    <row r="28626" x14ac:dyDescent="0.25"/>
    <row r="28627" x14ac:dyDescent="0.25"/>
    <row r="28628" x14ac:dyDescent="0.25"/>
    <row r="28629" x14ac:dyDescent="0.25"/>
    <row r="28630" x14ac:dyDescent="0.25"/>
    <row r="28631" x14ac:dyDescent="0.25"/>
    <row r="28632" x14ac:dyDescent="0.25"/>
    <row r="28633" x14ac:dyDescent="0.25"/>
    <row r="28634" x14ac:dyDescent="0.25"/>
    <row r="28635" x14ac:dyDescent="0.25"/>
    <row r="28636" x14ac:dyDescent="0.25"/>
    <row r="28637" x14ac:dyDescent="0.25"/>
    <row r="28638" x14ac:dyDescent="0.25"/>
    <row r="28639" x14ac:dyDescent="0.25"/>
    <row r="28640" x14ac:dyDescent="0.25"/>
    <row r="28641" x14ac:dyDescent="0.25"/>
    <row r="28642" x14ac:dyDescent="0.25"/>
    <row r="28643" x14ac:dyDescent="0.25"/>
    <row r="28644" x14ac:dyDescent="0.25"/>
    <row r="28645" x14ac:dyDescent="0.25"/>
    <row r="28646" x14ac:dyDescent="0.25"/>
    <row r="28647" x14ac:dyDescent="0.25"/>
    <row r="28648" x14ac:dyDescent="0.25"/>
    <row r="28649" x14ac:dyDescent="0.25"/>
    <row r="28650" x14ac:dyDescent="0.25"/>
    <row r="28651" x14ac:dyDescent="0.25"/>
    <row r="28652" x14ac:dyDescent="0.25"/>
    <row r="28653" x14ac:dyDescent="0.25"/>
    <row r="28654" x14ac:dyDescent="0.25"/>
    <row r="28655" x14ac:dyDescent="0.25"/>
    <row r="28656" x14ac:dyDescent="0.25"/>
    <row r="28657" x14ac:dyDescent="0.25"/>
    <row r="28658" x14ac:dyDescent="0.25"/>
    <row r="28659" x14ac:dyDescent="0.25"/>
    <row r="28660" x14ac:dyDescent="0.25"/>
    <row r="28661" x14ac:dyDescent="0.25"/>
    <row r="28662" x14ac:dyDescent="0.25"/>
    <row r="28663" x14ac:dyDescent="0.25"/>
    <row r="28664" x14ac:dyDescent="0.25"/>
    <row r="28665" x14ac:dyDescent="0.25"/>
    <row r="28666" x14ac:dyDescent="0.25"/>
    <row r="28667" x14ac:dyDescent="0.25"/>
    <row r="28668" x14ac:dyDescent="0.25"/>
    <row r="28669" x14ac:dyDescent="0.25"/>
    <row r="28670" x14ac:dyDescent="0.25"/>
    <row r="28671" x14ac:dyDescent="0.25"/>
    <row r="28672" x14ac:dyDescent="0.25"/>
    <row r="28673" x14ac:dyDescent="0.25"/>
    <row r="28674" x14ac:dyDescent="0.25"/>
    <row r="28675" x14ac:dyDescent="0.25"/>
    <row r="28676" x14ac:dyDescent="0.25"/>
    <row r="28677" x14ac:dyDescent="0.25"/>
    <row r="28678" x14ac:dyDescent="0.25"/>
    <row r="28679" x14ac:dyDescent="0.25"/>
    <row r="28680" x14ac:dyDescent="0.25"/>
    <row r="28681" x14ac:dyDescent="0.25"/>
    <row r="28682" x14ac:dyDescent="0.25"/>
    <row r="28683" x14ac:dyDescent="0.25"/>
    <row r="28684" x14ac:dyDescent="0.25"/>
    <row r="28685" x14ac:dyDescent="0.25"/>
    <row r="28686" x14ac:dyDescent="0.25"/>
    <row r="28687" x14ac:dyDescent="0.25"/>
    <row r="28688" x14ac:dyDescent="0.25"/>
    <row r="28689" x14ac:dyDescent="0.25"/>
    <row r="28690" x14ac:dyDescent="0.25"/>
    <row r="28691" x14ac:dyDescent="0.25"/>
    <row r="28692" x14ac:dyDescent="0.25"/>
    <row r="28693" x14ac:dyDescent="0.25"/>
    <row r="28694" x14ac:dyDescent="0.25"/>
    <row r="28695" x14ac:dyDescent="0.25"/>
    <row r="28696" x14ac:dyDescent="0.25"/>
    <row r="28697" x14ac:dyDescent="0.25"/>
    <row r="28698" x14ac:dyDescent="0.25"/>
    <row r="28699" x14ac:dyDescent="0.25"/>
    <row r="28700" x14ac:dyDescent="0.25"/>
    <row r="28701" x14ac:dyDescent="0.25"/>
    <row r="28702" x14ac:dyDescent="0.25"/>
    <row r="28703" x14ac:dyDescent="0.25"/>
    <row r="28704" x14ac:dyDescent="0.25"/>
    <row r="28705" x14ac:dyDescent="0.25"/>
    <row r="28706" x14ac:dyDescent="0.25"/>
    <row r="28707" x14ac:dyDescent="0.25"/>
    <row r="28708" x14ac:dyDescent="0.25"/>
    <row r="28709" x14ac:dyDescent="0.25"/>
    <row r="28710" x14ac:dyDescent="0.25"/>
    <row r="28711" x14ac:dyDescent="0.25"/>
    <row r="28712" x14ac:dyDescent="0.25"/>
    <row r="28713" x14ac:dyDescent="0.25"/>
    <row r="28714" x14ac:dyDescent="0.25"/>
    <row r="28715" x14ac:dyDescent="0.25"/>
    <row r="28716" x14ac:dyDescent="0.25"/>
    <row r="28717" x14ac:dyDescent="0.25"/>
    <row r="28718" x14ac:dyDescent="0.25"/>
    <row r="28719" x14ac:dyDescent="0.25"/>
    <row r="28720" x14ac:dyDescent="0.25"/>
    <row r="28721" x14ac:dyDescent="0.25"/>
    <row r="28722" x14ac:dyDescent="0.25"/>
    <row r="28723" x14ac:dyDescent="0.25"/>
    <row r="28724" x14ac:dyDescent="0.25"/>
    <row r="28725" x14ac:dyDescent="0.25"/>
    <row r="28726" x14ac:dyDescent="0.25"/>
    <row r="28727" x14ac:dyDescent="0.25"/>
    <row r="28728" x14ac:dyDescent="0.25"/>
    <row r="28729" x14ac:dyDescent="0.25"/>
    <row r="28730" x14ac:dyDescent="0.25"/>
    <row r="28731" x14ac:dyDescent="0.25"/>
    <row r="28732" x14ac:dyDescent="0.25"/>
    <row r="28733" x14ac:dyDescent="0.25"/>
    <row r="28734" x14ac:dyDescent="0.25"/>
    <row r="28735" x14ac:dyDescent="0.25"/>
    <row r="28736" x14ac:dyDescent="0.25"/>
    <row r="28737" x14ac:dyDescent="0.25"/>
    <row r="28738" x14ac:dyDescent="0.25"/>
    <row r="28739" x14ac:dyDescent="0.25"/>
    <row r="28740" x14ac:dyDescent="0.25"/>
    <row r="28741" x14ac:dyDescent="0.25"/>
    <row r="28742" x14ac:dyDescent="0.25"/>
    <row r="28743" x14ac:dyDescent="0.25"/>
    <row r="28744" x14ac:dyDescent="0.25"/>
    <row r="28745" x14ac:dyDescent="0.25"/>
    <row r="28746" x14ac:dyDescent="0.25"/>
    <row r="28747" x14ac:dyDescent="0.25"/>
    <row r="28748" x14ac:dyDescent="0.25"/>
    <row r="28749" x14ac:dyDescent="0.25"/>
    <row r="28750" x14ac:dyDescent="0.25"/>
    <row r="28751" x14ac:dyDescent="0.25"/>
    <row r="28752" x14ac:dyDescent="0.25"/>
    <row r="28753" x14ac:dyDescent="0.25"/>
    <row r="28754" x14ac:dyDescent="0.25"/>
    <row r="28755" x14ac:dyDescent="0.25"/>
    <row r="28756" x14ac:dyDescent="0.25"/>
    <row r="28757" x14ac:dyDescent="0.25"/>
    <row r="28758" x14ac:dyDescent="0.25"/>
    <row r="28759" x14ac:dyDescent="0.25"/>
    <row r="28760" x14ac:dyDescent="0.25"/>
    <row r="28761" x14ac:dyDescent="0.25"/>
    <row r="28762" x14ac:dyDescent="0.25"/>
    <row r="28763" x14ac:dyDescent="0.25"/>
    <row r="28764" x14ac:dyDescent="0.25"/>
    <row r="28765" x14ac:dyDescent="0.25"/>
    <row r="28766" x14ac:dyDescent="0.25"/>
    <row r="28767" x14ac:dyDescent="0.25"/>
    <row r="28768" x14ac:dyDescent="0.25"/>
    <row r="28769" x14ac:dyDescent="0.25"/>
    <row r="28770" x14ac:dyDescent="0.25"/>
    <row r="28771" x14ac:dyDescent="0.25"/>
    <row r="28772" x14ac:dyDescent="0.25"/>
    <row r="28773" x14ac:dyDescent="0.25"/>
    <row r="28774" x14ac:dyDescent="0.25"/>
    <row r="28775" x14ac:dyDescent="0.25"/>
    <row r="28776" x14ac:dyDescent="0.25"/>
    <row r="28777" x14ac:dyDescent="0.25"/>
    <row r="28778" x14ac:dyDescent="0.25"/>
    <row r="28779" x14ac:dyDescent="0.25"/>
    <row r="28780" x14ac:dyDescent="0.25"/>
    <row r="28781" x14ac:dyDescent="0.25"/>
    <row r="28782" x14ac:dyDescent="0.25"/>
    <row r="28783" x14ac:dyDescent="0.25"/>
    <row r="28784" x14ac:dyDescent="0.25"/>
    <row r="28785" x14ac:dyDescent="0.25"/>
    <row r="28786" x14ac:dyDescent="0.25"/>
    <row r="28787" x14ac:dyDescent="0.25"/>
    <row r="28788" x14ac:dyDescent="0.25"/>
    <row r="28789" x14ac:dyDescent="0.25"/>
    <row r="28790" x14ac:dyDescent="0.25"/>
    <row r="28791" x14ac:dyDescent="0.25"/>
    <row r="28792" x14ac:dyDescent="0.25"/>
    <row r="28793" x14ac:dyDescent="0.25"/>
    <row r="28794" x14ac:dyDescent="0.25"/>
    <row r="28795" x14ac:dyDescent="0.25"/>
    <row r="28796" x14ac:dyDescent="0.25"/>
    <row r="28797" x14ac:dyDescent="0.25"/>
    <row r="28798" x14ac:dyDescent="0.25"/>
    <row r="28799" x14ac:dyDescent="0.25"/>
    <row r="28800" x14ac:dyDescent="0.25"/>
    <row r="28801" x14ac:dyDescent="0.25"/>
    <row r="28802" x14ac:dyDescent="0.25"/>
    <row r="28803" x14ac:dyDescent="0.25"/>
    <row r="28804" x14ac:dyDescent="0.25"/>
    <row r="28805" x14ac:dyDescent="0.25"/>
    <row r="28806" x14ac:dyDescent="0.25"/>
    <row r="28807" x14ac:dyDescent="0.25"/>
    <row r="28808" x14ac:dyDescent="0.25"/>
    <row r="28809" x14ac:dyDescent="0.25"/>
    <row r="28810" x14ac:dyDescent="0.25"/>
    <row r="28811" x14ac:dyDescent="0.25"/>
    <row r="28812" x14ac:dyDescent="0.25"/>
    <row r="28813" x14ac:dyDescent="0.25"/>
    <row r="28814" x14ac:dyDescent="0.25"/>
    <row r="28815" x14ac:dyDescent="0.25"/>
    <row r="28816" x14ac:dyDescent="0.25"/>
    <row r="28817" x14ac:dyDescent="0.25"/>
    <row r="28818" x14ac:dyDescent="0.25"/>
    <row r="28819" x14ac:dyDescent="0.25"/>
    <row r="28820" x14ac:dyDescent="0.25"/>
    <row r="28821" x14ac:dyDescent="0.25"/>
    <row r="28822" x14ac:dyDescent="0.25"/>
    <row r="28823" x14ac:dyDescent="0.25"/>
    <row r="28824" x14ac:dyDescent="0.25"/>
    <row r="28825" x14ac:dyDescent="0.25"/>
    <row r="28826" x14ac:dyDescent="0.25"/>
    <row r="28827" x14ac:dyDescent="0.25"/>
    <row r="28828" x14ac:dyDescent="0.25"/>
    <row r="28829" x14ac:dyDescent="0.25"/>
    <row r="28830" x14ac:dyDescent="0.25"/>
    <row r="28831" x14ac:dyDescent="0.25"/>
    <row r="28832" x14ac:dyDescent="0.25"/>
    <row r="28833" x14ac:dyDescent="0.25"/>
    <row r="28834" x14ac:dyDescent="0.25"/>
    <row r="28835" x14ac:dyDescent="0.25"/>
    <row r="28836" x14ac:dyDescent="0.25"/>
    <row r="28837" x14ac:dyDescent="0.25"/>
    <row r="28838" x14ac:dyDescent="0.25"/>
    <row r="28839" x14ac:dyDescent="0.25"/>
    <row r="28840" x14ac:dyDescent="0.25"/>
    <row r="28841" x14ac:dyDescent="0.25"/>
    <row r="28842" x14ac:dyDescent="0.25"/>
    <row r="28843" x14ac:dyDescent="0.25"/>
    <row r="28844" x14ac:dyDescent="0.25"/>
    <row r="28845" x14ac:dyDescent="0.25"/>
    <row r="28846" x14ac:dyDescent="0.25"/>
    <row r="28847" x14ac:dyDescent="0.25"/>
    <row r="28848" x14ac:dyDescent="0.25"/>
    <row r="28849" x14ac:dyDescent="0.25"/>
    <row r="28850" x14ac:dyDescent="0.25"/>
    <row r="28851" x14ac:dyDescent="0.25"/>
    <row r="28852" x14ac:dyDescent="0.25"/>
    <row r="28853" x14ac:dyDescent="0.25"/>
    <row r="28854" x14ac:dyDescent="0.25"/>
    <row r="28855" x14ac:dyDescent="0.25"/>
    <row r="28856" x14ac:dyDescent="0.25"/>
    <row r="28857" x14ac:dyDescent="0.25"/>
    <row r="28858" x14ac:dyDescent="0.25"/>
    <row r="28859" x14ac:dyDescent="0.25"/>
    <row r="28860" x14ac:dyDescent="0.25"/>
    <row r="28861" x14ac:dyDescent="0.25"/>
    <row r="28862" x14ac:dyDescent="0.25"/>
    <row r="28863" x14ac:dyDescent="0.25"/>
    <row r="28864" x14ac:dyDescent="0.25"/>
    <row r="28865" x14ac:dyDescent="0.25"/>
    <row r="28866" x14ac:dyDescent="0.25"/>
    <row r="28867" x14ac:dyDescent="0.25"/>
    <row r="28868" x14ac:dyDescent="0.25"/>
    <row r="28869" x14ac:dyDescent="0.25"/>
    <row r="28870" x14ac:dyDescent="0.25"/>
    <row r="28871" x14ac:dyDescent="0.25"/>
    <row r="28872" x14ac:dyDescent="0.25"/>
    <row r="28873" x14ac:dyDescent="0.25"/>
    <row r="28874" x14ac:dyDescent="0.25"/>
    <row r="28875" x14ac:dyDescent="0.25"/>
    <row r="28876" x14ac:dyDescent="0.25"/>
    <row r="28877" x14ac:dyDescent="0.25"/>
    <row r="28878" x14ac:dyDescent="0.25"/>
    <row r="28879" x14ac:dyDescent="0.25"/>
    <row r="28880" x14ac:dyDescent="0.25"/>
    <row r="28881" x14ac:dyDescent="0.25"/>
    <row r="28882" x14ac:dyDescent="0.25"/>
    <row r="28883" x14ac:dyDescent="0.25"/>
    <row r="28884" x14ac:dyDescent="0.25"/>
    <row r="28885" x14ac:dyDescent="0.25"/>
    <row r="28886" x14ac:dyDescent="0.25"/>
    <row r="28887" x14ac:dyDescent="0.25"/>
    <row r="28888" x14ac:dyDescent="0.25"/>
    <row r="28889" x14ac:dyDescent="0.25"/>
    <row r="28890" x14ac:dyDescent="0.25"/>
    <row r="28891" x14ac:dyDescent="0.25"/>
    <row r="28892" x14ac:dyDescent="0.25"/>
    <row r="28893" x14ac:dyDescent="0.25"/>
    <row r="28894" x14ac:dyDescent="0.25"/>
    <row r="28895" x14ac:dyDescent="0.25"/>
    <row r="28896" x14ac:dyDescent="0.25"/>
    <row r="28897" x14ac:dyDescent="0.25"/>
    <row r="28898" x14ac:dyDescent="0.25"/>
    <row r="28899" x14ac:dyDescent="0.25"/>
    <row r="28900" x14ac:dyDescent="0.25"/>
    <row r="28901" x14ac:dyDescent="0.25"/>
    <row r="28902" x14ac:dyDescent="0.25"/>
    <row r="28903" x14ac:dyDescent="0.25"/>
    <row r="28904" x14ac:dyDescent="0.25"/>
    <row r="28905" x14ac:dyDescent="0.25"/>
    <row r="28906" x14ac:dyDescent="0.25"/>
    <row r="28907" x14ac:dyDescent="0.25"/>
    <row r="28908" x14ac:dyDescent="0.25"/>
    <row r="28909" x14ac:dyDescent="0.25"/>
    <row r="28910" x14ac:dyDescent="0.25"/>
    <row r="28911" x14ac:dyDescent="0.25"/>
    <row r="28912" x14ac:dyDescent="0.25"/>
    <row r="28913" x14ac:dyDescent="0.25"/>
    <row r="28914" x14ac:dyDescent="0.25"/>
    <row r="28915" x14ac:dyDescent="0.25"/>
    <row r="28916" x14ac:dyDescent="0.25"/>
    <row r="28917" x14ac:dyDescent="0.25"/>
    <row r="28918" x14ac:dyDescent="0.25"/>
    <row r="28919" x14ac:dyDescent="0.25"/>
    <row r="28920" x14ac:dyDescent="0.25"/>
    <row r="28921" x14ac:dyDescent="0.25"/>
    <row r="28922" x14ac:dyDescent="0.25"/>
    <row r="28923" x14ac:dyDescent="0.25"/>
    <row r="28924" x14ac:dyDescent="0.25"/>
    <row r="28925" x14ac:dyDescent="0.25"/>
    <row r="28926" x14ac:dyDescent="0.25"/>
    <row r="28927" x14ac:dyDescent="0.25"/>
    <row r="28928" x14ac:dyDescent="0.25"/>
    <row r="28929" x14ac:dyDescent="0.25"/>
    <row r="28930" x14ac:dyDescent="0.25"/>
    <row r="28931" x14ac:dyDescent="0.25"/>
    <row r="28932" x14ac:dyDescent="0.25"/>
    <row r="28933" x14ac:dyDescent="0.25"/>
    <row r="28934" x14ac:dyDescent="0.25"/>
    <row r="28935" x14ac:dyDescent="0.25"/>
    <row r="28936" x14ac:dyDescent="0.25"/>
    <row r="28937" x14ac:dyDescent="0.25"/>
    <row r="28938" x14ac:dyDescent="0.25"/>
    <row r="28939" x14ac:dyDescent="0.25"/>
    <row r="28940" x14ac:dyDescent="0.25"/>
    <row r="28941" x14ac:dyDescent="0.25"/>
    <row r="28942" x14ac:dyDescent="0.25"/>
    <row r="28943" x14ac:dyDescent="0.25"/>
    <row r="28944" x14ac:dyDescent="0.25"/>
    <row r="28945" x14ac:dyDescent="0.25"/>
    <row r="28946" x14ac:dyDescent="0.25"/>
    <row r="28947" x14ac:dyDescent="0.25"/>
    <row r="28948" x14ac:dyDescent="0.25"/>
    <row r="28949" x14ac:dyDescent="0.25"/>
    <row r="28950" x14ac:dyDescent="0.25"/>
    <row r="28951" x14ac:dyDescent="0.25"/>
    <row r="28952" x14ac:dyDescent="0.25"/>
    <row r="28953" x14ac:dyDescent="0.25"/>
    <row r="28954" x14ac:dyDescent="0.25"/>
    <row r="28955" x14ac:dyDescent="0.25"/>
    <row r="28956" x14ac:dyDescent="0.25"/>
    <row r="28957" x14ac:dyDescent="0.25"/>
    <row r="28958" x14ac:dyDescent="0.25"/>
    <row r="28959" x14ac:dyDescent="0.25"/>
    <row r="28960" x14ac:dyDescent="0.25"/>
    <row r="28961" x14ac:dyDescent="0.25"/>
    <row r="28962" x14ac:dyDescent="0.25"/>
    <row r="28963" x14ac:dyDescent="0.25"/>
    <row r="28964" x14ac:dyDescent="0.25"/>
    <row r="28965" x14ac:dyDescent="0.25"/>
    <row r="28966" x14ac:dyDescent="0.25"/>
    <row r="28967" x14ac:dyDescent="0.25"/>
    <row r="28968" x14ac:dyDescent="0.25"/>
    <row r="28969" x14ac:dyDescent="0.25"/>
    <row r="28970" x14ac:dyDescent="0.25"/>
    <row r="28971" x14ac:dyDescent="0.25"/>
    <row r="28972" x14ac:dyDescent="0.25"/>
    <row r="28973" x14ac:dyDescent="0.25"/>
    <row r="28974" x14ac:dyDescent="0.25"/>
    <row r="28975" x14ac:dyDescent="0.25"/>
    <row r="28976" x14ac:dyDescent="0.25"/>
    <row r="28977" x14ac:dyDescent="0.25"/>
    <row r="28978" x14ac:dyDescent="0.25"/>
    <row r="28979" x14ac:dyDescent="0.25"/>
    <row r="28980" x14ac:dyDescent="0.25"/>
    <row r="28981" x14ac:dyDescent="0.25"/>
    <row r="28982" x14ac:dyDescent="0.25"/>
    <row r="28983" x14ac:dyDescent="0.25"/>
    <row r="28984" x14ac:dyDescent="0.25"/>
    <row r="28985" x14ac:dyDescent="0.25"/>
    <row r="28986" x14ac:dyDescent="0.25"/>
    <row r="28987" x14ac:dyDescent="0.25"/>
    <row r="28988" x14ac:dyDescent="0.25"/>
    <row r="28989" x14ac:dyDescent="0.25"/>
    <row r="28990" x14ac:dyDescent="0.25"/>
    <row r="28991" x14ac:dyDescent="0.25"/>
    <row r="28992" x14ac:dyDescent="0.25"/>
    <row r="28993" x14ac:dyDescent="0.25"/>
    <row r="28994" x14ac:dyDescent="0.25"/>
    <row r="28995" x14ac:dyDescent="0.25"/>
    <row r="28996" x14ac:dyDescent="0.25"/>
    <row r="28997" x14ac:dyDescent="0.25"/>
    <row r="28998" x14ac:dyDescent="0.25"/>
    <row r="28999" x14ac:dyDescent="0.25"/>
    <row r="29000" x14ac:dyDescent="0.25"/>
    <row r="29001" x14ac:dyDescent="0.25"/>
    <row r="29002" x14ac:dyDescent="0.25"/>
    <row r="29003" x14ac:dyDescent="0.25"/>
    <row r="29004" x14ac:dyDescent="0.25"/>
    <row r="29005" x14ac:dyDescent="0.25"/>
    <row r="29006" x14ac:dyDescent="0.25"/>
    <row r="29007" x14ac:dyDescent="0.25"/>
    <row r="29008" x14ac:dyDescent="0.25"/>
    <row r="29009" x14ac:dyDescent="0.25"/>
    <row r="29010" x14ac:dyDescent="0.25"/>
    <row r="29011" x14ac:dyDescent="0.25"/>
    <row r="29012" x14ac:dyDescent="0.25"/>
    <row r="29013" x14ac:dyDescent="0.25"/>
    <row r="29014" x14ac:dyDescent="0.25"/>
    <row r="29015" x14ac:dyDescent="0.25"/>
    <row r="29016" x14ac:dyDescent="0.25"/>
    <row r="29017" x14ac:dyDescent="0.25"/>
    <row r="29018" x14ac:dyDescent="0.25"/>
    <row r="29019" x14ac:dyDescent="0.25"/>
    <row r="29020" x14ac:dyDescent="0.25"/>
    <row r="29021" x14ac:dyDescent="0.25"/>
    <row r="29022" x14ac:dyDescent="0.25"/>
    <row r="29023" x14ac:dyDescent="0.25"/>
    <row r="29024" x14ac:dyDescent="0.25"/>
    <row r="29025" x14ac:dyDescent="0.25"/>
    <row r="29026" x14ac:dyDescent="0.25"/>
    <row r="29027" x14ac:dyDescent="0.25"/>
    <row r="29028" x14ac:dyDescent="0.25"/>
    <row r="29029" x14ac:dyDescent="0.25"/>
    <row r="29030" x14ac:dyDescent="0.25"/>
    <row r="29031" x14ac:dyDescent="0.25"/>
    <row r="29032" x14ac:dyDescent="0.25"/>
    <row r="29033" x14ac:dyDescent="0.25"/>
    <row r="29034" x14ac:dyDescent="0.25"/>
    <row r="29035" x14ac:dyDescent="0.25"/>
    <row r="29036" x14ac:dyDescent="0.25"/>
    <row r="29037" x14ac:dyDescent="0.25"/>
    <row r="29038" x14ac:dyDescent="0.25"/>
    <row r="29039" x14ac:dyDescent="0.25"/>
    <row r="29040" x14ac:dyDescent="0.25"/>
    <row r="29041" x14ac:dyDescent="0.25"/>
    <row r="29042" x14ac:dyDescent="0.25"/>
    <row r="29043" x14ac:dyDescent="0.25"/>
    <row r="29044" x14ac:dyDescent="0.25"/>
    <row r="29045" x14ac:dyDescent="0.25"/>
    <row r="29046" x14ac:dyDescent="0.25"/>
    <row r="29047" x14ac:dyDescent="0.25"/>
    <row r="29048" x14ac:dyDescent="0.25"/>
    <row r="29049" x14ac:dyDescent="0.25"/>
    <row r="29050" x14ac:dyDescent="0.25"/>
    <row r="29051" x14ac:dyDescent="0.25"/>
    <row r="29052" x14ac:dyDescent="0.25"/>
    <row r="29053" x14ac:dyDescent="0.25"/>
    <row r="29054" x14ac:dyDescent="0.25"/>
    <row r="29055" x14ac:dyDescent="0.25"/>
    <row r="29056" x14ac:dyDescent="0.25"/>
    <row r="29057" x14ac:dyDescent="0.25"/>
    <row r="29058" x14ac:dyDescent="0.25"/>
    <row r="29059" x14ac:dyDescent="0.25"/>
    <row r="29060" x14ac:dyDescent="0.25"/>
    <row r="29061" x14ac:dyDescent="0.25"/>
    <row r="29062" x14ac:dyDescent="0.25"/>
    <row r="29063" x14ac:dyDescent="0.25"/>
    <row r="29064" x14ac:dyDescent="0.25"/>
    <row r="29065" x14ac:dyDescent="0.25"/>
    <row r="29066" x14ac:dyDescent="0.25"/>
    <row r="29067" x14ac:dyDescent="0.25"/>
    <row r="29068" x14ac:dyDescent="0.25"/>
    <row r="29069" x14ac:dyDescent="0.25"/>
    <row r="29070" x14ac:dyDescent="0.25"/>
    <row r="29071" x14ac:dyDescent="0.25"/>
    <row r="29072" x14ac:dyDescent="0.25"/>
    <row r="29073" x14ac:dyDescent="0.25"/>
    <row r="29074" x14ac:dyDescent="0.25"/>
    <row r="29075" x14ac:dyDescent="0.25"/>
    <row r="29076" x14ac:dyDescent="0.25"/>
    <row r="29077" x14ac:dyDescent="0.25"/>
    <row r="29078" x14ac:dyDescent="0.25"/>
    <row r="29079" x14ac:dyDescent="0.25"/>
    <row r="29080" x14ac:dyDescent="0.25"/>
    <row r="29081" x14ac:dyDescent="0.25"/>
    <row r="29082" x14ac:dyDescent="0.25"/>
    <row r="29083" x14ac:dyDescent="0.25"/>
    <row r="29084" x14ac:dyDescent="0.25"/>
    <row r="29085" x14ac:dyDescent="0.25"/>
    <row r="29086" x14ac:dyDescent="0.25"/>
    <row r="29087" x14ac:dyDescent="0.25"/>
    <row r="29088" x14ac:dyDescent="0.25"/>
    <row r="29089" x14ac:dyDescent="0.25"/>
    <row r="29090" x14ac:dyDescent="0.25"/>
    <row r="29091" x14ac:dyDescent="0.25"/>
    <row r="29092" x14ac:dyDescent="0.25"/>
    <row r="29093" x14ac:dyDescent="0.25"/>
    <row r="29094" x14ac:dyDescent="0.25"/>
    <row r="29095" x14ac:dyDescent="0.25"/>
    <row r="29096" x14ac:dyDescent="0.25"/>
    <row r="29097" x14ac:dyDescent="0.25"/>
    <row r="29098" x14ac:dyDescent="0.25"/>
    <row r="29099" x14ac:dyDescent="0.25"/>
    <row r="29100" x14ac:dyDescent="0.25"/>
    <row r="29101" x14ac:dyDescent="0.25"/>
    <row r="29102" x14ac:dyDescent="0.25"/>
    <row r="29103" x14ac:dyDescent="0.25"/>
    <row r="29104" x14ac:dyDescent="0.25"/>
    <row r="29105" x14ac:dyDescent="0.25"/>
    <row r="29106" x14ac:dyDescent="0.25"/>
    <row r="29107" x14ac:dyDescent="0.25"/>
    <row r="29108" x14ac:dyDescent="0.25"/>
    <row r="29109" x14ac:dyDescent="0.25"/>
    <row r="29110" x14ac:dyDescent="0.25"/>
    <row r="29111" x14ac:dyDescent="0.25"/>
    <row r="29112" x14ac:dyDescent="0.25"/>
    <row r="29113" x14ac:dyDescent="0.25"/>
    <row r="29114" x14ac:dyDescent="0.25"/>
    <row r="29115" x14ac:dyDescent="0.25"/>
    <row r="29116" x14ac:dyDescent="0.25"/>
    <row r="29117" x14ac:dyDescent="0.25"/>
    <row r="29118" x14ac:dyDescent="0.25"/>
    <row r="29119" x14ac:dyDescent="0.25"/>
    <row r="29120" x14ac:dyDescent="0.25"/>
    <row r="29121" x14ac:dyDescent="0.25"/>
    <row r="29122" x14ac:dyDescent="0.25"/>
    <row r="29123" x14ac:dyDescent="0.25"/>
    <row r="29124" x14ac:dyDescent="0.25"/>
    <row r="29125" x14ac:dyDescent="0.25"/>
    <row r="29126" x14ac:dyDescent="0.25"/>
    <row r="29127" x14ac:dyDescent="0.25"/>
    <row r="29128" x14ac:dyDescent="0.25"/>
    <row r="29129" x14ac:dyDescent="0.25"/>
    <row r="29130" x14ac:dyDescent="0.25"/>
    <row r="29131" x14ac:dyDescent="0.25"/>
    <row r="29132" x14ac:dyDescent="0.25"/>
    <row r="29133" x14ac:dyDescent="0.25"/>
    <row r="29134" x14ac:dyDescent="0.25"/>
    <row r="29135" x14ac:dyDescent="0.25"/>
    <row r="29136" x14ac:dyDescent="0.25"/>
    <row r="29137" x14ac:dyDescent="0.25"/>
    <row r="29138" x14ac:dyDescent="0.25"/>
    <row r="29139" x14ac:dyDescent="0.25"/>
    <row r="29140" x14ac:dyDescent="0.25"/>
    <row r="29141" x14ac:dyDescent="0.25"/>
    <row r="29142" x14ac:dyDescent="0.25"/>
    <row r="29143" x14ac:dyDescent="0.25"/>
    <row r="29144" x14ac:dyDescent="0.25"/>
    <row r="29145" x14ac:dyDescent="0.25"/>
    <row r="29146" x14ac:dyDescent="0.25"/>
    <row r="29147" x14ac:dyDescent="0.25"/>
    <row r="29148" x14ac:dyDescent="0.25"/>
    <row r="29149" x14ac:dyDescent="0.25"/>
    <row r="29150" x14ac:dyDescent="0.25"/>
    <row r="29151" x14ac:dyDescent="0.25"/>
    <row r="29152" x14ac:dyDescent="0.25"/>
    <row r="29153" x14ac:dyDescent="0.25"/>
    <row r="29154" x14ac:dyDescent="0.25"/>
    <row r="29155" x14ac:dyDescent="0.25"/>
    <row r="29156" x14ac:dyDescent="0.25"/>
    <row r="29157" x14ac:dyDescent="0.25"/>
    <row r="29158" x14ac:dyDescent="0.25"/>
    <row r="29159" x14ac:dyDescent="0.25"/>
    <row r="29160" x14ac:dyDescent="0.25"/>
    <row r="29161" x14ac:dyDescent="0.25"/>
    <row r="29162" x14ac:dyDescent="0.25"/>
    <row r="29163" x14ac:dyDescent="0.25"/>
    <row r="29164" x14ac:dyDescent="0.25"/>
    <row r="29165" x14ac:dyDescent="0.25"/>
    <row r="29166" x14ac:dyDescent="0.25"/>
    <row r="29167" x14ac:dyDescent="0.25"/>
    <row r="29168" x14ac:dyDescent="0.25"/>
    <row r="29169" x14ac:dyDescent="0.25"/>
    <row r="29170" x14ac:dyDescent="0.25"/>
    <row r="29171" x14ac:dyDescent="0.25"/>
    <row r="29172" x14ac:dyDescent="0.25"/>
    <row r="29173" x14ac:dyDescent="0.25"/>
    <row r="29174" x14ac:dyDescent="0.25"/>
    <row r="29175" x14ac:dyDescent="0.25"/>
    <row r="29176" x14ac:dyDescent="0.25"/>
    <row r="29177" x14ac:dyDescent="0.25"/>
    <row r="29178" x14ac:dyDescent="0.25"/>
    <row r="29179" x14ac:dyDescent="0.25"/>
    <row r="29180" x14ac:dyDescent="0.25"/>
    <row r="29181" x14ac:dyDescent="0.25"/>
    <row r="29182" x14ac:dyDescent="0.25"/>
    <row r="29183" x14ac:dyDescent="0.25"/>
    <row r="29184" x14ac:dyDescent="0.25"/>
    <row r="29185" x14ac:dyDescent="0.25"/>
    <row r="29186" x14ac:dyDescent="0.25"/>
    <row r="29187" x14ac:dyDescent="0.25"/>
    <row r="29188" x14ac:dyDescent="0.25"/>
    <row r="29189" x14ac:dyDescent="0.25"/>
    <row r="29190" x14ac:dyDescent="0.25"/>
    <row r="29191" x14ac:dyDescent="0.25"/>
    <row r="29192" x14ac:dyDescent="0.25"/>
    <row r="29193" x14ac:dyDescent="0.25"/>
    <row r="29194" x14ac:dyDescent="0.25"/>
    <row r="29195" x14ac:dyDescent="0.25"/>
    <row r="29196" x14ac:dyDescent="0.25"/>
    <row r="29197" x14ac:dyDescent="0.25"/>
    <row r="29198" x14ac:dyDescent="0.25"/>
    <row r="29199" x14ac:dyDescent="0.25"/>
    <row r="29200" x14ac:dyDescent="0.25"/>
    <row r="29201" x14ac:dyDescent="0.25"/>
    <row r="29202" x14ac:dyDescent="0.25"/>
    <row r="29203" x14ac:dyDescent="0.25"/>
    <row r="29204" x14ac:dyDescent="0.25"/>
    <row r="29205" x14ac:dyDescent="0.25"/>
    <row r="29206" x14ac:dyDescent="0.25"/>
    <row r="29207" x14ac:dyDescent="0.25"/>
    <row r="29208" x14ac:dyDescent="0.25"/>
    <row r="29209" x14ac:dyDescent="0.25"/>
    <row r="29210" x14ac:dyDescent="0.25"/>
    <row r="29211" x14ac:dyDescent="0.25"/>
    <row r="29212" x14ac:dyDescent="0.25"/>
    <row r="29213" x14ac:dyDescent="0.25"/>
    <row r="29214" x14ac:dyDescent="0.25"/>
    <row r="29215" x14ac:dyDescent="0.25"/>
    <row r="29216" x14ac:dyDescent="0.25"/>
    <row r="29217" x14ac:dyDescent="0.25"/>
    <row r="29218" x14ac:dyDescent="0.25"/>
    <row r="29219" x14ac:dyDescent="0.25"/>
    <row r="29220" x14ac:dyDescent="0.25"/>
    <row r="29221" x14ac:dyDescent="0.25"/>
    <row r="29222" x14ac:dyDescent="0.25"/>
    <row r="29223" x14ac:dyDescent="0.25"/>
    <row r="29224" x14ac:dyDescent="0.25"/>
    <row r="29225" x14ac:dyDescent="0.25"/>
    <row r="29226" x14ac:dyDescent="0.25"/>
    <row r="29227" x14ac:dyDescent="0.25"/>
    <row r="29228" x14ac:dyDescent="0.25"/>
    <row r="29229" x14ac:dyDescent="0.25"/>
    <row r="29230" x14ac:dyDescent="0.25"/>
    <row r="29231" x14ac:dyDescent="0.25"/>
    <row r="29232" x14ac:dyDescent="0.25"/>
    <row r="29233" x14ac:dyDescent="0.25"/>
    <row r="29234" x14ac:dyDescent="0.25"/>
    <row r="29235" x14ac:dyDescent="0.25"/>
    <row r="29236" x14ac:dyDescent="0.25"/>
    <row r="29237" x14ac:dyDescent="0.25"/>
    <row r="29238" x14ac:dyDescent="0.25"/>
    <row r="29239" x14ac:dyDescent="0.25"/>
    <row r="29240" x14ac:dyDescent="0.25"/>
    <row r="29241" x14ac:dyDescent="0.25"/>
    <row r="29242" x14ac:dyDescent="0.25"/>
    <row r="29243" x14ac:dyDescent="0.25"/>
    <row r="29244" x14ac:dyDescent="0.25"/>
    <row r="29245" x14ac:dyDescent="0.25"/>
    <row r="29246" x14ac:dyDescent="0.25"/>
    <row r="29247" x14ac:dyDescent="0.25"/>
    <row r="29248" x14ac:dyDescent="0.25"/>
    <row r="29249" x14ac:dyDescent="0.25"/>
    <row r="29250" x14ac:dyDescent="0.25"/>
    <row r="29251" x14ac:dyDescent="0.25"/>
    <row r="29252" x14ac:dyDescent="0.25"/>
    <row r="29253" x14ac:dyDescent="0.25"/>
    <row r="29254" x14ac:dyDescent="0.25"/>
    <row r="29255" x14ac:dyDescent="0.25"/>
    <row r="29256" x14ac:dyDescent="0.25"/>
    <row r="29257" x14ac:dyDescent="0.25"/>
    <row r="29258" x14ac:dyDescent="0.25"/>
    <row r="29259" x14ac:dyDescent="0.25"/>
    <row r="29260" x14ac:dyDescent="0.25"/>
    <row r="29261" x14ac:dyDescent="0.25"/>
    <row r="29262" x14ac:dyDescent="0.25"/>
    <row r="29263" x14ac:dyDescent="0.25"/>
    <row r="29264" x14ac:dyDescent="0.25"/>
    <row r="29265" x14ac:dyDescent="0.25"/>
    <row r="29266" x14ac:dyDescent="0.25"/>
    <row r="29267" x14ac:dyDescent="0.25"/>
    <row r="29268" x14ac:dyDescent="0.25"/>
    <row r="29269" x14ac:dyDescent="0.25"/>
    <row r="29270" x14ac:dyDescent="0.25"/>
    <row r="29271" x14ac:dyDescent="0.25"/>
    <row r="29272" x14ac:dyDescent="0.25"/>
    <row r="29273" x14ac:dyDescent="0.25"/>
    <row r="29274" x14ac:dyDescent="0.25"/>
    <row r="29275" x14ac:dyDescent="0.25"/>
    <row r="29276" x14ac:dyDescent="0.25"/>
    <row r="29277" x14ac:dyDescent="0.25"/>
    <row r="29278" x14ac:dyDescent="0.25"/>
    <row r="29279" x14ac:dyDescent="0.25"/>
    <row r="29280" x14ac:dyDescent="0.25"/>
    <row r="29281" x14ac:dyDescent="0.25"/>
    <row r="29282" x14ac:dyDescent="0.25"/>
    <row r="29283" x14ac:dyDescent="0.25"/>
    <row r="29284" x14ac:dyDescent="0.25"/>
    <row r="29285" x14ac:dyDescent="0.25"/>
    <row r="29286" x14ac:dyDescent="0.25"/>
    <row r="29287" x14ac:dyDescent="0.25"/>
    <row r="29288" x14ac:dyDescent="0.25"/>
    <row r="29289" x14ac:dyDescent="0.25"/>
    <row r="29290" x14ac:dyDescent="0.25"/>
    <row r="29291" x14ac:dyDescent="0.25"/>
    <row r="29292" x14ac:dyDescent="0.25"/>
    <row r="29293" x14ac:dyDescent="0.25"/>
    <row r="29294" x14ac:dyDescent="0.25"/>
    <row r="29295" x14ac:dyDescent="0.25"/>
    <row r="29296" x14ac:dyDescent="0.25"/>
    <row r="29297" x14ac:dyDescent="0.25"/>
    <row r="29298" x14ac:dyDescent="0.25"/>
    <row r="29299" x14ac:dyDescent="0.25"/>
    <row r="29300" x14ac:dyDescent="0.25"/>
    <row r="29301" x14ac:dyDescent="0.25"/>
    <row r="29302" x14ac:dyDescent="0.25"/>
    <row r="29303" x14ac:dyDescent="0.25"/>
    <row r="29304" x14ac:dyDescent="0.25"/>
    <row r="29305" x14ac:dyDescent="0.25"/>
    <row r="29306" x14ac:dyDescent="0.25"/>
    <row r="29307" x14ac:dyDescent="0.25"/>
    <row r="29308" x14ac:dyDescent="0.25"/>
    <row r="29309" x14ac:dyDescent="0.25"/>
    <row r="29310" x14ac:dyDescent="0.25"/>
    <row r="29311" x14ac:dyDescent="0.25"/>
    <row r="29312" x14ac:dyDescent="0.25"/>
    <row r="29313" x14ac:dyDescent="0.25"/>
    <row r="29314" x14ac:dyDescent="0.25"/>
    <row r="29315" x14ac:dyDescent="0.25"/>
    <row r="29316" x14ac:dyDescent="0.25"/>
    <row r="29317" x14ac:dyDescent="0.25"/>
    <row r="29318" x14ac:dyDescent="0.25"/>
    <row r="29319" x14ac:dyDescent="0.25"/>
    <row r="29320" x14ac:dyDescent="0.25"/>
    <row r="29321" x14ac:dyDescent="0.25"/>
    <row r="29322" x14ac:dyDescent="0.25"/>
    <row r="29323" x14ac:dyDescent="0.25"/>
    <row r="29324" x14ac:dyDescent="0.25"/>
    <row r="29325" x14ac:dyDescent="0.25"/>
    <row r="29326" x14ac:dyDescent="0.25"/>
    <row r="29327" x14ac:dyDescent="0.25"/>
    <row r="29328" x14ac:dyDescent="0.25"/>
    <row r="29329" x14ac:dyDescent="0.25"/>
    <row r="29330" x14ac:dyDescent="0.25"/>
    <row r="29331" x14ac:dyDescent="0.25"/>
    <row r="29332" x14ac:dyDescent="0.25"/>
    <row r="29333" x14ac:dyDescent="0.25"/>
    <row r="29334" x14ac:dyDescent="0.25"/>
    <row r="29335" x14ac:dyDescent="0.25"/>
    <row r="29336" x14ac:dyDescent="0.25"/>
    <row r="29337" x14ac:dyDescent="0.25"/>
    <row r="29338" x14ac:dyDescent="0.25"/>
    <row r="29339" x14ac:dyDescent="0.25"/>
    <row r="29340" x14ac:dyDescent="0.25"/>
    <row r="29341" x14ac:dyDescent="0.25"/>
    <row r="29342" x14ac:dyDescent="0.25"/>
    <row r="29343" x14ac:dyDescent="0.25"/>
    <row r="29344" x14ac:dyDescent="0.25"/>
    <row r="29345" x14ac:dyDescent="0.25"/>
    <row r="29346" x14ac:dyDescent="0.25"/>
    <row r="29347" x14ac:dyDescent="0.25"/>
    <row r="29348" x14ac:dyDescent="0.25"/>
    <row r="29349" x14ac:dyDescent="0.25"/>
    <row r="29350" x14ac:dyDescent="0.25"/>
    <row r="29351" x14ac:dyDescent="0.25"/>
    <row r="29352" x14ac:dyDescent="0.25"/>
    <row r="29353" x14ac:dyDescent="0.25"/>
    <row r="29354" x14ac:dyDescent="0.25"/>
    <row r="29355" x14ac:dyDescent="0.25"/>
    <row r="29356" x14ac:dyDescent="0.25"/>
    <row r="29357" x14ac:dyDescent="0.25"/>
    <row r="29358" x14ac:dyDescent="0.25"/>
    <row r="29359" x14ac:dyDescent="0.25"/>
    <row r="29360" x14ac:dyDescent="0.25"/>
    <row r="29361" x14ac:dyDescent="0.25"/>
    <row r="29362" x14ac:dyDescent="0.25"/>
    <row r="29363" x14ac:dyDescent="0.25"/>
    <row r="29364" x14ac:dyDescent="0.25"/>
    <row r="29365" x14ac:dyDescent="0.25"/>
    <row r="29366" x14ac:dyDescent="0.25"/>
    <row r="29367" x14ac:dyDescent="0.25"/>
    <row r="29368" x14ac:dyDescent="0.25"/>
    <row r="29369" x14ac:dyDescent="0.25"/>
    <row r="29370" x14ac:dyDescent="0.25"/>
    <row r="29371" x14ac:dyDescent="0.25"/>
    <row r="29372" x14ac:dyDescent="0.25"/>
    <row r="29373" x14ac:dyDescent="0.25"/>
    <row r="29374" x14ac:dyDescent="0.25"/>
    <row r="29375" x14ac:dyDescent="0.25"/>
    <row r="29376" x14ac:dyDescent="0.25"/>
    <row r="29377" x14ac:dyDescent="0.25"/>
    <row r="29378" x14ac:dyDescent="0.25"/>
    <row r="29379" x14ac:dyDescent="0.25"/>
    <row r="29380" x14ac:dyDescent="0.25"/>
    <row r="29381" x14ac:dyDescent="0.25"/>
    <row r="29382" x14ac:dyDescent="0.25"/>
    <row r="29383" x14ac:dyDescent="0.25"/>
    <row r="29384" x14ac:dyDescent="0.25"/>
    <row r="29385" x14ac:dyDescent="0.25"/>
    <row r="29386" x14ac:dyDescent="0.25"/>
    <row r="29387" x14ac:dyDescent="0.25"/>
    <row r="29388" x14ac:dyDescent="0.25"/>
    <row r="29389" x14ac:dyDescent="0.25"/>
    <row r="29390" x14ac:dyDescent="0.25"/>
    <row r="29391" x14ac:dyDescent="0.25"/>
    <row r="29392" x14ac:dyDescent="0.25"/>
    <row r="29393" x14ac:dyDescent="0.25"/>
    <row r="29394" x14ac:dyDescent="0.25"/>
    <row r="29395" x14ac:dyDescent="0.25"/>
    <row r="29396" x14ac:dyDescent="0.25"/>
    <row r="29397" x14ac:dyDescent="0.25"/>
    <row r="29398" x14ac:dyDescent="0.25"/>
    <row r="29399" x14ac:dyDescent="0.25"/>
    <row r="29400" x14ac:dyDescent="0.25"/>
    <row r="29401" x14ac:dyDescent="0.25"/>
    <row r="29402" x14ac:dyDescent="0.25"/>
    <row r="29403" x14ac:dyDescent="0.25"/>
    <row r="29404" x14ac:dyDescent="0.25"/>
    <row r="29405" x14ac:dyDescent="0.25"/>
    <row r="29406" x14ac:dyDescent="0.25"/>
    <row r="29407" x14ac:dyDescent="0.25"/>
    <row r="29408" x14ac:dyDescent="0.25"/>
    <row r="29409" x14ac:dyDescent="0.25"/>
    <row r="29410" x14ac:dyDescent="0.25"/>
    <row r="29411" x14ac:dyDescent="0.25"/>
    <row r="29412" x14ac:dyDescent="0.25"/>
    <row r="29413" x14ac:dyDescent="0.25"/>
    <row r="29414" x14ac:dyDescent="0.25"/>
    <row r="29415" x14ac:dyDescent="0.25"/>
    <row r="29416" x14ac:dyDescent="0.25"/>
    <row r="29417" x14ac:dyDescent="0.25"/>
    <row r="29418" x14ac:dyDescent="0.25"/>
    <row r="29419" x14ac:dyDescent="0.25"/>
    <row r="29420" x14ac:dyDescent="0.25"/>
    <row r="29421" x14ac:dyDescent="0.25"/>
    <row r="29422" x14ac:dyDescent="0.25"/>
    <row r="29423" x14ac:dyDescent="0.25"/>
    <row r="29424" x14ac:dyDescent="0.25"/>
    <row r="29425" x14ac:dyDescent="0.25"/>
    <row r="29426" x14ac:dyDescent="0.25"/>
    <row r="29427" x14ac:dyDescent="0.25"/>
    <row r="29428" x14ac:dyDescent="0.25"/>
    <row r="29429" x14ac:dyDescent="0.25"/>
    <row r="29430" x14ac:dyDescent="0.25"/>
    <row r="29431" x14ac:dyDescent="0.25"/>
    <row r="29432" x14ac:dyDescent="0.25"/>
    <row r="29433" x14ac:dyDescent="0.25"/>
    <row r="29434" x14ac:dyDescent="0.25"/>
    <row r="29435" x14ac:dyDescent="0.25"/>
    <row r="29436" x14ac:dyDescent="0.25"/>
    <row r="29437" x14ac:dyDescent="0.25"/>
    <row r="29438" x14ac:dyDescent="0.25"/>
    <row r="29439" x14ac:dyDescent="0.25"/>
    <row r="29440" x14ac:dyDescent="0.25"/>
    <row r="29441" x14ac:dyDescent="0.25"/>
    <row r="29442" x14ac:dyDescent="0.25"/>
    <row r="29443" x14ac:dyDescent="0.25"/>
    <row r="29444" x14ac:dyDescent="0.25"/>
    <row r="29445" x14ac:dyDescent="0.25"/>
    <row r="29446" x14ac:dyDescent="0.25"/>
    <row r="29447" x14ac:dyDescent="0.25"/>
    <row r="29448" x14ac:dyDescent="0.25"/>
    <row r="29449" x14ac:dyDescent="0.25"/>
    <row r="29450" x14ac:dyDescent="0.25"/>
    <row r="29451" x14ac:dyDescent="0.25"/>
    <row r="29452" x14ac:dyDescent="0.25"/>
    <row r="29453" x14ac:dyDescent="0.25"/>
    <row r="29454" x14ac:dyDescent="0.25"/>
    <row r="29455" x14ac:dyDescent="0.25"/>
    <row r="29456" x14ac:dyDescent="0.25"/>
    <row r="29457" x14ac:dyDescent="0.25"/>
    <row r="29458" x14ac:dyDescent="0.25"/>
    <row r="29459" x14ac:dyDescent="0.25"/>
    <row r="29460" x14ac:dyDescent="0.25"/>
    <row r="29461" x14ac:dyDescent="0.25"/>
    <row r="29462" x14ac:dyDescent="0.25"/>
    <row r="29463" x14ac:dyDescent="0.25"/>
    <row r="29464" x14ac:dyDescent="0.25"/>
    <row r="29465" x14ac:dyDescent="0.25"/>
    <row r="29466" x14ac:dyDescent="0.25"/>
    <row r="29467" x14ac:dyDescent="0.25"/>
    <row r="29468" x14ac:dyDescent="0.25"/>
    <row r="29469" x14ac:dyDescent="0.25"/>
    <row r="29470" x14ac:dyDescent="0.25"/>
    <row r="29471" x14ac:dyDescent="0.25"/>
    <row r="29472" x14ac:dyDescent="0.25"/>
    <row r="29473" x14ac:dyDescent="0.25"/>
    <row r="29474" x14ac:dyDescent="0.25"/>
    <row r="29475" x14ac:dyDescent="0.25"/>
    <row r="29476" x14ac:dyDescent="0.25"/>
    <row r="29477" x14ac:dyDescent="0.25"/>
    <row r="29478" x14ac:dyDescent="0.25"/>
    <row r="29479" x14ac:dyDescent="0.25"/>
    <row r="29480" x14ac:dyDescent="0.25"/>
    <row r="29481" x14ac:dyDescent="0.25"/>
    <row r="29482" x14ac:dyDescent="0.25"/>
    <row r="29483" x14ac:dyDescent="0.25"/>
    <row r="29484" x14ac:dyDescent="0.25"/>
    <row r="29485" x14ac:dyDescent="0.25"/>
    <row r="29486" x14ac:dyDescent="0.25"/>
    <row r="29487" x14ac:dyDescent="0.25"/>
    <row r="29488" x14ac:dyDescent="0.25"/>
    <row r="29489" x14ac:dyDescent="0.25"/>
    <row r="29490" x14ac:dyDescent="0.25"/>
    <row r="29491" x14ac:dyDescent="0.25"/>
    <row r="29492" x14ac:dyDescent="0.25"/>
    <row r="29493" x14ac:dyDescent="0.25"/>
    <row r="29494" x14ac:dyDescent="0.25"/>
    <row r="29495" x14ac:dyDescent="0.25"/>
    <row r="29496" x14ac:dyDescent="0.25"/>
    <row r="29497" x14ac:dyDescent="0.25"/>
    <row r="29498" x14ac:dyDescent="0.25"/>
    <row r="29499" x14ac:dyDescent="0.25"/>
    <row r="29500" x14ac:dyDescent="0.25"/>
    <row r="29501" x14ac:dyDescent="0.25"/>
    <row r="29502" x14ac:dyDescent="0.25"/>
    <row r="29503" x14ac:dyDescent="0.25"/>
    <row r="29504" x14ac:dyDescent="0.25"/>
    <row r="29505" x14ac:dyDescent="0.25"/>
    <row r="29506" x14ac:dyDescent="0.25"/>
    <row r="29507" x14ac:dyDescent="0.25"/>
    <row r="29508" x14ac:dyDescent="0.25"/>
    <row r="29509" x14ac:dyDescent="0.25"/>
    <row r="29510" x14ac:dyDescent="0.25"/>
    <row r="29511" x14ac:dyDescent="0.25"/>
    <row r="29512" x14ac:dyDescent="0.25"/>
    <row r="29513" x14ac:dyDescent="0.25"/>
    <row r="29514" x14ac:dyDescent="0.25"/>
    <row r="29515" x14ac:dyDescent="0.25"/>
    <row r="29516" x14ac:dyDescent="0.25"/>
    <row r="29517" x14ac:dyDescent="0.25"/>
    <row r="29518" x14ac:dyDescent="0.25"/>
    <row r="29519" x14ac:dyDescent="0.25"/>
    <row r="29520" x14ac:dyDescent="0.25"/>
    <row r="29521" x14ac:dyDescent="0.25"/>
    <row r="29522" x14ac:dyDescent="0.25"/>
    <row r="29523" x14ac:dyDescent="0.25"/>
    <row r="29524" x14ac:dyDescent="0.25"/>
    <row r="29525" x14ac:dyDescent="0.25"/>
    <row r="29526" x14ac:dyDescent="0.25"/>
    <row r="29527" x14ac:dyDescent="0.25"/>
    <row r="29528" x14ac:dyDescent="0.25"/>
    <row r="29529" x14ac:dyDescent="0.25"/>
    <row r="29530" x14ac:dyDescent="0.25"/>
    <row r="29531" x14ac:dyDescent="0.25"/>
    <row r="29532" x14ac:dyDescent="0.25"/>
    <row r="29533" x14ac:dyDescent="0.25"/>
    <row r="29534" x14ac:dyDescent="0.25"/>
    <row r="29535" x14ac:dyDescent="0.25"/>
    <row r="29536" x14ac:dyDescent="0.25"/>
    <row r="29537" x14ac:dyDescent="0.25"/>
    <row r="29538" x14ac:dyDescent="0.25"/>
    <row r="29539" x14ac:dyDescent="0.25"/>
    <row r="29540" x14ac:dyDescent="0.25"/>
    <row r="29541" x14ac:dyDescent="0.25"/>
    <row r="29542" x14ac:dyDescent="0.25"/>
    <row r="29543" x14ac:dyDescent="0.25"/>
    <row r="29544" x14ac:dyDescent="0.25"/>
    <row r="29545" x14ac:dyDescent="0.25"/>
    <row r="29546" x14ac:dyDescent="0.25"/>
    <row r="29547" x14ac:dyDescent="0.25"/>
    <row r="29548" x14ac:dyDescent="0.25"/>
    <row r="29549" x14ac:dyDescent="0.25"/>
    <row r="29550" x14ac:dyDescent="0.25"/>
    <row r="29551" x14ac:dyDescent="0.25"/>
    <row r="29552" x14ac:dyDescent="0.25"/>
    <row r="29553" x14ac:dyDescent="0.25"/>
    <row r="29554" x14ac:dyDescent="0.25"/>
    <row r="29555" x14ac:dyDescent="0.25"/>
    <row r="29556" x14ac:dyDescent="0.25"/>
    <row r="29557" x14ac:dyDescent="0.25"/>
    <row r="29558" x14ac:dyDescent="0.25"/>
    <row r="29559" x14ac:dyDescent="0.25"/>
    <row r="29560" x14ac:dyDescent="0.25"/>
    <row r="29561" x14ac:dyDescent="0.25"/>
    <row r="29562" x14ac:dyDescent="0.25"/>
    <row r="29563" x14ac:dyDescent="0.25"/>
    <row r="29564" x14ac:dyDescent="0.25"/>
    <row r="29565" x14ac:dyDescent="0.25"/>
    <row r="29566" x14ac:dyDescent="0.25"/>
    <row r="29567" x14ac:dyDescent="0.25"/>
    <row r="29568" x14ac:dyDescent="0.25"/>
    <row r="29569" x14ac:dyDescent="0.25"/>
    <row r="29570" x14ac:dyDescent="0.25"/>
    <row r="29571" x14ac:dyDescent="0.25"/>
    <row r="29572" x14ac:dyDescent="0.25"/>
    <row r="29573" x14ac:dyDescent="0.25"/>
    <row r="29574" x14ac:dyDescent="0.25"/>
    <row r="29575" x14ac:dyDescent="0.25"/>
    <row r="29576" x14ac:dyDescent="0.25"/>
    <row r="29577" x14ac:dyDescent="0.25"/>
    <row r="29578" x14ac:dyDescent="0.25"/>
    <row r="29579" x14ac:dyDescent="0.25"/>
    <row r="29580" x14ac:dyDescent="0.25"/>
    <row r="29581" x14ac:dyDescent="0.25"/>
    <row r="29582" x14ac:dyDescent="0.25"/>
    <row r="29583" x14ac:dyDescent="0.25"/>
    <row r="29584" x14ac:dyDescent="0.25"/>
    <row r="29585" x14ac:dyDescent="0.25"/>
    <row r="29586" x14ac:dyDescent="0.25"/>
    <row r="29587" x14ac:dyDescent="0.25"/>
    <row r="29588" x14ac:dyDescent="0.25"/>
    <row r="29589" x14ac:dyDescent="0.25"/>
    <row r="29590" x14ac:dyDescent="0.25"/>
    <row r="29591" x14ac:dyDescent="0.25"/>
    <row r="29592" x14ac:dyDescent="0.25"/>
    <row r="29593" x14ac:dyDescent="0.25"/>
    <row r="29594" x14ac:dyDescent="0.25"/>
    <row r="29595" x14ac:dyDescent="0.25"/>
    <row r="29596" x14ac:dyDescent="0.25"/>
    <row r="29597" x14ac:dyDescent="0.25"/>
    <row r="29598" x14ac:dyDescent="0.25"/>
    <row r="29599" x14ac:dyDescent="0.25"/>
    <row r="29600" x14ac:dyDescent="0.25"/>
    <row r="29601" x14ac:dyDescent="0.25"/>
    <row r="29602" x14ac:dyDescent="0.25"/>
    <row r="29603" x14ac:dyDescent="0.25"/>
    <row r="29604" x14ac:dyDescent="0.25"/>
    <row r="29605" x14ac:dyDescent="0.25"/>
    <row r="29606" x14ac:dyDescent="0.25"/>
    <row r="29607" x14ac:dyDescent="0.25"/>
    <row r="29608" x14ac:dyDescent="0.25"/>
    <row r="29609" x14ac:dyDescent="0.25"/>
    <row r="29610" x14ac:dyDescent="0.25"/>
    <row r="29611" x14ac:dyDescent="0.25"/>
    <row r="29612" x14ac:dyDescent="0.25"/>
    <row r="29613" x14ac:dyDescent="0.25"/>
    <row r="29614" x14ac:dyDescent="0.25"/>
    <row r="29615" x14ac:dyDescent="0.25"/>
    <row r="29616" x14ac:dyDescent="0.25"/>
    <row r="29617" x14ac:dyDescent="0.25"/>
    <row r="29618" x14ac:dyDescent="0.25"/>
    <row r="29619" x14ac:dyDescent="0.25"/>
    <row r="29620" x14ac:dyDescent="0.25"/>
    <row r="29621" x14ac:dyDescent="0.25"/>
    <row r="29622" x14ac:dyDescent="0.25"/>
    <row r="29623" x14ac:dyDescent="0.25"/>
    <row r="29624" x14ac:dyDescent="0.25"/>
    <row r="29625" x14ac:dyDescent="0.25"/>
    <row r="29626" x14ac:dyDescent="0.25"/>
    <row r="29627" x14ac:dyDescent="0.25"/>
    <row r="29628" x14ac:dyDescent="0.25"/>
    <row r="29629" x14ac:dyDescent="0.25"/>
    <row r="29630" x14ac:dyDescent="0.25"/>
    <row r="29631" x14ac:dyDescent="0.25"/>
    <row r="29632" x14ac:dyDescent="0.25"/>
    <row r="29633" x14ac:dyDescent="0.25"/>
    <row r="29634" x14ac:dyDescent="0.25"/>
    <row r="29635" x14ac:dyDescent="0.25"/>
    <row r="29636" x14ac:dyDescent="0.25"/>
    <row r="29637" x14ac:dyDescent="0.25"/>
    <row r="29638" x14ac:dyDescent="0.25"/>
    <row r="29639" x14ac:dyDescent="0.25"/>
    <row r="29640" x14ac:dyDescent="0.25"/>
    <row r="29641" x14ac:dyDescent="0.25"/>
    <row r="29642" x14ac:dyDescent="0.25"/>
    <row r="29643" x14ac:dyDescent="0.25"/>
    <row r="29644" x14ac:dyDescent="0.25"/>
    <row r="29645" x14ac:dyDescent="0.25"/>
    <row r="29646" x14ac:dyDescent="0.25"/>
    <row r="29647" x14ac:dyDescent="0.25"/>
    <row r="29648" x14ac:dyDescent="0.25"/>
    <row r="29649" x14ac:dyDescent="0.25"/>
    <row r="29650" x14ac:dyDescent="0.25"/>
    <row r="29651" x14ac:dyDescent="0.25"/>
    <row r="29652" x14ac:dyDescent="0.25"/>
    <row r="29653" x14ac:dyDescent="0.25"/>
    <row r="29654" x14ac:dyDescent="0.25"/>
    <row r="29655" x14ac:dyDescent="0.25"/>
    <row r="29656" x14ac:dyDescent="0.25"/>
    <row r="29657" x14ac:dyDescent="0.25"/>
    <row r="29658" x14ac:dyDescent="0.25"/>
    <row r="29659" x14ac:dyDescent="0.25"/>
    <row r="29660" x14ac:dyDescent="0.25"/>
    <row r="29661" x14ac:dyDescent="0.25"/>
    <row r="29662" x14ac:dyDescent="0.25"/>
    <row r="29663" x14ac:dyDescent="0.25"/>
    <row r="29664" x14ac:dyDescent="0.25"/>
    <row r="29665" x14ac:dyDescent="0.25"/>
    <row r="29666" x14ac:dyDescent="0.25"/>
    <row r="29667" x14ac:dyDescent="0.25"/>
    <row r="29668" x14ac:dyDescent="0.25"/>
    <row r="29669" x14ac:dyDescent="0.25"/>
    <row r="29670" x14ac:dyDescent="0.25"/>
    <row r="29671" x14ac:dyDescent="0.25"/>
    <row r="29672" x14ac:dyDescent="0.25"/>
    <row r="29673" x14ac:dyDescent="0.25"/>
    <row r="29674" x14ac:dyDescent="0.25"/>
    <row r="29675" x14ac:dyDescent="0.25"/>
    <row r="29676" x14ac:dyDescent="0.25"/>
    <row r="29677" x14ac:dyDescent="0.25"/>
    <row r="29678" x14ac:dyDescent="0.25"/>
    <row r="29679" x14ac:dyDescent="0.25"/>
    <row r="29680" x14ac:dyDescent="0.25"/>
    <row r="29681" x14ac:dyDescent="0.25"/>
    <row r="29682" x14ac:dyDescent="0.25"/>
    <row r="29683" x14ac:dyDescent="0.25"/>
    <row r="29684" x14ac:dyDescent="0.25"/>
    <row r="29685" x14ac:dyDescent="0.25"/>
    <row r="29686" x14ac:dyDescent="0.25"/>
    <row r="29687" x14ac:dyDescent="0.25"/>
    <row r="29688" x14ac:dyDescent="0.25"/>
    <row r="29689" x14ac:dyDescent="0.25"/>
    <row r="29690" x14ac:dyDescent="0.25"/>
    <row r="29691" x14ac:dyDescent="0.25"/>
    <row r="29692" x14ac:dyDescent="0.25"/>
    <row r="29693" x14ac:dyDescent="0.25"/>
    <row r="29694" x14ac:dyDescent="0.25"/>
    <row r="29695" x14ac:dyDescent="0.25"/>
    <row r="29696" x14ac:dyDescent="0.25"/>
    <row r="29697" x14ac:dyDescent="0.25"/>
    <row r="29698" x14ac:dyDescent="0.25"/>
    <row r="29699" x14ac:dyDescent="0.25"/>
    <row r="29700" x14ac:dyDescent="0.25"/>
    <row r="29701" x14ac:dyDescent="0.25"/>
    <row r="29702" x14ac:dyDescent="0.25"/>
    <row r="29703" x14ac:dyDescent="0.25"/>
    <row r="29704" x14ac:dyDescent="0.25"/>
    <row r="29705" x14ac:dyDescent="0.25"/>
    <row r="29706" x14ac:dyDescent="0.25"/>
    <row r="29707" x14ac:dyDescent="0.25"/>
    <row r="29708" x14ac:dyDescent="0.25"/>
    <row r="29709" x14ac:dyDescent="0.25"/>
    <row r="29710" x14ac:dyDescent="0.25"/>
    <row r="29711" x14ac:dyDescent="0.25"/>
    <row r="29712" x14ac:dyDescent="0.25"/>
    <row r="29713" x14ac:dyDescent="0.25"/>
    <row r="29714" x14ac:dyDescent="0.25"/>
    <row r="29715" x14ac:dyDescent="0.25"/>
    <row r="29716" x14ac:dyDescent="0.25"/>
    <row r="29717" x14ac:dyDescent="0.25"/>
    <row r="29718" x14ac:dyDescent="0.25"/>
    <row r="29719" x14ac:dyDescent="0.25"/>
    <row r="29720" x14ac:dyDescent="0.25"/>
    <row r="29721" x14ac:dyDescent="0.25"/>
    <row r="29722" x14ac:dyDescent="0.25"/>
    <row r="29723" x14ac:dyDescent="0.25"/>
    <row r="29724" x14ac:dyDescent="0.25"/>
    <row r="29725" x14ac:dyDescent="0.25"/>
    <row r="29726" x14ac:dyDescent="0.25"/>
    <row r="29727" x14ac:dyDescent="0.25"/>
    <row r="29728" x14ac:dyDescent="0.25"/>
    <row r="29729" x14ac:dyDescent="0.25"/>
    <row r="29730" x14ac:dyDescent="0.25"/>
    <row r="29731" x14ac:dyDescent="0.25"/>
    <row r="29732" x14ac:dyDescent="0.25"/>
    <row r="29733" x14ac:dyDescent="0.25"/>
    <row r="29734" x14ac:dyDescent="0.25"/>
    <row r="29735" x14ac:dyDescent="0.25"/>
    <row r="29736" x14ac:dyDescent="0.25"/>
    <row r="29737" x14ac:dyDescent="0.25"/>
    <row r="29738" x14ac:dyDescent="0.25"/>
    <row r="29739" x14ac:dyDescent="0.25"/>
    <row r="29740" x14ac:dyDescent="0.25"/>
    <row r="29741" x14ac:dyDescent="0.25"/>
    <row r="29742" x14ac:dyDescent="0.25"/>
    <row r="29743" x14ac:dyDescent="0.25"/>
    <row r="29744" x14ac:dyDescent="0.25"/>
    <row r="29745" x14ac:dyDescent="0.25"/>
    <row r="29746" x14ac:dyDescent="0.25"/>
    <row r="29747" x14ac:dyDescent="0.25"/>
    <row r="29748" x14ac:dyDescent="0.25"/>
    <row r="29749" x14ac:dyDescent="0.25"/>
    <row r="29750" x14ac:dyDescent="0.25"/>
    <row r="29751" x14ac:dyDescent="0.25"/>
    <row r="29752" x14ac:dyDescent="0.25"/>
    <row r="29753" x14ac:dyDescent="0.25"/>
    <row r="29754" x14ac:dyDescent="0.25"/>
    <row r="29755" x14ac:dyDescent="0.25"/>
    <row r="29756" x14ac:dyDescent="0.25"/>
    <row r="29757" x14ac:dyDescent="0.25"/>
    <row r="29758" x14ac:dyDescent="0.25"/>
    <row r="29759" x14ac:dyDescent="0.25"/>
    <row r="29760" x14ac:dyDescent="0.25"/>
    <row r="29761" x14ac:dyDescent="0.25"/>
    <row r="29762" x14ac:dyDescent="0.25"/>
    <row r="29763" x14ac:dyDescent="0.25"/>
    <row r="29764" x14ac:dyDescent="0.25"/>
    <row r="29765" x14ac:dyDescent="0.25"/>
    <row r="29766" x14ac:dyDescent="0.25"/>
    <row r="29767" x14ac:dyDescent="0.25"/>
    <row r="29768" x14ac:dyDescent="0.25"/>
    <row r="29769" x14ac:dyDescent="0.25"/>
    <row r="29770" x14ac:dyDescent="0.25"/>
    <row r="29771" x14ac:dyDescent="0.25"/>
    <row r="29772" x14ac:dyDescent="0.25"/>
    <row r="29773" x14ac:dyDescent="0.25"/>
    <row r="29774" x14ac:dyDescent="0.25"/>
    <row r="29775" x14ac:dyDescent="0.25"/>
    <row r="29776" x14ac:dyDescent="0.25"/>
    <row r="29777" x14ac:dyDescent="0.25"/>
    <row r="29778" x14ac:dyDescent="0.25"/>
    <row r="29779" x14ac:dyDescent="0.25"/>
    <row r="29780" x14ac:dyDescent="0.25"/>
    <row r="29781" x14ac:dyDescent="0.25"/>
    <row r="29782" x14ac:dyDescent="0.25"/>
    <row r="29783" x14ac:dyDescent="0.25"/>
    <row r="29784" x14ac:dyDescent="0.25"/>
    <row r="29785" x14ac:dyDescent="0.25"/>
    <row r="29786" x14ac:dyDescent="0.25"/>
    <row r="29787" x14ac:dyDescent="0.25"/>
    <row r="29788" x14ac:dyDescent="0.25"/>
    <row r="29789" x14ac:dyDescent="0.25"/>
    <row r="29790" x14ac:dyDescent="0.25"/>
    <row r="29791" x14ac:dyDescent="0.25"/>
    <row r="29792" x14ac:dyDescent="0.25"/>
    <row r="29793" x14ac:dyDescent="0.25"/>
    <row r="29794" x14ac:dyDescent="0.25"/>
    <row r="29795" x14ac:dyDescent="0.25"/>
    <row r="29796" x14ac:dyDescent="0.25"/>
    <row r="29797" x14ac:dyDescent="0.25"/>
    <row r="29798" x14ac:dyDescent="0.25"/>
    <row r="29799" x14ac:dyDescent="0.25"/>
    <row r="29800" x14ac:dyDescent="0.25"/>
    <row r="29801" x14ac:dyDescent="0.25"/>
    <row r="29802" x14ac:dyDescent="0.25"/>
    <row r="29803" x14ac:dyDescent="0.25"/>
    <row r="29804" x14ac:dyDescent="0.25"/>
    <row r="29805" x14ac:dyDescent="0.25"/>
    <row r="29806" x14ac:dyDescent="0.25"/>
    <row r="29807" x14ac:dyDescent="0.25"/>
    <row r="29808" x14ac:dyDescent="0.25"/>
    <row r="29809" x14ac:dyDescent="0.25"/>
    <row r="29810" x14ac:dyDescent="0.25"/>
    <row r="29811" x14ac:dyDescent="0.25"/>
    <row r="29812" x14ac:dyDescent="0.25"/>
    <row r="29813" x14ac:dyDescent="0.25"/>
    <row r="29814" x14ac:dyDescent="0.25"/>
    <row r="29815" x14ac:dyDescent="0.25"/>
    <row r="29816" x14ac:dyDescent="0.25"/>
    <row r="29817" x14ac:dyDescent="0.25"/>
    <row r="29818" x14ac:dyDescent="0.25"/>
    <row r="29819" x14ac:dyDescent="0.25"/>
    <row r="29820" x14ac:dyDescent="0.25"/>
    <row r="29821" x14ac:dyDescent="0.25"/>
    <row r="29822" x14ac:dyDescent="0.25"/>
    <row r="29823" x14ac:dyDescent="0.25"/>
    <row r="29824" x14ac:dyDescent="0.25"/>
    <row r="29825" x14ac:dyDescent="0.25"/>
    <row r="29826" x14ac:dyDescent="0.25"/>
    <row r="29827" x14ac:dyDescent="0.25"/>
    <row r="29828" x14ac:dyDescent="0.25"/>
    <row r="29829" x14ac:dyDescent="0.25"/>
    <row r="29830" x14ac:dyDescent="0.25"/>
    <row r="29831" x14ac:dyDescent="0.25"/>
    <row r="29832" x14ac:dyDescent="0.25"/>
    <row r="29833" x14ac:dyDescent="0.25"/>
    <row r="29834" x14ac:dyDescent="0.25"/>
    <row r="29835" x14ac:dyDescent="0.25"/>
    <row r="29836" x14ac:dyDescent="0.25"/>
    <row r="29837" x14ac:dyDescent="0.25"/>
    <row r="29838" x14ac:dyDescent="0.25"/>
    <row r="29839" x14ac:dyDescent="0.25"/>
    <row r="29840" x14ac:dyDescent="0.25"/>
    <row r="29841" x14ac:dyDescent="0.25"/>
    <row r="29842" x14ac:dyDescent="0.25"/>
    <row r="29843" x14ac:dyDescent="0.25"/>
    <row r="29844" x14ac:dyDescent="0.25"/>
    <row r="29845" x14ac:dyDescent="0.25"/>
    <row r="29846" x14ac:dyDescent="0.25"/>
    <row r="29847" x14ac:dyDescent="0.25"/>
    <row r="29848" x14ac:dyDescent="0.25"/>
    <row r="29849" x14ac:dyDescent="0.25"/>
    <row r="29850" x14ac:dyDescent="0.25"/>
    <row r="29851" x14ac:dyDescent="0.25"/>
    <row r="29852" x14ac:dyDescent="0.25"/>
    <row r="29853" x14ac:dyDescent="0.25"/>
    <row r="29854" x14ac:dyDescent="0.25"/>
    <row r="29855" x14ac:dyDescent="0.25"/>
    <row r="29856" x14ac:dyDescent="0.25"/>
    <row r="29857" x14ac:dyDescent="0.25"/>
    <row r="29858" x14ac:dyDescent="0.25"/>
    <row r="29859" x14ac:dyDescent="0.25"/>
    <row r="29860" x14ac:dyDescent="0.25"/>
    <row r="29861" x14ac:dyDescent="0.25"/>
    <row r="29862" x14ac:dyDescent="0.25"/>
    <row r="29863" x14ac:dyDescent="0.25"/>
    <row r="29864" x14ac:dyDescent="0.25"/>
    <row r="29865" x14ac:dyDescent="0.25"/>
    <row r="29866" x14ac:dyDescent="0.25"/>
    <row r="29867" x14ac:dyDescent="0.25"/>
    <row r="29868" x14ac:dyDescent="0.25"/>
    <row r="29869" x14ac:dyDescent="0.25"/>
    <row r="29870" x14ac:dyDescent="0.25"/>
    <row r="29871" x14ac:dyDescent="0.25"/>
    <row r="29872" x14ac:dyDescent="0.25"/>
    <row r="29873" x14ac:dyDescent="0.25"/>
    <row r="29874" x14ac:dyDescent="0.25"/>
    <row r="29875" x14ac:dyDescent="0.25"/>
    <row r="29876" x14ac:dyDescent="0.25"/>
    <row r="29877" x14ac:dyDescent="0.25"/>
    <row r="29878" x14ac:dyDescent="0.25"/>
    <row r="29879" x14ac:dyDescent="0.25"/>
    <row r="29880" x14ac:dyDescent="0.25"/>
    <row r="29881" x14ac:dyDescent="0.25"/>
    <row r="29882" x14ac:dyDescent="0.25"/>
    <row r="29883" x14ac:dyDescent="0.25"/>
    <row r="29884" x14ac:dyDescent="0.25"/>
    <row r="29885" x14ac:dyDescent="0.25"/>
    <row r="29886" x14ac:dyDescent="0.25"/>
    <row r="29887" x14ac:dyDescent="0.25"/>
    <row r="29888" x14ac:dyDescent="0.25"/>
    <row r="29889" x14ac:dyDescent="0.25"/>
    <row r="29890" x14ac:dyDescent="0.25"/>
    <row r="29891" x14ac:dyDescent="0.25"/>
    <row r="29892" x14ac:dyDescent="0.25"/>
    <row r="29893" x14ac:dyDescent="0.25"/>
    <row r="29894" x14ac:dyDescent="0.25"/>
    <row r="29895" x14ac:dyDescent="0.25"/>
    <row r="29896" x14ac:dyDescent="0.25"/>
    <row r="29897" x14ac:dyDescent="0.25"/>
    <row r="29898" x14ac:dyDescent="0.25"/>
    <row r="29899" x14ac:dyDescent="0.25"/>
    <row r="29900" x14ac:dyDescent="0.25"/>
    <row r="29901" x14ac:dyDescent="0.25"/>
    <row r="29902" x14ac:dyDescent="0.25"/>
    <row r="29903" x14ac:dyDescent="0.25"/>
    <row r="29904" x14ac:dyDescent="0.25"/>
    <row r="29905" x14ac:dyDescent="0.25"/>
    <row r="29906" x14ac:dyDescent="0.25"/>
    <row r="29907" x14ac:dyDescent="0.25"/>
    <row r="29908" x14ac:dyDescent="0.25"/>
    <row r="29909" x14ac:dyDescent="0.25"/>
    <row r="29910" x14ac:dyDescent="0.25"/>
    <row r="29911" x14ac:dyDescent="0.25"/>
    <row r="29912" x14ac:dyDescent="0.25"/>
    <row r="29913" x14ac:dyDescent="0.25"/>
    <row r="29914" x14ac:dyDescent="0.25"/>
    <row r="29915" x14ac:dyDescent="0.25"/>
    <row r="29916" x14ac:dyDescent="0.25"/>
    <row r="29917" x14ac:dyDescent="0.25"/>
    <row r="29918" x14ac:dyDescent="0.25"/>
    <row r="29919" x14ac:dyDescent="0.25"/>
    <row r="29920" x14ac:dyDescent="0.25"/>
    <row r="29921" x14ac:dyDescent="0.25"/>
    <row r="29922" x14ac:dyDescent="0.25"/>
    <row r="29923" x14ac:dyDescent="0.25"/>
    <row r="29924" x14ac:dyDescent="0.25"/>
    <row r="29925" x14ac:dyDescent="0.25"/>
    <row r="29926" x14ac:dyDescent="0.25"/>
    <row r="29927" x14ac:dyDescent="0.25"/>
    <row r="29928" x14ac:dyDescent="0.25"/>
    <row r="29929" x14ac:dyDescent="0.25"/>
    <row r="29930" x14ac:dyDescent="0.25"/>
    <row r="29931" x14ac:dyDescent="0.25"/>
    <row r="29932" x14ac:dyDescent="0.25"/>
    <row r="29933" x14ac:dyDescent="0.25"/>
    <row r="29934" x14ac:dyDescent="0.25"/>
    <row r="29935" x14ac:dyDescent="0.25"/>
    <row r="29936" x14ac:dyDescent="0.25"/>
    <row r="29937" x14ac:dyDescent="0.25"/>
    <row r="29938" x14ac:dyDescent="0.25"/>
    <row r="29939" x14ac:dyDescent="0.25"/>
    <row r="29940" x14ac:dyDescent="0.25"/>
    <row r="29941" x14ac:dyDescent="0.25"/>
    <row r="29942" x14ac:dyDescent="0.25"/>
    <row r="29943" x14ac:dyDescent="0.25"/>
    <row r="29944" x14ac:dyDescent="0.25"/>
    <row r="29945" x14ac:dyDescent="0.25"/>
    <row r="29946" x14ac:dyDescent="0.25"/>
    <row r="29947" x14ac:dyDescent="0.25"/>
    <row r="29948" x14ac:dyDescent="0.25"/>
    <row r="29949" x14ac:dyDescent="0.25"/>
    <row r="29950" x14ac:dyDescent="0.25"/>
    <row r="29951" x14ac:dyDescent="0.25"/>
    <row r="29952" x14ac:dyDescent="0.25"/>
    <row r="29953" x14ac:dyDescent="0.25"/>
    <row r="29954" x14ac:dyDescent="0.25"/>
    <row r="29955" x14ac:dyDescent="0.25"/>
    <row r="29956" x14ac:dyDescent="0.25"/>
    <row r="29957" x14ac:dyDescent="0.25"/>
    <row r="29958" x14ac:dyDescent="0.25"/>
    <row r="29959" x14ac:dyDescent="0.25"/>
    <row r="29960" x14ac:dyDescent="0.25"/>
    <row r="29961" x14ac:dyDescent="0.25"/>
    <row r="29962" x14ac:dyDescent="0.25"/>
    <row r="29963" x14ac:dyDescent="0.25"/>
    <row r="29964" x14ac:dyDescent="0.25"/>
    <row r="29965" x14ac:dyDescent="0.25"/>
    <row r="29966" x14ac:dyDescent="0.25"/>
    <row r="29967" x14ac:dyDescent="0.25"/>
    <row r="29968" x14ac:dyDescent="0.25"/>
    <row r="29969" x14ac:dyDescent="0.25"/>
    <row r="29970" x14ac:dyDescent="0.25"/>
    <row r="29971" x14ac:dyDescent="0.25"/>
    <row r="29972" x14ac:dyDescent="0.25"/>
    <row r="29973" x14ac:dyDescent="0.25"/>
    <row r="29974" x14ac:dyDescent="0.25"/>
    <row r="29975" x14ac:dyDescent="0.25"/>
    <row r="29976" x14ac:dyDescent="0.25"/>
    <row r="29977" x14ac:dyDescent="0.25"/>
    <row r="29978" x14ac:dyDescent="0.25"/>
    <row r="29979" x14ac:dyDescent="0.25"/>
    <row r="29980" x14ac:dyDescent="0.25"/>
    <row r="29981" x14ac:dyDescent="0.25"/>
    <row r="29982" x14ac:dyDescent="0.25"/>
    <row r="29983" x14ac:dyDescent="0.25"/>
    <row r="29984" x14ac:dyDescent="0.25"/>
    <row r="29985" x14ac:dyDescent="0.25"/>
    <row r="29986" x14ac:dyDescent="0.25"/>
    <row r="29987" x14ac:dyDescent="0.25"/>
    <row r="29988" x14ac:dyDescent="0.25"/>
    <row r="29989" x14ac:dyDescent="0.25"/>
    <row r="29990" x14ac:dyDescent="0.25"/>
    <row r="29991" x14ac:dyDescent="0.25"/>
    <row r="29992" x14ac:dyDescent="0.25"/>
    <row r="29993" x14ac:dyDescent="0.25"/>
    <row r="29994" x14ac:dyDescent="0.25"/>
    <row r="29995" x14ac:dyDescent="0.25"/>
    <row r="29996" x14ac:dyDescent="0.25"/>
    <row r="29997" x14ac:dyDescent="0.25"/>
    <row r="29998" x14ac:dyDescent="0.25"/>
    <row r="29999" x14ac:dyDescent="0.25"/>
    <row r="30000" x14ac:dyDescent="0.25"/>
    <row r="30001" x14ac:dyDescent="0.25"/>
    <row r="30002" x14ac:dyDescent="0.25"/>
    <row r="30003" x14ac:dyDescent="0.25"/>
    <row r="30004" x14ac:dyDescent="0.25"/>
    <row r="30005" x14ac:dyDescent="0.25"/>
    <row r="30006" x14ac:dyDescent="0.25"/>
    <row r="30007" x14ac:dyDescent="0.25"/>
    <row r="30008" x14ac:dyDescent="0.25"/>
    <row r="30009" x14ac:dyDescent="0.25"/>
    <row r="30010" x14ac:dyDescent="0.25"/>
    <row r="30011" x14ac:dyDescent="0.25"/>
    <row r="30012" x14ac:dyDescent="0.25"/>
    <row r="30013" x14ac:dyDescent="0.25"/>
    <row r="30014" x14ac:dyDescent="0.25"/>
    <row r="30015" x14ac:dyDescent="0.25"/>
    <row r="30016" x14ac:dyDescent="0.25"/>
    <row r="30017" x14ac:dyDescent="0.25"/>
    <row r="30018" x14ac:dyDescent="0.25"/>
    <row r="30019" x14ac:dyDescent="0.25"/>
    <row r="30020" x14ac:dyDescent="0.25"/>
    <row r="30021" x14ac:dyDescent="0.25"/>
    <row r="30022" x14ac:dyDescent="0.25"/>
    <row r="30023" x14ac:dyDescent="0.25"/>
    <row r="30024" x14ac:dyDescent="0.25"/>
    <row r="30025" x14ac:dyDescent="0.25"/>
    <row r="30026" x14ac:dyDescent="0.25"/>
    <row r="30027" x14ac:dyDescent="0.25"/>
    <row r="30028" x14ac:dyDescent="0.25"/>
    <row r="30029" x14ac:dyDescent="0.25"/>
    <row r="30030" x14ac:dyDescent="0.25"/>
    <row r="30031" x14ac:dyDescent="0.25"/>
    <row r="30032" x14ac:dyDescent="0.25"/>
    <row r="30033" x14ac:dyDescent="0.25"/>
    <row r="30034" x14ac:dyDescent="0.25"/>
    <row r="30035" x14ac:dyDescent="0.25"/>
    <row r="30036" x14ac:dyDescent="0.25"/>
    <row r="30037" x14ac:dyDescent="0.25"/>
    <row r="30038" x14ac:dyDescent="0.25"/>
    <row r="30039" x14ac:dyDescent="0.25"/>
    <row r="30040" x14ac:dyDescent="0.25"/>
    <row r="30041" x14ac:dyDescent="0.25"/>
    <row r="30042" x14ac:dyDescent="0.25"/>
    <row r="30043" x14ac:dyDescent="0.25"/>
    <row r="30044" x14ac:dyDescent="0.25"/>
    <row r="30045" x14ac:dyDescent="0.25"/>
    <row r="30046" x14ac:dyDescent="0.25"/>
    <row r="30047" x14ac:dyDescent="0.25"/>
    <row r="30048" x14ac:dyDescent="0.25"/>
    <row r="30049" x14ac:dyDescent="0.25"/>
    <row r="30050" x14ac:dyDescent="0.25"/>
    <row r="30051" x14ac:dyDescent="0.25"/>
    <row r="30052" x14ac:dyDescent="0.25"/>
    <row r="30053" x14ac:dyDescent="0.25"/>
    <row r="30054" x14ac:dyDescent="0.25"/>
    <row r="30055" x14ac:dyDescent="0.25"/>
    <row r="30056" x14ac:dyDescent="0.25"/>
    <row r="30057" x14ac:dyDescent="0.25"/>
    <row r="30058" x14ac:dyDescent="0.25"/>
    <row r="30059" x14ac:dyDescent="0.25"/>
    <row r="30060" x14ac:dyDescent="0.25"/>
    <row r="30061" x14ac:dyDescent="0.25"/>
    <row r="30062" x14ac:dyDescent="0.25"/>
    <row r="30063" x14ac:dyDescent="0.25"/>
    <row r="30064" x14ac:dyDescent="0.25"/>
    <row r="30065" x14ac:dyDescent="0.25"/>
    <row r="30066" x14ac:dyDescent="0.25"/>
    <row r="30067" x14ac:dyDescent="0.25"/>
    <row r="30068" x14ac:dyDescent="0.25"/>
    <row r="30069" x14ac:dyDescent="0.25"/>
    <row r="30070" x14ac:dyDescent="0.25"/>
    <row r="30071" x14ac:dyDescent="0.25"/>
    <row r="30072" x14ac:dyDescent="0.25"/>
    <row r="30073" x14ac:dyDescent="0.25"/>
    <row r="30074" x14ac:dyDescent="0.25"/>
    <row r="30075" x14ac:dyDescent="0.25"/>
    <row r="30076" x14ac:dyDescent="0.25"/>
    <row r="30077" x14ac:dyDescent="0.25"/>
    <row r="30078" x14ac:dyDescent="0.25"/>
    <row r="30079" x14ac:dyDescent="0.25"/>
    <row r="30080" x14ac:dyDescent="0.25"/>
    <row r="30081" x14ac:dyDescent="0.25"/>
    <row r="30082" x14ac:dyDescent="0.25"/>
    <row r="30083" x14ac:dyDescent="0.25"/>
    <row r="30084" x14ac:dyDescent="0.25"/>
    <row r="30085" x14ac:dyDescent="0.25"/>
    <row r="30086" x14ac:dyDescent="0.25"/>
    <row r="30087" x14ac:dyDescent="0.25"/>
    <row r="30088" x14ac:dyDescent="0.25"/>
    <row r="30089" x14ac:dyDescent="0.25"/>
    <row r="30090" x14ac:dyDescent="0.25"/>
    <row r="30091" x14ac:dyDescent="0.25"/>
    <row r="30092" x14ac:dyDescent="0.25"/>
    <row r="30093" x14ac:dyDescent="0.25"/>
    <row r="30094" x14ac:dyDescent="0.25"/>
    <row r="30095" x14ac:dyDescent="0.25"/>
    <row r="30096" x14ac:dyDescent="0.25"/>
    <row r="30097" x14ac:dyDescent="0.25"/>
    <row r="30098" x14ac:dyDescent="0.25"/>
    <row r="30099" x14ac:dyDescent="0.25"/>
    <row r="30100" x14ac:dyDescent="0.25"/>
    <row r="30101" x14ac:dyDescent="0.25"/>
    <row r="30102" x14ac:dyDescent="0.25"/>
    <row r="30103" x14ac:dyDescent="0.25"/>
    <row r="30104" x14ac:dyDescent="0.25"/>
    <row r="30105" x14ac:dyDescent="0.25"/>
    <row r="30106" x14ac:dyDescent="0.25"/>
    <row r="30107" x14ac:dyDescent="0.25"/>
    <row r="30108" x14ac:dyDescent="0.25"/>
    <row r="30109" x14ac:dyDescent="0.25"/>
    <row r="30110" x14ac:dyDescent="0.25"/>
    <row r="30111" x14ac:dyDescent="0.25"/>
    <row r="30112" x14ac:dyDescent="0.25"/>
    <row r="30113" x14ac:dyDescent="0.25"/>
    <row r="30114" x14ac:dyDescent="0.25"/>
    <row r="30115" x14ac:dyDescent="0.25"/>
    <row r="30116" x14ac:dyDescent="0.25"/>
    <row r="30117" x14ac:dyDescent="0.25"/>
    <row r="30118" x14ac:dyDescent="0.25"/>
    <row r="30119" x14ac:dyDescent="0.25"/>
    <row r="30120" x14ac:dyDescent="0.25"/>
    <row r="30121" x14ac:dyDescent="0.25"/>
    <row r="30122" x14ac:dyDescent="0.25"/>
    <row r="30123" x14ac:dyDescent="0.25"/>
    <row r="30124" x14ac:dyDescent="0.25"/>
    <row r="30125" x14ac:dyDescent="0.25"/>
    <row r="30126" x14ac:dyDescent="0.25"/>
    <row r="30127" x14ac:dyDescent="0.25"/>
    <row r="30128" x14ac:dyDescent="0.25"/>
    <row r="30129" x14ac:dyDescent="0.25"/>
    <row r="30130" x14ac:dyDescent="0.25"/>
    <row r="30131" x14ac:dyDescent="0.25"/>
    <row r="30132" x14ac:dyDescent="0.25"/>
    <row r="30133" x14ac:dyDescent="0.25"/>
    <row r="30134" x14ac:dyDescent="0.25"/>
    <row r="30135" x14ac:dyDescent="0.25"/>
    <row r="30136" x14ac:dyDescent="0.25"/>
    <row r="30137" x14ac:dyDescent="0.25"/>
    <row r="30138" x14ac:dyDescent="0.25"/>
    <row r="30139" x14ac:dyDescent="0.25"/>
    <row r="30140" x14ac:dyDescent="0.25"/>
    <row r="30141" x14ac:dyDescent="0.25"/>
    <row r="30142" x14ac:dyDescent="0.25"/>
    <row r="30143" x14ac:dyDescent="0.25"/>
    <row r="30144" x14ac:dyDescent="0.25"/>
    <row r="30145" x14ac:dyDescent="0.25"/>
    <row r="30146" x14ac:dyDescent="0.25"/>
    <row r="30147" x14ac:dyDescent="0.25"/>
    <row r="30148" x14ac:dyDescent="0.25"/>
    <row r="30149" x14ac:dyDescent="0.25"/>
    <row r="30150" x14ac:dyDescent="0.25"/>
    <row r="30151" x14ac:dyDescent="0.25"/>
    <row r="30152" x14ac:dyDescent="0.25"/>
    <row r="30153" x14ac:dyDescent="0.25"/>
    <row r="30154" x14ac:dyDescent="0.25"/>
    <row r="30155" x14ac:dyDescent="0.25"/>
    <row r="30156" x14ac:dyDescent="0.25"/>
    <row r="30157" x14ac:dyDescent="0.25"/>
    <row r="30158" x14ac:dyDescent="0.25"/>
    <row r="30159" x14ac:dyDescent="0.25"/>
    <row r="30160" x14ac:dyDescent="0.25"/>
    <row r="30161" x14ac:dyDescent="0.25"/>
    <row r="30162" x14ac:dyDescent="0.25"/>
    <row r="30163" x14ac:dyDescent="0.25"/>
    <row r="30164" x14ac:dyDescent="0.25"/>
    <row r="30165" x14ac:dyDescent="0.25"/>
    <row r="30166" x14ac:dyDescent="0.25"/>
    <row r="30167" x14ac:dyDescent="0.25"/>
    <row r="30168" x14ac:dyDescent="0.25"/>
    <row r="30169" x14ac:dyDescent="0.25"/>
    <row r="30170" x14ac:dyDescent="0.25"/>
    <row r="30171" x14ac:dyDescent="0.25"/>
    <row r="30172" x14ac:dyDescent="0.25"/>
    <row r="30173" x14ac:dyDescent="0.25"/>
    <row r="30174" x14ac:dyDescent="0.25"/>
    <row r="30175" x14ac:dyDescent="0.25"/>
    <row r="30176" x14ac:dyDescent="0.25"/>
    <row r="30177" x14ac:dyDescent="0.25"/>
    <row r="30178" x14ac:dyDescent="0.25"/>
    <row r="30179" x14ac:dyDescent="0.25"/>
    <row r="30180" x14ac:dyDescent="0.25"/>
    <row r="30181" x14ac:dyDescent="0.25"/>
    <row r="30182" x14ac:dyDescent="0.25"/>
    <row r="30183" x14ac:dyDescent="0.25"/>
    <row r="30184" x14ac:dyDescent="0.25"/>
    <row r="30185" x14ac:dyDescent="0.25"/>
    <row r="30186" x14ac:dyDescent="0.25"/>
    <row r="30187" x14ac:dyDescent="0.25"/>
    <row r="30188" x14ac:dyDescent="0.25"/>
    <row r="30189" x14ac:dyDescent="0.25"/>
    <row r="30190" x14ac:dyDescent="0.25"/>
    <row r="30191" x14ac:dyDescent="0.25"/>
    <row r="30192" x14ac:dyDescent="0.25"/>
    <row r="30193" x14ac:dyDescent="0.25"/>
    <row r="30194" x14ac:dyDescent="0.25"/>
    <row r="30195" x14ac:dyDescent="0.25"/>
    <row r="30196" x14ac:dyDescent="0.25"/>
    <row r="30197" x14ac:dyDescent="0.25"/>
    <row r="30198" x14ac:dyDescent="0.25"/>
    <row r="30199" x14ac:dyDescent="0.25"/>
    <row r="30200" x14ac:dyDescent="0.25"/>
    <row r="30201" x14ac:dyDescent="0.25"/>
    <row r="30202" x14ac:dyDescent="0.25"/>
    <row r="30203" x14ac:dyDescent="0.25"/>
    <row r="30204" x14ac:dyDescent="0.25"/>
    <row r="30205" x14ac:dyDescent="0.25"/>
    <row r="30206" x14ac:dyDescent="0.25"/>
    <row r="30207" x14ac:dyDescent="0.25"/>
    <row r="30208" x14ac:dyDescent="0.25"/>
    <row r="30209" x14ac:dyDescent="0.25"/>
    <row r="30210" x14ac:dyDescent="0.25"/>
    <row r="30211" x14ac:dyDescent="0.25"/>
    <row r="30212" x14ac:dyDescent="0.25"/>
    <row r="30213" x14ac:dyDescent="0.25"/>
    <row r="30214" x14ac:dyDescent="0.25"/>
    <row r="30215" x14ac:dyDescent="0.25"/>
    <row r="30216" x14ac:dyDescent="0.25"/>
    <row r="30217" x14ac:dyDescent="0.25"/>
    <row r="30218" x14ac:dyDescent="0.25"/>
    <row r="30219" x14ac:dyDescent="0.25"/>
    <row r="30220" x14ac:dyDescent="0.25"/>
    <row r="30221" x14ac:dyDescent="0.25"/>
    <row r="30222" x14ac:dyDescent="0.25"/>
    <row r="30223" x14ac:dyDescent="0.25"/>
    <row r="30224" x14ac:dyDescent="0.25"/>
    <row r="30225" x14ac:dyDescent="0.25"/>
    <row r="30226" x14ac:dyDescent="0.25"/>
    <row r="30227" x14ac:dyDescent="0.25"/>
    <row r="30228" x14ac:dyDescent="0.25"/>
    <row r="30229" x14ac:dyDescent="0.25"/>
    <row r="30230" x14ac:dyDescent="0.25"/>
    <row r="30231" x14ac:dyDescent="0.25"/>
    <row r="30232" x14ac:dyDescent="0.25"/>
    <row r="30233" x14ac:dyDescent="0.25"/>
    <row r="30234" x14ac:dyDescent="0.25"/>
    <row r="30235" x14ac:dyDescent="0.25"/>
    <row r="30236" x14ac:dyDescent="0.25"/>
    <row r="30237" x14ac:dyDescent="0.25"/>
    <row r="30238" x14ac:dyDescent="0.25"/>
    <row r="30239" x14ac:dyDescent="0.25"/>
    <row r="30240" x14ac:dyDescent="0.25"/>
    <row r="30241" x14ac:dyDescent="0.25"/>
    <row r="30242" x14ac:dyDescent="0.25"/>
    <row r="30243" x14ac:dyDescent="0.25"/>
    <row r="30244" x14ac:dyDescent="0.25"/>
    <row r="30245" x14ac:dyDescent="0.25"/>
    <row r="30246" x14ac:dyDescent="0.25"/>
    <row r="30247" x14ac:dyDescent="0.25"/>
    <row r="30248" x14ac:dyDescent="0.25"/>
    <row r="30249" x14ac:dyDescent="0.25"/>
    <row r="30250" x14ac:dyDescent="0.25"/>
    <row r="30251" x14ac:dyDescent="0.25"/>
    <row r="30252" x14ac:dyDescent="0.25"/>
    <row r="30253" x14ac:dyDescent="0.25"/>
    <row r="30254" x14ac:dyDescent="0.25"/>
    <row r="30255" x14ac:dyDescent="0.25"/>
    <row r="30256" x14ac:dyDescent="0.25"/>
    <row r="30257" x14ac:dyDescent="0.25"/>
    <row r="30258" x14ac:dyDescent="0.25"/>
    <row r="30259" x14ac:dyDescent="0.25"/>
    <row r="30260" x14ac:dyDescent="0.25"/>
    <row r="30261" x14ac:dyDescent="0.25"/>
    <row r="30262" x14ac:dyDescent="0.25"/>
    <row r="30263" x14ac:dyDescent="0.25"/>
    <row r="30264" x14ac:dyDescent="0.25"/>
    <row r="30265" x14ac:dyDescent="0.25"/>
    <row r="30266" x14ac:dyDescent="0.25"/>
    <row r="30267" x14ac:dyDescent="0.25"/>
    <row r="30268" x14ac:dyDescent="0.25"/>
    <row r="30269" x14ac:dyDescent="0.25"/>
    <row r="30270" x14ac:dyDescent="0.25"/>
    <row r="30271" x14ac:dyDescent="0.25"/>
    <row r="30272" x14ac:dyDescent="0.25"/>
    <row r="30273" x14ac:dyDescent="0.25"/>
    <row r="30274" x14ac:dyDescent="0.25"/>
    <row r="30275" x14ac:dyDescent="0.25"/>
    <row r="30276" x14ac:dyDescent="0.25"/>
    <row r="30277" x14ac:dyDescent="0.25"/>
    <row r="30278" x14ac:dyDescent="0.25"/>
    <row r="30279" x14ac:dyDescent="0.25"/>
    <row r="30280" x14ac:dyDescent="0.25"/>
    <row r="30281" x14ac:dyDescent="0.25"/>
    <row r="30282" x14ac:dyDescent="0.25"/>
    <row r="30283" x14ac:dyDescent="0.25"/>
    <row r="30284" x14ac:dyDescent="0.25"/>
    <row r="30285" x14ac:dyDescent="0.25"/>
    <row r="30286" x14ac:dyDescent="0.25"/>
    <row r="30287" x14ac:dyDescent="0.25"/>
    <row r="30288" x14ac:dyDescent="0.25"/>
    <row r="30289" x14ac:dyDescent="0.25"/>
    <row r="30290" x14ac:dyDescent="0.25"/>
    <row r="30291" x14ac:dyDescent="0.25"/>
    <row r="30292" x14ac:dyDescent="0.25"/>
    <row r="30293" x14ac:dyDescent="0.25"/>
    <row r="30294" x14ac:dyDescent="0.25"/>
    <row r="30295" x14ac:dyDescent="0.25"/>
    <row r="30296" x14ac:dyDescent="0.25"/>
    <row r="30297" x14ac:dyDescent="0.25"/>
    <row r="30298" x14ac:dyDescent="0.25"/>
    <row r="30299" x14ac:dyDescent="0.25"/>
    <row r="30300" x14ac:dyDescent="0.25"/>
    <row r="30301" x14ac:dyDescent="0.25"/>
    <row r="30302" x14ac:dyDescent="0.25"/>
    <row r="30303" x14ac:dyDescent="0.25"/>
    <row r="30304" x14ac:dyDescent="0.25"/>
    <row r="30305" x14ac:dyDescent="0.25"/>
    <row r="30306" x14ac:dyDescent="0.25"/>
    <row r="30307" x14ac:dyDescent="0.25"/>
    <row r="30308" x14ac:dyDescent="0.25"/>
    <row r="30309" x14ac:dyDescent="0.25"/>
    <row r="30310" x14ac:dyDescent="0.25"/>
    <row r="30311" x14ac:dyDescent="0.25"/>
    <row r="30312" x14ac:dyDescent="0.25"/>
    <row r="30313" x14ac:dyDescent="0.25"/>
    <row r="30314" x14ac:dyDescent="0.25"/>
    <row r="30315" x14ac:dyDescent="0.25"/>
    <row r="30316" x14ac:dyDescent="0.25"/>
    <row r="30317" x14ac:dyDescent="0.25"/>
    <row r="30318" x14ac:dyDescent="0.25"/>
    <row r="30319" x14ac:dyDescent="0.25"/>
    <row r="30320" x14ac:dyDescent="0.25"/>
    <row r="30321" x14ac:dyDescent="0.25"/>
    <row r="30322" x14ac:dyDescent="0.25"/>
    <row r="30323" x14ac:dyDescent="0.25"/>
    <row r="30324" x14ac:dyDescent="0.25"/>
    <row r="30325" x14ac:dyDescent="0.25"/>
    <row r="30326" x14ac:dyDescent="0.25"/>
    <row r="30327" x14ac:dyDescent="0.25"/>
    <row r="30328" x14ac:dyDescent="0.25"/>
    <row r="30329" x14ac:dyDescent="0.25"/>
    <row r="30330" x14ac:dyDescent="0.25"/>
    <row r="30331" x14ac:dyDescent="0.25"/>
    <row r="30332" x14ac:dyDescent="0.25"/>
    <row r="30333" x14ac:dyDescent="0.25"/>
    <row r="30334" x14ac:dyDescent="0.25"/>
    <row r="30335" x14ac:dyDescent="0.25"/>
    <row r="30336" x14ac:dyDescent="0.25"/>
    <row r="30337" x14ac:dyDescent="0.25"/>
    <row r="30338" x14ac:dyDescent="0.25"/>
    <row r="30339" x14ac:dyDescent="0.25"/>
    <row r="30340" x14ac:dyDescent="0.25"/>
    <row r="30341" x14ac:dyDescent="0.25"/>
    <row r="30342" x14ac:dyDescent="0.25"/>
    <row r="30343" x14ac:dyDescent="0.25"/>
    <row r="30344" x14ac:dyDescent="0.25"/>
    <row r="30345" x14ac:dyDescent="0.25"/>
    <row r="30346" x14ac:dyDescent="0.25"/>
    <row r="30347" x14ac:dyDescent="0.25"/>
    <row r="30348" x14ac:dyDescent="0.25"/>
    <row r="30349" x14ac:dyDescent="0.25"/>
    <row r="30350" x14ac:dyDescent="0.25"/>
    <row r="30351" x14ac:dyDescent="0.25"/>
    <row r="30352" x14ac:dyDescent="0.25"/>
    <row r="30353" x14ac:dyDescent="0.25"/>
    <row r="30354" x14ac:dyDescent="0.25"/>
    <row r="30355" x14ac:dyDescent="0.25"/>
    <row r="30356" x14ac:dyDescent="0.25"/>
    <row r="30357" x14ac:dyDescent="0.25"/>
    <row r="30358" x14ac:dyDescent="0.25"/>
    <row r="30359" x14ac:dyDescent="0.25"/>
    <row r="30360" x14ac:dyDescent="0.25"/>
    <row r="30361" x14ac:dyDescent="0.25"/>
    <row r="30362" x14ac:dyDescent="0.25"/>
    <row r="30363" x14ac:dyDescent="0.25"/>
    <row r="30364" x14ac:dyDescent="0.25"/>
    <row r="30365" x14ac:dyDescent="0.25"/>
    <row r="30366" x14ac:dyDescent="0.25"/>
    <row r="30367" x14ac:dyDescent="0.25"/>
    <row r="30368" x14ac:dyDescent="0.25"/>
    <row r="30369" x14ac:dyDescent="0.25"/>
    <row r="30370" x14ac:dyDescent="0.25"/>
    <row r="30371" x14ac:dyDescent="0.25"/>
    <row r="30372" x14ac:dyDescent="0.25"/>
    <row r="30373" x14ac:dyDescent="0.25"/>
    <row r="30374" x14ac:dyDescent="0.25"/>
    <row r="30375" x14ac:dyDescent="0.25"/>
    <row r="30376" x14ac:dyDescent="0.25"/>
    <row r="30377" x14ac:dyDescent="0.25"/>
    <row r="30378" x14ac:dyDescent="0.25"/>
    <row r="30379" x14ac:dyDescent="0.25"/>
    <row r="30380" x14ac:dyDescent="0.25"/>
    <row r="30381" x14ac:dyDescent="0.25"/>
    <row r="30382" x14ac:dyDescent="0.25"/>
    <row r="30383" x14ac:dyDescent="0.25"/>
    <row r="30384" x14ac:dyDescent="0.25"/>
    <row r="30385" x14ac:dyDescent="0.25"/>
    <row r="30386" x14ac:dyDescent="0.25"/>
    <row r="30387" x14ac:dyDescent="0.25"/>
    <row r="30388" x14ac:dyDescent="0.25"/>
    <row r="30389" x14ac:dyDescent="0.25"/>
    <row r="30390" x14ac:dyDescent="0.25"/>
    <row r="30391" x14ac:dyDescent="0.25"/>
    <row r="30392" x14ac:dyDescent="0.25"/>
    <row r="30393" x14ac:dyDescent="0.25"/>
    <row r="30394" x14ac:dyDescent="0.25"/>
    <row r="30395" x14ac:dyDescent="0.25"/>
    <row r="30396" x14ac:dyDescent="0.25"/>
    <row r="30397" x14ac:dyDescent="0.25"/>
    <row r="30398" x14ac:dyDescent="0.25"/>
    <row r="30399" x14ac:dyDescent="0.25"/>
    <row r="30400" x14ac:dyDescent="0.25"/>
    <row r="30401" x14ac:dyDescent="0.25"/>
    <row r="30402" x14ac:dyDescent="0.25"/>
    <row r="30403" x14ac:dyDescent="0.25"/>
    <row r="30404" x14ac:dyDescent="0.25"/>
    <row r="30405" x14ac:dyDescent="0.25"/>
    <row r="30406" x14ac:dyDescent="0.25"/>
    <row r="30407" x14ac:dyDescent="0.25"/>
    <row r="30408" x14ac:dyDescent="0.25"/>
    <row r="30409" x14ac:dyDescent="0.25"/>
    <row r="30410" x14ac:dyDescent="0.25"/>
    <row r="30411" x14ac:dyDescent="0.25"/>
    <row r="30412" x14ac:dyDescent="0.25"/>
    <row r="30413" x14ac:dyDescent="0.25"/>
    <row r="30414" x14ac:dyDescent="0.25"/>
    <row r="30415" x14ac:dyDescent="0.25"/>
    <row r="30416" x14ac:dyDescent="0.25"/>
    <row r="30417" x14ac:dyDescent="0.25"/>
    <row r="30418" x14ac:dyDescent="0.25"/>
    <row r="30419" x14ac:dyDescent="0.25"/>
    <row r="30420" x14ac:dyDescent="0.25"/>
    <row r="30421" x14ac:dyDescent="0.25"/>
    <row r="30422" x14ac:dyDescent="0.25"/>
    <row r="30423" x14ac:dyDescent="0.25"/>
    <row r="30424" x14ac:dyDescent="0.25"/>
    <row r="30425" x14ac:dyDescent="0.25"/>
    <row r="30426" x14ac:dyDescent="0.25"/>
    <row r="30427" x14ac:dyDescent="0.25"/>
    <row r="30428" x14ac:dyDescent="0.25"/>
    <row r="30429" x14ac:dyDescent="0.25"/>
    <row r="30430" x14ac:dyDescent="0.25"/>
    <row r="30431" x14ac:dyDescent="0.25"/>
    <row r="30432" x14ac:dyDescent="0.25"/>
    <row r="30433" x14ac:dyDescent="0.25"/>
    <row r="30434" x14ac:dyDescent="0.25"/>
    <row r="30435" x14ac:dyDescent="0.25"/>
    <row r="30436" x14ac:dyDescent="0.25"/>
    <row r="30437" x14ac:dyDescent="0.25"/>
    <row r="30438" x14ac:dyDescent="0.25"/>
    <row r="30439" x14ac:dyDescent="0.25"/>
    <row r="30440" x14ac:dyDescent="0.25"/>
    <row r="30441" x14ac:dyDescent="0.25"/>
    <row r="30442" x14ac:dyDescent="0.25"/>
    <row r="30443" x14ac:dyDescent="0.25"/>
    <row r="30444" x14ac:dyDescent="0.25"/>
    <row r="30445" x14ac:dyDescent="0.25"/>
    <row r="30446" x14ac:dyDescent="0.25"/>
    <row r="30447" x14ac:dyDescent="0.25"/>
    <row r="30448" x14ac:dyDescent="0.25"/>
    <row r="30449" x14ac:dyDescent="0.25"/>
    <row r="30450" x14ac:dyDescent="0.25"/>
    <row r="30451" x14ac:dyDescent="0.25"/>
    <row r="30452" x14ac:dyDescent="0.25"/>
    <row r="30453" x14ac:dyDescent="0.25"/>
    <row r="30454" x14ac:dyDescent="0.25"/>
    <row r="30455" x14ac:dyDescent="0.25"/>
    <row r="30456" x14ac:dyDescent="0.25"/>
    <row r="30457" x14ac:dyDescent="0.25"/>
    <row r="30458" x14ac:dyDescent="0.25"/>
    <row r="30459" x14ac:dyDescent="0.25"/>
    <row r="30460" x14ac:dyDescent="0.25"/>
    <row r="30461" x14ac:dyDescent="0.25"/>
    <row r="30462" x14ac:dyDescent="0.25"/>
    <row r="30463" x14ac:dyDescent="0.25"/>
    <row r="30464" x14ac:dyDescent="0.25"/>
    <row r="30465" x14ac:dyDescent="0.25"/>
    <row r="30466" x14ac:dyDescent="0.25"/>
    <row r="30467" x14ac:dyDescent="0.25"/>
    <row r="30468" x14ac:dyDescent="0.25"/>
    <row r="30469" x14ac:dyDescent="0.25"/>
    <row r="30470" x14ac:dyDescent="0.25"/>
    <row r="30471" x14ac:dyDescent="0.25"/>
    <row r="30472" x14ac:dyDescent="0.25"/>
    <row r="30473" x14ac:dyDescent="0.25"/>
    <row r="30474" x14ac:dyDescent="0.25"/>
    <row r="30475" x14ac:dyDescent="0.25"/>
    <row r="30476" x14ac:dyDescent="0.25"/>
    <row r="30477" x14ac:dyDescent="0.25"/>
    <row r="30478" x14ac:dyDescent="0.25"/>
    <row r="30479" x14ac:dyDescent="0.25"/>
    <row r="30480" x14ac:dyDescent="0.25"/>
    <row r="30481" x14ac:dyDescent="0.25"/>
    <row r="30482" x14ac:dyDescent="0.25"/>
    <row r="30483" x14ac:dyDescent="0.25"/>
    <row r="30484" x14ac:dyDescent="0.25"/>
    <row r="30485" x14ac:dyDescent="0.25"/>
    <row r="30486" x14ac:dyDescent="0.25"/>
    <row r="30487" x14ac:dyDescent="0.25"/>
    <row r="30488" x14ac:dyDescent="0.25"/>
    <row r="30489" x14ac:dyDescent="0.25"/>
    <row r="30490" x14ac:dyDescent="0.25"/>
    <row r="30491" x14ac:dyDescent="0.25"/>
    <row r="30492" x14ac:dyDescent="0.25"/>
    <row r="30493" x14ac:dyDescent="0.25"/>
    <row r="30494" x14ac:dyDescent="0.25"/>
    <row r="30495" x14ac:dyDescent="0.25"/>
    <row r="30496" x14ac:dyDescent="0.25"/>
    <row r="30497" x14ac:dyDescent="0.25"/>
    <row r="30498" x14ac:dyDescent="0.25"/>
    <row r="30499" x14ac:dyDescent="0.25"/>
    <row r="30500" x14ac:dyDescent="0.25"/>
    <row r="30501" x14ac:dyDescent="0.25"/>
    <row r="30502" x14ac:dyDescent="0.25"/>
    <row r="30503" x14ac:dyDescent="0.25"/>
    <row r="30504" x14ac:dyDescent="0.25"/>
    <row r="30505" x14ac:dyDescent="0.25"/>
    <row r="30506" x14ac:dyDescent="0.25"/>
    <row r="30507" x14ac:dyDescent="0.25"/>
    <row r="30508" x14ac:dyDescent="0.25"/>
    <row r="30509" x14ac:dyDescent="0.25"/>
    <row r="30510" x14ac:dyDescent="0.25"/>
    <row r="30511" x14ac:dyDescent="0.25"/>
    <row r="30512" x14ac:dyDescent="0.25"/>
    <row r="30513" x14ac:dyDescent="0.25"/>
    <row r="30514" x14ac:dyDescent="0.25"/>
    <row r="30515" x14ac:dyDescent="0.25"/>
    <row r="30516" x14ac:dyDescent="0.25"/>
    <row r="30517" x14ac:dyDescent="0.25"/>
    <row r="30518" x14ac:dyDescent="0.25"/>
    <row r="30519" x14ac:dyDescent="0.25"/>
    <row r="30520" x14ac:dyDescent="0.25"/>
    <row r="30521" x14ac:dyDescent="0.25"/>
    <row r="30522" x14ac:dyDescent="0.25"/>
    <row r="30523" x14ac:dyDescent="0.25"/>
    <row r="30524" x14ac:dyDescent="0.25"/>
    <row r="30525" x14ac:dyDescent="0.25"/>
    <row r="30526" x14ac:dyDescent="0.25"/>
    <row r="30527" x14ac:dyDescent="0.25"/>
    <row r="30528" x14ac:dyDescent="0.25"/>
    <row r="30529" x14ac:dyDescent="0.25"/>
    <row r="30530" x14ac:dyDescent="0.25"/>
    <row r="30531" x14ac:dyDescent="0.25"/>
    <row r="30532" x14ac:dyDescent="0.25"/>
    <row r="30533" x14ac:dyDescent="0.25"/>
    <row r="30534" x14ac:dyDescent="0.25"/>
    <row r="30535" x14ac:dyDescent="0.25"/>
    <row r="30536" x14ac:dyDescent="0.25"/>
    <row r="30537" x14ac:dyDescent="0.25"/>
    <row r="30538" x14ac:dyDescent="0.25"/>
    <row r="30539" x14ac:dyDescent="0.25"/>
    <row r="30540" x14ac:dyDescent="0.25"/>
    <row r="30541" x14ac:dyDescent="0.25"/>
    <row r="30542" x14ac:dyDescent="0.25"/>
    <row r="30543" x14ac:dyDescent="0.25"/>
    <row r="30544" x14ac:dyDescent="0.25"/>
    <row r="30545" x14ac:dyDescent="0.25"/>
    <row r="30546" x14ac:dyDescent="0.25"/>
    <row r="30547" x14ac:dyDescent="0.25"/>
    <row r="30548" x14ac:dyDescent="0.25"/>
    <row r="30549" x14ac:dyDescent="0.25"/>
    <row r="30550" x14ac:dyDescent="0.25"/>
    <row r="30551" x14ac:dyDescent="0.25"/>
    <row r="30552" x14ac:dyDescent="0.25"/>
    <row r="30553" x14ac:dyDescent="0.25"/>
    <row r="30554" x14ac:dyDescent="0.25"/>
    <row r="30555" x14ac:dyDescent="0.25"/>
    <row r="30556" x14ac:dyDescent="0.25"/>
    <row r="30557" x14ac:dyDescent="0.25"/>
    <row r="30558" x14ac:dyDescent="0.25"/>
    <row r="30559" x14ac:dyDescent="0.25"/>
    <row r="30560" x14ac:dyDescent="0.25"/>
    <row r="30561" x14ac:dyDescent="0.25"/>
    <row r="30562" x14ac:dyDescent="0.25"/>
    <row r="30563" x14ac:dyDescent="0.25"/>
    <row r="30564" x14ac:dyDescent="0.25"/>
    <row r="30565" x14ac:dyDescent="0.25"/>
    <row r="30566" x14ac:dyDescent="0.25"/>
    <row r="30567" x14ac:dyDescent="0.25"/>
    <row r="30568" x14ac:dyDescent="0.25"/>
    <row r="30569" x14ac:dyDescent="0.25"/>
    <row r="30570" x14ac:dyDescent="0.25"/>
    <row r="30571" x14ac:dyDescent="0.25"/>
    <row r="30572" x14ac:dyDescent="0.25"/>
    <row r="30573" x14ac:dyDescent="0.25"/>
    <row r="30574" x14ac:dyDescent="0.25"/>
    <row r="30575" x14ac:dyDescent="0.25"/>
    <row r="30576" x14ac:dyDescent="0.25"/>
    <row r="30577" x14ac:dyDescent="0.25"/>
    <row r="30578" x14ac:dyDescent="0.25"/>
    <row r="30579" x14ac:dyDescent="0.25"/>
    <row r="30580" x14ac:dyDescent="0.25"/>
    <row r="30581" x14ac:dyDescent="0.25"/>
    <row r="30582" x14ac:dyDescent="0.25"/>
    <row r="30583" x14ac:dyDescent="0.25"/>
    <row r="30584" x14ac:dyDescent="0.25"/>
    <row r="30585" x14ac:dyDescent="0.25"/>
    <row r="30586" x14ac:dyDescent="0.25"/>
    <row r="30587" x14ac:dyDescent="0.25"/>
    <row r="30588" x14ac:dyDescent="0.25"/>
    <row r="30589" x14ac:dyDescent="0.25"/>
    <row r="30590" x14ac:dyDescent="0.25"/>
    <row r="30591" x14ac:dyDescent="0.25"/>
    <row r="30592" x14ac:dyDescent="0.25"/>
    <row r="30593" x14ac:dyDescent="0.25"/>
    <row r="30594" x14ac:dyDescent="0.25"/>
    <row r="30595" x14ac:dyDescent="0.25"/>
    <row r="30596" x14ac:dyDescent="0.25"/>
    <row r="30597" x14ac:dyDescent="0.25"/>
    <row r="30598" x14ac:dyDescent="0.25"/>
    <row r="30599" x14ac:dyDescent="0.25"/>
    <row r="30600" x14ac:dyDescent="0.25"/>
    <row r="30601" x14ac:dyDescent="0.25"/>
    <row r="30602" x14ac:dyDescent="0.25"/>
    <row r="30603" x14ac:dyDescent="0.25"/>
    <row r="30604" x14ac:dyDescent="0.25"/>
    <row r="30605" x14ac:dyDescent="0.25"/>
    <row r="30606" x14ac:dyDescent="0.25"/>
    <row r="30607" x14ac:dyDescent="0.25"/>
    <row r="30608" x14ac:dyDescent="0.25"/>
    <row r="30609" x14ac:dyDescent="0.25"/>
    <row r="30610" x14ac:dyDescent="0.25"/>
    <row r="30611" x14ac:dyDescent="0.25"/>
    <row r="30612" x14ac:dyDescent="0.25"/>
    <row r="30613" x14ac:dyDescent="0.25"/>
    <row r="30614" x14ac:dyDescent="0.25"/>
    <row r="30615" x14ac:dyDescent="0.25"/>
    <row r="30616" x14ac:dyDescent="0.25"/>
    <row r="30617" x14ac:dyDescent="0.25"/>
    <row r="30618" x14ac:dyDescent="0.25"/>
    <row r="30619" x14ac:dyDescent="0.25"/>
    <row r="30620" x14ac:dyDescent="0.25"/>
    <row r="30621" x14ac:dyDescent="0.25"/>
    <row r="30622" x14ac:dyDescent="0.25"/>
    <row r="30623" x14ac:dyDescent="0.25"/>
    <row r="30624" x14ac:dyDescent="0.25"/>
    <row r="30625" x14ac:dyDescent="0.25"/>
    <row r="30626" x14ac:dyDescent="0.25"/>
    <row r="30627" x14ac:dyDescent="0.25"/>
    <row r="30628" x14ac:dyDescent="0.25"/>
    <row r="30629" x14ac:dyDescent="0.25"/>
    <row r="30630" x14ac:dyDescent="0.25"/>
    <row r="30631" x14ac:dyDescent="0.25"/>
    <row r="30632" x14ac:dyDescent="0.25"/>
    <row r="30633" x14ac:dyDescent="0.25"/>
    <row r="30634" x14ac:dyDescent="0.25"/>
    <row r="30635" x14ac:dyDescent="0.25"/>
    <row r="30636" x14ac:dyDescent="0.25"/>
    <row r="30637" x14ac:dyDescent="0.25"/>
    <row r="30638" x14ac:dyDescent="0.25"/>
    <row r="30639" x14ac:dyDescent="0.25"/>
    <row r="30640" x14ac:dyDescent="0.25"/>
    <row r="30641" x14ac:dyDescent="0.25"/>
    <row r="30642" x14ac:dyDescent="0.25"/>
    <row r="30643" x14ac:dyDescent="0.25"/>
    <row r="30644" x14ac:dyDescent="0.25"/>
    <row r="30645" x14ac:dyDescent="0.25"/>
    <row r="30646" x14ac:dyDescent="0.25"/>
    <row r="30647" x14ac:dyDescent="0.25"/>
    <row r="30648" x14ac:dyDescent="0.25"/>
    <row r="30649" x14ac:dyDescent="0.25"/>
    <row r="30650" x14ac:dyDescent="0.25"/>
    <row r="30651" x14ac:dyDescent="0.25"/>
    <row r="30652" x14ac:dyDescent="0.25"/>
    <row r="30653" x14ac:dyDescent="0.25"/>
    <row r="30654" x14ac:dyDescent="0.25"/>
    <row r="30655" x14ac:dyDescent="0.25"/>
    <row r="30656" x14ac:dyDescent="0.25"/>
    <row r="30657" x14ac:dyDescent="0.25"/>
    <row r="30658" x14ac:dyDescent="0.25"/>
    <row r="30659" x14ac:dyDescent="0.25"/>
    <row r="30660" x14ac:dyDescent="0.25"/>
    <row r="30661" x14ac:dyDescent="0.25"/>
    <row r="30662" x14ac:dyDescent="0.25"/>
    <row r="30663" x14ac:dyDescent="0.25"/>
    <row r="30664" x14ac:dyDescent="0.25"/>
    <row r="30665" x14ac:dyDescent="0.25"/>
    <row r="30666" x14ac:dyDescent="0.25"/>
    <row r="30667" x14ac:dyDescent="0.25"/>
    <row r="30668" x14ac:dyDescent="0.25"/>
    <row r="30669" x14ac:dyDescent="0.25"/>
    <row r="30670" x14ac:dyDescent="0.25"/>
    <row r="30671" x14ac:dyDescent="0.25"/>
    <row r="30672" x14ac:dyDescent="0.25"/>
    <row r="30673" x14ac:dyDescent="0.25"/>
    <row r="30674" x14ac:dyDescent="0.25"/>
    <row r="30675" x14ac:dyDescent="0.25"/>
    <row r="30676" x14ac:dyDescent="0.25"/>
    <row r="30677" x14ac:dyDescent="0.25"/>
    <row r="30678" x14ac:dyDescent="0.25"/>
    <row r="30679" x14ac:dyDescent="0.25"/>
    <row r="30680" x14ac:dyDescent="0.25"/>
    <row r="30681" x14ac:dyDescent="0.25"/>
    <row r="30682" x14ac:dyDescent="0.25"/>
    <row r="30683" x14ac:dyDescent="0.25"/>
    <row r="30684" x14ac:dyDescent="0.25"/>
    <row r="30685" x14ac:dyDescent="0.25"/>
    <row r="30686" x14ac:dyDescent="0.25"/>
    <row r="30687" x14ac:dyDescent="0.25"/>
    <row r="30688" x14ac:dyDescent="0.25"/>
    <row r="30689" x14ac:dyDescent="0.25"/>
    <row r="30690" x14ac:dyDescent="0.25"/>
    <row r="30691" x14ac:dyDescent="0.25"/>
    <row r="30692" x14ac:dyDescent="0.25"/>
    <row r="30693" x14ac:dyDescent="0.25"/>
    <row r="30694" x14ac:dyDescent="0.25"/>
    <row r="30695" x14ac:dyDescent="0.25"/>
    <row r="30696" x14ac:dyDescent="0.25"/>
    <row r="30697" x14ac:dyDescent="0.25"/>
    <row r="30698" x14ac:dyDescent="0.25"/>
    <row r="30699" x14ac:dyDescent="0.25"/>
    <row r="30700" x14ac:dyDescent="0.25"/>
    <row r="30701" x14ac:dyDescent="0.25"/>
    <row r="30702" x14ac:dyDescent="0.25"/>
    <row r="30703" x14ac:dyDescent="0.25"/>
    <row r="30704" x14ac:dyDescent="0.25"/>
    <row r="30705" x14ac:dyDescent="0.25"/>
    <row r="30706" x14ac:dyDescent="0.25"/>
    <row r="30707" x14ac:dyDescent="0.25"/>
    <row r="30708" x14ac:dyDescent="0.25"/>
    <row r="30709" x14ac:dyDescent="0.25"/>
    <row r="30710" x14ac:dyDescent="0.25"/>
    <row r="30711" x14ac:dyDescent="0.25"/>
    <row r="30712" x14ac:dyDescent="0.25"/>
    <row r="30713" x14ac:dyDescent="0.25"/>
    <row r="30714" x14ac:dyDescent="0.25"/>
    <row r="30715" x14ac:dyDescent="0.25"/>
    <row r="30716" x14ac:dyDescent="0.25"/>
    <row r="30717" x14ac:dyDescent="0.25"/>
    <row r="30718" x14ac:dyDescent="0.25"/>
    <row r="30719" x14ac:dyDescent="0.25"/>
    <row r="30720" x14ac:dyDescent="0.25"/>
    <row r="30721" x14ac:dyDescent="0.25"/>
    <row r="30722" x14ac:dyDescent="0.25"/>
    <row r="30723" x14ac:dyDescent="0.25"/>
    <row r="30724" x14ac:dyDescent="0.25"/>
    <row r="30725" x14ac:dyDescent="0.25"/>
    <row r="30726" x14ac:dyDescent="0.25"/>
    <row r="30727" x14ac:dyDescent="0.25"/>
    <row r="30728" x14ac:dyDescent="0.25"/>
    <row r="30729" x14ac:dyDescent="0.25"/>
    <row r="30730" x14ac:dyDescent="0.25"/>
    <row r="30731" x14ac:dyDescent="0.25"/>
    <row r="30732" x14ac:dyDescent="0.25"/>
    <row r="30733" x14ac:dyDescent="0.25"/>
    <row r="30734" x14ac:dyDescent="0.25"/>
    <row r="30735" x14ac:dyDescent="0.25"/>
    <row r="30736" x14ac:dyDescent="0.25"/>
    <row r="30737" x14ac:dyDescent="0.25"/>
    <row r="30738" x14ac:dyDescent="0.25"/>
    <row r="30739" x14ac:dyDescent="0.25"/>
    <row r="30740" x14ac:dyDescent="0.25"/>
    <row r="30741" x14ac:dyDescent="0.25"/>
    <row r="30742" x14ac:dyDescent="0.25"/>
    <row r="30743" x14ac:dyDescent="0.25"/>
    <row r="30744" x14ac:dyDescent="0.25"/>
    <row r="30745" x14ac:dyDescent="0.25"/>
    <row r="30746" x14ac:dyDescent="0.25"/>
    <row r="30747" x14ac:dyDescent="0.25"/>
    <row r="30748" x14ac:dyDescent="0.25"/>
    <row r="30749" x14ac:dyDescent="0.25"/>
    <row r="30750" x14ac:dyDescent="0.25"/>
    <row r="30751" x14ac:dyDescent="0.25"/>
    <row r="30752" x14ac:dyDescent="0.25"/>
    <row r="30753" x14ac:dyDescent="0.25"/>
    <row r="30754" x14ac:dyDescent="0.25"/>
    <row r="30755" x14ac:dyDescent="0.25"/>
    <row r="30756" x14ac:dyDescent="0.25"/>
    <row r="30757" x14ac:dyDescent="0.25"/>
    <row r="30758" x14ac:dyDescent="0.25"/>
    <row r="30759" x14ac:dyDescent="0.25"/>
    <row r="30760" x14ac:dyDescent="0.25"/>
    <row r="30761" x14ac:dyDescent="0.25"/>
    <row r="30762" x14ac:dyDescent="0.25"/>
    <row r="30763" x14ac:dyDescent="0.25"/>
    <row r="30764" x14ac:dyDescent="0.25"/>
    <row r="30765" x14ac:dyDescent="0.25"/>
    <row r="30766" x14ac:dyDescent="0.25"/>
    <row r="30767" x14ac:dyDescent="0.25"/>
    <row r="30768" x14ac:dyDescent="0.25"/>
    <row r="30769" x14ac:dyDescent="0.25"/>
    <row r="30770" x14ac:dyDescent="0.25"/>
    <row r="30771" x14ac:dyDescent="0.25"/>
    <row r="30772" x14ac:dyDescent="0.25"/>
    <row r="30773" x14ac:dyDescent="0.25"/>
    <row r="30774" x14ac:dyDescent="0.25"/>
    <row r="30775" x14ac:dyDescent="0.25"/>
    <row r="30776" x14ac:dyDescent="0.25"/>
    <row r="30777" x14ac:dyDescent="0.25"/>
    <row r="30778" x14ac:dyDescent="0.25"/>
    <row r="30779" x14ac:dyDescent="0.25"/>
    <row r="30780" x14ac:dyDescent="0.25"/>
    <row r="30781" x14ac:dyDescent="0.25"/>
    <row r="30782" x14ac:dyDescent="0.25"/>
    <row r="30783" x14ac:dyDescent="0.25"/>
    <row r="30784" x14ac:dyDescent="0.25"/>
    <row r="30785" x14ac:dyDescent="0.25"/>
    <row r="30786" x14ac:dyDescent="0.25"/>
    <row r="30787" x14ac:dyDescent="0.25"/>
    <row r="30788" x14ac:dyDescent="0.25"/>
    <row r="30789" x14ac:dyDescent="0.25"/>
    <row r="30790" x14ac:dyDescent="0.25"/>
    <row r="30791" x14ac:dyDescent="0.25"/>
    <row r="30792" x14ac:dyDescent="0.25"/>
    <row r="30793" x14ac:dyDescent="0.25"/>
    <row r="30794" x14ac:dyDescent="0.25"/>
    <row r="30795" x14ac:dyDescent="0.25"/>
    <row r="30796" x14ac:dyDescent="0.25"/>
    <row r="30797" x14ac:dyDescent="0.25"/>
    <row r="30798" x14ac:dyDescent="0.25"/>
    <row r="30799" x14ac:dyDescent="0.25"/>
    <row r="30800" x14ac:dyDescent="0.25"/>
    <row r="30801" x14ac:dyDescent="0.25"/>
    <row r="30802" x14ac:dyDescent="0.25"/>
    <row r="30803" x14ac:dyDescent="0.25"/>
    <row r="30804" x14ac:dyDescent="0.25"/>
    <row r="30805" x14ac:dyDescent="0.25"/>
    <row r="30806" x14ac:dyDescent="0.25"/>
    <row r="30807" x14ac:dyDescent="0.25"/>
    <row r="30808" x14ac:dyDescent="0.25"/>
    <row r="30809" x14ac:dyDescent="0.25"/>
    <row r="30810" x14ac:dyDescent="0.25"/>
    <row r="30811" x14ac:dyDescent="0.25"/>
    <row r="30812" x14ac:dyDescent="0.25"/>
    <row r="30813" x14ac:dyDescent="0.25"/>
    <row r="30814" x14ac:dyDescent="0.25"/>
    <row r="30815" x14ac:dyDescent="0.25"/>
    <row r="30816" x14ac:dyDescent="0.25"/>
    <row r="30817" x14ac:dyDescent="0.25"/>
    <row r="30818" x14ac:dyDescent="0.25"/>
    <row r="30819" x14ac:dyDescent="0.25"/>
    <row r="30820" x14ac:dyDescent="0.25"/>
    <row r="30821" x14ac:dyDescent="0.25"/>
    <row r="30822" x14ac:dyDescent="0.25"/>
    <row r="30823" x14ac:dyDescent="0.25"/>
    <row r="30824" x14ac:dyDescent="0.25"/>
    <row r="30825" x14ac:dyDescent="0.25"/>
    <row r="30826" x14ac:dyDescent="0.25"/>
    <row r="30827" x14ac:dyDescent="0.25"/>
    <row r="30828" x14ac:dyDescent="0.25"/>
    <row r="30829" x14ac:dyDescent="0.25"/>
    <row r="30830" x14ac:dyDescent="0.25"/>
    <row r="30831" x14ac:dyDescent="0.25"/>
    <row r="30832" x14ac:dyDescent="0.25"/>
    <row r="30833" x14ac:dyDescent="0.25"/>
    <row r="30834" x14ac:dyDescent="0.25"/>
    <row r="30835" x14ac:dyDescent="0.25"/>
    <row r="30836" x14ac:dyDescent="0.25"/>
    <row r="30837" x14ac:dyDescent="0.25"/>
    <row r="30838" x14ac:dyDescent="0.25"/>
    <row r="30839" x14ac:dyDescent="0.25"/>
    <row r="30840" x14ac:dyDescent="0.25"/>
    <row r="30841" x14ac:dyDescent="0.25"/>
    <row r="30842" x14ac:dyDescent="0.25"/>
    <row r="30843" x14ac:dyDescent="0.25"/>
    <row r="30844" x14ac:dyDescent="0.25"/>
    <row r="30845" x14ac:dyDescent="0.25"/>
    <row r="30846" x14ac:dyDescent="0.25"/>
    <row r="30847" x14ac:dyDescent="0.25"/>
    <row r="30848" x14ac:dyDescent="0.25"/>
    <row r="30849" x14ac:dyDescent="0.25"/>
    <row r="30850" x14ac:dyDescent="0.25"/>
    <row r="30851" x14ac:dyDescent="0.25"/>
    <row r="30852" x14ac:dyDescent="0.25"/>
    <row r="30853" x14ac:dyDescent="0.25"/>
    <row r="30854" x14ac:dyDescent="0.25"/>
    <row r="30855" x14ac:dyDescent="0.25"/>
    <row r="30856" x14ac:dyDescent="0.25"/>
    <row r="30857" x14ac:dyDescent="0.25"/>
    <row r="30858" x14ac:dyDescent="0.25"/>
    <row r="30859" x14ac:dyDescent="0.25"/>
    <row r="30860" x14ac:dyDescent="0.25"/>
    <row r="30861" x14ac:dyDescent="0.25"/>
    <row r="30862" x14ac:dyDescent="0.25"/>
    <row r="30863" x14ac:dyDescent="0.25"/>
    <row r="30864" x14ac:dyDescent="0.25"/>
    <row r="30865" x14ac:dyDescent="0.25"/>
    <row r="30866" x14ac:dyDescent="0.25"/>
    <row r="30867" x14ac:dyDescent="0.25"/>
    <row r="30868" x14ac:dyDescent="0.25"/>
    <row r="30869" x14ac:dyDescent="0.25"/>
    <row r="30870" x14ac:dyDescent="0.25"/>
    <row r="30871" x14ac:dyDescent="0.25"/>
    <row r="30872" x14ac:dyDescent="0.25"/>
    <row r="30873" x14ac:dyDescent="0.25"/>
    <row r="30874" x14ac:dyDescent="0.25"/>
    <row r="30875" x14ac:dyDescent="0.25"/>
    <row r="30876" x14ac:dyDescent="0.25"/>
    <row r="30877" x14ac:dyDescent="0.25"/>
    <row r="30878" x14ac:dyDescent="0.25"/>
    <row r="30879" x14ac:dyDescent="0.25"/>
    <row r="30880" x14ac:dyDescent="0.25"/>
    <row r="30881" x14ac:dyDescent="0.25"/>
    <row r="30882" x14ac:dyDescent="0.25"/>
    <row r="30883" x14ac:dyDescent="0.25"/>
    <row r="30884" x14ac:dyDescent="0.25"/>
    <row r="30885" x14ac:dyDescent="0.25"/>
    <row r="30886" x14ac:dyDescent="0.25"/>
    <row r="30887" x14ac:dyDescent="0.25"/>
    <row r="30888" x14ac:dyDescent="0.25"/>
    <row r="30889" x14ac:dyDescent="0.25"/>
    <row r="30890" x14ac:dyDescent="0.25"/>
    <row r="30891" x14ac:dyDescent="0.25"/>
    <row r="30892" x14ac:dyDescent="0.25"/>
    <row r="30893" x14ac:dyDescent="0.25"/>
    <row r="30894" x14ac:dyDescent="0.25"/>
    <row r="30895" x14ac:dyDescent="0.25"/>
    <row r="30896" x14ac:dyDescent="0.25"/>
    <row r="30897" x14ac:dyDescent="0.25"/>
    <row r="30898" x14ac:dyDescent="0.25"/>
    <row r="30899" x14ac:dyDescent="0.25"/>
    <row r="30900" x14ac:dyDescent="0.25"/>
    <row r="30901" x14ac:dyDescent="0.25"/>
    <row r="30902" x14ac:dyDescent="0.25"/>
    <row r="30903" x14ac:dyDescent="0.25"/>
    <row r="30904" x14ac:dyDescent="0.25"/>
    <row r="30905" x14ac:dyDescent="0.25"/>
    <row r="30906" x14ac:dyDescent="0.25"/>
    <row r="30907" x14ac:dyDescent="0.25"/>
    <row r="30908" x14ac:dyDescent="0.25"/>
    <row r="30909" x14ac:dyDescent="0.25"/>
    <row r="30910" x14ac:dyDescent="0.25"/>
    <row r="30911" x14ac:dyDescent="0.25"/>
    <row r="30912" x14ac:dyDescent="0.25"/>
    <row r="30913" x14ac:dyDescent="0.25"/>
    <row r="30914" x14ac:dyDescent="0.25"/>
    <row r="30915" x14ac:dyDescent="0.25"/>
    <row r="30916" x14ac:dyDescent="0.25"/>
    <row r="30917" x14ac:dyDescent="0.25"/>
    <row r="30918" x14ac:dyDescent="0.25"/>
    <row r="30919" x14ac:dyDescent="0.25"/>
    <row r="30920" x14ac:dyDescent="0.25"/>
    <row r="30921" x14ac:dyDescent="0.25"/>
    <row r="30922" x14ac:dyDescent="0.25"/>
    <row r="30923" x14ac:dyDescent="0.25"/>
    <row r="30924" x14ac:dyDescent="0.25"/>
    <row r="30925" x14ac:dyDescent="0.25"/>
    <row r="30926" x14ac:dyDescent="0.25"/>
    <row r="30927" x14ac:dyDescent="0.25"/>
    <row r="30928" x14ac:dyDescent="0.25"/>
    <row r="30929" x14ac:dyDescent="0.25"/>
    <row r="30930" x14ac:dyDescent="0.25"/>
    <row r="30931" x14ac:dyDescent="0.25"/>
    <row r="30932" x14ac:dyDescent="0.25"/>
    <row r="30933" x14ac:dyDescent="0.25"/>
    <row r="30934" x14ac:dyDescent="0.25"/>
    <row r="30935" x14ac:dyDescent="0.25"/>
    <row r="30936" x14ac:dyDescent="0.25"/>
    <row r="30937" x14ac:dyDescent="0.25"/>
    <row r="30938" x14ac:dyDescent="0.25"/>
    <row r="30939" x14ac:dyDescent="0.25"/>
    <row r="30940" x14ac:dyDescent="0.25"/>
    <row r="30941" x14ac:dyDescent="0.25"/>
    <row r="30942" x14ac:dyDescent="0.25"/>
    <row r="30943" x14ac:dyDescent="0.25"/>
    <row r="30944" x14ac:dyDescent="0.25"/>
    <row r="30945" x14ac:dyDescent="0.25"/>
    <row r="30946" x14ac:dyDescent="0.25"/>
    <row r="30947" x14ac:dyDescent="0.25"/>
    <row r="30948" x14ac:dyDescent="0.25"/>
    <row r="30949" x14ac:dyDescent="0.25"/>
    <row r="30950" x14ac:dyDescent="0.25"/>
    <row r="30951" x14ac:dyDescent="0.25"/>
    <row r="30952" x14ac:dyDescent="0.25"/>
    <row r="30953" x14ac:dyDescent="0.25"/>
    <row r="30954" x14ac:dyDescent="0.25"/>
    <row r="30955" x14ac:dyDescent="0.25"/>
    <row r="30956" x14ac:dyDescent="0.25"/>
    <row r="30957" x14ac:dyDescent="0.25"/>
    <row r="30958" x14ac:dyDescent="0.25"/>
    <row r="30959" x14ac:dyDescent="0.25"/>
    <row r="30960" x14ac:dyDescent="0.25"/>
    <row r="30961" x14ac:dyDescent="0.25"/>
    <row r="30962" x14ac:dyDescent="0.25"/>
    <row r="30963" x14ac:dyDescent="0.25"/>
    <row r="30964" x14ac:dyDescent="0.25"/>
    <row r="30965" x14ac:dyDescent="0.25"/>
    <row r="30966" x14ac:dyDescent="0.25"/>
    <row r="30967" x14ac:dyDescent="0.25"/>
    <row r="30968" x14ac:dyDescent="0.25"/>
    <row r="30969" x14ac:dyDescent="0.25"/>
    <row r="30970" x14ac:dyDescent="0.25"/>
    <row r="30971" x14ac:dyDescent="0.25"/>
    <row r="30972" x14ac:dyDescent="0.25"/>
    <row r="30973" x14ac:dyDescent="0.25"/>
    <row r="30974" x14ac:dyDescent="0.25"/>
    <row r="30975" x14ac:dyDescent="0.25"/>
    <row r="30976" x14ac:dyDescent="0.25"/>
    <row r="30977" x14ac:dyDescent="0.25"/>
    <row r="30978" x14ac:dyDescent="0.25"/>
    <row r="30979" x14ac:dyDescent="0.25"/>
    <row r="30980" x14ac:dyDescent="0.25"/>
    <row r="30981" x14ac:dyDescent="0.25"/>
    <row r="30982" x14ac:dyDescent="0.25"/>
    <row r="30983" x14ac:dyDescent="0.25"/>
    <row r="30984" x14ac:dyDescent="0.25"/>
    <row r="30985" x14ac:dyDescent="0.25"/>
    <row r="30986" x14ac:dyDescent="0.25"/>
    <row r="30987" x14ac:dyDescent="0.25"/>
    <row r="30988" x14ac:dyDescent="0.25"/>
    <row r="30989" x14ac:dyDescent="0.25"/>
    <row r="30990" x14ac:dyDescent="0.25"/>
    <row r="30991" x14ac:dyDescent="0.25"/>
    <row r="30992" x14ac:dyDescent="0.25"/>
    <row r="30993" x14ac:dyDescent="0.25"/>
    <row r="30994" x14ac:dyDescent="0.25"/>
    <row r="30995" x14ac:dyDescent="0.25"/>
    <row r="30996" x14ac:dyDescent="0.25"/>
    <row r="30997" x14ac:dyDescent="0.25"/>
    <row r="30998" x14ac:dyDescent="0.25"/>
    <row r="30999" x14ac:dyDescent="0.25"/>
    <row r="31000" x14ac:dyDescent="0.25"/>
    <row r="31001" x14ac:dyDescent="0.25"/>
    <row r="31002" x14ac:dyDescent="0.25"/>
    <row r="31003" x14ac:dyDescent="0.25"/>
    <row r="31004" x14ac:dyDescent="0.25"/>
    <row r="31005" x14ac:dyDescent="0.25"/>
    <row r="31006" x14ac:dyDescent="0.25"/>
    <row r="31007" x14ac:dyDescent="0.25"/>
    <row r="31008" x14ac:dyDescent="0.25"/>
    <row r="31009" x14ac:dyDescent="0.25"/>
    <row r="31010" x14ac:dyDescent="0.25"/>
    <row r="31011" x14ac:dyDescent="0.25"/>
    <row r="31012" x14ac:dyDescent="0.25"/>
    <row r="31013" x14ac:dyDescent="0.25"/>
    <row r="31014" x14ac:dyDescent="0.25"/>
    <row r="31015" x14ac:dyDescent="0.25"/>
    <row r="31016" x14ac:dyDescent="0.25"/>
    <row r="31017" x14ac:dyDescent="0.25"/>
    <row r="31018" x14ac:dyDescent="0.25"/>
    <row r="31019" x14ac:dyDescent="0.25"/>
    <row r="31020" x14ac:dyDescent="0.25"/>
    <row r="31021" x14ac:dyDescent="0.25"/>
    <row r="31022" x14ac:dyDescent="0.25"/>
    <row r="31023" x14ac:dyDescent="0.25"/>
    <row r="31024" x14ac:dyDescent="0.25"/>
    <row r="31025" x14ac:dyDescent="0.25"/>
    <row r="31026" x14ac:dyDescent="0.25"/>
    <row r="31027" x14ac:dyDescent="0.25"/>
    <row r="31028" x14ac:dyDescent="0.25"/>
    <row r="31029" x14ac:dyDescent="0.25"/>
    <row r="31030" x14ac:dyDescent="0.25"/>
    <row r="31031" x14ac:dyDescent="0.25"/>
    <row r="31032" x14ac:dyDescent="0.25"/>
    <row r="31033" x14ac:dyDescent="0.25"/>
    <row r="31034" x14ac:dyDescent="0.25"/>
    <row r="31035" x14ac:dyDescent="0.25"/>
    <row r="31036" x14ac:dyDescent="0.25"/>
    <row r="31037" x14ac:dyDescent="0.25"/>
    <row r="31038" x14ac:dyDescent="0.25"/>
    <row r="31039" x14ac:dyDescent="0.25"/>
    <row r="31040" x14ac:dyDescent="0.25"/>
    <row r="31041" x14ac:dyDescent="0.25"/>
    <row r="31042" x14ac:dyDescent="0.25"/>
    <row r="31043" x14ac:dyDescent="0.25"/>
    <row r="31044" x14ac:dyDescent="0.25"/>
    <row r="31045" x14ac:dyDescent="0.25"/>
    <row r="31046" x14ac:dyDescent="0.25"/>
    <row r="31047" x14ac:dyDescent="0.25"/>
    <row r="31048" x14ac:dyDescent="0.25"/>
    <row r="31049" x14ac:dyDescent="0.25"/>
    <row r="31050" x14ac:dyDescent="0.25"/>
    <row r="31051" x14ac:dyDescent="0.25"/>
    <row r="31052" x14ac:dyDescent="0.25"/>
    <row r="31053" x14ac:dyDescent="0.25"/>
    <row r="31054" x14ac:dyDescent="0.25"/>
    <row r="31055" x14ac:dyDescent="0.25"/>
    <row r="31056" x14ac:dyDescent="0.25"/>
    <row r="31057" x14ac:dyDescent="0.25"/>
    <row r="31058" x14ac:dyDescent="0.25"/>
    <row r="31059" x14ac:dyDescent="0.25"/>
    <row r="31060" x14ac:dyDescent="0.25"/>
    <row r="31061" x14ac:dyDescent="0.25"/>
    <row r="31062" x14ac:dyDescent="0.25"/>
    <row r="31063" x14ac:dyDescent="0.25"/>
    <row r="31064" x14ac:dyDescent="0.25"/>
    <row r="31065" x14ac:dyDescent="0.25"/>
    <row r="31066" x14ac:dyDescent="0.25"/>
    <row r="31067" x14ac:dyDescent="0.25"/>
    <row r="31068" x14ac:dyDescent="0.25"/>
    <row r="31069" x14ac:dyDescent="0.25"/>
    <row r="31070" x14ac:dyDescent="0.25"/>
    <row r="31071" x14ac:dyDescent="0.25"/>
    <row r="31072" x14ac:dyDescent="0.25"/>
    <row r="31073" x14ac:dyDescent="0.25"/>
    <row r="31074" x14ac:dyDescent="0.25"/>
    <row r="31075" x14ac:dyDescent="0.25"/>
    <row r="31076" x14ac:dyDescent="0.25"/>
    <row r="31077" x14ac:dyDescent="0.25"/>
    <row r="31078" x14ac:dyDescent="0.25"/>
    <row r="31079" x14ac:dyDescent="0.25"/>
    <row r="31080" x14ac:dyDescent="0.25"/>
    <row r="31081" x14ac:dyDescent="0.25"/>
    <row r="31082" x14ac:dyDescent="0.25"/>
    <row r="31083" x14ac:dyDescent="0.25"/>
    <row r="31084" x14ac:dyDescent="0.25"/>
    <row r="31085" x14ac:dyDescent="0.25"/>
    <row r="31086" x14ac:dyDescent="0.25"/>
    <row r="31087" x14ac:dyDescent="0.25"/>
    <row r="31088" x14ac:dyDescent="0.25"/>
    <row r="31089" x14ac:dyDescent="0.25"/>
    <row r="31090" x14ac:dyDescent="0.25"/>
    <row r="31091" x14ac:dyDescent="0.25"/>
    <row r="31092" x14ac:dyDescent="0.25"/>
    <row r="31093" x14ac:dyDescent="0.25"/>
    <row r="31094" x14ac:dyDescent="0.25"/>
    <row r="31095" x14ac:dyDescent="0.25"/>
    <row r="31096" x14ac:dyDescent="0.25"/>
    <row r="31097" x14ac:dyDescent="0.25"/>
    <row r="31098" x14ac:dyDescent="0.25"/>
    <row r="31099" x14ac:dyDescent="0.25"/>
    <row r="31100" x14ac:dyDescent="0.25"/>
    <row r="31101" x14ac:dyDescent="0.25"/>
    <row r="31102" x14ac:dyDescent="0.25"/>
    <row r="31103" x14ac:dyDescent="0.25"/>
    <row r="31104" x14ac:dyDescent="0.25"/>
    <row r="31105" x14ac:dyDescent="0.25"/>
    <row r="31106" x14ac:dyDescent="0.25"/>
    <row r="31107" x14ac:dyDescent="0.25"/>
    <row r="31108" x14ac:dyDescent="0.25"/>
    <row r="31109" x14ac:dyDescent="0.25"/>
    <row r="31110" x14ac:dyDescent="0.25"/>
    <row r="31111" x14ac:dyDescent="0.25"/>
    <row r="31112" x14ac:dyDescent="0.25"/>
    <row r="31113" x14ac:dyDescent="0.25"/>
    <row r="31114" x14ac:dyDescent="0.25"/>
    <row r="31115" x14ac:dyDescent="0.25"/>
    <row r="31116" x14ac:dyDescent="0.25"/>
    <row r="31117" x14ac:dyDescent="0.25"/>
    <row r="31118" x14ac:dyDescent="0.25"/>
    <row r="31119" x14ac:dyDescent="0.25"/>
    <row r="31120" x14ac:dyDescent="0.25"/>
    <row r="31121" x14ac:dyDescent="0.25"/>
    <row r="31122" x14ac:dyDescent="0.25"/>
    <row r="31123" x14ac:dyDescent="0.25"/>
    <row r="31124" x14ac:dyDescent="0.25"/>
    <row r="31125" x14ac:dyDescent="0.25"/>
    <row r="31126" x14ac:dyDescent="0.25"/>
    <row r="31127" x14ac:dyDescent="0.25"/>
    <row r="31128" x14ac:dyDescent="0.25"/>
    <row r="31129" x14ac:dyDescent="0.25"/>
    <row r="31130" x14ac:dyDescent="0.25"/>
    <row r="31131" x14ac:dyDescent="0.25"/>
    <row r="31132" x14ac:dyDescent="0.25"/>
    <row r="31133" x14ac:dyDescent="0.25"/>
    <row r="31134" x14ac:dyDescent="0.25"/>
    <row r="31135" x14ac:dyDescent="0.25"/>
    <row r="31136" x14ac:dyDescent="0.25"/>
    <row r="31137" x14ac:dyDescent="0.25"/>
    <row r="31138" x14ac:dyDescent="0.25"/>
    <row r="31139" x14ac:dyDescent="0.25"/>
    <row r="31140" x14ac:dyDescent="0.25"/>
    <row r="31141" x14ac:dyDescent="0.25"/>
    <row r="31142" x14ac:dyDescent="0.25"/>
    <row r="31143" x14ac:dyDescent="0.25"/>
    <row r="31144" x14ac:dyDescent="0.25"/>
    <row r="31145" x14ac:dyDescent="0.25"/>
    <row r="31146" x14ac:dyDescent="0.25"/>
    <row r="31147" x14ac:dyDescent="0.25"/>
    <row r="31148" x14ac:dyDescent="0.25"/>
    <row r="31149" x14ac:dyDescent="0.25"/>
    <row r="31150" x14ac:dyDescent="0.25"/>
    <row r="31151" x14ac:dyDescent="0.25"/>
    <row r="31152" x14ac:dyDescent="0.25"/>
    <row r="31153" x14ac:dyDescent="0.25"/>
    <row r="31154" x14ac:dyDescent="0.25"/>
    <row r="31155" x14ac:dyDescent="0.25"/>
    <row r="31156" x14ac:dyDescent="0.25"/>
    <row r="31157" x14ac:dyDescent="0.25"/>
    <row r="31158" x14ac:dyDescent="0.25"/>
    <row r="31159" x14ac:dyDescent="0.25"/>
    <row r="31160" x14ac:dyDescent="0.25"/>
    <row r="31161" x14ac:dyDescent="0.25"/>
    <row r="31162" x14ac:dyDescent="0.25"/>
    <row r="31163" x14ac:dyDescent="0.25"/>
    <row r="31164" x14ac:dyDescent="0.25"/>
    <row r="31165" x14ac:dyDescent="0.25"/>
    <row r="31166" x14ac:dyDescent="0.25"/>
    <row r="31167" x14ac:dyDescent="0.25"/>
    <row r="31168" x14ac:dyDescent="0.25"/>
    <row r="31169" x14ac:dyDescent="0.25"/>
    <row r="31170" x14ac:dyDescent="0.25"/>
    <row r="31171" x14ac:dyDescent="0.25"/>
    <row r="31172" x14ac:dyDescent="0.25"/>
    <row r="31173" x14ac:dyDescent="0.25"/>
    <row r="31174" x14ac:dyDescent="0.25"/>
    <row r="31175" x14ac:dyDescent="0.25"/>
    <row r="31176" x14ac:dyDescent="0.25"/>
    <row r="31177" x14ac:dyDescent="0.25"/>
    <row r="31178" x14ac:dyDescent="0.25"/>
    <row r="31179" x14ac:dyDescent="0.25"/>
    <row r="31180" x14ac:dyDescent="0.25"/>
    <row r="31181" x14ac:dyDescent="0.25"/>
    <row r="31182" x14ac:dyDescent="0.25"/>
    <row r="31183" x14ac:dyDescent="0.25"/>
    <row r="31184" x14ac:dyDescent="0.25"/>
    <row r="31185" x14ac:dyDescent="0.25"/>
    <row r="31186" x14ac:dyDescent="0.25"/>
    <row r="31187" x14ac:dyDescent="0.25"/>
    <row r="31188" x14ac:dyDescent="0.25"/>
    <row r="31189" x14ac:dyDescent="0.25"/>
    <row r="31190" x14ac:dyDescent="0.25"/>
    <row r="31191" x14ac:dyDescent="0.25"/>
    <row r="31192" x14ac:dyDescent="0.25"/>
    <row r="31193" x14ac:dyDescent="0.25"/>
    <row r="31194" x14ac:dyDescent="0.25"/>
    <row r="31195" x14ac:dyDescent="0.25"/>
    <row r="31196" x14ac:dyDescent="0.25"/>
    <row r="31197" x14ac:dyDescent="0.25"/>
    <row r="31198" x14ac:dyDescent="0.25"/>
    <row r="31199" x14ac:dyDescent="0.25"/>
    <row r="31200" x14ac:dyDescent="0.25"/>
    <row r="31201" x14ac:dyDescent="0.25"/>
    <row r="31202" x14ac:dyDescent="0.25"/>
    <row r="31203" x14ac:dyDescent="0.25"/>
    <row r="31204" x14ac:dyDescent="0.25"/>
    <row r="31205" x14ac:dyDescent="0.25"/>
    <row r="31206" x14ac:dyDescent="0.25"/>
    <row r="31207" x14ac:dyDescent="0.25"/>
    <row r="31208" x14ac:dyDescent="0.25"/>
    <row r="31209" x14ac:dyDescent="0.25"/>
    <row r="31210" x14ac:dyDescent="0.25"/>
    <row r="31211" x14ac:dyDescent="0.25"/>
    <row r="31212" x14ac:dyDescent="0.25"/>
    <row r="31213" x14ac:dyDescent="0.25"/>
    <row r="31214" x14ac:dyDescent="0.25"/>
    <row r="31215" x14ac:dyDescent="0.25"/>
    <row r="31216" x14ac:dyDescent="0.25"/>
    <row r="31217" x14ac:dyDescent="0.25"/>
    <row r="31218" x14ac:dyDescent="0.25"/>
    <row r="31219" x14ac:dyDescent="0.25"/>
    <row r="31220" x14ac:dyDescent="0.25"/>
    <row r="31221" x14ac:dyDescent="0.25"/>
    <row r="31222" x14ac:dyDescent="0.25"/>
    <row r="31223" x14ac:dyDescent="0.25"/>
    <row r="31224" x14ac:dyDescent="0.25"/>
    <row r="31225" x14ac:dyDescent="0.25"/>
    <row r="31226" x14ac:dyDescent="0.25"/>
    <row r="31227" x14ac:dyDescent="0.25"/>
    <row r="31228" x14ac:dyDescent="0.25"/>
    <row r="31229" x14ac:dyDescent="0.25"/>
    <row r="31230" x14ac:dyDescent="0.25"/>
    <row r="31231" x14ac:dyDescent="0.25"/>
    <row r="31232" x14ac:dyDescent="0.25"/>
    <row r="31233" x14ac:dyDescent="0.25"/>
    <row r="31234" x14ac:dyDescent="0.25"/>
    <row r="31235" x14ac:dyDescent="0.25"/>
    <row r="31236" x14ac:dyDescent="0.25"/>
    <row r="31237" x14ac:dyDescent="0.25"/>
    <row r="31238" x14ac:dyDescent="0.25"/>
    <row r="31239" x14ac:dyDescent="0.25"/>
    <row r="31240" x14ac:dyDescent="0.25"/>
    <row r="31241" x14ac:dyDescent="0.25"/>
    <row r="31242" x14ac:dyDescent="0.25"/>
    <row r="31243" x14ac:dyDescent="0.25"/>
    <row r="31244" x14ac:dyDescent="0.25"/>
    <row r="31245" x14ac:dyDescent="0.25"/>
    <row r="31246" x14ac:dyDescent="0.25"/>
    <row r="31247" x14ac:dyDescent="0.25"/>
    <row r="31248" x14ac:dyDescent="0.25"/>
    <row r="31249" x14ac:dyDescent="0.25"/>
    <row r="31250" x14ac:dyDescent="0.25"/>
    <row r="31251" x14ac:dyDescent="0.25"/>
    <row r="31252" x14ac:dyDescent="0.25"/>
    <row r="31253" x14ac:dyDescent="0.25"/>
    <row r="31254" x14ac:dyDescent="0.25"/>
    <row r="31255" x14ac:dyDescent="0.25"/>
    <row r="31256" x14ac:dyDescent="0.25"/>
    <row r="31257" x14ac:dyDescent="0.25"/>
    <row r="31258" x14ac:dyDescent="0.25"/>
    <row r="31259" x14ac:dyDescent="0.25"/>
    <row r="31260" x14ac:dyDescent="0.25"/>
    <row r="31261" x14ac:dyDescent="0.25"/>
    <row r="31262" x14ac:dyDescent="0.25"/>
    <row r="31263" x14ac:dyDescent="0.25"/>
    <row r="31264" x14ac:dyDescent="0.25"/>
    <row r="31265" x14ac:dyDescent="0.25"/>
    <row r="31266" x14ac:dyDescent="0.25"/>
    <row r="31267" x14ac:dyDescent="0.25"/>
    <row r="31268" x14ac:dyDescent="0.25"/>
    <row r="31269" x14ac:dyDescent="0.25"/>
    <row r="31270" x14ac:dyDescent="0.25"/>
    <row r="31271" x14ac:dyDescent="0.25"/>
    <row r="31272" x14ac:dyDescent="0.25"/>
    <row r="31273" x14ac:dyDescent="0.25"/>
    <row r="31274" x14ac:dyDescent="0.25"/>
    <row r="31275" x14ac:dyDescent="0.25"/>
    <row r="31276" x14ac:dyDescent="0.25"/>
    <row r="31277" x14ac:dyDescent="0.25"/>
    <row r="31278" x14ac:dyDescent="0.25"/>
    <row r="31279" x14ac:dyDescent="0.25"/>
    <row r="31280" x14ac:dyDescent="0.25"/>
    <row r="31281" x14ac:dyDescent="0.25"/>
    <row r="31282" x14ac:dyDescent="0.25"/>
    <row r="31283" x14ac:dyDescent="0.25"/>
    <row r="31284" x14ac:dyDescent="0.25"/>
    <row r="31285" x14ac:dyDescent="0.25"/>
    <row r="31286" x14ac:dyDescent="0.25"/>
    <row r="31287" x14ac:dyDescent="0.25"/>
    <row r="31288" x14ac:dyDescent="0.25"/>
    <row r="31289" x14ac:dyDescent="0.25"/>
    <row r="31290" x14ac:dyDescent="0.25"/>
    <row r="31291" x14ac:dyDescent="0.25"/>
    <row r="31292" x14ac:dyDescent="0.25"/>
    <row r="31293" x14ac:dyDescent="0.25"/>
    <row r="31294" x14ac:dyDescent="0.25"/>
    <row r="31295" x14ac:dyDescent="0.25"/>
    <row r="31296" x14ac:dyDescent="0.25"/>
    <row r="31297" x14ac:dyDescent="0.25"/>
    <row r="31298" x14ac:dyDescent="0.25"/>
    <row r="31299" x14ac:dyDescent="0.25"/>
    <row r="31300" x14ac:dyDescent="0.25"/>
    <row r="31301" x14ac:dyDescent="0.25"/>
    <row r="31302" x14ac:dyDescent="0.25"/>
    <row r="31303" x14ac:dyDescent="0.25"/>
    <row r="31304" x14ac:dyDescent="0.25"/>
    <row r="31305" x14ac:dyDescent="0.25"/>
    <row r="31306" x14ac:dyDescent="0.25"/>
    <row r="31307" x14ac:dyDescent="0.25"/>
    <row r="31308" x14ac:dyDescent="0.25"/>
    <row r="31309" x14ac:dyDescent="0.25"/>
    <row r="31310" x14ac:dyDescent="0.25"/>
    <row r="31311" x14ac:dyDescent="0.25"/>
    <row r="31312" x14ac:dyDescent="0.25"/>
    <row r="31313" x14ac:dyDescent="0.25"/>
    <row r="31314" x14ac:dyDescent="0.25"/>
    <row r="31315" x14ac:dyDescent="0.25"/>
    <row r="31316" x14ac:dyDescent="0.25"/>
    <row r="31317" x14ac:dyDescent="0.25"/>
    <row r="31318" x14ac:dyDescent="0.25"/>
    <row r="31319" x14ac:dyDescent="0.25"/>
    <row r="31320" x14ac:dyDescent="0.25"/>
    <row r="31321" x14ac:dyDescent="0.25"/>
    <row r="31322" x14ac:dyDescent="0.25"/>
    <row r="31323" x14ac:dyDescent="0.25"/>
    <row r="31324" x14ac:dyDescent="0.25"/>
    <row r="31325" x14ac:dyDescent="0.25"/>
    <row r="31326" x14ac:dyDescent="0.25"/>
    <row r="31327" x14ac:dyDescent="0.25"/>
    <row r="31328" x14ac:dyDescent="0.25"/>
    <row r="31329" x14ac:dyDescent="0.25"/>
    <row r="31330" x14ac:dyDescent="0.25"/>
    <row r="31331" x14ac:dyDescent="0.25"/>
    <row r="31332" x14ac:dyDescent="0.25"/>
    <row r="31333" x14ac:dyDescent="0.25"/>
    <row r="31334" x14ac:dyDescent="0.25"/>
    <row r="31335" x14ac:dyDescent="0.25"/>
    <row r="31336" x14ac:dyDescent="0.25"/>
    <row r="31337" x14ac:dyDescent="0.25"/>
    <row r="31338" x14ac:dyDescent="0.25"/>
    <row r="31339" x14ac:dyDescent="0.25"/>
    <row r="31340" x14ac:dyDescent="0.25"/>
    <row r="31341" x14ac:dyDescent="0.25"/>
    <row r="31342" x14ac:dyDescent="0.25"/>
    <row r="31343" x14ac:dyDescent="0.25"/>
    <row r="31344" x14ac:dyDescent="0.25"/>
    <row r="31345" x14ac:dyDescent="0.25"/>
    <row r="31346" x14ac:dyDescent="0.25"/>
    <row r="31347" x14ac:dyDescent="0.25"/>
    <row r="31348" x14ac:dyDescent="0.25"/>
    <row r="31349" x14ac:dyDescent="0.25"/>
    <row r="31350" x14ac:dyDescent="0.25"/>
    <row r="31351" x14ac:dyDescent="0.25"/>
    <row r="31352" x14ac:dyDescent="0.25"/>
    <row r="31353" x14ac:dyDescent="0.25"/>
    <row r="31354" x14ac:dyDescent="0.25"/>
    <row r="31355" x14ac:dyDescent="0.25"/>
    <row r="31356" x14ac:dyDescent="0.25"/>
    <row r="31357" x14ac:dyDescent="0.25"/>
    <row r="31358" x14ac:dyDescent="0.25"/>
    <row r="31359" x14ac:dyDescent="0.25"/>
    <row r="31360" x14ac:dyDescent="0.25"/>
    <row r="31361" x14ac:dyDescent="0.25"/>
    <row r="31362" x14ac:dyDescent="0.25"/>
    <row r="31363" x14ac:dyDescent="0.25"/>
    <row r="31364" x14ac:dyDescent="0.25"/>
    <row r="31365" x14ac:dyDescent="0.25"/>
    <row r="31366" x14ac:dyDescent="0.25"/>
    <row r="31367" x14ac:dyDescent="0.25"/>
    <row r="31368" x14ac:dyDescent="0.25"/>
    <row r="31369" x14ac:dyDescent="0.25"/>
    <row r="31370" x14ac:dyDescent="0.25"/>
    <row r="31371" x14ac:dyDescent="0.25"/>
    <row r="31372" x14ac:dyDescent="0.25"/>
    <row r="31373" x14ac:dyDescent="0.25"/>
    <row r="31374" x14ac:dyDescent="0.25"/>
    <row r="31375" x14ac:dyDescent="0.25"/>
    <row r="31376" x14ac:dyDescent="0.25"/>
    <row r="31377" x14ac:dyDescent="0.25"/>
    <row r="31378" x14ac:dyDescent="0.25"/>
    <row r="31379" x14ac:dyDescent="0.25"/>
    <row r="31380" x14ac:dyDescent="0.25"/>
    <row r="31381" x14ac:dyDescent="0.25"/>
    <row r="31382" x14ac:dyDescent="0.25"/>
    <row r="31383" x14ac:dyDescent="0.25"/>
    <row r="31384" x14ac:dyDescent="0.25"/>
    <row r="31385" x14ac:dyDescent="0.25"/>
    <row r="31386" x14ac:dyDescent="0.25"/>
    <row r="31387" x14ac:dyDescent="0.25"/>
    <row r="31388" x14ac:dyDescent="0.25"/>
    <row r="31389" x14ac:dyDescent="0.25"/>
    <row r="31390" x14ac:dyDescent="0.25"/>
    <row r="31391" x14ac:dyDescent="0.25"/>
    <row r="31392" x14ac:dyDescent="0.25"/>
    <row r="31393" x14ac:dyDescent="0.25"/>
    <row r="31394" x14ac:dyDescent="0.25"/>
    <row r="31395" x14ac:dyDescent="0.25"/>
    <row r="31396" x14ac:dyDescent="0.25"/>
    <row r="31397" x14ac:dyDescent="0.25"/>
    <row r="31398" x14ac:dyDescent="0.25"/>
    <row r="31399" x14ac:dyDescent="0.25"/>
    <row r="31400" x14ac:dyDescent="0.25"/>
    <row r="31401" x14ac:dyDescent="0.25"/>
    <row r="31402" x14ac:dyDescent="0.25"/>
    <row r="31403" x14ac:dyDescent="0.25"/>
    <row r="31404" x14ac:dyDescent="0.25"/>
    <row r="31405" x14ac:dyDescent="0.25"/>
    <row r="31406" x14ac:dyDescent="0.25"/>
    <row r="31407" x14ac:dyDescent="0.25"/>
    <row r="31408" x14ac:dyDescent="0.25"/>
    <row r="31409" x14ac:dyDescent="0.25"/>
    <row r="31410" x14ac:dyDescent="0.25"/>
    <row r="31411" x14ac:dyDescent="0.25"/>
    <row r="31412" x14ac:dyDescent="0.25"/>
    <row r="31413" x14ac:dyDescent="0.25"/>
    <row r="31414" x14ac:dyDescent="0.25"/>
    <row r="31415" x14ac:dyDescent="0.25"/>
    <row r="31416" x14ac:dyDescent="0.25"/>
    <row r="31417" x14ac:dyDescent="0.25"/>
    <row r="31418" x14ac:dyDescent="0.25"/>
    <row r="31419" x14ac:dyDescent="0.25"/>
    <row r="31420" x14ac:dyDescent="0.25"/>
    <row r="31421" x14ac:dyDescent="0.25"/>
    <row r="31422" x14ac:dyDescent="0.25"/>
    <row r="31423" x14ac:dyDescent="0.25"/>
    <row r="31424" x14ac:dyDescent="0.25"/>
    <row r="31425" x14ac:dyDescent="0.25"/>
    <row r="31426" x14ac:dyDescent="0.25"/>
    <row r="31427" x14ac:dyDescent="0.25"/>
    <row r="31428" x14ac:dyDescent="0.25"/>
    <row r="31429" x14ac:dyDescent="0.25"/>
    <row r="31430" x14ac:dyDescent="0.25"/>
    <row r="31431" x14ac:dyDescent="0.25"/>
    <row r="31432" x14ac:dyDescent="0.25"/>
    <row r="31433" x14ac:dyDescent="0.25"/>
    <row r="31434" x14ac:dyDescent="0.25"/>
    <row r="31435" x14ac:dyDescent="0.25"/>
    <row r="31436" x14ac:dyDescent="0.25"/>
    <row r="31437" x14ac:dyDescent="0.25"/>
    <row r="31438" x14ac:dyDescent="0.25"/>
    <row r="31439" x14ac:dyDescent="0.25"/>
    <row r="31440" x14ac:dyDescent="0.25"/>
    <row r="31441" x14ac:dyDescent="0.25"/>
    <row r="31442" x14ac:dyDescent="0.25"/>
    <row r="31443" x14ac:dyDescent="0.25"/>
    <row r="31444" x14ac:dyDescent="0.25"/>
    <row r="31445" x14ac:dyDescent="0.25"/>
    <row r="31446" x14ac:dyDescent="0.25"/>
    <row r="31447" x14ac:dyDescent="0.25"/>
    <row r="31448" x14ac:dyDescent="0.25"/>
    <row r="31449" x14ac:dyDescent="0.25"/>
    <row r="31450" x14ac:dyDescent="0.25"/>
    <row r="31451" x14ac:dyDescent="0.25"/>
    <row r="31452" x14ac:dyDescent="0.25"/>
    <row r="31453" x14ac:dyDescent="0.25"/>
    <row r="31454" x14ac:dyDescent="0.25"/>
    <row r="31455" x14ac:dyDescent="0.25"/>
    <row r="31456" x14ac:dyDescent="0.25"/>
    <row r="31457" x14ac:dyDescent="0.25"/>
    <row r="31458" x14ac:dyDescent="0.25"/>
    <row r="31459" x14ac:dyDescent="0.25"/>
    <row r="31460" x14ac:dyDescent="0.25"/>
    <row r="31461" x14ac:dyDescent="0.25"/>
    <row r="31462" x14ac:dyDescent="0.25"/>
    <row r="31463" x14ac:dyDescent="0.25"/>
    <row r="31464" x14ac:dyDescent="0.25"/>
    <row r="31465" x14ac:dyDescent="0.25"/>
    <row r="31466" x14ac:dyDescent="0.25"/>
    <row r="31467" x14ac:dyDescent="0.25"/>
    <row r="31468" x14ac:dyDescent="0.25"/>
    <row r="31469" x14ac:dyDescent="0.25"/>
    <row r="31470" x14ac:dyDescent="0.25"/>
    <row r="31471" x14ac:dyDescent="0.25"/>
    <row r="31472" x14ac:dyDescent="0.25"/>
    <row r="31473" x14ac:dyDescent="0.25"/>
    <row r="31474" x14ac:dyDescent="0.25"/>
    <row r="31475" x14ac:dyDescent="0.25"/>
    <row r="31476" x14ac:dyDescent="0.25"/>
    <row r="31477" x14ac:dyDescent="0.25"/>
    <row r="31478" x14ac:dyDescent="0.25"/>
    <row r="31479" x14ac:dyDescent="0.25"/>
    <row r="31480" x14ac:dyDescent="0.25"/>
    <row r="31481" x14ac:dyDescent="0.25"/>
    <row r="31482" x14ac:dyDescent="0.25"/>
    <row r="31483" x14ac:dyDescent="0.25"/>
    <row r="31484" x14ac:dyDescent="0.25"/>
    <row r="31485" x14ac:dyDescent="0.25"/>
    <row r="31486" x14ac:dyDescent="0.25"/>
    <row r="31487" x14ac:dyDescent="0.25"/>
    <row r="31488" x14ac:dyDescent="0.25"/>
    <row r="31489" x14ac:dyDescent="0.25"/>
    <row r="31490" x14ac:dyDescent="0.25"/>
    <row r="31491" x14ac:dyDescent="0.25"/>
    <row r="31492" x14ac:dyDescent="0.25"/>
    <row r="31493" x14ac:dyDescent="0.25"/>
    <row r="31494" x14ac:dyDescent="0.25"/>
    <row r="31495" x14ac:dyDescent="0.25"/>
    <row r="31496" x14ac:dyDescent="0.25"/>
    <row r="31497" x14ac:dyDescent="0.25"/>
    <row r="31498" x14ac:dyDescent="0.25"/>
    <row r="31499" x14ac:dyDescent="0.25"/>
    <row r="31500" x14ac:dyDescent="0.25"/>
    <row r="31501" x14ac:dyDescent="0.25"/>
    <row r="31502" x14ac:dyDescent="0.25"/>
    <row r="31503" x14ac:dyDescent="0.25"/>
    <row r="31504" x14ac:dyDescent="0.25"/>
    <row r="31505" x14ac:dyDescent="0.25"/>
    <row r="31506" x14ac:dyDescent="0.25"/>
    <row r="31507" x14ac:dyDescent="0.25"/>
    <row r="31508" x14ac:dyDescent="0.25"/>
    <row r="31509" x14ac:dyDescent="0.25"/>
    <row r="31510" x14ac:dyDescent="0.25"/>
    <row r="31511" x14ac:dyDescent="0.25"/>
    <row r="31512" x14ac:dyDescent="0.25"/>
    <row r="31513" x14ac:dyDescent="0.25"/>
    <row r="31514" x14ac:dyDescent="0.25"/>
    <row r="31515" x14ac:dyDescent="0.25"/>
    <row r="31516" x14ac:dyDescent="0.25"/>
    <row r="31517" x14ac:dyDescent="0.25"/>
    <row r="31518" x14ac:dyDescent="0.25"/>
    <row r="31519" x14ac:dyDescent="0.25"/>
    <row r="31520" x14ac:dyDescent="0.25"/>
    <row r="31521" x14ac:dyDescent="0.25"/>
    <row r="31522" x14ac:dyDescent="0.25"/>
    <row r="31523" x14ac:dyDescent="0.25"/>
    <row r="31524" x14ac:dyDescent="0.25"/>
    <row r="31525" x14ac:dyDescent="0.25"/>
    <row r="31526" x14ac:dyDescent="0.25"/>
    <row r="31527" x14ac:dyDescent="0.25"/>
    <row r="31528" x14ac:dyDescent="0.25"/>
    <row r="31529" x14ac:dyDescent="0.25"/>
    <row r="31530" x14ac:dyDescent="0.25"/>
    <row r="31531" x14ac:dyDescent="0.25"/>
    <row r="31532" x14ac:dyDescent="0.25"/>
    <row r="31533" x14ac:dyDescent="0.25"/>
    <row r="31534" x14ac:dyDescent="0.25"/>
    <row r="31535" x14ac:dyDescent="0.25"/>
    <row r="31536" x14ac:dyDescent="0.25"/>
    <row r="31537" x14ac:dyDescent="0.25"/>
    <row r="31538" x14ac:dyDescent="0.25"/>
    <row r="31539" x14ac:dyDescent="0.25"/>
    <row r="31540" x14ac:dyDescent="0.25"/>
    <row r="31541" x14ac:dyDescent="0.25"/>
    <row r="31542" x14ac:dyDescent="0.25"/>
    <row r="31543" x14ac:dyDescent="0.25"/>
    <row r="31544" x14ac:dyDescent="0.25"/>
    <row r="31545" x14ac:dyDescent="0.25"/>
    <row r="31546" x14ac:dyDescent="0.25"/>
    <row r="31547" x14ac:dyDescent="0.25"/>
    <row r="31548" x14ac:dyDescent="0.25"/>
    <row r="31549" x14ac:dyDescent="0.25"/>
    <row r="31550" x14ac:dyDescent="0.25"/>
    <row r="31551" x14ac:dyDescent="0.25"/>
    <row r="31552" x14ac:dyDescent="0.25"/>
    <row r="31553" x14ac:dyDescent="0.25"/>
    <row r="31554" x14ac:dyDescent="0.25"/>
    <row r="31555" x14ac:dyDescent="0.25"/>
    <row r="31556" x14ac:dyDescent="0.25"/>
    <row r="31557" x14ac:dyDescent="0.25"/>
    <row r="31558" x14ac:dyDescent="0.25"/>
    <row r="31559" x14ac:dyDescent="0.25"/>
    <row r="31560" x14ac:dyDescent="0.25"/>
    <row r="31561" x14ac:dyDescent="0.25"/>
    <row r="31562" x14ac:dyDescent="0.25"/>
    <row r="31563" x14ac:dyDescent="0.25"/>
    <row r="31564" x14ac:dyDescent="0.25"/>
    <row r="31565" x14ac:dyDescent="0.25"/>
    <row r="31566" x14ac:dyDescent="0.25"/>
    <row r="31567" x14ac:dyDescent="0.25"/>
    <row r="31568" x14ac:dyDescent="0.25"/>
    <row r="31569" x14ac:dyDescent="0.25"/>
    <row r="31570" x14ac:dyDescent="0.25"/>
    <row r="31571" x14ac:dyDescent="0.25"/>
    <row r="31572" x14ac:dyDescent="0.25"/>
    <row r="31573" x14ac:dyDescent="0.25"/>
    <row r="31574" x14ac:dyDescent="0.25"/>
    <row r="31575" x14ac:dyDescent="0.25"/>
    <row r="31576" x14ac:dyDescent="0.25"/>
    <row r="31577" x14ac:dyDescent="0.25"/>
    <row r="31578" x14ac:dyDescent="0.25"/>
    <row r="31579" x14ac:dyDescent="0.25"/>
    <row r="31580" x14ac:dyDescent="0.25"/>
    <row r="31581" x14ac:dyDescent="0.25"/>
    <row r="31582" x14ac:dyDescent="0.25"/>
    <row r="31583" x14ac:dyDescent="0.25"/>
    <row r="31584" x14ac:dyDescent="0.25"/>
    <row r="31585" x14ac:dyDescent="0.25"/>
    <row r="31586" x14ac:dyDescent="0.25"/>
    <row r="31587" x14ac:dyDescent="0.25"/>
    <row r="31588" x14ac:dyDescent="0.25"/>
    <row r="31589" x14ac:dyDescent="0.25"/>
    <row r="31590" x14ac:dyDescent="0.25"/>
    <row r="31591" x14ac:dyDescent="0.25"/>
    <row r="31592" x14ac:dyDescent="0.25"/>
    <row r="31593" x14ac:dyDescent="0.25"/>
    <row r="31594" x14ac:dyDescent="0.25"/>
    <row r="31595" x14ac:dyDescent="0.25"/>
    <row r="31596" x14ac:dyDescent="0.25"/>
    <row r="31597" x14ac:dyDescent="0.25"/>
    <row r="31598" x14ac:dyDescent="0.25"/>
    <row r="31599" x14ac:dyDescent="0.25"/>
    <row r="31600" x14ac:dyDescent="0.25"/>
    <row r="31601" x14ac:dyDescent="0.25"/>
    <row r="31602" x14ac:dyDescent="0.25"/>
    <row r="31603" x14ac:dyDescent="0.25"/>
    <row r="31604" x14ac:dyDescent="0.25"/>
    <row r="31605" x14ac:dyDescent="0.25"/>
    <row r="31606" x14ac:dyDescent="0.25"/>
    <row r="31607" x14ac:dyDescent="0.25"/>
    <row r="31608" x14ac:dyDescent="0.25"/>
    <row r="31609" x14ac:dyDescent="0.25"/>
    <row r="31610" x14ac:dyDescent="0.25"/>
    <row r="31611" x14ac:dyDescent="0.25"/>
    <row r="31612" x14ac:dyDescent="0.25"/>
    <row r="31613" x14ac:dyDescent="0.25"/>
    <row r="31614" x14ac:dyDescent="0.25"/>
    <row r="31615" x14ac:dyDescent="0.25"/>
    <row r="31616" x14ac:dyDescent="0.25"/>
    <row r="31617" x14ac:dyDescent="0.25"/>
    <row r="31618" x14ac:dyDescent="0.25"/>
    <row r="31619" x14ac:dyDescent="0.25"/>
    <row r="31620" x14ac:dyDescent="0.25"/>
    <row r="31621" x14ac:dyDescent="0.25"/>
    <row r="31622" x14ac:dyDescent="0.25"/>
    <row r="31623" x14ac:dyDescent="0.25"/>
    <row r="31624" x14ac:dyDescent="0.25"/>
    <row r="31625" x14ac:dyDescent="0.25"/>
    <row r="31626" x14ac:dyDescent="0.25"/>
    <row r="31627" x14ac:dyDescent="0.25"/>
    <row r="31628" x14ac:dyDescent="0.25"/>
    <row r="31629" x14ac:dyDescent="0.25"/>
    <row r="31630" x14ac:dyDescent="0.25"/>
    <row r="31631" x14ac:dyDescent="0.25"/>
    <row r="31632" x14ac:dyDescent="0.25"/>
    <row r="31633" x14ac:dyDescent="0.25"/>
    <row r="31634" x14ac:dyDescent="0.25"/>
    <row r="31635" x14ac:dyDescent="0.25"/>
    <row r="31636" x14ac:dyDescent="0.25"/>
    <row r="31637" x14ac:dyDescent="0.25"/>
    <row r="31638" x14ac:dyDescent="0.25"/>
    <row r="31639" x14ac:dyDescent="0.25"/>
    <row r="31640" x14ac:dyDescent="0.25"/>
    <row r="31641" x14ac:dyDescent="0.25"/>
    <row r="31642" x14ac:dyDescent="0.25"/>
    <row r="31643" x14ac:dyDescent="0.25"/>
    <row r="31644" x14ac:dyDescent="0.25"/>
    <row r="31645" x14ac:dyDescent="0.25"/>
    <row r="31646" x14ac:dyDescent="0.25"/>
    <row r="31647" x14ac:dyDescent="0.25"/>
    <row r="31648" x14ac:dyDescent="0.25"/>
    <row r="31649" x14ac:dyDescent="0.25"/>
    <row r="31650" x14ac:dyDescent="0.25"/>
    <row r="31651" x14ac:dyDescent="0.25"/>
    <row r="31652" x14ac:dyDescent="0.25"/>
    <row r="31653" x14ac:dyDescent="0.25"/>
    <row r="31654" x14ac:dyDescent="0.25"/>
    <row r="31655" x14ac:dyDescent="0.25"/>
    <row r="31656" x14ac:dyDescent="0.25"/>
    <row r="31657" x14ac:dyDescent="0.25"/>
    <row r="31658" x14ac:dyDescent="0.25"/>
    <row r="31659" x14ac:dyDescent="0.25"/>
    <row r="31660" x14ac:dyDescent="0.25"/>
    <row r="31661" x14ac:dyDescent="0.25"/>
    <row r="31662" x14ac:dyDescent="0.25"/>
    <row r="31663" x14ac:dyDescent="0.25"/>
    <row r="31664" x14ac:dyDescent="0.25"/>
    <row r="31665" x14ac:dyDescent="0.25"/>
    <row r="31666" x14ac:dyDescent="0.25"/>
    <row r="31667" x14ac:dyDescent="0.25"/>
    <row r="31668" x14ac:dyDescent="0.25"/>
    <row r="31669" x14ac:dyDescent="0.25"/>
    <row r="31670" x14ac:dyDescent="0.25"/>
    <row r="31671" x14ac:dyDescent="0.25"/>
    <row r="31672" x14ac:dyDescent="0.25"/>
    <row r="31673" x14ac:dyDescent="0.25"/>
    <row r="31674" x14ac:dyDescent="0.25"/>
    <row r="31675" x14ac:dyDescent="0.25"/>
    <row r="31676" x14ac:dyDescent="0.25"/>
    <row r="31677" x14ac:dyDescent="0.25"/>
    <row r="31678" x14ac:dyDescent="0.25"/>
    <row r="31679" x14ac:dyDescent="0.25"/>
    <row r="31680" x14ac:dyDescent="0.25"/>
    <row r="31681" x14ac:dyDescent="0.25"/>
    <row r="31682" x14ac:dyDescent="0.25"/>
    <row r="31683" x14ac:dyDescent="0.25"/>
    <row r="31684" x14ac:dyDescent="0.25"/>
    <row r="31685" x14ac:dyDescent="0.25"/>
    <row r="31686" x14ac:dyDescent="0.25"/>
    <row r="31687" x14ac:dyDescent="0.25"/>
    <row r="31688" x14ac:dyDescent="0.25"/>
    <row r="31689" x14ac:dyDescent="0.25"/>
    <row r="31690" x14ac:dyDescent="0.25"/>
    <row r="31691" x14ac:dyDescent="0.25"/>
    <row r="31692" x14ac:dyDescent="0.25"/>
    <row r="31693" x14ac:dyDescent="0.25"/>
    <row r="31694" x14ac:dyDescent="0.25"/>
    <row r="31695" x14ac:dyDescent="0.25"/>
    <row r="31696" x14ac:dyDescent="0.25"/>
    <row r="31697" x14ac:dyDescent="0.25"/>
    <row r="31698" x14ac:dyDescent="0.25"/>
    <row r="31699" x14ac:dyDescent="0.25"/>
    <row r="31700" x14ac:dyDescent="0.25"/>
    <row r="31701" x14ac:dyDescent="0.25"/>
    <row r="31702" x14ac:dyDescent="0.25"/>
    <row r="31703" x14ac:dyDescent="0.25"/>
    <row r="31704" x14ac:dyDescent="0.25"/>
    <row r="31705" x14ac:dyDescent="0.25"/>
    <row r="31706" x14ac:dyDescent="0.25"/>
    <row r="31707" x14ac:dyDescent="0.25"/>
    <row r="31708" x14ac:dyDescent="0.25"/>
    <row r="31709" x14ac:dyDescent="0.25"/>
    <row r="31710" x14ac:dyDescent="0.25"/>
    <row r="31711" x14ac:dyDescent="0.25"/>
    <row r="31712" x14ac:dyDescent="0.25"/>
    <row r="31713" x14ac:dyDescent="0.25"/>
    <row r="31714" x14ac:dyDescent="0.25"/>
    <row r="31715" x14ac:dyDescent="0.25"/>
    <row r="31716" x14ac:dyDescent="0.25"/>
    <row r="31717" x14ac:dyDescent="0.25"/>
    <row r="31718" x14ac:dyDescent="0.25"/>
    <row r="31719" x14ac:dyDescent="0.25"/>
    <row r="31720" x14ac:dyDescent="0.25"/>
    <row r="31721" x14ac:dyDescent="0.25"/>
    <row r="31722" x14ac:dyDescent="0.25"/>
    <row r="31723" x14ac:dyDescent="0.25"/>
    <row r="31724" x14ac:dyDescent="0.25"/>
    <row r="31725" x14ac:dyDescent="0.25"/>
    <row r="31726" x14ac:dyDescent="0.25"/>
    <row r="31727" x14ac:dyDescent="0.25"/>
    <row r="31728" x14ac:dyDescent="0.25"/>
    <row r="31729" x14ac:dyDescent="0.25"/>
    <row r="31730" x14ac:dyDescent="0.25"/>
    <row r="31731" x14ac:dyDescent="0.25"/>
    <row r="31732" x14ac:dyDescent="0.25"/>
    <row r="31733" x14ac:dyDescent="0.25"/>
    <row r="31734" x14ac:dyDescent="0.25"/>
    <row r="31735" x14ac:dyDescent="0.25"/>
    <row r="31736" x14ac:dyDescent="0.25"/>
    <row r="31737" x14ac:dyDescent="0.25"/>
    <row r="31738" x14ac:dyDescent="0.25"/>
    <row r="31739" x14ac:dyDescent="0.25"/>
    <row r="31740" x14ac:dyDescent="0.25"/>
    <row r="31741" x14ac:dyDescent="0.25"/>
    <row r="31742" x14ac:dyDescent="0.25"/>
    <row r="31743" x14ac:dyDescent="0.25"/>
    <row r="31744" x14ac:dyDescent="0.25"/>
    <row r="31745" x14ac:dyDescent="0.25"/>
    <row r="31746" x14ac:dyDescent="0.25"/>
    <row r="31747" x14ac:dyDescent="0.25"/>
    <row r="31748" x14ac:dyDescent="0.25"/>
    <row r="31749" x14ac:dyDescent="0.25"/>
    <row r="31750" x14ac:dyDescent="0.25"/>
    <row r="31751" x14ac:dyDescent="0.25"/>
    <row r="31752" x14ac:dyDescent="0.25"/>
    <row r="31753" x14ac:dyDescent="0.25"/>
    <row r="31754" x14ac:dyDescent="0.25"/>
    <row r="31755" x14ac:dyDescent="0.25"/>
    <row r="31756" x14ac:dyDescent="0.25"/>
    <row r="31757" x14ac:dyDescent="0.25"/>
    <row r="31758" x14ac:dyDescent="0.25"/>
    <row r="31759" x14ac:dyDescent="0.25"/>
    <row r="31760" x14ac:dyDescent="0.25"/>
    <row r="31761" x14ac:dyDescent="0.25"/>
    <row r="31762" x14ac:dyDescent="0.25"/>
    <row r="31763" x14ac:dyDescent="0.25"/>
    <row r="31764" x14ac:dyDescent="0.25"/>
    <row r="31765" x14ac:dyDescent="0.25"/>
    <row r="31766" x14ac:dyDescent="0.25"/>
    <row r="31767" x14ac:dyDescent="0.25"/>
    <row r="31768" x14ac:dyDescent="0.25"/>
    <row r="31769" x14ac:dyDescent="0.25"/>
    <row r="31770" x14ac:dyDescent="0.25"/>
    <row r="31771" x14ac:dyDescent="0.25"/>
    <row r="31772" x14ac:dyDescent="0.25"/>
    <row r="31773" x14ac:dyDescent="0.25"/>
    <row r="31774" x14ac:dyDescent="0.25"/>
    <row r="31775" x14ac:dyDescent="0.25"/>
    <row r="31776" x14ac:dyDescent="0.25"/>
    <row r="31777" x14ac:dyDescent="0.25"/>
    <row r="31778" x14ac:dyDescent="0.25"/>
    <row r="31779" x14ac:dyDescent="0.25"/>
    <row r="31780" x14ac:dyDescent="0.25"/>
    <row r="31781" x14ac:dyDescent="0.25"/>
    <row r="31782" x14ac:dyDescent="0.25"/>
    <row r="31783" x14ac:dyDescent="0.25"/>
    <row r="31784" x14ac:dyDescent="0.25"/>
    <row r="31785" x14ac:dyDescent="0.25"/>
    <row r="31786" x14ac:dyDescent="0.25"/>
    <row r="31787" x14ac:dyDescent="0.25"/>
    <row r="31788" x14ac:dyDescent="0.25"/>
    <row r="31789" x14ac:dyDescent="0.25"/>
    <row r="31790" x14ac:dyDescent="0.25"/>
    <row r="31791" x14ac:dyDescent="0.25"/>
    <row r="31792" x14ac:dyDescent="0.25"/>
    <row r="31793" x14ac:dyDescent="0.25"/>
    <row r="31794" x14ac:dyDescent="0.25"/>
    <row r="31795" x14ac:dyDescent="0.25"/>
    <row r="31796" x14ac:dyDescent="0.25"/>
    <row r="31797" x14ac:dyDescent="0.25"/>
    <row r="31798" x14ac:dyDescent="0.25"/>
    <row r="31799" x14ac:dyDescent="0.25"/>
    <row r="31800" x14ac:dyDescent="0.25"/>
    <row r="31801" x14ac:dyDescent="0.25"/>
    <row r="31802" x14ac:dyDescent="0.25"/>
    <row r="31803" x14ac:dyDescent="0.25"/>
    <row r="31804" x14ac:dyDescent="0.25"/>
    <row r="31805" x14ac:dyDescent="0.25"/>
    <row r="31806" x14ac:dyDescent="0.25"/>
    <row r="31807" x14ac:dyDescent="0.25"/>
    <row r="31808" x14ac:dyDescent="0.25"/>
    <row r="31809" x14ac:dyDescent="0.25"/>
    <row r="31810" x14ac:dyDescent="0.25"/>
    <row r="31811" x14ac:dyDescent="0.25"/>
    <row r="31812" x14ac:dyDescent="0.25"/>
    <row r="31813" x14ac:dyDescent="0.25"/>
    <row r="31814" x14ac:dyDescent="0.25"/>
    <row r="31815" x14ac:dyDescent="0.25"/>
    <row r="31816" x14ac:dyDescent="0.25"/>
    <row r="31817" x14ac:dyDescent="0.25"/>
    <row r="31818" x14ac:dyDescent="0.25"/>
    <row r="31819" x14ac:dyDescent="0.25"/>
    <row r="31820" x14ac:dyDescent="0.25"/>
    <row r="31821" x14ac:dyDescent="0.25"/>
    <row r="31822" x14ac:dyDescent="0.25"/>
    <row r="31823" x14ac:dyDescent="0.25"/>
    <row r="31824" x14ac:dyDescent="0.25"/>
    <row r="31825" x14ac:dyDescent="0.25"/>
    <row r="31826" x14ac:dyDescent="0.25"/>
    <row r="31827" x14ac:dyDescent="0.25"/>
    <row r="31828" x14ac:dyDescent="0.25"/>
    <row r="31829" x14ac:dyDescent="0.25"/>
    <row r="31830" x14ac:dyDescent="0.25"/>
    <row r="31831" x14ac:dyDescent="0.25"/>
    <row r="31832" x14ac:dyDescent="0.25"/>
    <row r="31833" x14ac:dyDescent="0.25"/>
    <row r="31834" x14ac:dyDescent="0.25"/>
    <row r="31835" x14ac:dyDescent="0.25"/>
    <row r="31836" x14ac:dyDescent="0.25"/>
    <row r="31837" x14ac:dyDescent="0.25"/>
    <row r="31838" x14ac:dyDescent="0.25"/>
    <row r="31839" x14ac:dyDescent="0.25"/>
    <row r="31840" x14ac:dyDescent="0.25"/>
    <row r="31841" x14ac:dyDescent="0.25"/>
    <row r="31842" x14ac:dyDescent="0.25"/>
    <row r="31843" x14ac:dyDescent="0.25"/>
    <row r="31844" x14ac:dyDescent="0.25"/>
    <row r="31845" x14ac:dyDescent="0.25"/>
    <row r="31846" x14ac:dyDescent="0.25"/>
    <row r="31847" x14ac:dyDescent="0.25"/>
    <row r="31848" x14ac:dyDescent="0.25"/>
    <row r="31849" x14ac:dyDescent="0.25"/>
    <row r="31850" x14ac:dyDescent="0.25"/>
    <row r="31851" x14ac:dyDescent="0.25"/>
    <row r="31852" x14ac:dyDescent="0.25"/>
    <row r="31853" x14ac:dyDescent="0.25"/>
    <row r="31854" x14ac:dyDescent="0.25"/>
    <row r="31855" x14ac:dyDescent="0.25"/>
    <row r="31856" x14ac:dyDescent="0.25"/>
    <row r="31857" x14ac:dyDescent="0.25"/>
    <row r="31858" x14ac:dyDescent="0.25"/>
    <row r="31859" x14ac:dyDescent="0.25"/>
    <row r="31860" x14ac:dyDescent="0.25"/>
    <row r="31861" x14ac:dyDescent="0.25"/>
    <row r="31862" x14ac:dyDescent="0.25"/>
    <row r="31863" x14ac:dyDescent="0.25"/>
    <row r="31864" x14ac:dyDescent="0.25"/>
    <row r="31865" x14ac:dyDescent="0.25"/>
    <row r="31866" x14ac:dyDescent="0.25"/>
    <row r="31867" x14ac:dyDescent="0.25"/>
    <row r="31868" x14ac:dyDescent="0.25"/>
    <row r="31869" x14ac:dyDescent="0.25"/>
    <row r="31870" x14ac:dyDescent="0.25"/>
    <row r="31871" x14ac:dyDescent="0.25"/>
    <row r="31872" x14ac:dyDescent="0.25"/>
    <row r="31873" x14ac:dyDescent="0.25"/>
    <row r="31874" x14ac:dyDescent="0.25"/>
    <row r="31875" x14ac:dyDescent="0.25"/>
    <row r="31876" x14ac:dyDescent="0.25"/>
    <row r="31877" x14ac:dyDescent="0.25"/>
    <row r="31878" x14ac:dyDescent="0.25"/>
    <row r="31879" x14ac:dyDescent="0.25"/>
    <row r="31880" x14ac:dyDescent="0.25"/>
    <row r="31881" x14ac:dyDescent="0.25"/>
    <row r="31882" x14ac:dyDescent="0.25"/>
    <row r="31883" x14ac:dyDescent="0.25"/>
    <row r="31884" x14ac:dyDescent="0.25"/>
    <row r="31885" x14ac:dyDescent="0.25"/>
    <row r="31886" x14ac:dyDescent="0.25"/>
    <row r="31887" x14ac:dyDescent="0.25"/>
    <row r="31888" x14ac:dyDescent="0.25"/>
    <row r="31889" x14ac:dyDescent="0.25"/>
    <row r="31890" x14ac:dyDescent="0.25"/>
    <row r="31891" x14ac:dyDescent="0.25"/>
    <row r="31892" x14ac:dyDescent="0.25"/>
    <row r="31893" x14ac:dyDescent="0.25"/>
    <row r="31894" x14ac:dyDescent="0.25"/>
    <row r="31895" x14ac:dyDescent="0.25"/>
    <row r="31896" x14ac:dyDescent="0.25"/>
    <row r="31897" x14ac:dyDescent="0.25"/>
    <row r="31898" x14ac:dyDescent="0.25"/>
    <row r="31899" x14ac:dyDescent="0.25"/>
    <row r="31900" x14ac:dyDescent="0.25"/>
    <row r="31901" x14ac:dyDescent="0.25"/>
    <row r="31902" x14ac:dyDescent="0.25"/>
    <row r="31903" x14ac:dyDescent="0.25"/>
    <row r="31904" x14ac:dyDescent="0.25"/>
    <row r="31905" x14ac:dyDescent="0.25"/>
    <row r="31906" x14ac:dyDescent="0.25"/>
    <row r="31907" x14ac:dyDescent="0.25"/>
    <row r="31908" x14ac:dyDescent="0.25"/>
    <row r="31909" x14ac:dyDescent="0.25"/>
    <row r="31910" x14ac:dyDescent="0.25"/>
    <row r="31911" x14ac:dyDescent="0.25"/>
    <row r="31912" x14ac:dyDescent="0.25"/>
    <row r="31913" x14ac:dyDescent="0.25"/>
    <row r="31914" x14ac:dyDescent="0.25"/>
    <row r="31915" x14ac:dyDescent="0.25"/>
    <row r="31916" x14ac:dyDescent="0.25"/>
    <row r="31917" x14ac:dyDescent="0.25"/>
    <row r="31918" x14ac:dyDescent="0.25"/>
    <row r="31919" x14ac:dyDescent="0.25"/>
    <row r="31920" x14ac:dyDescent="0.25"/>
    <row r="31921" x14ac:dyDescent="0.25"/>
    <row r="31922" x14ac:dyDescent="0.25"/>
    <row r="31923" x14ac:dyDescent="0.25"/>
    <row r="31924" x14ac:dyDescent="0.25"/>
    <row r="31925" x14ac:dyDescent="0.25"/>
    <row r="31926" x14ac:dyDescent="0.25"/>
    <row r="31927" x14ac:dyDescent="0.25"/>
    <row r="31928" x14ac:dyDescent="0.25"/>
    <row r="31929" x14ac:dyDescent="0.25"/>
    <row r="31930" x14ac:dyDescent="0.25"/>
    <row r="31931" x14ac:dyDescent="0.25"/>
    <row r="31932" x14ac:dyDescent="0.25"/>
    <row r="31933" x14ac:dyDescent="0.25"/>
    <row r="31934" x14ac:dyDescent="0.25"/>
    <row r="31935" x14ac:dyDescent="0.25"/>
    <row r="31936" x14ac:dyDescent="0.25"/>
    <row r="31937" x14ac:dyDescent="0.25"/>
    <row r="31938" x14ac:dyDescent="0.25"/>
    <row r="31939" x14ac:dyDescent="0.25"/>
    <row r="31940" x14ac:dyDescent="0.25"/>
    <row r="31941" x14ac:dyDescent="0.25"/>
    <row r="31942" x14ac:dyDescent="0.25"/>
    <row r="31943" x14ac:dyDescent="0.25"/>
    <row r="31944" x14ac:dyDescent="0.25"/>
    <row r="31945" x14ac:dyDescent="0.25"/>
    <row r="31946" x14ac:dyDescent="0.25"/>
    <row r="31947" x14ac:dyDescent="0.25"/>
    <row r="31948" x14ac:dyDescent="0.25"/>
    <row r="31949" x14ac:dyDescent="0.25"/>
    <row r="31950" x14ac:dyDescent="0.25"/>
    <row r="31951" x14ac:dyDescent="0.25"/>
    <row r="31952" x14ac:dyDescent="0.25"/>
    <row r="31953" x14ac:dyDescent="0.25"/>
    <row r="31954" x14ac:dyDescent="0.25"/>
    <row r="31955" x14ac:dyDescent="0.25"/>
    <row r="31956" x14ac:dyDescent="0.25"/>
    <row r="31957" x14ac:dyDescent="0.25"/>
    <row r="31958" x14ac:dyDescent="0.25"/>
    <row r="31959" x14ac:dyDescent="0.25"/>
    <row r="31960" x14ac:dyDescent="0.25"/>
    <row r="31961" x14ac:dyDescent="0.25"/>
    <row r="31962" x14ac:dyDescent="0.25"/>
    <row r="31963" x14ac:dyDescent="0.25"/>
    <row r="31964" x14ac:dyDescent="0.25"/>
    <row r="31965" x14ac:dyDescent="0.25"/>
    <row r="31966" x14ac:dyDescent="0.25"/>
    <row r="31967" x14ac:dyDescent="0.25"/>
    <row r="31968" x14ac:dyDescent="0.25"/>
    <row r="31969" x14ac:dyDescent="0.25"/>
    <row r="31970" x14ac:dyDescent="0.25"/>
    <row r="31971" x14ac:dyDescent="0.25"/>
    <row r="31972" x14ac:dyDescent="0.25"/>
    <row r="31973" x14ac:dyDescent="0.25"/>
    <row r="31974" x14ac:dyDescent="0.25"/>
    <row r="31975" x14ac:dyDescent="0.25"/>
    <row r="31976" x14ac:dyDescent="0.25"/>
    <row r="31977" x14ac:dyDescent="0.25"/>
    <row r="31978" x14ac:dyDescent="0.25"/>
    <row r="31979" x14ac:dyDescent="0.25"/>
    <row r="31980" x14ac:dyDescent="0.25"/>
    <row r="31981" x14ac:dyDescent="0.25"/>
    <row r="31982" x14ac:dyDescent="0.25"/>
    <row r="31983" x14ac:dyDescent="0.25"/>
    <row r="31984" x14ac:dyDescent="0.25"/>
    <row r="31985" x14ac:dyDescent="0.25"/>
    <row r="31986" x14ac:dyDescent="0.25"/>
    <row r="31987" x14ac:dyDescent="0.25"/>
    <row r="31988" x14ac:dyDescent="0.25"/>
    <row r="31989" x14ac:dyDescent="0.25"/>
    <row r="31990" x14ac:dyDescent="0.25"/>
    <row r="31991" x14ac:dyDescent="0.25"/>
    <row r="31992" x14ac:dyDescent="0.25"/>
    <row r="31993" x14ac:dyDescent="0.25"/>
    <row r="31994" x14ac:dyDescent="0.25"/>
    <row r="31995" x14ac:dyDescent="0.25"/>
    <row r="31996" x14ac:dyDescent="0.25"/>
    <row r="31997" x14ac:dyDescent="0.25"/>
    <row r="31998" x14ac:dyDescent="0.25"/>
    <row r="31999" x14ac:dyDescent="0.25"/>
    <row r="32000" x14ac:dyDescent="0.25"/>
    <row r="32001" x14ac:dyDescent="0.25"/>
    <row r="32002" x14ac:dyDescent="0.25"/>
    <row r="32003" x14ac:dyDescent="0.25"/>
    <row r="32004" x14ac:dyDescent="0.25"/>
    <row r="32005" x14ac:dyDescent="0.25"/>
    <row r="32006" x14ac:dyDescent="0.25"/>
    <row r="32007" x14ac:dyDescent="0.25"/>
    <row r="32008" x14ac:dyDescent="0.25"/>
    <row r="32009" x14ac:dyDescent="0.25"/>
    <row r="32010" x14ac:dyDescent="0.25"/>
    <row r="32011" x14ac:dyDescent="0.25"/>
    <row r="32012" x14ac:dyDescent="0.25"/>
    <row r="32013" x14ac:dyDescent="0.25"/>
    <row r="32014" x14ac:dyDescent="0.25"/>
    <row r="32015" x14ac:dyDescent="0.25"/>
    <row r="32016" x14ac:dyDescent="0.25"/>
    <row r="32017" x14ac:dyDescent="0.25"/>
    <row r="32018" x14ac:dyDescent="0.25"/>
    <row r="32019" x14ac:dyDescent="0.25"/>
    <row r="32020" x14ac:dyDescent="0.25"/>
    <row r="32021" x14ac:dyDescent="0.25"/>
    <row r="32022" x14ac:dyDescent="0.25"/>
    <row r="32023" x14ac:dyDescent="0.25"/>
    <row r="32024" x14ac:dyDescent="0.25"/>
    <row r="32025" x14ac:dyDescent="0.25"/>
    <row r="32026" x14ac:dyDescent="0.25"/>
    <row r="32027" x14ac:dyDescent="0.25"/>
    <row r="32028" x14ac:dyDescent="0.25"/>
    <row r="32029" x14ac:dyDescent="0.25"/>
    <row r="32030" x14ac:dyDescent="0.25"/>
    <row r="32031" x14ac:dyDescent="0.25"/>
    <row r="32032" x14ac:dyDescent="0.25"/>
    <row r="32033" x14ac:dyDescent="0.25"/>
    <row r="32034" x14ac:dyDescent="0.25"/>
    <row r="32035" x14ac:dyDescent="0.25"/>
    <row r="32036" x14ac:dyDescent="0.25"/>
    <row r="32037" x14ac:dyDescent="0.25"/>
    <row r="32038" x14ac:dyDescent="0.25"/>
    <row r="32039" x14ac:dyDescent="0.25"/>
    <row r="32040" x14ac:dyDescent="0.25"/>
    <row r="32041" x14ac:dyDescent="0.25"/>
    <row r="32042" x14ac:dyDescent="0.25"/>
    <row r="32043" x14ac:dyDescent="0.25"/>
    <row r="32044" x14ac:dyDescent="0.25"/>
    <row r="32045" x14ac:dyDescent="0.25"/>
    <row r="32046" x14ac:dyDescent="0.25"/>
    <row r="32047" x14ac:dyDescent="0.25"/>
    <row r="32048" x14ac:dyDescent="0.25"/>
    <row r="32049" x14ac:dyDescent="0.25"/>
    <row r="32050" x14ac:dyDescent="0.25"/>
    <row r="32051" x14ac:dyDescent="0.25"/>
    <row r="32052" x14ac:dyDescent="0.25"/>
    <row r="32053" x14ac:dyDescent="0.25"/>
    <row r="32054" x14ac:dyDescent="0.25"/>
    <row r="32055" x14ac:dyDescent="0.25"/>
    <row r="32056" x14ac:dyDescent="0.25"/>
    <row r="32057" x14ac:dyDescent="0.25"/>
    <row r="32058" x14ac:dyDescent="0.25"/>
    <row r="32059" x14ac:dyDescent="0.25"/>
    <row r="32060" x14ac:dyDescent="0.25"/>
    <row r="32061" x14ac:dyDescent="0.25"/>
    <row r="32062" x14ac:dyDescent="0.25"/>
    <row r="32063" x14ac:dyDescent="0.25"/>
    <row r="32064" x14ac:dyDescent="0.25"/>
    <row r="32065" x14ac:dyDescent="0.25"/>
    <row r="32066" x14ac:dyDescent="0.25"/>
    <row r="32067" x14ac:dyDescent="0.25"/>
    <row r="32068" x14ac:dyDescent="0.25"/>
    <row r="32069" x14ac:dyDescent="0.25"/>
    <row r="32070" x14ac:dyDescent="0.25"/>
    <row r="32071" x14ac:dyDescent="0.25"/>
    <row r="32072" x14ac:dyDescent="0.25"/>
    <row r="32073" x14ac:dyDescent="0.25"/>
    <row r="32074" x14ac:dyDescent="0.25"/>
    <row r="32075" x14ac:dyDescent="0.25"/>
    <row r="32076" x14ac:dyDescent="0.25"/>
    <row r="32077" x14ac:dyDescent="0.25"/>
    <row r="32078" x14ac:dyDescent="0.25"/>
    <row r="32079" x14ac:dyDescent="0.25"/>
    <row r="32080" x14ac:dyDescent="0.25"/>
    <row r="32081" x14ac:dyDescent="0.25"/>
    <row r="32082" x14ac:dyDescent="0.25"/>
    <row r="32083" x14ac:dyDescent="0.25"/>
    <row r="32084" x14ac:dyDescent="0.25"/>
    <row r="32085" x14ac:dyDescent="0.25"/>
    <row r="32086" x14ac:dyDescent="0.25"/>
    <row r="32087" x14ac:dyDescent="0.25"/>
    <row r="32088" x14ac:dyDescent="0.25"/>
    <row r="32089" x14ac:dyDescent="0.25"/>
    <row r="32090" x14ac:dyDescent="0.25"/>
    <row r="32091" x14ac:dyDescent="0.25"/>
    <row r="32092" x14ac:dyDescent="0.25"/>
    <row r="32093" x14ac:dyDescent="0.25"/>
    <row r="32094" x14ac:dyDescent="0.25"/>
    <row r="32095" x14ac:dyDescent="0.25"/>
    <row r="32096" x14ac:dyDescent="0.25"/>
    <row r="32097" x14ac:dyDescent="0.25"/>
    <row r="32098" x14ac:dyDescent="0.25"/>
    <row r="32099" x14ac:dyDescent="0.25"/>
    <row r="32100" x14ac:dyDescent="0.25"/>
    <row r="32101" x14ac:dyDescent="0.25"/>
    <row r="32102" x14ac:dyDescent="0.25"/>
    <row r="32103" x14ac:dyDescent="0.25"/>
    <row r="32104" x14ac:dyDescent="0.25"/>
    <row r="32105" x14ac:dyDescent="0.25"/>
    <row r="32106" x14ac:dyDescent="0.25"/>
    <row r="32107" x14ac:dyDescent="0.25"/>
    <row r="32108" x14ac:dyDescent="0.25"/>
    <row r="32109" x14ac:dyDescent="0.25"/>
    <row r="32110" x14ac:dyDescent="0.25"/>
    <row r="32111" x14ac:dyDescent="0.25"/>
    <row r="32112" x14ac:dyDescent="0.25"/>
    <row r="32113" x14ac:dyDescent="0.25"/>
    <row r="32114" x14ac:dyDescent="0.25"/>
    <row r="32115" x14ac:dyDescent="0.25"/>
    <row r="32116" x14ac:dyDescent="0.25"/>
    <row r="32117" x14ac:dyDescent="0.25"/>
    <row r="32118" x14ac:dyDescent="0.25"/>
    <row r="32119" x14ac:dyDescent="0.25"/>
    <row r="32120" x14ac:dyDescent="0.25"/>
    <row r="32121" x14ac:dyDescent="0.25"/>
    <row r="32122" x14ac:dyDescent="0.25"/>
    <row r="32123" x14ac:dyDescent="0.25"/>
    <row r="32124" x14ac:dyDescent="0.25"/>
    <row r="32125" x14ac:dyDescent="0.25"/>
    <row r="32126" x14ac:dyDescent="0.25"/>
    <row r="32127" x14ac:dyDescent="0.25"/>
    <row r="32128" x14ac:dyDescent="0.25"/>
    <row r="32129" x14ac:dyDescent="0.25"/>
    <row r="32130" x14ac:dyDescent="0.25"/>
    <row r="32131" x14ac:dyDescent="0.25"/>
    <row r="32132" x14ac:dyDescent="0.25"/>
    <row r="32133" x14ac:dyDescent="0.25"/>
    <row r="32134" x14ac:dyDescent="0.25"/>
    <row r="32135" x14ac:dyDescent="0.25"/>
    <row r="32136" x14ac:dyDescent="0.25"/>
    <row r="32137" x14ac:dyDescent="0.25"/>
    <row r="32138" x14ac:dyDescent="0.25"/>
    <row r="32139" x14ac:dyDescent="0.25"/>
    <row r="32140" x14ac:dyDescent="0.25"/>
    <row r="32141" x14ac:dyDescent="0.25"/>
    <row r="32142" x14ac:dyDescent="0.25"/>
    <row r="32143" x14ac:dyDescent="0.25"/>
    <row r="32144" x14ac:dyDescent="0.25"/>
    <row r="32145" x14ac:dyDescent="0.25"/>
    <row r="32146" x14ac:dyDescent="0.25"/>
    <row r="32147" x14ac:dyDescent="0.25"/>
    <row r="32148" x14ac:dyDescent="0.25"/>
    <row r="32149" x14ac:dyDescent="0.25"/>
    <row r="32150" x14ac:dyDescent="0.25"/>
    <row r="32151" x14ac:dyDescent="0.25"/>
    <row r="32152" x14ac:dyDescent="0.25"/>
    <row r="32153" x14ac:dyDescent="0.25"/>
    <row r="32154" x14ac:dyDescent="0.25"/>
    <row r="32155" x14ac:dyDescent="0.25"/>
    <row r="32156" x14ac:dyDescent="0.25"/>
    <row r="32157" x14ac:dyDescent="0.25"/>
    <row r="32158" x14ac:dyDescent="0.25"/>
    <row r="32159" x14ac:dyDescent="0.25"/>
    <row r="32160" x14ac:dyDescent="0.25"/>
    <row r="32161" x14ac:dyDescent="0.25"/>
    <row r="32162" x14ac:dyDescent="0.25"/>
    <row r="32163" x14ac:dyDescent="0.25"/>
    <row r="32164" x14ac:dyDescent="0.25"/>
    <row r="32165" x14ac:dyDescent="0.25"/>
    <row r="32166" x14ac:dyDescent="0.25"/>
    <row r="32167" x14ac:dyDescent="0.25"/>
    <row r="32168" x14ac:dyDescent="0.25"/>
    <row r="32169" x14ac:dyDescent="0.25"/>
    <row r="32170" x14ac:dyDescent="0.25"/>
    <row r="32171" x14ac:dyDescent="0.25"/>
    <row r="32172" x14ac:dyDescent="0.25"/>
    <row r="32173" x14ac:dyDescent="0.25"/>
    <row r="32174" x14ac:dyDescent="0.25"/>
    <row r="32175" x14ac:dyDescent="0.25"/>
    <row r="32176" x14ac:dyDescent="0.25"/>
    <row r="32177" x14ac:dyDescent="0.25"/>
    <row r="32178" x14ac:dyDescent="0.25"/>
    <row r="32179" x14ac:dyDescent="0.25"/>
    <row r="32180" x14ac:dyDescent="0.25"/>
    <row r="32181" x14ac:dyDescent="0.25"/>
    <row r="32182" x14ac:dyDescent="0.25"/>
    <row r="32183" x14ac:dyDescent="0.25"/>
    <row r="32184" x14ac:dyDescent="0.25"/>
    <row r="32185" x14ac:dyDescent="0.25"/>
    <row r="32186" x14ac:dyDescent="0.25"/>
    <row r="32187" x14ac:dyDescent="0.25"/>
    <row r="32188" x14ac:dyDescent="0.25"/>
    <row r="32189" x14ac:dyDescent="0.25"/>
    <row r="32190" x14ac:dyDescent="0.25"/>
    <row r="32191" x14ac:dyDescent="0.25"/>
    <row r="32192" x14ac:dyDescent="0.25"/>
    <row r="32193" x14ac:dyDescent="0.25"/>
    <row r="32194" x14ac:dyDescent="0.25"/>
    <row r="32195" x14ac:dyDescent="0.25"/>
    <row r="32196" x14ac:dyDescent="0.25"/>
    <row r="32197" x14ac:dyDescent="0.25"/>
    <row r="32198" x14ac:dyDescent="0.25"/>
    <row r="32199" x14ac:dyDescent="0.25"/>
    <row r="32200" x14ac:dyDescent="0.25"/>
    <row r="32201" x14ac:dyDescent="0.25"/>
    <row r="32202" x14ac:dyDescent="0.25"/>
    <row r="32203" x14ac:dyDescent="0.25"/>
    <row r="32204" x14ac:dyDescent="0.25"/>
    <row r="32205" x14ac:dyDescent="0.25"/>
    <row r="32206" x14ac:dyDescent="0.25"/>
    <row r="32207" x14ac:dyDescent="0.25"/>
    <row r="32208" x14ac:dyDescent="0.25"/>
    <row r="32209" x14ac:dyDescent="0.25"/>
    <row r="32210" x14ac:dyDescent="0.25"/>
    <row r="32211" x14ac:dyDescent="0.25"/>
    <row r="32212" x14ac:dyDescent="0.25"/>
    <row r="32213" x14ac:dyDescent="0.25"/>
    <row r="32214" x14ac:dyDescent="0.25"/>
    <row r="32215" x14ac:dyDescent="0.25"/>
    <row r="32216" x14ac:dyDescent="0.25"/>
    <row r="32217" x14ac:dyDescent="0.25"/>
    <row r="32218" x14ac:dyDescent="0.25"/>
    <row r="32219" x14ac:dyDescent="0.25"/>
    <row r="32220" x14ac:dyDescent="0.25"/>
    <row r="32221" x14ac:dyDescent="0.25"/>
    <row r="32222" x14ac:dyDescent="0.25"/>
    <row r="32223" x14ac:dyDescent="0.25"/>
    <row r="32224" x14ac:dyDescent="0.25"/>
    <row r="32225" x14ac:dyDescent="0.25"/>
    <row r="32226" x14ac:dyDescent="0.25"/>
    <row r="32227" x14ac:dyDescent="0.25"/>
    <row r="32228" x14ac:dyDescent="0.25"/>
    <row r="32229" x14ac:dyDescent="0.25"/>
    <row r="32230" x14ac:dyDescent="0.25"/>
    <row r="32231" x14ac:dyDescent="0.25"/>
    <row r="32232" x14ac:dyDescent="0.25"/>
    <row r="32233" x14ac:dyDescent="0.25"/>
    <row r="32234" x14ac:dyDescent="0.25"/>
    <row r="32235" x14ac:dyDescent="0.25"/>
    <row r="32236" x14ac:dyDescent="0.25"/>
    <row r="32237" x14ac:dyDescent="0.25"/>
    <row r="32238" x14ac:dyDescent="0.25"/>
    <row r="32239" x14ac:dyDescent="0.25"/>
    <row r="32240" x14ac:dyDescent="0.25"/>
    <row r="32241" x14ac:dyDescent="0.25"/>
    <row r="32242" x14ac:dyDescent="0.25"/>
    <row r="32243" x14ac:dyDescent="0.25"/>
    <row r="32244" x14ac:dyDescent="0.25"/>
    <row r="32245" x14ac:dyDescent="0.25"/>
    <row r="32246" x14ac:dyDescent="0.25"/>
    <row r="32247" x14ac:dyDescent="0.25"/>
    <row r="32248" x14ac:dyDescent="0.25"/>
    <row r="32249" x14ac:dyDescent="0.25"/>
    <row r="32250" x14ac:dyDescent="0.25"/>
    <row r="32251" x14ac:dyDescent="0.25"/>
    <row r="32252" x14ac:dyDescent="0.25"/>
    <row r="32253" x14ac:dyDescent="0.25"/>
    <row r="32254" x14ac:dyDescent="0.25"/>
    <row r="32255" x14ac:dyDescent="0.25"/>
    <row r="32256" x14ac:dyDescent="0.25"/>
    <row r="32257" x14ac:dyDescent="0.25"/>
    <row r="32258" x14ac:dyDescent="0.25"/>
    <row r="32259" x14ac:dyDescent="0.25"/>
    <row r="32260" x14ac:dyDescent="0.25"/>
    <row r="32261" x14ac:dyDescent="0.25"/>
    <row r="32262" x14ac:dyDescent="0.25"/>
    <row r="32263" x14ac:dyDescent="0.25"/>
    <row r="32264" x14ac:dyDescent="0.25"/>
    <row r="32265" x14ac:dyDescent="0.25"/>
    <row r="32266" x14ac:dyDescent="0.25"/>
    <row r="32267" x14ac:dyDescent="0.25"/>
    <row r="32268" x14ac:dyDescent="0.25"/>
    <row r="32269" x14ac:dyDescent="0.25"/>
    <row r="32270" x14ac:dyDescent="0.25"/>
    <row r="32271" x14ac:dyDescent="0.25"/>
    <row r="32272" x14ac:dyDescent="0.25"/>
    <row r="32273" x14ac:dyDescent="0.25"/>
    <row r="32274" x14ac:dyDescent="0.25"/>
    <row r="32275" x14ac:dyDescent="0.25"/>
    <row r="32276" x14ac:dyDescent="0.25"/>
    <row r="32277" x14ac:dyDescent="0.25"/>
    <row r="32278" x14ac:dyDescent="0.25"/>
    <row r="32279" x14ac:dyDescent="0.25"/>
    <row r="32280" x14ac:dyDescent="0.25"/>
    <row r="32281" x14ac:dyDescent="0.25"/>
    <row r="32282" x14ac:dyDescent="0.25"/>
    <row r="32283" x14ac:dyDescent="0.25"/>
    <row r="32284" x14ac:dyDescent="0.25"/>
    <row r="32285" x14ac:dyDescent="0.25"/>
    <row r="32286" x14ac:dyDescent="0.25"/>
    <row r="32287" x14ac:dyDescent="0.25"/>
    <row r="32288" x14ac:dyDescent="0.25"/>
    <row r="32289" x14ac:dyDescent="0.25"/>
    <row r="32290" x14ac:dyDescent="0.25"/>
    <row r="32291" x14ac:dyDescent="0.25"/>
    <row r="32292" x14ac:dyDescent="0.25"/>
    <row r="32293" x14ac:dyDescent="0.25"/>
    <row r="32294" x14ac:dyDescent="0.25"/>
    <row r="32295" x14ac:dyDescent="0.25"/>
    <row r="32296" x14ac:dyDescent="0.25"/>
    <row r="32297" x14ac:dyDescent="0.25"/>
    <row r="32298" x14ac:dyDescent="0.25"/>
    <row r="32299" x14ac:dyDescent="0.25"/>
    <row r="32300" x14ac:dyDescent="0.25"/>
    <row r="32301" x14ac:dyDescent="0.25"/>
    <row r="32302" x14ac:dyDescent="0.25"/>
    <row r="32303" x14ac:dyDescent="0.25"/>
    <row r="32304" x14ac:dyDescent="0.25"/>
    <row r="32305" x14ac:dyDescent="0.25"/>
    <row r="32306" x14ac:dyDescent="0.25"/>
    <row r="32307" x14ac:dyDescent="0.25"/>
    <row r="32308" x14ac:dyDescent="0.25"/>
    <row r="32309" x14ac:dyDescent="0.25"/>
    <row r="32310" x14ac:dyDescent="0.25"/>
    <row r="32311" x14ac:dyDescent="0.25"/>
    <row r="32312" x14ac:dyDescent="0.25"/>
    <row r="32313" x14ac:dyDescent="0.25"/>
    <row r="32314" x14ac:dyDescent="0.25"/>
    <row r="32315" x14ac:dyDescent="0.25"/>
    <row r="32316" x14ac:dyDescent="0.25"/>
    <row r="32317" x14ac:dyDescent="0.25"/>
    <row r="32318" x14ac:dyDescent="0.25"/>
    <row r="32319" x14ac:dyDescent="0.25"/>
    <row r="32320" x14ac:dyDescent="0.25"/>
    <row r="32321" x14ac:dyDescent="0.25"/>
    <row r="32322" x14ac:dyDescent="0.25"/>
    <row r="32323" x14ac:dyDescent="0.25"/>
    <row r="32324" x14ac:dyDescent="0.25"/>
    <row r="32325" x14ac:dyDescent="0.25"/>
    <row r="32326" x14ac:dyDescent="0.25"/>
    <row r="32327" x14ac:dyDescent="0.25"/>
    <row r="32328" x14ac:dyDescent="0.25"/>
    <row r="32329" x14ac:dyDescent="0.25"/>
    <row r="32330" x14ac:dyDescent="0.25"/>
    <row r="32331" x14ac:dyDescent="0.25"/>
    <row r="32332" x14ac:dyDescent="0.25"/>
    <row r="32333" x14ac:dyDescent="0.25"/>
    <row r="32334" x14ac:dyDescent="0.25"/>
    <row r="32335" x14ac:dyDescent="0.25"/>
    <row r="32336" x14ac:dyDescent="0.25"/>
    <row r="32337" x14ac:dyDescent="0.25"/>
    <row r="32338" x14ac:dyDescent="0.25"/>
    <row r="32339" x14ac:dyDescent="0.25"/>
    <row r="32340" x14ac:dyDescent="0.25"/>
    <row r="32341" x14ac:dyDescent="0.25"/>
    <row r="32342" x14ac:dyDescent="0.25"/>
    <row r="32343" x14ac:dyDescent="0.25"/>
    <row r="32344" x14ac:dyDescent="0.25"/>
    <row r="32345" x14ac:dyDescent="0.25"/>
    <row r="32346" x14ac:dyDescent="0.25"/>
    <row r="32347" x14ac:dyDescent="0.25"/>
    <row r="32348" x14ac:dyDescent="0.25"/>
    <row r="32349" x14ac:dyDescent="0.25"/>
    <row r="32350" x14ac:dyDescent="0.25"/>
    <row r="32351" x14ac:dyDescent="0.25"/>
    <row r="32352" x14ac:dyDescent="0.25"/>
    <row r="32353" x14ac:dyDescent="0.25"/>
    <row r="32354" x14ac:dyDescent="0.25"/>
    <row r="32355" x14ac:dyDescent="0.25"/>
    <row r="32356" x14ac:dyDescent="0.25"/>
    <row r="32357" x14ac:dyDescent="0.25"/>
    <row r="32358" x14ac:dyDescent="0.25"/>
    <row r="32359" x14ac:dyDescent="0.25"/>
    <row r="32360" x14ac:dyDescent="0.25"/>
    <row r="32361" x14ac:dyDescent="0.25"/>
    <row r="32362" x14ac:dyDescent="0.25"/>
    <row r="32363" x14ac:dyDescent="0.25"/>
    <row r="32364" x14ac:dyDescent="0.25"/>
    <row r="32365" x14ac:dyDescent="0.25"/>
    <row r="32366" x14ac:dyDescent="0.25"/>
    <row r="32367" x14ac:dyDescent="0.25"/>
    <row r="32368" x14ac:dyDescent="0.25"/>
    <row r="32369" x14ac:dyDescent="0.25"/>
    <row r="32370" x14ac:dyDescent="0.25"/>
    <row r="32371" x14ac:dyDescent="0.25"/>
    <row r="32372" x14ac:dyDescent="0.25"/>
    <row r="32373" x14ac:dyDescent="0.25"/>
    <row r="32374" x14ac:dyDescent="0.25"/>
    <row r="32375" x14ac:dyDescent="0.25"/>
    <row r="32376" x14ac:dyDescent="0.25"/>
    <row r="32377" x14ac:dyDescent="0.25"/>
    <row r="32378" x14ac:dyDescent="0.25"/>
    <row r="32379" x14ac:dyDescent="0.25"/>
    <row r="32380" x14ac:dyDescent="0.25"/>
    <row r="32381" x14ac:dyDescent="0.25"/>
    <row r="32382" x14ac:dyDescent="0.25"/>
    <row r="32383" x14ac:dyDescent="0.25"/>
    <row r="32384" x14ac:dyDescent="0.25"/>
    <row r="32385" x14ac:dyDescent="0.25"/>
    <row r="32386" x14ac:dyDescent="0.25"/>
    <row r="32387" x14ac:dyDescent="0.25"/>
    <row r="32388" x14ac:dyDescent="0.25"/>
    <row r="32389" x14ac:dyDescent="0.25"/>
    <row r="32390" x14ac:dyDescent="0.25"/>
    <row r="32391" x14ac:dyDescent="0.25"/>
    <row r="32392" x14ac:dyDescent="0.25"/>
    <row r="32393" x14ac:dyDescent="0.25"/>
    <row r="32394" x14ac:dyDescent="0.25"/>
    <row r="32395" x14ac:dyDescent="0.25"/>
    <row r="32396" x14ac:dyDescent="0.25"/>
    <row r="32397" x14ac:dyDescent="0.25"/>
    <row r="32398" x14ac:dyDescent="0.25"/>
    <row r="32399" x14ac:dyDescent="0.25"/>
    <row r="32400" x14ac:dyDescent="0.25"/>
    <row r="32401" x14ac:dyDescent="0.25"/>
    <row r="32402" x14ac:dyDescent="0.25"/>
    <row r="32403" x14ac:dyDescent="0.25"/>
    <row r="32404" x14ac:dyDescent="0.25"/>
    <row r="32405" x14ac:dyDescent="0.25"/>
    <row r="32406" x14ac:dyDescent="0.25"/>
    <row r="32407" x14ac:dyDescent="0.25"/>
    <row r="32408" x14ac:dyDescent="0.25"/>
    <row r="32409" x14ac:dyDescent="0.25"/>
    <row r="32410" x14ac:dyDescent="0.25"/>
    <row r="32411" x14ac:dyDescent="0.25"/>
    <row r="32412" x14ac:dyDescent="0.25"/>
    <row r="32413" x14ac:dyDescent="0.25"/>
    <row r="32414" x14ac:dyDescent="0.25"/>
    <row r="32415" x14ac:dyDescent="0.25"/>
    <row r="32416" x14ac:dyDescent="0.25"/>
    <row r="32417" x14ac:dyDescent="0.25"/>
    <row r="32418" x14ac:dyDescent="0.25"/>
    <row r="32419" x14ac:dyDescent="0.25"/>
    <row r="32420" x14ac:dyDescent="0.25"/>
    <row r="32421" x14ac:dyDescent="0.25"/>
    <row r="32422" x14ac:dyDescent="0.25"/>
    <row r="32423" x14ac:dyDescent="0.25"/>
    <row r="32424" x14ac:dyDescent="0.25"/>
    <row r="32425" x14ac:dyDescent="0.25"/>
    <row r="32426" x14ac:dyDescent="0.25"/>
    <row r="32427" x14ac:dyDescent="0.25"/>
    <row r="32428" x14ac:dyDescent="0.25"/>
    <row r="32429" x14ac:dyDescent="0.25"/>
    <row r="32430" x14ac:dyDescent="0.25"/>
    <row r="32431" x14ac:dyDescent="0.25"/>
    <row r="32432" x14ac:dyDescent="0.25"/>
    <row r="32433" x14ac:dyDescent="0.25"/>
    <row r="32434" x14ac:dyDescent="0.25"/>
    <row r="32435" x14ac:dyDescent="0.25"/>
    <row r="32436" x14ac:dyDescent="0.25"/>
    <row r="32437" x14ac:dyDescent="0.25"/>
    <row r="32438" x14ac:dyDescent="0.25"/>
    <row r="32439" x14ac:dyDescent="0.25"/>
    <row r="32440" x14ac:dyDescent="0.25"/>
    <row r="32441" x14ac:dyDescent="0.25"/>
    <row r="32442" x14ac:dyDescent="0.25"/>
    <row r="32443" x14ac:dyDescent="0.25"/>
    <row r="32444" x14ac:dyDescent="0.25"/>
    <row r="32445" x14ac:dyDescent="0.25"/>
    <row r="32446" x14ac:dyDescent="0.25"/>
    <row r="32447" x14ac:dyDescent="0.25"/>
    <row r="32448" x14ac:dyDescent="0.25"/>
    <row r="32449" x14ac:dyDescent="0.25"/>
    <row r="32450" x14ac:dyDescent="0.25"/>
    <row r="32451" x14ac:dyDescent="0.25"/>
    <row r="32452" x14ac:dyDescent="0.25"/>
    <row r="32453" x14ac:dyDescent="0.25"/>
    <row r="32454" x14ac:dyDescent="0.25"/>
    <row r="32455" x14ac:dyDescent="0.25"/>
    <row r="32456" x14ac:dyDescent="0.25"/>
    <row r="32457" x14ac:dyDescent="0.25"/>
    <row r="32458" x14ac:dyDescent="0.25"/>
    <row r="32459" x14ac:dyDescent="0.25"/>
    <row r="32460" x14ac:dyDescent="0.25"/>
    <row r="32461" x14ac:dyDescent="0.25"/>
    <row r="32462" x14ac:dyDescent="0.25"/>
    <row r="32463" x14ac:dyDescent="0.25"/>
    <row r="32464" x14ac:dyDescent="0.25"/>
    <row r="32465" x14ac:dyDescent="0.25"/>
    <row r="32466" x14ac:dyDescent="0.25"/>
    <row r="32467" x14ac:dyDescent="0.25"/>
    <row r="32468" x14ac:dyDescent="0.25"/>
    <row r="32469" x14ac:dyDescent="0.25"/>
    <row r="32470" x14ac:dyDescent="0.25"/>
    <row r="32471" x14ac:dyDescent="0.25"/>
    <row r="32472" x14ac:dyDescent="0.25"/>
    <row r="32473" x14ac:dyDescent="0.25"/>
    <row r="32474" x14ac:dyDescent="0.25"/>
    <row r="32475" x14ac:dyDescent="0.25"/>
    <row r="32476" x14ac:dyDescent="0.25"/>
    <row r="32477" x14ac:dyDescent="0.25"/>
    <row r="32478" x14ac:dyDescent="0.25"/>
    <row r="32479" x14ac:dyDescent="0.25"/>
    <row r="32480" x14ac:dyDescent="0.25"/>
    <row r="32481" x14ac:dyDescent="0.25"/>
    <row r="32482" x14ac:dyDescent="0.25"/>
    <row r="32483" x14ac:dyDescent="0.25"/>
    <row r="32484" x14ac:dyDescent="0.25"/>
    <row r="32485" x14ac:dyDescent="0.25"/>
    <row r="32486" x14ac:dyDescent="0.25"/>
    <row r="32487" x14ac:dyDescent="0.25"/>
    <row r="32488" x14ac:dyDescent="0.25"/>
    <row r="32489" x14ac:dyDescent="0.25"/>
    <row r="32490" x14ac:dyDescent="0.25"/>
    <row r="32491" x14ac:dyDescent="0.25"/>
    <row r="32492" x14ac:dyDescent="0.25"/>
    <row r="32493" x14ac:dyDescent="0.25"/>
    <row r="32494" x14ac:dyDescent="0.25"/>
    <row r="32495" x14ac:dyDescent="0.25"/>
    <row r="32496" x14ac:dyDescent="0.25"/>
    <row r="32497" x14ac:dyDescent="0.25"/>
    <row r="32498" x14ac:dyDescent="0.25"/>
    <row r="32499" x14ac:dyDescent="0.25"/>
    <row r="32500" x14ac:dyDescent="0.25"/>
    <row r="32501" x14ac:dyDescent="0.25"/>
    <row r="32502" x14ac:dyDescent="0.25"/>
    <row r="32503" x14ac:dyDescent="0.25"/>
    <row r="32504" x14ac:dyDescent="0.25"/>
    <row r="32505" x14ac:dyDescent="0.25"/>
    <row r="32506" x14ac:dyDescent="0.25"/>
    <row r="32507" x14ac:dyDescent="0.25"/>
    <row r="32508" x14ac:dyDescent="0.25"/>
    <row r="32509" x14ac:dyDescent="0.25"/>
    <row r="32510" x14ac:dyDescent="0.25"/>
    <row r="32511" x14ac:dyDescent="0.25"/>
    <row r="32512" x14ac:dyDescent="0.25"/>
    <row r="32513" x14ac:dyDescent="0.25"/>
    <row r="32514" x14ac:dyDescent="0.25"/>
    <row r="32515" x14ac:dyDescent="0.25"/>
    <row r="32516" x14ac:dyDescent="0.25"/>
    <row r="32517" x14ac:dyDescent="0.25"/>
    <row r="32518" x14ac:dyDescent="0.25"/>
    <row r="32519" x14ac:dyDescent="0.25"/>
    <row r="32520" x14ac:dyDescent="0.25"/>
    <row r="32521" x14ac:dyDescent="0.25"/>
    <row r="32522" x14ac:dyDescent="0.25"/>
    <row r="32523" x14ac:dyDescent="0.25"/>
    <row r="32524" x14ac:dyDescent="0.25"/>
    <row r="32525" x14ac:dyDescent="0.25"/>
    <row r="32526" x14ac:dyDescent="0.25"/>
    <row r="32527" x14ac:dyDescent="0.25"/>
    <row r="32528" x14ac:dyDescent="0.25"/>
    <row r="32529" x14ac:dyDescent="0.25"/>
    <row r="32530" x14ac:dyDescent="0.25"/>
    <row r="32531" x14ac:dyDescent="0.25"/>
    <row r="32532" x14ac:dyDescent="0.25"/>
    <row r="32533" x14ac:dyDescent="0.25"/>
    <row r="32534" x14ac:dyDescent="0.25"/>
    <row r="32535" x14ac:dyDescent="0.25"/>
    <row r="32536" x14ac:dyDescent="0.25"/>
    <row r="32537" x14ac:dyDescent="0.25"/>
    <row r="32538" x14ac:dyDescent="0.25"/>
    <row r="32539" x14ac:dyDescent="0.25"/>
    <row r="32540" x14ac:dyDescent="0.25"/>
    <row r="32541" x14ac:dyDescent="0.25"/>
    <row r="32542" x14ac:dyDescent="0.25"/>
    <row r="32543" x14ac:dyDescent="0.25"/>
    <row r="32544" x14ac:dyDescent="0.25"/>
    <row r="32545" x14ac:dyDescent="0.25"/>
    <row r="32546" x14ac:dyDescent="0.25"/>
    <row r="32547" x14ac:dyDescent="0.25"/>
    <row r="32548" x14ac:dyDescent="0.25"/>
    <row r="32549" x14ac:dyDescent="0.25"/>
    <row r="32550" x14ac:dyDescent="0.25"/>
    <row r="32551" x14ac:dyDescent="0.25"/>
    <row r="32552" x14ac:dyDescent="0.25"/>
    <row r="32553" x14ac:dyDescent="0.25"/>
    <row r="32554" x14ac:dyDescent="0.25"/>
    <row r="32555" x14ac:dyDescent="0.25"/>
    <row r="32556" x14ac:dyDescent="0.25"/>
    <row r="32557" x14ac:dyDescent="0.25"/>
    <row r="32558" x14ac:dyDescent="0.25"/>
    <row r="32559" x14ac:dyDescent="0.25"/>
    <row r="32560" x14ac:dyDescent="0.25"/>
    <row r="32561" x14ac:dyDescent="0.25"/>
    <row r="32562" x14ac:dyDescent="0.25"/>
    <row r="32563" x14ac:dyDescent="0.25"/>
    <row r="32564" x14ac:dyDescent="0.25"/>
    <row r="32565" x14ac:dyDescent="0.25"/>
    <row r="32566" x14ac:dyDescent="0.25"/>
    <row r="32567" x14ac:dyDescent="0.25"/>
    <row r="32568" x14ac:dyDescent="0.25"/>
    <row r="32569" x14ac:dyDescent="0.25"/>
    <row r="32570" x14ac:dyDescent="0.25"/>
    <row r="32571" x14ac:dyDescent="0.25"/>
    <row r="32572" x14ac:dyDescent="0.25"/>
    <row r="32573" x14ac:dyDescent="0.25"/>
    <row r="32574" x14ac:dyDescent="0.25"/>
    <row r="32575" x14ac:dyDescent="0.25"/>
    <row r="32576" x14ac:dyDescent="0.25"/>
    <row r="32577" x14ac:dyDescent="0.25"/>
    <row r="32578" x14ac:dyDescent="0.25"/>
    <row r="32579" x14ac:dyDescent="0.25"/>
    <row r="32580" x14ac:dyDescent="0.25"/>
    <row r="32581" x14ac:dyDescent="0.25"/>
    <row r="32582" x14ac:dyDescent="0.25"/>
    <row r="32583" x14ac:dyDescent="0.25"/>
    <row r="32584" x14ac:dyDescent="0.25"/>
    <row r="32585" x14ac:dyDescent="0.25"/>
    <row r="32586" x14ac:dyDescent="0.25"/>
    <row r="32587" x14ac:dyDescent="0.25"/>
    <row r="32588" x14ac:dyDescent="0.25"/>
    <row r="32589" x14ac:dyDescent="0.25"/>
    <row r="32590" x14ac:dyDescent="0.25"/>
    <row r="32591" x14ac:dyDescent="0.25"/>
    <row r="32592" x14ac:dyDescent="0.25"/>
    <row r="32593" x14ac:dyDescent="0.25"/>
    <row r="32594" x14ac:dyDescent="0.25"/>
    <row r="32595" x14ac:dyDescent="0.25"/>
    <row r="32596" x14ac:dyDescent="0.25"/>
    <row r="32597" x14ac:dyDescent="0.25"/>
    <row r="32598" x14ac:dyDescent="0.25"/>
    <row r="32599" x14ac:dyDescent="0.25"/>
    <row r="32600" x14ac:dyDescent="0.25"/>
    <row r="32601" x14ac:dyDescent="0.25"/>
    <row r="32602" x14ac:dyDescent="0.25"/>
    <row r="32603" x14ac:dyDescent="0.25"/>
    <row r="32604" x14ac:dyDescent="0.25"/>
    <row r="32605" x14ac:dyDescent="0.25"/>
    <row r="32606" x14ac:dyDescent="0.25"/>
    <row r="32607" x14ac:dyDescent="0.25"/>
    <row r="32608" x14ac:dyDescent="0.25"/>
    <row r="32609" x14ac:dyDescent="0.25"/>
    <row r="32610" x14ac:dyDescent="0.25"/>
    <row r="32611" x14ac:dyDescent="0.25"/>
    <row r="32612" x14ac:dyDescent="0.25"/>
    <row r="32613" x14ac:dyDescent="0.25"/>
    <row r="32614" x14ac:dyDescent="0.25"/>
    <row r="32615" x14ac:dyDescent="0.25"/>
    <row r="32616" x14ac:dyDescent="0.25"/>
    <row r="32617" x14ac:dyDescent="0.25"/>
    <row r="32618" x14ac:dyDescent="0.25"/>
    <row r="32619" x14ac:dyDescent="0.25"/>
    <row r="32620" x14ac:dyDescent="0.25"/>
    <row r="32621" x14ac:dyDescent="0.25"/>
    <row r="32622" x14ac:dyDescent="0.25"/>
    <row r="32623" x14ac:dyDescent="0.25"/>
    <row r="32624" x14ac:dyDescent="0.25"/>
    <row r="32625" x14ac:dyDescent="0.25"/>
    <row r="32626" x14ac:dyDescent="0.25"/>
    <row r="32627" x14ac:dyDescent="0.25"/>
    <row r="32628" x14ac:dyDescent="0.25"/>
    <row r="32629" x14ac:dyDescent="0.25"/>
    <row r="32630" x14ac:dyDescent="0.25"/>
    <row r="32631" x14ac:dyDescent="0.25"/>
    <row r="32632" x14ac:dyDescent="0.25"/>
    <row r="32633" x14ac:dyDescent="0.25"/>
    <row r="32634" x14ac:dyDescent="0.25"/>
    <row r="32635" x14ac:dyDescent="0.25"/>
    <row r="32636" x14ac:dyDescent="0.25"/>
    <row r="32637" x14ac:dyDescent="0.25"/>
    <row r="32638" x14ac:dyDescent="0.25"/>
    <row r="32639" x14ac:dyDescent="0.25"/>
    <row r="32640" x14ac:dyDescent="0.25"/>
    <row r="32641" x14ac:dyDescent="0.25"/>
    <row r="32642" x14ac:dyDescent="0.25"/>
    <row r="32643" x14ac:dyDescent="0.25"/>
    <row r="32644" x14ac:dyDescent="0.25"/>
    <row r="32645" x14ac:dyDescent="0.25"/>
    <row r="32646" x14ac:dyDescent="0.25"/>
    <row r="32647" x14ac:dyDescent="0.25"/>
    <row r="32648" x14ac:dyDescent="0.25"/>
    <row r="32649" x14ac:dyDescent="0.25"/>
    <row r="32650" x14ac:dyDescent="0.25"/>
    <row r="32651" x14ac:dyDescent="0.25"/>
    <row r="32652" x14ac:dyDescent="0.25"/>
    <row r="32653" x14ac:dyDescent="0.25"/>
    <row r="32654" x14ac:dyDescent="0.25"/>
    <row r="32655" x14ac:dyDescent="0.25"/>
    <row r="32656" x14ac:dyDescent="0.25"/>
    <row r="32657" x14ac:dyDescent="0.25"/>
    <row r="32658" x14ac:dyDescent="0.25"/>
    <row r="32659" x14ac:dyDescent="0.25"/>
    <row r="32660" x14ac:dyDescent="0.25"/>
    <row r="32661" x14ac:dyDescent="0.25"/>
    <row r="32662" x14ac:dyDescent="0.25"/>
    <row r="32663" x14ac:dyDescent="0.25"/>
    <row r="32664" x14ac:dyDescent="0.25"/>
    <row r="32665" x14ac:dyDescent="0.25"/>
    <row r="32666" x14ac:dyDescent="0.25"/>
    <row r="32667" x14ac:dyDescent="0.25"/>
    <row r="32668" x14ac:dyDescent="0.25"/>
    <row r="32669" x14ac:dyDescent="0.25"/>
    <row r="32670" x14ac:dyDescent="0.25"/>
    <row r="32671" x14ac:dyDescent="0.25"/>
    <row r="32672" x14ac:dyDescent="0.25"/>
    <row r="32673" x14ac:dyDescent="0.25"/>
    <row r="32674" x14ac:dyDescent="0.25"/>
    <row r="32675" x14ac:dyDescent="0.25"/>
    <row r="32676" x14ac:dyDescent="0.25"/>
    <row r="32677" x14ac:dyDescent="0.25"/>
    <row r="32678" x14ac:dyDescent="0.25"/>
    <row r="32679" x14ac:dyDescent="0.25"/>
    <row r="32680" x14ac:dyDescent="0.25"/>
    <row r="32681" x14ac:dyDescent="0.25"/>
    <row r="32682" x14ac:dyDescent="0.25"/>
    <row r="32683" x14ac:dyDescent="0.25"/>
    <row r="32684" x14ac:dyDescent="0.25"/>
    <row r="32685" x14ac:dyDescent="0.25"/>
    <row r="32686" x14ac:dyDescent="0.25"/>
    <row r="32687" x14ac:dyDescent="0.25"/>
    <row r="32688" x14ac:dyDescent="0.25"/>
    <row r="32689" x14ac:dyDescent="0.25"/>
    <row r="32690" x14ac:dyDescent="0.25"/>
    <row r="32691" x14ac:dyDescent="0.25"/>
    <row r="32692" x14ac:dyDescent="0.25"/>
    <row r="32693" x14ac:dyDescent="0.25"/>
    <row r="32694" x14ac:dyDescent="0.25"/>
    <row r="32695" x14ac:dyDescent="0.25"/>
    <row r="32696" x14ac:dyDescent="0.25"/>
    <row r="32697" x14ac:dyDescent="0.25"/>
    <row r="32698" x14ac:dyDescent="0.25"/>
    <row r="32699" x14ac:dyDescent="0.25"/>
    <row r="32700" x14ac:dyDescent="0.25"/>
    <row r="32701" x14ac:dyDescent="0.25"/>
    <row r="32702" x14ac:dyDescent="0.25"/>
    <row r="32703" x14ac:dyDescent="0.25"/>
    <row r="32704" x14ac:dyDescent="0.25"/>
    <row r="32705" x14ac:dyDescent="0.25"/>
    <row r="32706" x14ac:dyDescent="0.25"/>
    <row r="32707" x14ac:dyDescent="0.25"/>
    <row r="32708" x14ac:dyDescent="0.25"/>
    <row r="32709" x14ac:dyDescent="0.25"/>
    <row r="32710" x14ac:dyDescent="0.25"/>
    <row r="32711" x14ac:dyDescent="0.25"/>
    <row r="32712" x14ac:dyDescent="0.25"/>
    <row r="32713" x14ac:dyDescent="0.25"/>
    <row r="32714" x14ac:dyDescent="0.25"/>
    <row r="32715" x14ac:dyDescent="0.25"/>
    <row r="32716" x14ac:dyDescent="0.25"/>
    <row r="32717" x14ac:dyDescent="0.25"/>
    <row r="32718" x14ac:dyDescent="0.25"/>
    <row r="32719" x14ac:dyDescent="0.25"/>
    <row r="32720" x14ac:dyDescent="0.25"/>
    <row r="32721" x14ac:dyDescent="0.25"/>
    <row r="32722" x14ac:dyDescent="0.25"/>
    <row r="32723" x14ac:dyDescent="0.25"/>
    <row r="32724" x14ac:dyDescent="0.25"/>
    <row r="32725" x14ac:dyDescent="0.25"/>
    <row r="32726" x14ac:dyDescent="0.25"/>
    <row r="32727" x14ac:dyDescent="0.25"/>
    <row r="32728" x14ac:dyDescent="0.25"/>
    <row r="32729" x14ac:dyDescent="0.25"/>
    <row r="32730" x14ac:dyDescent="0.25"/>
    <row r="32731" x14ac:dyDescent="0.25"/>
    <row r="32732" x14ac:dyDescent="0.25"/>
    <row r="32733" x14ac:dyDescent="0.25"/>
    <row r="32734" x14ac:dyDescent="0.25"/>
    <row r="32735" x14ac:dyDescent="0.25"/>
    <row r="32736" x14ac:dyDescent="0.25"/>
    <row r="32737" x14ac:dyDescent="0.25"/>
    <row r="32738" x14ac:dyDescent="0.25"/>
    <row r="32739" x14ac:dyDescent="0.25"/>
    <row r="32740" x14ac:dyDescent="0.25"/>
    <row r="32741" x14ac:dyDescent="0.25"/>
    <row r="32742" x14ac:dyDescent="0.25"/>
    <row r="32743" x14ac:dyDescent="0.25"/>
    <row r="32744" x14ac:dyDescent="0.25"/>
    <row r="32745" x14ac:dyDescent="0.25"/>
    <row r="32746" x14ac:dyDescent="0.25"/>
    <row r="32747" x14ac:dyDescent="0.25"/>
    <row r="32748" x14ac:dyDescent="0.25"/>
    <row r="32749" x14ac:dyDescent="0.25"/>
    <row r="32750" x14ac:dyDescent="0.25"/>
    <row r="32751" x14ac:dyDescent="0.25"/>
    <row r="32752" x14ac:dyDescent="0.25"/>
    <row r="32753" x14ac:dyDescent="0.25"/>
    <row r="32754" x14ac:dyDescent="0.25"/>
    <row r="32755" x14ac:dyDescent="0.25"/>
    <row r="32756" x14ac:dyDescent="0.25"/>
    <row r="32757" x14ac:dyDescent="0.25"/>
    <row r="32758" x14ac:dyDescent="0.25"/>
    <row r="32759" x14ac:dyDescent="0.25"/>
    <row r="32760" x14ac:dyDescent="0.25"/>
    <row r="32761" x14ac:dyDescent="0.25"/>
    <row r="32762" x14ac:dyDescent="0.25"/>
    <row r="32763" x14ac:dyDescent="0.25"/>
    <row r="32764" x14ac:dyDescent="0.25"/>
    <row r="32765" x14ac:dyDescent="0.25"/>
    <row r="32766" x14ac:dyDescent="0.25"/>
    <row r="32767" x14ac:dyDescent="0.25"/>
    <row r="32768" x14ac:dyDescent="0.25"/>
    <row r="32769" x14ac:dyDescent="0.25"/>
    <row r="32770" x14ac:dyDescent="0.25"/>
    <row r="32771" x14ac:dyDescent="0.25"/>
    <row r="32772" x14ac:dyDescent="0.25"/>
    <row r="32773" x14ac:dyDescent="0.25"/>
    <row r="32774" x14ac:dyDescent="0.25"/>
    <row r="32775" x14ac:dyDescent="0.25"/>
    <row r="32776" x14ac:dyDescent="0.25"/>
    <row r="32777" x14ac:dyDescent="0.25"/>
    <row r="32778" x14ac:dyDescent="0.25"/>
    <row r="32779" x14ac:dyDescent="0.25"/>
    <row r="32780" x14ac:dyDescent="0.25"/>
    <row r="32781" x14ac:dyDescent="0.25"/>
    <row r="32782" x14ac:dyDescent="0.25"/>
    <row r="32783" x14ac:dyDescent="0.25"/>
    <row r="32784" x14ac:dyDescent="0.25"/>
    <row r="32785" x14ac:dyDescent="0.25"/>
    <row r="32786" x14ac:dyDescent="0.25"/>
    <row r="32787" x14ac:dyDescent="0.25"/>
    <row r="32788" x14ac:dyDescent="0.25"/>
    <row r="32789" x14ac:dyDescent="0.25"/>
    <row r="32790" x14ac:dyDescent="0.25"/>
    <row r="32791" x14ac:dyDescent="0.25"/>
    <row r="32792" x14ac:dyDescent="0.25"/>
    <row r="32793" x14ac:dyDescent="0.25"/>
    <row r="32794" x14ac:dyDescent="0.25"/>
    <row r="32795" x14ac:dyDescent="0.25"/>
    <row r="32796" x14ac:dyDescent="0.25"/>
    <row r="32797" x14ac:dyDescent="0.25"/>
    <row r="32798" x14ac:dyDescent="0.25"/>
    <row r="32799" x14ac:dyDescent="0.25"/>
    <row r="32800" x14ac:dyDescent="0.25"/>
    <row r="32801" x14ac:dyDescent="0.25"/>
    <row r="32802" x14ac:dyDescent="0.25"/>
    <row r="32803" x14ac:dyDescent="0.25"/>
    <row r="32804" x14ac:dyDescent="0.25"/>
    <row r="32805" x14ac:dyDescent="0.25"/>
    <row r="32806" x14ac:dyDescent="0.25"/>
    <row r="32807" x14ac:dyDescent="0.25"/>
    <row r="32808" x14ac:dyDescent="0.25"/>
    <row r="32809" x14ac:dyDescent="0.25"/>
    <row r="32810" x14ac:dyDescent="0.25"/>
    <row r="32811" x14ac:dyDescent="0.25"/>
    <row r="32812" x14ac:dyDescent="0.25"/>
    <row r="32813" x14ac:dyDescent="0.25"/>
    <row r="32814" x14ac:dyDescent="0.25"/>
    <row r="32815" x14ac:dyDescent="0.25"/>
    <row r="32816" x14ac:dyDescent="0.25"/>
    <row r="32817" x14ac:dyDescent="0.25"/>
    <row r="32818" x14ac:dyDescent="0.25"/>
    <row r="32819" x14ac:dyDescent="0.25"/>
    <row r="32820" x14ac:dyDescent="0.25"/>
    <row r="32821" x14ac:dyDescent="0.25"/>
    <row r="32822" x14ac:dyDescent="0.25"/>
    <row r="32823" x14ac:dyDescent="0.25"/>
    <row r="32824" x14ac:dyDescent="0.25"/>
    <row r="32825" x14ac:dyDescent="0.25"/>
    <row r="32826" x14ac:dyDescent="0.25"/>
    <row r="32827" x14ac:dyDescent="0.25"/>
    <row r="32828" x14ac:dyDescent="0.25"/>
    <row r="32829" x14ac:dyDescent="0.25"/>
    <row r="32830" x14ac:dyDescent="0.25"/>
    <row r="32831" x14ac:dyDescent="0.25"/>
    <row r="32832" x14ac:dyDescent="0.25"/>
    <row r="32833" x14ac:dyDescent="0.25"/>
    <row r="32834" x14ac:dyDescent="0.25"/>
    <row r="32835" x14ac:dyDescent="0.25"/>
    <row r="32836" x14ac:dyDescent="0.25"/>
    <row r="32837" x14ac:dyDescent="0.25"/>
    <row r="32838" x14ac:dyDescent="0.25"/>
    <row r="32839" x14ac:dyDescent="0.25"/>
    <row r="32840" x14ac:dyDescent="0.25"/>
    <row r="32841" x14ac:dyDescent="0.25"/>
    <row r="32842" x14ac:dyDescent="0.25"/>
    <row r="32843" x14ac:dyDescent="0.25"/>
    <row r="32844" x14ac:dyDescent="0.25"/>
    <row r="32845" x14ac:dyDescent="0.25"/>
    <row r="32846" x14ac:dyDescent="0.25"/>
    <row r="32847" x14ac:dyDescent="0.25"/>
    <row r="32848" x14ac:dyDescent="0.25"/>
    <row r="32849" x14ac:dyDescent="0.25"/>
    <row r="32850" x14ac:dyDescent="0.25"/>
    <row r="32851" x14ac:dyDescent="0.25"/>
    <row r="32852" x14ac:dyDescent="0.25"/>
    <row r="32853" x14ac:dyDescent="0.25"/>
    <row r="32854" x14ac:dyDescent="0.25"/>
    <row r="32855" x14ac:dyDescent="0.25"/>
    <row r="32856" x14ac:dyDescent="0.25"/>
    <row r="32857" x14ac:dyDescent="0.25"/>
    <row r="32858" x14ac:dyDescent="0.25"/>
    <row r="32859" x14ac:dyDescent="0.25"/>
    <row r="32860" x14ac:dyDescent="0.25"/>
    <row r="32861" x14ac:dyDescent="0.25"/>
    <row r="32862" x14ac:dyDescent="0.25"/>
    <row r="32863" x14ac:dyDescent="0.25"/>
    <row r="32864" x14ac:dyDescent="0.25"/>
    <row r="32865" x14ac:dyDescent="0.25"/>
    <row r="32866" x14ac:dyDescent="0.25"/>
    <row r="32867" x14ac:dyDescent="0.25"/>
    <row r="32868" x14ac:dyDescent="0.25"/>
    <row r="32869" x14ac:dyDescent="0.25"/>
    <row r="32870" x14ac:dyDescent="0.25"/>
    <row r="32871" x14ac:dyDescent="0.25"/>
    <row r="32872" x14ac:dyDescent="0.25"/>
    <row r="32873" x14ac:dyDescent="0.25"/>
    <row r="32874" x14ac:dyDescent="0.25"/>
    <row r="32875" x14ac:dyDescent="0.25"/>
    <row r="32876" x14ac:dyDescent="0.25"/>
    <row r="32877" x14ac:dyDescent="0.25"/>
    <row r="32878" x14ac:dyDescent="0.25"/>
    <row r="32879" x14ac:dyDescent="0.25"/>
    <row r="32880" x14ac:dyDescent="0.25"/>
    <row r="32881" x14ac:dyDescent="0.25"/>
    <row r="32882" x14ac:dyDescent="0.25"/>
    <row r="32883" x14ac:dyDescent="0.25"/>
    <row r="32884" x14ac:dyDescent="0.25"/>
    <row r="32885" x14ac:dyDescent="0.25"/>
    <row r="32886" x14ac:dyDescent="0.25"/>
    <row r="32887" x14ac:dyDescent="0.25"/>
    <row r="32888" x14ac:dyDescent="0.25"/>
    <row r="32889" x14ac:dyDescent="0.25"/>
    <row r="32890" x14ac:dyDescent="0.25"/>
    <row r="32891" x14ac:dyDescent="0.25"/>
    <row r="32892" x14ac:dyDescent="0.25"/>
    <row r="32893" x14ac:dyDescent="0.25"/>
    <row r="32894" x14ac:dyDescent="0.25"/>
    <row r="32895" x14ac:dyDescent="0.25"/>
    <row r="32896" x14ac:dyDescent="0.25"/>
    <row r="32897" x14ac:dyDescent="0.25"/>
    <row r="32898" x14ac:dyDescent="0.25"/>
    <row r="32899" x14ac:dyDescent="0.25"/>
    <row r="32900" x14ac:dyDescent="0.25"/>
    <row r="32901" x14ac:dyDescent="0.25"/>
    <row r="32902" x14ac:dyDescent="0.25"/>
    <row r="32903" x14ac:dyDescent="0.25"/>
    <row r="32904" x14ac:dyDescent="0.25"/>
    <row r="32905" x14ac:dyDescent="0.25"/>
    <row r="32906" x14ac:dyDescent="0.25"/>
    <row r="32907" x14ac:dyDescent="0.25"/>
    <row r="32908" x14ac:dyDescent="0.25"/>
    <row r="32909" x14ac:dyDescent="0.25"/>
    <row r="32910" x14ac:dyDescent="0.25"/>
    <row r="32911" x14ac:dyDescent="0.25"/>
    <row r="32912" x14ac:dyDescent="0.25"/>
    <row r="32913" x14ac:dyDescent="0.25"/>
    <row r="32914" x14ac:dyDescent="0.25"/>
    <row r="32915" x14ac:dyDescent="0.25"/>
    <row r="32916" x14ac:dyDescent="0.25"/>
    <row r="32917" x14ac:dyDescent="0.25"/>
    <row r="32918" x14ac:dyDescent="0.25"/>
    <row r="32919" x14ac:dyDescent="0.25"/>
    <row r="32920" x14ac:dyDescent="0.25"/>
    <row r="32921" x14ac:dyDescent="0.25"/>
    <row r="32922" x14ac:dyDescent="0.25"/>
    <row r="32923" x14ac:dyDescent="0.25"/>
    <row r="32924" x14ac:dyDescent="0.25"/>
    <row r="32925" x14ac:dyDescent="0.25"/>
    <row r="32926" x14ac:dyDescent="0.25"/>
    <row r="32927" x14ac:dyDescent="0.25"/>
    <row r="32928" x14ac:dyDescent="0.25"/>
    <row r="32929" x14ac:dyDescent="0.25"/>
    <row r="32930" x14ac:dyDescent="0.25"/>
    <row r="32931" x14ac:dyDescent="0.25"/>
    <row r="32932" x14ac:dyDescent="0.25"/>
    <row r="32933" x14ac:dyDescent="0.25"/>
    <row r="32934" x14ac:dyDescent="0.25"/>
    <row r="32935" x14ac:dyDescent="0.25"/>
    <row r="32936" x14ac:dyDescent="0.25"/>
    <row r="32937" x14ac:dyDescent="0.25"/>
    <row r="32938" x14ac:dyDescent="0.25"/>
    <row r="32939" x14ac:dyDescent="0.25"/>
    <row r="32940" x14ac:dyDescent="0.25"/>
    <row r="32941" x14ac:dyDescent="0.25"/>
    <row r="32942" x14ac:dyDescent="0.25"/>
    <row r="32943" x14ac:dyDescent="0.25"/>
    <row r="32944" x14ac:dyDescent="0.25"/>
    <row r="32945" x14ac:dyDescent="0.25"/>
    <row r="32946" x14ac:dyDescent="0.25"/>
    <row r="32947" x14ac:dyDescent="0.25"/>
    <row r="32948" x14ac:dyDescent="0.25"/>
    <row r="32949" x14ac:dyDescent="0.25"/>
    <row r="32950" x14ac:dyDescent="0.25"/>
    <row r="32951" x14ac:dyDescent="0.25"/>
    <row r="32952" x14ac:dyDescent="0.25"/>
    <row r="32953" x14ac:dyDescent="0.25"/>
    <row r="32954" x14ac:dyDescent="0.25"/>
    <row r="32955" x14ac:dyDescent="0.25"/>
    <row r="32956" x14ac:dyDescent="0.25"/>
    <row r="32957" x14ac:dyDescent="0.25"/>
    <row r="32958" x14ac:dyDescent="0.25"/>
    <row r="32959" x14ac:dyDescent="0.25"/>
    <row r="32960" x14ac:dyDescent="0.25"/>
    <row r="32961" x14ac:dyDescent="0.25"/>
    <row r="32962" x14ac:dyDescent="0.25"/>
    <row r="32963" x14ac:dyDescent="0.25"/>
    <row r="32964" x14ac:dyDescent="0.25"/>
    <row r="32965" x14ac:dyDescent="0.25"/>
    <row r="32966" x14ac:dyDescent="0.25"/>
    <row r="32967" x14ac:dyDescent="0.25"/>
    <row r="32968" x14ac:dyDescent="0.25"/>
    <row r="32969" x14ac:dyDescent="0.25"/>
    <row r="32970" x14ac:dyDescent="0.25"/>
    <row r="32971" x14ac:dyDescent="0.25"/>
    <row r="32972" x14ac:dyDescent="0.25"/>
    <row r="32973" x14ac:dyDescent="0.25"/>
    <row r="32974" x14ac:dyDescent="0.25"/>
    <row r="32975" x14ac:dyDescent="0.25"/>
    <row r="32976" x14ac:dyDescent="0.25"/>
    <row r="32977" x14ac:dyDescent="0.25"/>
    <row r="32978" x14ac:dyDescent="0.25"/>
    <row r="32979" x14ac:dyDescent="0.25"/>
    <row r="32980" x14ac:dyDescent="0.25"/>
    <row r="32981" x14ac:dyDescent="0.25"/>
    <row r="32982" x14ac:dyDescent="0.25"/>
    <row r="32983" x14ac:dyDescent="0.25"/>
    <row r="32984" x14ac:dyDescent="0.25"/>
    <row r="32985" x14ac:dyDescent="0.25"/>
    <row r="32986" x14ac:dyDescent="0.25"/>
    <row r="32987" x14ac:dyDescent="0.25"/>
    <row r="32988" x14ac:dyDescent="0.25"/>
    <row r="32989" x14ac:dyDescent="0.25"/>
    <row r="32990" x14ac:dyDescent="0.25"/>
    <row r="32991" x14ac:dyDescent="0.25"/>
    <row r="32992" x14ac:dyDescent="0.25"/>
    <row r="32993" x14ac:dyDescent="0.25"/>
    <row r="32994" x14ac:dyDescent="0.25"/>
    <row r="32995" x14ac:dyDescent="0.25"/>
    <row r="32996" x14ac:dyDescent="0.25"/>
    <row r="32997" x14ac:dyDescent="0.25"/>
    <row r="32998" x14ac:dyDescent="0.25"/>
    <row r="32999" x14ac:dyDescent="0.25"/>
    <row r="33000" x14ac:dyDescent="0.25"/>
    <row r="33001" x14ac:dyDescent="0.25"/>
    <row r="33002" x14ac:dyDescent="0.25"/>
    <row r="33003" x14ac:dyDescent="0.25"/>
    <row r="33004" x14ac:dyDescent="0.25"/>
    <row r="33005" x14ac:dyDescent="0.25"/>
    <row r="33006" x14ac:dyDescent="0.25"/>
    <row r="33007" x14ac:dyDescent="0.25"/>
    <row r="33008" x14ac:dyDescent="0.25"/>
    <row r="33009" x14ac:dyDescent="0.25"/>
    <row r="33010" x14ac:dyDescent="0.25"/>
    <row r="33011" x14ac:dyDescent="0.25"/>
    <row r="33012" x14ac:dyDescent="0.25"/>
    <row r="33013" x14ac:dyDescent="0.25"/>
    <row r="33014" x14ac:dyDescent="0.25"/>
    <row r="33015" x14ac:dyDescent="0.25"/>
    <row r="33016" x14ac:dyDescent="0.25"/>
    <row r="33017" x14ac:dyDescent="0.25"/>
    <row r="33018" x14ac:dyDescent="0.25"/>
    <row r="33019" x14ac:dyDescent="0.25"/>
    <row r="33020" x14ac:dyDescent="0.25"/>
    <row r="33021" x14ac:dyDescent="0.25"/>
    <row r="33022" x14ac:dyDescent="0.25"/>
    <row r="33023" x14ac:dyDescent="0.25"/>
    <row r="33024" x14ac:dyDescent="0.25"/>
    <row r="33025" x14ac:dyDescent="0.25"/>
    <row r="33026" x14ac:dyDescent="0.25"/>
    <row r="33027" x14ac:dyDescent="0.25"/>
    <row r="33028" x14ac:dyDescent="0.25"/>
    <row r="33029" x14ac:dyDescent="0.25"/>
    <row r="33030" x14ac:dyDescent="0.25"/>
    <row r="33031" x14ac:dyDescent="0.25"/>
    <row r="33032" x14ac:dyDescent="0.25"/>
    <row r="33033" x14ac:dyDescent="0.25"/>
    <row r="33034" x14ac:dyDescent="0.25"/>
    <row r="33035" x14ac:dyDescent="0.25"/>
    <row r="33036" x14ac:dyDescent="0.25"/>
    <row r="33037" x14ac:dyDescent="0.25"/>
    <row r="33038" x14ac:dyDescent="0.25"/>
    <row r="33039" x14ac:dyDescent="0.25"/>
    <row r="33040" x14ac:dyDescent="0.25"/>
    <row r="33041" x14ac:dyDescent="0.25"/>
    <row r="33042" x14ac:dyDescent="0.25"/>
    <row r="33043" x14ac:dyDescent="0.25"/>
    <row r="33044" x14ac:dyDescent="0.25"/>
    <row r="33045" x14ac:dyDescent="0.25"/>
    <row r="33046" x14ac:dyDescent="0.25"/>
    <row r="33047" x14ac:dyDescent="0.25"/>
    <row r="33048" x14ac:dyDescent="0.25"/>
    <row r="33049" x14ac:dyDescent="0.25"/>
    <row r="33050" x14ac:dyDescent="0.25"/>
    <row r="33051" x14ac:dyDescent="0.25"/>
    <row r="33052" x14ac:dyDescent="0.25"/>
    <row r="33053" x14ac:dyDescent="0.25"/>
    <row r="33054" x14ac:dyDescent="0.25"/>
    <row r="33055" x14ac:dyDescent="0.25"/>
    <row r="33056" x14ac:dyDescent="0.25"/>
    <row r="33057" x14ac:dyDescent="0.25"/>
    <row r="33058" x14ac:dyDescent="0.25"/>
    <row r="33059" x14ac:dyDescent="0.25"/>
    <row r="33060" x14ac:dyDescent="0.25"/>
    <row r="33061" x14ac:dyDescent="0.25"/>
    <row r="33062" x14ac:dyDescent="0.25"/>
    <row r="33063" x14ac:dyDescent="0.25"/>
    <row r="33064" x14ac:dyDescent="0.25"/>
    <row r="33065" x14ac:dyDescent="0.25"/>
    <row r="33066" x14ac:dyDescent="0.25"/>
    <row r="33067" x14ac:dyDescent="0.25"/>
    <row r="33068" x14ac:dyDescent="0.25"/>
    <row r="33069" x14ac:dyDescent="0.25"/>
    <row r="33070" x14ac:dyDescent="0.25"/>
    <row r="33071" x14ac:dyDescent="0.25"/>
    <row r="33072" x14ac:dyDescent="0.25"/>
    <row r="33073" x14ac:dyDescent="0.25"/>
    <row r="33074" x14ac:dyDescent="0.25"/>
    <row r="33075" x14ac:dyDescent="0.25"/>
    <row r="33076" x14ac:dyDescent="0.25"/>
    <row r="33077" x14ac:dyDescent="0.25"/>
    <row r="33078" x14ac:dyDescent="0.25"/>
    <row r="33079" x14ac:dyDescent="0.25"/>
    <row r="33080" x14ac:dyDescent="0.25"/>
    <row r="33081" x14ac:dyDescent="0.25"/>
    <row r="33082" x14ac:dyDescent="0.25"/>
    <row r="33083" x14ac:dyDescent="0.25"/>
    <row r="33084" x14ac:dyDescent="0.25"/>
    <row r="33085" x14ac:dyDescent="0.25"/>
    <row r="33086" x14ac:dyDescent="0.25"/>
    <row r="33087" x14ac:dyDescent="0.25"/>
    <row r="33088" x14ac:dyDescent="0.25"/>
    <row r="33089" x14ac:dyDescent="0.25"/>
    <row r="33090" x14ac:dyDescent="0.25"/>
    <row r="33091" x14ac:dyDescent="0.25"/>
    <row r="33092" x14ac:dyDescent="0.25"/>
    <row r="33093" x14ac:dyDescent="0.25"/>
    <row r="33094" x14ac:dyDescent="0.25"/>
    <row r="33095" x14ac:dyDescent="0.25"/>
    <row r="33096" x14ac:dyDescent="0.25"/>
    <row r="33097" x14ac:dyDescent="0.25"/>
    <row r="33098" x14ac:dyDescent="0.25"/>
    <row r="33099" x14ac:dyDescent="0.25"/>
    <row r="33100" x14ac:dyDescent="0.25"/>
    <row r="33101" x14ac:dyDescent="0.25"/>
    <row r="33102" x14ac:dyDescent="0.25"/>
    <row r="33103" x14ac:dyDescent="0.25"/>
    <row r="33104" x14ac:dyDescent="0.25"/>
    <row r="33105" x14ac:dyDescent="0.25"/>
    <row r="33106" x14ac:dyDescent="0.25"/>
    <row r="33107" x14ac:dyDescent="0.25"/>
    <row r="33108" x14ac:dyDescent="0.25"/>
    <row r="33109" x14ac:dyDescent="0.25"/>
    <row r="33110" x14ac:dyDescent="0.25"/>
    <row r="33111" x14ac:dyDescent="0.25"/>
    <row r="33112" x14ac:dyDescent="0.25"/>
    <row r="33113" x14ac:dyDescent="0.25"/>
    <row r="33114" x14ac:dyDescent="0.25"/>
    <row r="33115" x14ac:dyDescent="0.25"/>
    <row r="33116" x14ac:dyDescent="0.25"/>
    <row r="33117" x14ac:dyDescent="0.25"/>
    <row r="33118" x14ac:dyDescent="0.25"/>
    <row r="33119" x14ac:dyDescent="0.25"/>
    <row r="33120" x14ac:dyDescent="0.25"/>
    <row r="33121" x14ac:dyDescent="0.25"/>
    <row r="33122" x14ac:dyDescent="0.25"/>
    <row r="33123" x14ac:dyDescent="0.25"/>
    <row r="33124" x14ac:dyDescent="0.25"/>
    <row r="33125" x14ac:dyDescent="0.25"/>
    <row r="33126" x14ac:dyDescent="0.25"/>
    <row r="33127" x14ac:dyDescent="0.25"/>
    <row r="33128" x14ac:dyDescent="0.25"/>
    <row r="33129" x14ac:dyDescent="0.25"/>
    <row r="33130" x14ac:dyDescent="0.25"/>
    <row r="33131" x14ac:dyDescent="0.25"/>
    <row r="33132" x14ac:dyDescent="0.25"/>
    <row r="33133" x14ac:dyDescent="0.25"/>
    <row r="33134" x14ac:dyDescent="0.25"/>
    <row r="33135" x14ac:dyDescent="0.25"/>
    <row r="33136" x14ac:dyDescent="0.25"/>
    <row r="33137" x14ac:dyDescent="0.25"/>
    <row r="33138" x14ac:dyDescent="0.25"/>
    <row r="33139" x14ac:dyDescent="0.25"/>
    <row r="33140" x14ac:dyDescent="0.25"/>
    <row r="33141" x14ac:dyDescent="0.25"/>
    <row r="33142" x14ac:dyDescent="0.25"/>
    <row r="33143" x14ac:dyDescent="0.25"/>
    <row r="33144" x14ac:dyDescent="0.25"/>
    <row r="33145" x14ac:dyDescent="0.25"/>
    <row r="33146" x14ac:dyDescent="0.25"/>
    <row r="33147" x14ac:dyDescent="0.25"/>
    <row r="33148" x14ac:dyDescent="0.25"/>
    <row r="33149" x14ac:dyDescent="0.25"/>
    <row r="33150" x14ac:dyDescent="0.25"/>
    <row r="33151" x14ac:dyDescent="0.25"/>
    <row r="33152" x14ac:dyDescent="0.25"/>
    <row r="33153" x14ac:dyDescent="0.25"/>
    <row r="33154" x14ac:dyDescent="0.25"/>
    <row r="33155" x14ac:dyDescent="0.25"/>
    <row r="33156" x14ac:dyDescent="0.25"/>
    <row r="33157" x14ac:dyDescent="0.25"/>
    <row r="33158" x14ac:dyDescent="0.25"/>
    <row r="33159" x14ac:dyDescent="0.25"/>
    <row r="33160" x14ac:dyDescent="0.25"/>
    <row r="33161" x14ac:dyDescent="0.25"/>
    <row r="33162" x14ac:dyDescent="0.25"/>
    <row r="33163" x14ac:dyDescent="0.25"/>
    <row r="33164" x14ac:dyDescent="0.25"/>
    <row r="33165" x14ac:dyDescent="0.25"/>
    <row r="33166" x14ac:dyDescent="0.25"/>
    <row r="33167" x14ac:dyDescent="0.25"/>
    <row r="33168" x14ac:dyDescent="0.25"/>
    <row r="33169" x14ac:dyDescent="0.25"/>
    <row r="33170" x14ac:dyDescent="0.25"/>
    <row r="33171" x14ac:dyDescent="0.25"/>
    <row r="33172" x14ac:dyDescent="0.25"/>
    <row r="33173" x14ac:dyDescent="0.25"/>
    <row r="33174" x14ac:dyDescent="0.25"/>
    <row r="33175" x14ac:dyDescent="0.25"/>
    <row r="33176" x14ac:dyDescent="0.25"/>
    <row r="33177" x14ac:dyDescent="0.25"/>
    <row r="33178" x14ac:dyDescent="0.25"/>
    <row r="33179" x14ac:dyDescent="0.25"/>
    <row r="33180" x14ac:dyDescent="0.25"/>
    <row r="33181" x14ac:dyDescent="0.25"/>
    <row r="33182" x14ac:dyDescent="0.25"/>
    <row r="33183" x14ac:dyDescent="0.25"/>
    <row r="33184" x14ac:dyDescent="0.25"/>
    <row r="33185" x14ac:dyDescent="0.25"/>
    <row r="33186" x14ac:dyDescent="0.25"/>
    <row r="33187" x14ac:dyDescent="0.25"/>
    <row r="33188" x14ac:dyDescent="0.25"/>
    <row r="33189" x14ac:dyDescent="0.25"/>
    <row r="33190" x14ac:dyDescent="0.25"/>
    <row r="33191" x14ac:dyDescent="0.25"/>
    <row r="33192" x14ac:dyDescent="0.25"/>
    <row r="33193" x14ac:dyDescent="0.25"/>
    <row r="33194" x14ac:dyDescent="0.25"/>
    <row r="33195" x14ac:dyDescent="0.25"/>
    <row r="33196" x14ac:dyDescent="0.25"/>
    <row r="33197" x14ac:dyDescent="0.25"/>
    <row r="33198" x14ac:dyDescent="0.25"/>
    <row r="33199" x14ac:dyDescent="0.25"/>
    <row r="33200" x14ac:dyDescent="0.25"/>
    <row r="33201" x14ac:dyDescent="0.25"/>
    <row r="33202" x14ac:dyDescent="0.25"/>
    <row r="33203" x14ac:dyDescent="0.25"/>
    <row r="33204" x14ac:dyDescent="0.25"/>
    <row r="33205" x14ac:dyDescent="0.25"/>
    <row r="33206" x14ac:dyDescent="0.25"/>
    <row r="33207" x14ac:dyDescent="0.25"/>
    <row r="33208" x14ac:dyDescent="0.25"/>
    <row r="33209" x14ac:dyDescent="0.25"/>
    <row r="33210" x14ac:dyDescent="0.25"/>
    <row r="33211" x14ac:dyDescent="0.25"/>
    <row r="33212" x14ac:dyDescent="0.25"/>
    <row r="33213" x14ac:dyDescent="0.25"/>
    <row r="33214" x14ac:dyDescent="0.25"/>
    <row r="33215" x14ac:dyDescent="0.25"/>
    <row r="33216" x14ac:dyDescent="0.25"/>
    <row r="33217" x14ac:dyDescent="0.25"/>
    <row r="33218" x14ac:dyDescent="0.25"/>
    <row r="33219" x14ac:dyDescent="0.25"/>
    <row r="33220" x14ac:dyDescent="0.25"/>
    <row r="33221" x14ac:dyDescent="0.25"/>
    <row r="33222" x14ac:dyDescent="0.25"/>
    <row r="33223" x14ac:dyDescent="0.25"/>
    <row r="33224" x14ac:dyDescent="0.25"/>
    <row r="33225" x14ac:dyDescent="0.25"/>
    <row r="33226" x14ac:dyDescent="0.25"/>
    <row r="33227" x14ac:dyDescent="0.25"/>
    <row r="33228" x14ac:dyDescent="0.25"/>
    <row r="33229" x14ac:dyDescent="0.25"/>
    <row r="33230" x14ac:dyDescent="0.25"/>
    <row r="33231" x14ac:dyDescent="0.25"/>
    <row r="33232" x14ac:dyDescent="0.25"/>
    <row r="33233" x14ac:dyDescent="0.25"/>
    <row r="33234" x14ac:dyDescent="0.25"/>
    <row r="33235" x14ac:dyDescent="0.25"/>
    <row r="33236" x14ac:dyDescent="0.25"/>
    <row r="33237" x14ac:dyDescent="0.25"/>
    <row r="33238" x14ac:dyDescent="0.25"/>
    <row r="33239" x14ac:dyDescent="0.25"/>
    <row r="33240" x14ac:dyDescent="0.25"/>
    <row r="33241" x14ac:dyDescent="0.25"/>
    <row r="33242" x14ac:dyDescent="0.25"/>
    <row r="33243" x14ac:dyDescent="0.25"/>
    <row r="33244" x14ac:dyDescent="0.25"/>
    <row r="33245" x14ac:dyDescent="0.25"/>
    <row r="33246" x14ac:dyDescent="0.25"/>
    <row r="33247" x14ac:dyDescent="0.25"/>
    <row r="33248" x14ac:dyDescent="0.25"/>
    <row r="33249" x14ac:dyDescent="0.25"/>
    <row r="33250" x14ac:dyDescent="0.25"/>
    <row r="33251" x14ac:dyDescent="0.25"/>
    <row r="33252" x14ac:dyDescent="0.25"/>
    <row r="33253" x14ac:dyDescent="0.25"/>
    <row r="33254" x14ac:dyDescent="0.25"/>
    <row r="33255" x14ac:dyDescent="0.25"/>
    <row r="33256" x14ac:dyDescent="0.25"/>
    <row r="33257" x14ac:dyDescent="0.25"/>
    <row r="33258" x14ac:dyDescent="0.25"/>
    <row r="33259" x14ac:dyDescent="0.25"/>
    <row r="33260" x14ac:dyDescent="0.25"/>
    <row r="33261" x14ac:dyDescent="0.25"/>
    <row r="33262" x14ac:dyDescent="0.25"/>
    <row r="33263" x14ac:dyDescent="0.25"/>
    <row r="33264" x14ac:dyDescent="0.25"/>
    <row r="33265" x14ac:dyDescent="0.25"/>
    <row r="33266" x14ac:dyDescent="0.25"/>
    <row r="33267" x14ac:dyDescent="0.25"/>
    <row r="33268" x14ac:dyDescent="0.25"/>
    <row r="33269" x14ac:dyDescent="0.25"/>
    <row r="33270" x14ac:dyDescent="0.25"/>
    <row r="33271" x14ac:dyDescent="0.25"/>
    <row r="33272" x14ac:dyDescent="0.25"/>
    <row r="33273" x14ac:dyDescent="0.25"/>
    <row r="33274" x14ac:dyDescent="0.25"/>
    <row r="33275" x14ac:dyDescent="0.25"/>
    <row r="33276" x14ac:dyDescent="0.25"/>
    <row r="33277" x14ac:dyDescent="0.25"/>
    <row r="33278" x14ac:dyDescent="0.25"/>
    <row r="33279" x14ac:dyDescent="0.25"/>
    <row r="33280" x14ac:dyDescent="0.25"/>
    <row r="33281" x14ac:dyDescent="0.25"/>
    <row r="33282" x14ac:dyDescent="0.25"/>
    <row r="33283" x14ac:dyDescent="0.25"/>
    <row r="33284" x14ac:dyDescent="0.25"/>
    <row r="33285" x14ac:dyDescent="0.25"/>
    <row r="33286" x14ac:dyDescent="0.25"/>
    <row r="33287" x14ac:dyDescent="0.25"/>
    <row r="33288" x14ac:dyDescent="0.25"/>
    <row r="33289" x14ac:dyDescent="0.25"/>
    <row r="33290" x14ac:dyDescent="0.25"/>
    <row r="33291" x14ac:dyDescent="0.25"/>
    <row r="33292" x14ac:dyDescent="0.25"/>
    <row r="33293" x14ac:dyDescent="0.25"/>
    <row r="33294" x14ac:dyDescent="0.25"/>
    <row r="33295" x14ac:dyDescent="0.25"/>
    <row r="33296" x14ac:dyDescent="0.25"/>
    <row r="33297" x14ac:dyDescent="0.25"/>
    <row r="33298" x14ac:dyDescent="0.25"/>
    <row r="33299" x14ac:dyDescent="0.25"/>
    <row r="33300" x14ac:dyDescent="0.25"/>
    <row r="33301" x14ac:dyDescent="0.25"/>
    <row r="33302" x14ac:dyDescent="0.25"/>
    <row r="33303" x14ac:dyDescent="0.25"/>
    <row r="33304" x14ac:dyDescent="0.25"/>
    <row r="33305" x14ac:dyDescent="0.25"/>
    <row r="33306" x14ac:dyDescent="0.25"/>
    <row r="33307" x14ac:dyDescent="0.25"/>
    <row r="33308" x14ac:dyDescent="0.25"/>
    <row r="33309" x14ac:dyDescent="0.25"/>
    <row r="33310" x14ac:dyDescent="0.25"/>
    <row r="33311" x14ac:dyDescent="0.25"/>
    <row r="33312" x14ac:dyDescent="0.25"/>
    <row r="33313" x14ac:dyDescent="0.25"/>
    <row r="33314" x14ac:dyDescent="0.25"/>
    <row r="33315" x14ac:dyDescent="0.25"/>
    <row r="33316" x14ac:dyDescent="0.25"/>
    <row r="33317" x14ac:dyDescent="0.25"/>
    <row r="33318" x14ac:dyDescent="0.25"/>
    <row r="33319" x14ac:dyDescent="0.25"/>
    <row r="33320" x14ac:dyDescent="0.25"/>
    <row r="33321" x14ac:dyDescent="0.25"/>
    <row r="33322" x14ac:dyDescent="0.25"/>
    <row r="33323" x14ac:dyDescent="0.25"/>
    <row r="33324" x14ac:dyDescent="0.25"/>
    <row r="33325" x14ac:dyDescent="0.25"/>
    <row r="33326" x14ac:dyDescent="0.25"/>
    <row r="33327" x14ac:dyDescent="0.25"/>
    <row r="33328" x14ac:dyDescent="0.25"/>
    <row r="33329" x14ac:dyDescent="0.25"/>
    <row r="33330" x14ac:dyDescent="0.25"/>
    <row r="33331" x14ac:dyDescent="0.25"/>
    <row r="33332" x14ac:dyDescent="0.25"/>
    <row r="33333" x14ac:dyDescent="0.25"/>
    <row r="33334" x14ac:dyDescent="0.25"/>
    <row r="33335" x14ac:dyDescent="0.25"/>
    <row r="33336" x14ac:dyDescent="0.25"/>
    <row r="33337" x14ac:dyDescent="0.25"/>
    <row r="33338" x14ac:dyDescent="0.25"/>
    <row r="33339" x14ac:dyDescent="0.25"/>
    <row r="33340" x14ac:dyDescent="0.25"/>
    <row r="33341" x14ac:dyDescent="0.25"/>
    <row r="33342" x14ac:dyDescent="0.25"/>
    <row r="33343" x14ac:dyDescent="0.25"/>
    <row r="33344" x14ac:dyDescent="0.25"/>
    <row r="33345" x14ac:dyDescent="0.25"/>
    <row r="33346" x14ac:dyDescent="0.25"/>
    <row r="33347" x14ac:dyDescent="0.25"/>
    <row r="33348" x14ac:dyDescent="0.25"/>
    <row r="33349" x14ac:dyDescent="0.25"/>
    <row r="33350" x14ac:dyDescent="0.25"/>
    <row r="33351" x14ac:dyDescent="0.25"/>
    <row r="33352" x14ac:dyDescent="0.25"/>
    <row r="33353" x14ac:dyDescent="0.25"/>
    <row r="33354" x14ac:dyDescent="0.25"/>
    <row r="33355" x14ac:dyDescent="0.25"/>
    <row r="33356" x14ac:dyDescent="0.25"/>
    <row r="33357" x14ac:dyDescent="0.25"/>
    <row r="33358" x14ac:dyDescent="0.25"/>
    <row r="33359" x14ac:dyDescent="0.25"/>
    <row r="33360" x14ac:dyDescent="0.25"/>
    <row r="33361" x14ac:dyDescent="0.25"/>
    <row r="33362" x14ac:dyDescent="0.25"/>
    <row r="33363" x14ac:dyDescent="0.25"/>
    <row r="33364" x14ac:dyDescent="0.25"/>
    <row r="33365" x14ac:dyDescent="0.25"/>
    <row r="33366" x14ac:dyDescent="0.25"/>
    <row r="33367" x14ac:dyDescent="0.25"/>
    <row r="33368" x14ac:dyDescent="0.25"/>
    <row r="33369" x14ac:dyDescent="0.25"/>
    <row r="33370" x14ac:dyDescent="0.25"/>
    <row r="33371" x14ac:dyDescent="0.25"/>
    <row r="33372" x14ac:dyDescent="0.25"/>
    <row r="33373" x14ac:dyDescent="0.25"/>
    <row r="33374" x14ac:dyDescent="0.25"/>
    <row r="33375" x14ac:dyDescent="0.25"/>
    <row r="33376" x14ac:dyDescent="0.25"/>
    <row r="33377" x14ac:dyDescent="0.25"/>
    <row r="33378" x14ac:dyDescent="0.25"/>
    <row r="33379" x14ac:dyDescent="0.25"/>
    <row r="33380" x14ac:dyDescent="0.25"/>
    <row r="33381" x14ac:dyDescent="0.25"/>
    <row r="33382" x14ac:dyDescent="0.25"/>
    <row r="33383" x14ac:dyDescent="0.25"/>
    <row r="33384" x14ac:dyDescent="0.25"/>
    <row r="33385" x14ac:dyDescent="0.25"/>
    <row r="33386" x14ac:dyDescent="0.25"/>
    <row r="33387" x14ac:dyDescent="0.25"/>
    <row r="33388" x14ac:dyDescent="0.25"/>
    <row r="33389" x14ac:dyDescent="0.25"/>
    <row r="33390" x14ac:dyDescent="0.25"/>
    <row r="33391" x14ac:dyDescent="0.25"/>
    <row r="33392" x14ac:dyDescent="0.25"/>
    <row r="33393" x14ac:dyDescent="0.25"/>
    <row r="33394" x14ac:dyDescent="0.25"/>
    <row r="33395" x14ac:dyDescent="0.25"/>
    <row r="33396" x14ac:dyDescent="0.25"/>
    <row r="33397" x14ac:dyDescent="0.25"/>
    <row r="33398" x14ac:dyDescent="0.25"/>
    <row r="33399" x14ac:dyDescent="0.25"/>
    <row r="33400" x14ac:dyDescent="0.25"/>
    <row r="33401" x14ac:dyDescent="0.25"/>
    <row r="33402" x14ac:dyDescent="0.25"/>
    <row r="33403" x14ac:dyDescent="0.25"/>
    <row r="33404" x14ac:dyDescent="0.25"/>
    <row r="33405" x14ac:dyDescent="0.25"/>
    <row r="33406" x14ac:dyDescent="0.25"/>
    <row r="33407" x14ac:dyDescent="0.25"/>
    <row r="33408" x14ac:dyDescent="0.25"/>
    <row r="33409" x14ac:dyDescent="0.25"/>
    <row r="33410" x14ac:dyDescent="0.25"/>
    <row r="33411" x14ac:dyDescent="0.25"/>
    <row r="33412" x14ac:dyDescent="0.25"/>
    <row r="33413" x14ac:dyDescent="0.25"/>
    <row r="33414" x14ac:dyDescent="0.25"/>
    <row r="33415" x14ac:dyDescent="0.25"/>
    <row r="33416" x14ac:dyDescent="0.25"/>
    <row r="33417" x14ac:dyDescent="0.25"/>
    <row r="33418" x14ac:dyDescent="0.25"/>
    <row r="33419" x14ac:dyDescent="0.25"/>
    <row r="33420" x14ac:dyDescent="0.25"/>
    <row r="33421" x14ac:dyDescent="0.25"/>
    <row r="33422" x14ac:dyDescent="0.25"/>
    <row r="33423" x14ac:dyDescent="0.25"/>
    <row r="33424" x14ac:dyDescent="0.25"/>
    <row r="33425" x14ac:dyDescent="0.25"/>
    <row r="33426" x14ac:dyDescent="0.25"/>
    <row r="33427" x14ac:dyDescent="0.25"/>
    <row r="33428" x14ac:dyDescent="0.25"/>
    <row r="33429" x14ac:dyDescent="0.25"/>
    <row r="33430" x14ac:dyDescent="0.25"/>
    <row r="33431" x14ac:dyDescent="0.25"/>
    <row r="33432" x14ac:dyDescent="0.25"/>
    <row r="33433" x14ac:dyDescent="0.25"/>
    <row r="33434" x14ac:dyDescent="0.25"/>
    <row r="33435" x14ac:dyDescent="0.25"/>
    <row r="33436" x14ac:dyDescent="0.25"/>
    <row r="33437" x14ac:dyDescent="0.25"/>
    <row r="33438" x14ac:dyDescent="0.25"/>
    <row r="33439" x14ac:dyDescent="0.25"/>
    <row r="33440" x14ac:dyDescent="0.25"/>
    <row r="33441" x14ac:dyDescent="0.25"/>
    <row r="33442" x14ac:dyDescent="0.25"/>
    <row r="33443" x14ac:dyDescent="0.25"/>
    <row r="33444" x14ac:dyDescent="0.25"/>
    <row r="33445" x14ac:dyDescent="0.25"/>
    <row r="33446" x14ac:dyDescent="0.25"/>
    <row r="33447" x14ac:dyDescent="0.25"/>
    <row r="33448" x14ac:dyDescent="0.25"/>
    <row r="33449" x14ac:dyDescent="0.25"/>
    <row r="33450" x14ac:dyDescent="0.25"/>
    <row r="33451" x14ac:dyDescent="0.25"/>
    <row r="33452" x14ac:dyDescent="0.25"/>
    <row r="33453" x14ac:dyDescent="0.25"/>
    <row r="33454" x14ac:dyDescent="0.25"/>
    <row r="33455" x14ac:dyDescent="0.25"/>
    <row r="33456" x14ac:dyDescent="0.25"/>
    <row r="33457" x14ac:dyDescent="0.25"/>
    <row r="33458" x14ac:dyDescent="0.25"/>
    <row r="33459" x14ac:dyDescent="0.25"/>
    <row r="33460" x14ac:dyDescent="0.25"/>
    <row r="33461" x14ac:dyDescent="0.25"/>
    <row r="33462" x14ac:dyDescent="0.25"/>
    <row r="33463" x14ac:dyDescent="0.25"/>
    <row r="33464" x14ac:dyDescent="0.25"/>
    <row r="33465" x14ac:dyDescent="0.25"/>
    <row r="33466" x14ac:dyDescent="0.25"/>
    <row r="33467" x14ac:dyDescent="0.25"/>
    <row r="33468" x14ac:dyDescent="0.25"/>
    <row r="33469" x14ac:dyDescent="0.25"/>
    <row r="33470" x14ac:dyDescent="0.25"/>
    <row r="33471" x14ac:dyDescent="0.25"/>
    <row r="33472" x14ac:dyDescent="0.25"/>
    <row r="33473" x14ac:dyDescent="0.25"/>
    <row r="33474" x14ac:dyDescent="0.25"/>
    <row r="33475" x14ac:dyDescent="0.25"/>
    <row r="33476" x14ac:dyDescent="0.25"/>
    <row r="33477" x14ac:dyDescent="0.25"/>
    <row r="33478" x14ac:dyDescent="0.25"/>
    <row r="33479" x14ac:dyDescent="0.25"/>
    <row r="33480" x14ac:dyDescent="0.25"/>
    <row r="33481" x14ac:dyDescent="0.25"/>
    <row r="33482" x14ac:dyDescent="0.25"/>
    <row r="33483" x14ac:dyDescent="0.25"/>
    <row r="33484" x14ac:dyDescent="0.25"/>
    <row r="33485" x14ac:dyDescent="0.25"/>
    <row r="33486" x14ac:dyDescent="0.25"/>
    <row r="33487" x14ac:dyDescent="0.25"/>
    <row r="33488" x14ac:dyDescent="0.25"/>
    <row r="33489" x14ac:dyDescent="0.25"/>
    <row r="33490" x14ac:dyDescent="0.25"/>
    <row r="33491" x14ac:dyDescent="0.25"/>
    <row r="33492" x14ac:dyDescent="0.25"/>
    <row r="33493" x14ac:dyDescent="0.25"/>
    <row r="33494" x14ac:dyDescent="0.25"/>
    <row r="33495" x14ac:dyDescent="0.25"/>
    <row r="33496" x14ac:dyDescent="0.25"/>
    <row r="33497" x14ac:dyDescent="0.25"/>
    <row r="33498" x14ac:dyDescent="0.25"/>
    <row r="33499" x14ac:dyDescent="0.25"/>
    <row r="33500" x14ac:dyDescent="0.25"/>
    <row r="33501" x14ac:dyDescent="0.25"/>
    <row r="33502" x14ac:dyDescent="0.25"/>
    <row r="33503" x14ac:dyDescent="0.25"/>
    <row r="33504" x14ac:dyDescent="0.25"/>
    <row r="33505" x14ac:dyDescent="0.25"/>
    <row r="33506" x14ac:dyDescent="0.25"/>
    <row r="33507" x14ac:dyDescent="0.25"/>
    <row r="33508" x14ac:dyDescent="0.25"/>
    <row r="33509" x14ac:dyDescent="0.25"/>
    <row r="33510" x14ac:dyDescent="0.25"/>
    <row r="33511" x14ac:dyDescent="0.25"/>
    <row r="33512" x14ac:dyDescent="0.25"/>
    <row r="33513" x14ac:dyDescent="0.25"/>
    <row r="33514" x14ac:dyDescent="0.25"/>
    <row r="33515" x14ac:dyDescent="0.25"/>
    <row r="33516" x14ac:dyDescent="0.25"/>
    <row r="33517" x14ac:dyDescent="0.25"/>
    <row r="33518" x14ac:dyDescent="0.25"/>
    <row r="33519" x14ac:dyDescent="0.25"/>
    <row r="33520" x14ac:dyDescent="0.25"/>
    <row r="33521" x14ac:dyDescent="0.25"/>
    <row r="33522" x14ac:dyDescent="0.25"/>
    <row r="33523" x14ac:dyDescent="0.25"/>
    <row r="33524" x14ac:dyDescent="0.25"/>
    <row r="33525" x14ac:dyDescent="0.25"/>
    <row r="33526" x14ac:dyDescent="0.25"/>
    <row r="33527" x14ac:dyDescent="0.25"/>
    <row r="33528" x14ac:dyDescent="0.25"/>
    <row r="33529" x14ac:dyDescent="0.25"/>
    <row r="33530" x14ac:dyDescent="0.25"/>
    <row r="33531" x14ac:dyDescent="0.25"/>
    <row r="33532" x14ac:dyDescent="0.25"/>
    <row r="33533" x14ac:dyDescent="0.25"/>
    <row r="33534" x14ac:dyDescent="0.25"/>
    <row r="33535" x14ac:dyDescent="0.25"/>
    <row r="33536" x14ac:dyDescent="0.25"/>
    <row r="33537" x14ac:dyDescent="0.25"/>
    <row r="33538" x14ac:dyDescent="0.25"/>
    <row r="33539" x14ac:dyDescent="0.25"/>
    <row r="33540" x14ac:dyDescent="0.25"/>
    <row r="33541" x14ac:dyDescent="0.25"/>
    <row r="33542" x14ac:dyDescent="0.25"/>
    <row r="33543" x14ac:dyDescent="0.25"/>
    <row r="33544" x14ac:dyDescent="0.25"/>
    <row r="33545" x14ac:dyDescent="0.25"/>
    <row r="33546" x14ac:dyDescent="0.25"/>
    <row r="33547" x14ac:dyDescent="0.25"/>
    <row r="33548" x14ac:dyDescent="0.25"/>
    <row r="33549" x14ac:dyDescent="0.25"/>
    <row r="33550" x14ac:dyDescent="0.25"/>
    <row r="33551" x14ac:dyDescent="0.25"/>
    <row r="33552" x14ac:dyDescent="0.25"/>
    <row r="33553" x14ac:dyDescent="0.25"/>
    <row r="33554" x14ac:dyDescent="0.25"/>
    <row r="33555" x14ac:dyDescent="0.25"/>
    <row r="33556" x14ac:dyDescent="0.25"/>
    <row r="33557" x14ac:dyDescent="0.25"/>
    <row r="33558" x14ac:dyDescent="0.25"/>
    <row r="33559" x14ac:dyDescent="0.25"/>
    <row r="33560" x14ac:dyDescent="0.25"/>
    <row r="33561" x14ac:dyDescent="0.25"/>
    <row r="33562" x14ac:dyDescent="0.25"/>
    <row r="33563" x14ac:dyDescent="0.25"/>
    <row r="33564" x14ac:dyDescent="0.25"/>
    <row r="33565" x14ac:dyDescent="0.25"/>
    <row r="33566" x14ac:dyDescent="0.25"/>
    <row r="33567" x14ac:dyDescent="0.25"/>
    <row r="33568" x14ac:dyDescent="0.25"/>
    <row r="33569" x14ac:dyDescent="0.25"/>
    <row r="33570" x14ac:dyDescent="0.25"/>
    <row r="33571" x14ac:dyDescent="0.25"/>
    <row r="33572" x14ac:dyDescent="0.25"/>
    <row r="33573" x14ac:dyDescent="0.25"/>
    <row r="33574" x14ac:dyDescent="0.25"/>
    <row r="33575" x14ac:dyDescent="0.25"/>
    <row r="33576" x14ac:dyDescent="0.25"/>
    <row r="33577" x14ac:dyDescent="0.25"/>
    <row r="33578" x14ac:dyDescent="0.25"/>
    <row r="33579" x14ac:dyDescent="0.25"/>
    <row r="33580" x14ac:dyDescent="0.25"/>
    <row r="33581" x14ac:dyDescent="0.25"/>
    <row r="33582" x14ac:dyDescent="0.25"/>
    <row r="33583" x14ac:dyDescent="0.25"/>
    <row r="33584" x14ac:dyDescent="0.25"/>
    <row r="33585" x14ac:dyDescent="0.25"/>
    <row r="33586" x14ac:dyDescent="0.25"/>
    <row r="33587" x14ac:dyDescent="0.25"/>
    <row r="33588" x14ac:dyDescent="0.25"/>
    <row r="33589" x14ac:dyDescent="0.25"/>
    <row r="33590" x14ac:dyDescent="0.25"/>
    <row r="33591" x14ac:dyDescent="0.25"/>
    <row r="33592" x14ac:dyDescent="0.25"/>
    <row r="33593" x14ac:dyDescent="0.25"/>
    <row r="33594" x14ac:dyDescent="0.25"/>
    <row r="33595" x14ac:dyDescent="0.25"/>
    <row r="33596" x14ac:dyDescent="0.25"/>
    <row r="33597" x14ac:dyDescent="0.25"/>
    <row r="33598" x14ac:dyDescent="0.25"/>
    <row r="33599" x14ac:dyDescent="0.25"/>
    <row r="33600" x14ac:dyDescent="0.25"/>
    <row r="33601" x14ac:dyDescent="0.25"/>
    <row r="33602" x14ac:dyDescent="0.25"/>
    <row r="33603" x14ac:dyDescent="0.25"/>
    <row r="33604" x14ac:dyDescent="0.25"/>
    <row r="33605" x14ac:dyDescent="0.25"/>
    <row r="33606" x14ac:dyDescent="0.25"/>
    <row r="33607" x14ac:dyDescent="0.25"/>
    <row r="33608" x14ac:dyDescent="0.25"/>
    <row r="33609" x14ac:dyDescent="0.25"/>
    <row r="33610" x14ac:dyDescent="0.25"/>
    <row r="33611" x14ac:dyDescent="0.25"/>
    <row r="33612" x14ac:dyDescent="0.25"/>
    <row r="33613" x14ac:dyDescent="0.25"/>
    <row r="33614" x14ac:dyDescent="0.25"/>
    <row r="33615" x14ac:dyDescent="0.25"/>
    <row r="33616" x14ac:dyDescent="0.25"/>
    <row r="33617" x14ac:dyDescent="0.25"/>
    <row r="33618" x14ac:dyDescent="0.25"/>
    <row r="33619" x14ac:dyDescent="0.25"/>
    <row r="33620" x14ac:dyDescent="0.25"/>
    <row r="33621" x14ac:dyDescent="0.25"/>
    <row r="33622" x14ac:dyDescent="0.25"/>
    <row r="33623" x14ac:dyDescent="0.25"/>
    <row r="33624" x14ac:dyDescent="0.25"/>
    <row r="33625" x14ac:dyDescent="0.25"/>
    <row r="33626" x14ac:dyDescent="0.25"/>
    <row r="33627" x14ac:dyDescent="0.25"/>
    <row r="33628" x14ac:dyDescent="0.25"/>
    <row r="33629" x14ac:dyDescent="0.25"/>
    <row r="33630" x14ac:dyDescent="0.25"/>
    <row r="33631" x14ac:dyDescent="0.25"/>
    <row r="33632" x14ac:dyDescent="0.25"/>
    <row r="33633" x14ac:dyDescent="0.25"/>
    <row r="33634" x14ac:dyDescent="0.25"/>
    <row r="33635" x14ac:dyDescent="0.25"/>
    <row r="33636" x14ac:dyDescent="0.25"/>
    <row r="33637" x14ac:dyDescent="0.25"/>
    <row r="33638" x14ac:dyDescent="0.25"/>
    <row r="33639" x14ac:dyDescent="0.25"/>
    <row r="33640" x14ac:dyDescent="0.25"/>
    <row r="33641" x14ac:dyDescent="0.25"/>
    <row r="33642" x14ac:dyDescent="0.25"/>
    <row r="33643" x14ac:dyDescent="0.25"/>
    <row r="33644" x14ac:dyDescent="0.25"/>
    <row r="33645" x14ac:dyDescent="0.25"/>
    <row r="33646" x14ac:dyDescent="0.25"/>
    <row r="33647" x14ac:dyDescent="0.25"/>
    <row r="33648" x14ac:dyDescent="0.25"/>
    <row r="33649" x14ac:dyDescent="0.25"/>
    <row r="33650" x14ac:dyDescent="0.25"/>
    <row r="33651" x14ac:dyDescent="0.25"/>
    <row r="33652" x14ac:dyDescent="0.25"/>
    <row r="33653" x14ac:dyDescent="0.25"/>
    <row r="33654" x14ac:dyDescent="0.25"/>
    <row r="33655" x14ac:dyDescent="0.25"/>
    <row r="33656" x14ac:dyDescent="0.25"/>
    <row r="33657" x14ac:dyDescent="0.25"/>
    <row r="33658" x14ac:dyDescent="0.25"/>
    <row r="33659" x14ac:dyDescent="0.25"/>
    <row r="33660" x14ac:dyDescent="0.25"/>
    <row r="33661" x14ac:dyDescent="0.25"/>
    <row r="33662" x14ac:dyDescent="0.25"/>
    <row r="33663" x14ac:dyDescent="0.25"/>
    <row r="33664" x14ac:dyDescent="0.25"/>
    <row r="33665" x14ac:dyDescent="0.25"/>
    <row r="33666" x14ac:dyDescent="0.25"/>
    <row r="33667" x14ac:dyDescent="0.25"/>
    <row r="33668" x14ac:dyDescent="0.25"/>
    <row r="33669" x14ac:dyDescent="0.25"/>
    <row r="33670" x14ac:dyDescent="0.25"/>
    <row r="33671" x14ac:dyDescent="0.25"/>
    <row r="33672" x14ac:dyDescent="0.25"/>
    <row r="33673" x14ac:dyDescent="0.25"/>
    <row r="33674" x14ac:dyDescent="0.25"/>
    <row r="33675" x14ac:dyDescent="0.25"/>
    <row r="33676" x14ac:dyDescent="0.25"/>
    <row r="33677" x14ac:dyDescent="0.25"/>
    <row r="33678" x14ac:dyDescent="0.25"/>
    <row r="33679" x14ac:dyDescent="0.25"/>
    <row r="33680" x14ac:dyDescent="0.25"/>
    <row r="33681" x14ac:dyDescent="0.25"/>
    <row r="33682" x14ac:dyDescent="0.25"/>
    <row r="33683" x14ac:dyDescent="0.25"/>
    <row r="33684" x14ac:dyDescent="0.25"/>
    <row r="33685" x14ac:dyDescent="0.25"/>
    <row r="33686" x14ac:dyDescent="0.25"/>
    <row r="33687" x14ac:dyDescent="0.25"/>
    <row r="33688" x14ac:dyDescent="0.25"/>
    <row r="33689" x14ac:dyDescent="0.25"/>
    <row r="33690" x14ac:dyDescent="0.25"/>
    <row r="33691" x14ac:dyDescent="0.25"/>
    <row r="33692" x14ac:dyDescent="0.25"/>
    <row r="33693" x14ac:dyDescent="0.25"/>
    <row r="33694" x14ac:dyDescent="0.25"/>
    <row r="33695" x14ac:dyDescent="0.25"/>
    <row r="33696" x14ac:dyDescent="0.25"/>
    <row r="33697" x14ac:dyDescent="0.25"/>
    <row r="33698" x14ac:dyDescent="0.25"/>
    <row r="33699" x14ac:dyDescent="0.25"/>
    <row r="33700" x14ac:dyDescent="0.25"/>
    <row r="33701" x14ac:dyDescent="0.25"/>
    <row r="33702" x14ac:dyDescent="0.25"/>
    <row r="33703" x14ac:dyDescent="0.25"/>
    <row r="33704" x14ac:dyDescent="0.25"/>
    <row r="33705" x14ac:dyDescent="0.25"/>
    <row r="33706" x14ac:dyDescent="0.25"/>
    <row r="33707" x14ac:dyDescent="0.25"/>
    <row r="33708" x14ac:dyDescent="0.25"/>
    <row r="33709" x14ac:dyDescent="0.25"/>
    <row r="33710" x14ac:dyDescent="0.25"/>
    <row r="33711" x14ac:dyDescent="0.25"/>
    <row r="33712" x14ac:dyDescent="0.25"/>
    <row r="33713" x14ac:dyDescent="0.25"/>
    <row r="33714" x14ac:dyDescent="0.25"/>
    <row r="33715" x14ac:dyDescent="0.25"/>
    <row r="33716" x14ac:dyDescent="0.25"/>
    <row r="33717" x14ac:dyDescent="0.25"/>
    <row r="33718" x14ac:dyDescent="0.25"/>
    <row r="33719" x14ac:dyDescent="0.25"/>
    <row r="33720" x14ac:dyDescent="0.25"/>
    <row r="33721" x14ac:dyDescent="0.25"/>
    <row r="33722" x14ac:dyDescent="0.25"/>
    <row r="33723" x14ac:dyDescent="0.25"/>
    <row r="33724" x14ac:dyDescent="0.25"/>
    <row r="33725" x14ac:dyDescent="0.25"/>
    <row r="33726" x14ac:dyDescent="0.25"/>
    <row r="33727" x14ac:dyDescent="0.25"/>
    <row r="33728" x14ac:dyDescent="0.25"/>
    <row r="33729" x14ac:dyDescent="0.25"/>
    <row r="33730" x14ac:dyDescent="0.25"/>
    <row r="33731" x14ac:dyDescent="0.25"/>
    <row r="33732" x14ac:dyDescent="0.25"/>
    <row r="33733" x14ac:dyDescent="0.25"/>
    <row r="33734" x14ac:dyDescent="0.25"/>
    <row r="33735" x14ac:dyDescent="0.25"/>
    <row r="33736" x14ac:dyDescent="0.25"/>
    <row r="33737" x14ac:dyDescent="0.25"/>
    <row r="33738" x14ac:dyDescent="0.25"/>
    <row r="33739" x14ac:dyDescent="0.25"/>
    <row r="33740" x14ac:dyDescent="0.25"/>
    <row r="33741" x14ac:dyDescent="0.25"/>
    <row r="33742" x14ac:dyDescent="0.25"/>
    <row r="33743" x14ac:dyDescent="0.25"/>
    <row r="33744" x14ac:dyDescent="0.25"/>
    <row r="33745" x14ac:dyDescent="0.25"/>
    <row r="33746" x14ac:dyDescent="0.25"/>
    <row r="33747" x14ac:dyDescent="0.25"/>
    <row r="33748" x14ac:dyDescent="0.25"/>
    <row r="33749" x14ac:dyDescent="0.25"/>
    <row r="33750" x14ac:dyDescent="0.25"/>
    <row r="33751" x14ac:dyDescent="0.25"/>
    <row r="33752" x14ac:dyDescent="0.25"/>
    <row r="33753" x14ac:dyDescent="0.25"/>
    <row r="33754" x14ac:dyDescent="0.25"/>
    <row r="33755" x14ac:dyDescent="0.25"/>
    <row r="33756" x14ac:dyDescent="0.25"/>
    <row r="33757" x14ac:dyDescent="0.25"/>
    <row r="33758" x14ac:dyDescent="0.25"/>
    <row r="33759" x14ac:dyDescent="0.25"/>
    <row r="33760" x14ac:dyDescent="0.25"/>
    <row r="33761" x14ac:dyDescent="0.25"/>
    <row r="33762" x14ac:dyDescent="0.25"/>
    <row r="33763" x14ac:dyDescent="0.25"/>
    <row r="33764" x14ac:dyDescent="0.25"/>
    <row r="33765" x14ac:dyDescent="0.25"/>
    <row r="33766" x14ac:dyDescent="0.25"/>
    <row r="33767" x14ac:dyDescent="0.25"/>
    <row r="33768" x14ac:dyDescent="0.25"/>
    <row r="33769" x14ac:dyDescent="0.25"/>
    <row r="33770" x14ac:dyDescent="0.25"/>
    <row r="33771" x14ac:dyDescent="0.25"/>
    <row r="33772" x14ac:dyDescent="0.25"/>
    <row r="33773" x14ac:dyDescent="0.25"/>
    <row r="33774" x14ac:dyDescent="0.25"/>
    <row r="33775" x14ac:dyDescent="0.25"/>
    <row r="33776" x14ac:dyDescent="0.25"/>
    <row r="33777" x14ac:dyDescent="0.25"/>
    <row r="33778" x14ac:dyDescent="0.25"/>
    <row r="33779" x14ac:dyDescent="0.25"/>
    <row r="33780" x14ac:dyDescent="0.25"/>
    <row r="33781" x14ac:dyDescent="0.25"/>
    <row r="33782" x14ac:dyDescent="0.25"/>
    <row r="33783" x14ac:dyDescent="0.25"/>
    <row r="33784" x14ac:dyDescent="0.25"/>
    <row r="33785" x14ac:dyDescent="0.25"/>
    <row r="33786" x14ac:dyDescent="0.25"/>
    <row r="33787" x14ac:dyDescent="0.25"/>
    <row r="33788" x14ac:dyDescent="0.25"/>
    <row r="33789" x14ac:dyDescent="0.25"/>
    <row r="33790" x14ac:dyDescent="0.25"/>
    <row r="33791" x14ac:dyDescent="0.25"/>
    <row r="33792" x14ac:dyDescent="0.25"/>
    <row r="33793" x14ac:dyDescent="0.25"/>
    <row r="33794" x14ac:dyDescent="0.25"/>
    <row r="33795" x14ac:dyDescent="0.25"/>
    <row r="33796" x14ac:dyDescent="0.25"/>
    <row r="33797" x14ac:dyDescent="0.25"/>
    <row r="33798" x14ac:dyDescent="0.25"/>
    <row r="33799" x14ac:dyDescent="0.25"/>
    <row r="33800" x14ac:dyDescent="0.25"/>
    <row r="33801" x14ac:dyDescent="0.25"/>
    <row r="33802" x14ac:dyDescent="0.25"/>
    <row r="33803" x14ac:dyDescent="0.25"/>
    <row r="33804" x14ac:dyDescent="0.25"/>
    <row r="33805" x14ac:dyDescent="0.25"/>
    <row r="33806" x14ac:dyDescent="0.25"/>
    <row r="33807" x14ac:dyDescent="0.25"/>
    <row r="33808" x14ac:dyDescent="0.25"/>
    <row r="33809" x14ac:dyDescent="0.25"/>
    <row r="33810" x14ac:dyDescent="0.25"/>
    <row r="33811" x14ac:dyDescent="0.25"/>
    <row r="33812" x14ac:dyDescent="0.25"/>
    <row r="33813" x14ac:dyDescent="0.25"/>
    <row r="33814" x14ac:dyDescent="0.25"/>
    <row r="33815" x14ac:dyDescent="0.25"/>
    <row r="33816" x14ac:dyDescent="0.25"/>
    <row r="33817" x14ac:dyDescent="0.25"/>
    <row r="33818" x14ac:dyDescent="0.25"/>
    <row r="33819" x14ac:dyDescent="0.25"/>
    <row r="33820" x14ac:dyDescent="0.25"/>
    <row r="33821" x14ac:dyDescent="0.25"/>
    <row r="33822" x14ac:dyDescent="0.25"/>
    <row r="33823" x14ac:dyDescent="0.25"/>
    <row r="33824" x14ac:dyDescent="0.25"/>
    <row r="33825" x14ac:dyDescent="0.25"/>
    <row r="33826" x14ac:dyDescent="0.25"/>
    <row r="33827" x14ac:dyDescent="0.25"/>
    <row r="33828" x14ac:dyDescent="0.25"/>
    <row r="33829" x14ac:dyDescent="0.25"/>
    <row r="33830" x14ac:dyDescent="0.25"/>
    <row r="33831" x14ac:dyDescent="0.25"/>
    <row r="33832" x14ac:dyDescent="0.25"/>
    <row r="33833" x14ac:dyDescent="0.25"/>
    <row r="33834" x14ac:dyDescent="0.25"/>
    <row r="33835" x14ac:dyDescent="0.25"/>
    <row r="33836" x14ac:dyDescent="0.25"/>
    <row r="33837" x14ac:dyDescent="0.25"/>
    <row r="33838" x14ac:dyDescent="0.25"/>
    <row r="33839" x14ac:dyDescent="0.25"/>
    <row r="33840" x14ac:dyDescent="0.25"/>
    <row r="33841" x14ac:dyDescent="0.25"/>
    <row r="33842" x14ac:dyDescent="0.25"/>
    <row r="33843" x14ac:dyDescent="0.25"/>
    <row r="33844" x14ac:dyDescent="0.25"/>
    <row r="33845" x14ac:dyDescent="0.25"/>
    <row r="33846" x14ac:dyDescent="0.25"/>
    <row r="33847" x14ac:dyDescent="0.25"/>
    <row r="33848" x14ac:dyDescent="0.25"/>
    <row r="33849" x14ac:dyDescent="0.25"/>
    <row r="33850" x14ac:dyDescent="0.25"/>
    <row r="33851" x14ac:dyDescent="0.25"/>
    <row r="33852" x14ac:dyDescent="0.25"/>
    <row r="33853" x14ac:dyDescent="0.25"/>
    <row r="33854" x14ac:dyDescent="0.25"/>
    <row r="33855" x14ac:dyDescent="0.25"/>
    <row r="33856" x14ac:dyDescent="0.25"/>
    <row r="33857" x14ac:dyDescent="0.25"/>
    <row r="33858" x14ac:dyDescent="0.25"/>
    <row r="33859" x14ac:dyDescent="0.25"/>
    <row r="33860" x14ac:dyDescent="0.25"/>
    <row r="33861" x14ac:dyDescent="0.25"/>
    <row r="33862" x14ac:dyDescent="0.25"/>
    <row r="33863" x14ac:dyDescent="0.25"/>
    <row r="33864" x14ac:dyDescent="0.25"/>
    <row r="33865" x14ac:dyDescent="0.25"/>
    <row r="33866" x14ac:dyDescent="0.25"/>
    <row r="33867" x14ac:dyDescent="0.25"/>
    <row r="33868" x14ac:dyDescent="0.25"/>
    <row r="33869" x14ac:dyDescent="0.25"/>
    <row r="33870" x14ac:dyDescent="0.25"/>
    <row r="33871" x14ac:dyDescent="0.25"/>
    <row r="33872" x14ac:dyDescent="0.25"/>
    <row r="33873" x14ac:dyDescent="0.25"/>
    <row r="33874" x14ac:dyDescent="0.25"/>
    <row r="33875" x14ac:dyDescent="0.25"/>
    <row r="33876" x14ac:dyDescent="0.25"/>
    <row r="33877" x14ac:dyDescent="0.25"/>
    <row r="33878" x14ac:dyDescent="0.25"/>
    <row r="33879" x14ac:dyDescent="0.25"/>
    <row r="33880" x14ac:dyDescent="0.25"/>
    <row r="33881" x14ac:dyDescent="0.25"/>
    <row r="33882" x14ac:dyDescent="0.25"/>
    <row r="33883" x14ac:dyDescent="0.25"/>
    <row r="33884" x14ac:dyDescent="0.25"/>
    <row r="33885" x14ac:dyDescent="0.25"/>
    <row r="33886" x14ac:dyDescent="0.25"/>
    <row r="33887" x14ac:dyDescent="0.25"/>
    <row r="33888" x14ac:dyDescent="0.25"/>
    <row r="33889" x14ac:dyDescent="0.25"/>
    <row r="33890" x14ac:dyDescent="0.25"/>
    <row r="33891" x14ac:dyDescent="0.25"/>
    <row r="33892" x14ac:dyDescent="0.25"/>
    <row r="33893" x14ac:dyDescent="0.25"/>
    <row r="33894" x14ac:dyDescent="0.25"/>
    <row r="33895" x14ac:dyDescent="0.25"/>
    <row r="33896" x14ac:dyDescent="0.25"/>
    <row r="33897" x14ac:dyDescent="0.25"/>
    <row r="33898" x14ac:dyDescent="0.25"/>
    <row r="33899" x14ac:dyDescent="0.25"/>
    <row r="33900" x14ac:dyDescent="0.25"/>
    <row r="33901" x14ac:dyDescent="0.25"/>
    <row r="33902" x14ac:dyDescent="0.25"/>
    <row r="33903" x14ac:dyDescent="0.25"/>
    <row r="33904" x14ac:dyDescent="0.25"/>
    <row r="33905" x14ac:dyDescent="0.25"/>
    <row r="33906" x14ac:dyDescent="0.25"/>
    <row r="33907" x14ac:dyDescent="0.25"/>
    <row r="33908" x14ac:dyDescent="0.25"/>
    <row r="33909" x14ac:dyDescent="0.25"/>
    <row r="33910" x14ac:dyDescent="0.25"/>
    <row r="33911" x14ac:dyDescent="0.25"/>
    <row r="33912" x14ac:dyDescent="0.25"/>
    <row r="33913" x14ac:dyDescent="0.25"/>
    <row r="33914" x14ac:dyDescent="0.25"/>
    <row r="33915" x14ac:dyDescent="0.25"/>
    <row r="33916" x14ac:dyDescent="0.25"/>
    <row r="33917" x14ac:dyDescent="0.25"/>
    <row r="33918" x14ac:dyDescent="0.25"/>
    <row r="33919" x14ac:dyDescent="0.25"/>
    <row r="33920" x14ac:dyDescent="0.25"/>
    <row r="33921" x14ac:dyDescent="0.25"/>
    <row r="33922" x14ac:dyDescent="0.25"/>
    <row r="33923" x14ac:dyDescent="0.25"/>
    <row r="33924" x14ac:dyDescent="0.25"/>
    <row r="33925" x14ac:dyDescent="0.25"/>
    <row r="33926" x14ac:dyDescent="0.25"/>
    <row r="33927" x14ac:dyDescent="0.25"/>
    <row r="33928" x14ac:dyDescent="0.25"/>
    <row r="33929" x14ac:dyDescent="0.25"/>
    <row r="33930" x14ac:dyDescent="0.25"/>
    <row r="33931" x14ac:dyDescent="0.25"/>
    <row r="33932" x14ac:dyDescent="0.25"/>
    <row r="33933" x14ac:dyDescent="0.25"/>
    <row r="33934" x14ac:dyDescent="0.25"/>
    <row r="33935" x14ac:dyDescent="0.25"/>
    <row r="33936" x14ac:dyDescent="0.25"/>
    <row r="33937" x14ac:dyDescent="0.25"/>
    <row r="33938" x14ac:dyDescent="0.25"/>
    <row r="33939" x14ac:dyDescent="0.25"/>
    <row r="33940" x14ac:dyDescent="0.25"/>
    <row r="33941" x14ac:dyDescent="0.25"/>
    <row r="33942" x14ac:dyDescent="0.25"/>
    <row r="33943" x14ac:dyDescent="0.25"/>
    <row r="33944" x14ac:dyDescent="0.25"/>
    <row r="33945" x14ac:dyDescent="0.25"/>
    <row r="33946" x14ac:dyDescent="0.25"/>
    <row r="33947" x14ac:dyDescent="0.25"/>
    <row r="33948" x14ac:dyDescent="0.25"/>
    <row r="33949" x14ac:dyDescent="0.25"/>
    <row r="33950" x14ac:dyDescent="0.25"/>
    <row r="33951" x14ac:dyDescent="0.25"/>
    <row r="33952" x14ac:dyDescent="0.25"/>
    <row r="33953" x14ac:dyDescent="0.25"/>
    <row r="33954" x14ac:dyDescent="0.25"/>
    <row r="33955" x14ac:dyDescent="0.25"/>
    <row r="33956" x14ac:dyDescent="0.25"/>
    <row r="33957" x14ac:dyDescent="0.25"/>
    <row r="33958" x14ac:dyDescent="0.25"/>
    <row r="33959" x14ac:dyDescent="0.25"/>
    <row r="33960" x14ac:dyDescent="0.25"/>
    <row r="33961" x14ac:dyDescent="0.25"/>
    <row r="33962" x14ac:dyDescent="0.25"/>
    <row r="33963" x14ac:dyDescent="0.25"/>
    <row r="33964" x14ac:dyDescent="0.25"/>
    <row r="33965" x14ac:dyDescent="0.25"/>
    <row r="33966" x14ac:dyDescent="0.25"/>
    <row r="33967" x14ac:dyDescent="0.25"/>
    <row r="33968" x14ac:dyDescent="0.25"/>
    <row r="33969" x14ac:dyDescent="0.25"/>
    <row r="33970" x14ac:dyDescent="0.25"/>
    <row r="33971" x14ac:dyDescent="0.25"/>
    <row r="33972" x14ac:dyDescent="0.25"/>
    <row r="33973" x14ac:dyDescent="0.25"/>
    <row r="33974" x14ac:dyDescent="0.25"/>
    <row r="33975" x14ac:dyDescent="0.25"/>
    <row r="33976" x14ac:dyDescent="0.25"/>
    <row r="33977" x14ac:dyDescent="0.25"/>
    <row r="33978" x14ac:dyDescent="0.25"/>
    <row r="33979" x14ac:dyDescent="0.25"/>
    <row r="33980" x14ac:dyDescent="0.25"/>
    <row r="33981" x14ac:dyDescent="0.25"/>
    <row r="33982" x14ac:dyDescent="0.25"/>
    <row r="33983" x14ac:dyDescent="0.25"/>
    <row r="33984" x14ac:dyDescent="0.25"/>
    <row r="33985" x14ac:dyDescent="0.25"/>
    <row r="33986" x14ac:dyDescent="0.25"/>
    <row r="33987" x14ac:dyDescent="0.25"/>
    <row r="33988" x14ac:dyDescent="0.25"/>
    <row r="33989" x14ac:dyDescent="0.25"/>
    <row r="33990" x14ac:dyDescent="0.25"/>
    <row r="33991" x14ac:dyDescent="0.25"/>
    <row r="33992" x14ac:dyDescent="0.25"/>
    <row r="33993" x14ac:dyDescent="0.25"/>
    <row r="33994" x14ac:dyDescent="0.25"/>
    <row r="33995" x14ac:dyDescent="0.25"/>
    <row r="33996" x14ac:dyDescent="0.25"/>
    <row r="33997" x14ac:dyDescent="0.25"/>
    <row r="33998" x14ac:dyDescent="0.25"/>
    <row r="33999" x14ac:dyDescent="0.25"/>
    <row r="34000" x14ac:dyDescent="0.25"/>
    <row r="34001" x14ac:dyDescent="0.25"/>
    <row r="34002" x14ac:dyDescent="0.25"/>
    <row r="34003" x14ac:dyDescent="0.25"/>
    <row r="34004" x14ac:dyDescent="0.25"/>
    <row r="34005" x14ac:dyDescent="0.25"/>
    <row r="34006" x14ac:dyDescent="0.25"/>
    <row r="34007" x14ac:dyDescent="0.25"/>
    <row r="34008" x14ac:dyDescent="0.25"/>
    <row r="34009" x14ac:dyDescent="0.25"/>
    <row r="34010" x14ac:dyDescent="0.25"/>
    <row r="34011" x14ac:dyDescent="0.25"/>
    <row r="34012" x14ac:dyDescent="0.25"/>
    <row r="34013" x14ac:dyDescent="0.25"/>
    <row r="34014" x14ac:dyDescent="0.25"/>
    <row r="34015" x14ac:dyDescent="0.25"/>
    <row r="34016" x14ac:dyDescent="0.25"/>
    <row r="34017" x14ac:dyDescent="0.25"/>
    <row r="34018" x14ac:dyDescent="0.25"/>
    <row r="34019" x14ac:dyDescent="0.25"/>
    <row r="34020" x14ac:dyDescent="0.25"/>
    <row r="34021" x14ac:dyDescent="0.25"/>
    <row r="34022" x14ac:dyDescent="0.25"/>
    <row r="34023" x14ac:dyDescent="0.25"/>
    <row r="34024" x14ac:dyDescent="0.25"/>
    <row r="34025" x14ac:dyDescent="0.25"/>
    <row r="34026" x14ac:dyDescent="0.25"/>
    <row r="34027" x14ac:dyDescent="0.25"/>
    <row r="34028" x14ac:dyDescent="0.25"/>
    <row r="34029" x14ac:dyDescent="0.25"/>
    <row r="34030" x14ac:dyDescent="0.25"/>
    <row r="34031" x14ac:dyDescent="0.25"/>
    <row r="34032" x14ac:dyDescent="0.25"/>
    <row r="34033" x14ac:dyDescent="0.25"/>
    <row r="34034" x14ac:dyDescent="0.25"/>
    <row r="34035" x14ac:dyDescent="0.25"/>
    <row r="34036" x14ac:dyDescent="0.25"/>
    <row r="34037" x14ac:dyDescent="0.25"/>
    <row r="34038" x14ac:dyDescent="0.25"/>
    <row r="34039" x14ac:dyDescent="0.25"/>
    <row r="34040" x14ac:dyDescent="0.25"/>
    <row r="34041" x14ac:dyDescent="0.25"/>
    <row r="34042" x14ac:dyDescent="0.25"/>
    <row r="34043" x14ac:dyDescent="0.25"/>
    <row r="34044" x14ac:dyDescent="0.25"/>
    <row r="34045" x14ac:dyDescent="0.25"/>
    <row r="34046" x14ac:dyDescent="0.25"/>
    <row r="34047" x14ac:dyDescent="0.25"/>
    <row r="34048" x14ac:dyDescent="0.25"/>
    <row r="34049" x14ac:dyDescent="0.25"/>
    <row r="34050" x14ac:dyDescent="0.25"/>
    <row r="34051" x14ac:dyDescent="0.25"/>
    <row r="34052" x14ac:dyDescent="0.25"/>
    <row r="34053" x14ac:dyDescent="0.25"/>
    <row r="34054" x14ac:dyDescent="0.25"/>
    <row r="34055" x14ac:dyDescent="0.25"/>
    <row r="34056" x14ac:dyDescent="0.25"/>
    <row r="34057" x14ac:dyDescent="0.25"/>
    <row r="34058" x14ac:dyDescent="0.25"/>
    <row r="34059" x14ac:dyDescent="0.25"/>
    <row r="34060" x14ac:dyDescent="0.25"/>
    <row r="34061" x14ac:dyDescent="0.25"/>
    <row r="34062" x14ac:dyDescent="0.25"/>
    <row r="34063" x14ac:dyDescent="0.25"/>
    <row r="34064" x14ac:dyDescent="0.25"/>
    <row r="34065" x14ac:dyDescent="0.25"/>
    <row r="34066" x14ac:dyDescent="0.25"/>
    <row r="34067" x14ac:dyDescent="0.25"/>
    <row r="34068" x14ac:dyDescent="0.25"/>
    <row r="34069" x14ac:dyDescent="0.25"/>
    <row r="34070" x14ac:dyDescent="0.25"/>
    <row r="34071" x14ac:dyDescent="0.25"/>
    <row r="34072" x14ac:dyDescent="0.25"/>
    <row r="34073" x14ac:dyDescent="0.25"/>
    <row r="34074" x14ac:dyDescent="0.25"/>
    <row r="34075" x14ac:dyDescent="0.25"/>
    <row r="34076" x14ac:dyDescent="0.25"/>
    <row r="34077" x14ac:dyDescent="0.25"/>
    <row r="34078" x14ac:dyDescent="0.25"/>
    <row r="34079" x14ac:dyDescent="0.25"/>
    <row r="34080" x14ac:dyDescent="0.25"/>
    <row r="34081" x14ac:dyDescent="0.25"/>
    <row r="34082" x14ac:dyDescent="0.25"/>
    <row r="34083" x14ac:dyDescent="0.25"/>
    <row r="34084" x14ac:dyDescent="0.25"/>
    <row r="34085" x14ac:dyDescent="0.25"/>
    <row r="34086" x14ac:dyDescent="0.25"/>
    <row r="34087" x14ac:dyDescent="0.25"/>
    <row r="34088" x14ac:dyDescent="0.25"/>
    <row r="34089" x14ac:dyDescent="0.25"/>
    <row r="34090" x14ac:dyDescent="0.25"/>
    <row r="34091" x14ac:dyDescent="0.25"/>
    <row r="34092" x14ac:dyDescent="0.25"/>
    <row r="34093" x14ac:dyDescent="0.25"/>
    <row r="34094" x14ac:dyDescent="0.25"/>
    <row r="34095" x14ac:dyDescent="0.25"/>
    <row r="34096" x14ac:dyDescent="0.25"/>
    <row r="34097" x14ac:dyDescent="0.25"/>
    <row r="34098" x14ac:dyDescent="0.25"/>
    <row r="34099" x14ac:dyDescent="0.25"/>
    <row r="34100" x14ac:dyDescent="0.25"/>
    <row r="34101" x14ac:dyDescent="0.25"/>
    <row r="34102" x14ac:dyDescent="0.25"/>
    <row r="34103" x14ac:dyDescent="0.25"/>
    <row r="34104" x14ac:dyDescent="0.25"/>
    <row r="34105" x14ac:dyDescent="0.25"/>
    <row r="34106" x14ac:dyDescent="0.25"/>
    <row r="34107" x14ac:dyDescent="0.25"/>
    <row r="34108" x14ac:dyDescent="0.25"/>
    <row r="34109" x14ac:dyDescent="0.25"/>
    <row r="34110" x14ac:dyDescent="0.25"/>
    <row r="34111" x14ac:dyDescent="0.25"/>
    <row r="34112" x14ac:dyDescent="0.25"/>
    <row r="34113" x14ac:dyDescent="0.25"/>
    <row r="34114" x14ac:dyDescent="0.25"/>
    <row r="34115" x14ac:dyDescent="0.25"/>
    <row r="34116" x14ac:dyDescent="0.25"/>
    <row r="34117" x14ac:dyDescent="0.25"/>
    <row r="34118" x14ac:dyDescent="0.25"/>
    <row r="34119" x14ac:dyDescent="0.25"/>
    <row r="34120" x14ac:dyDescent="0.25"/>
    <row r="34121" x14ac:dyDescent="0.25"/>
    <row r="34122" x14ac:dyDescent="0.25"/>
    <row r="34123" x14ac:dyDescent="0.25"/>
    <row r="34124" x14ac:dyDescent="0.25"/>
    <row r="34125" x14ac:dyDescent="0.25"/>
    <row r="34126" x14ac:dyDescent="0.25"/>
    <row r="34127" x14ac:dyDescent="0.25"/>
    <row r="34128" x14ac:dyDescent="0.25"/>
    <row r="34129" x14ac:dyDescent="0.25"/>
    <row r="34130" x14ac:dyDescent="0.25"/>
    <row r="34131" x14ac:dyDescent="0.25"/>
    <row r="34132" x14ac:dyDescent="0.25"/>
    <row r="34133" x14ac:dyDescent="0.25"/>
    <row r="34134" x14ac:dyDescent="0.25"/>
    <row r="34135" x14ac:dyDescent="0.25"/>
    <row r="34136" x14ac:dyDescent="0.25"/>
    <row r="34137" x14ac:dyDescent="0.25"/>
    <row r="34138" x14ac:dyDescent="0.25"/>
    <row r="34139" x14ac:dyDescent="0.25"/>
    <row r="34140" x14ac:dyDescent="0.25"/>
    <row r="34141" x14ac:dyDescent="0.25"/>
    <row r="34142" x14ac:dyDescent="0.25"/>
    <row r="34143" x14ac:dyDescent="0.25"/>
    <row r="34144" x14ac:dyDescent="0.25"/>
    <row r="34145" x14ac:dyDescent="0.25"/>
    <row r="34146" x14ac:dyDescent="0.25"/>
    <row r="34147" x14ac:dyDescent="0.25"/>
    <row r="34148" x14ac:dyDescent="0.25"/>
    <row r="34149" x14ac:dyDescent="0.25"/>
    <row r="34150" x14ac:dyDescent="0.25"/>
    <row r="34151" x14ac:dyDescent="0.25"/>
    <row r="34152" x14ac:dyDescent="0.25"/>
    <row r="34153" x14ac:dyDescent="0.25"/>
    <row r="34154" x14ac:dyDescent="0.25"/>
    <row r="34155" x14ac:dyDescent="0.25"/>
    <row r="34156" x14ac:dyDescent="0.25"/>
    <row r="34157" x14ac:dyDescent="0.25"/>
    <row r="34158" x14ac:dyDescent="0.25"/>
    <row r="34159" x14ac:dyDescent="0.25"/>
    <row r="34160" x14ac:dyDescent="0.25"/>
    <row r="34161" x14ac:dyDescent="0.25"/>
    <row r="34162" x14ac:dyDescent="0.25"/>
    <row r="34163" x14ac:dyDescent="0.25"/>
    <row r="34164" x14ac:dyDescent="0.25"/>
    <row r="34165" x14ac:dyDescent="0.25"/>
    <row r="34166" x14ac:dyDescent="0.25"/>
    <row r="34167" x14ac:dyDescent="0.25"/>
    <row r="34168" x14ac:dyDescent="0.25"/>
    <row r="34169" x14ac:dyDescent="0.25"/>
    <row r="34170" x14ac:dyDescent="0.25"/>
    <row r="34171" x14ac:dyDescent="0.25"/>
    <row r="34172" x14ac:dyDescent="0.25"/>
    <row r="34173" x14ac:dyDescent="0.25"/>
    <row r="34174" x14ac:dyDescent="0.25"/>
    <row r="34175" x14ac:dyDescent="0.25"/>
    <row r="34176" x14ac:dyDescent="0.25"/>
    <row r="34177" x14ac:dyDescent="0.25"/>
    <row r="34178" x14ac:dyDescent="0.25"/>
    <row r="34179" x14ac:dyDescent="0.25"/>
    <row r="34180" x14ac:dyDescent="0.25"/>
    <row r="34181" x14ac:dyDescent="0.25"/>
    <row r="34182" x14ac:dyDescent="0.25"/>
    <row r="34183" x14ac:dyDescent="0.25"/>
    <row r="34184" x14ac:dyDescent="0.25"/>
    <row r="34185" x14ac:dyDescent="0.25"/>
    <row r="34186" x14ac:dyDescent="0.25"/>
    <row r="34187" x14ac:dyDescent="0.25"/>
    <row r="34188" x14ac:dyDescent="0.25"/>
    <row r="34189" x14ac:dyDescent="0.25"/>
    <row r="34190" x14ac:dyDescent="0.25"/>
    <row r="34191" x14ac:dyDescent="0.25"/>
    <row r="34192" x14ac:dyDescent="0.25"/>
    <row r="34193" x14ac:dyDescent="0.25"/>
    <row r="34194" x14ac:dyDescent="0.25"/>
    <row r="34195" x14ac:dyDescent="0.25"/>
    <row r="34196" x14ac:dyDescent="0.25"/>
    <row r="34197" x14ac:dyDescent="0.25"/>
    <row r="34198" x14ac:dyDescent="0.25"/>
    <row r="34199" x14ac:dyDescent="0.25"/>
    <row r="34200" x14ac:dyDescent="0.25"/>
    <row r="34201" x14ac:dyDescent="0.25"/>
    <row r="34202" x14ac:dyDescent="0.25"/>
    <row r="34203" x14ac:dyDescent="0.25"/>
    <row r="34204" x14ac:dyDescent="0.25"/>
    <row r="34205" x14ac:dyDescent="0.25"/>
    <row r="34206" x14ac:dyDescent="0.25"/>
    <row r="34207" x14ac:dyDescent="0.25"/>
    <row r="34208" x14ac:dyDescent="0.25"/>
    <row r="34209" x14ac:dyDescent="0.25"/>
    <row r="34210" x14ac:dyDescent="0.25"/>
    <row r="34211" x14ac:dyDescent="0.25"/>
    <row r="34212" x14ac:dyDescent="0.25"/>
    <row r="34213" x14ac:dyDescent="0.25"/>
    <row r="34214" x14ac:dyDescent="0.25"/>
    <row r="34215" x14ac:dyDescent="0.25"/>
    <row r="34216" x14ac:dyDescent="0.25"/>
    <row r="34217" x14ac:dyDescent="0.25"/>
    <row r="34218" x14ac:dyDescent="0.25"/>
    <row r="34219" x14ac:dyDescent="0.25"/>
    <row r="34220" x14ac:dyDescent="0.25"/>
    <row r="34221" x14ac:dyDescent="0.25"/>
    <row r="34222" x14ac:dyDescent="0.25"/>
    <row r="34223" x14ac:dyDescent="0.25"/>
    <row r="34224" x14ac:dyDescent="0.25"/>
    <row r="34225" x14ac:dyDescent="0.25"/>
    <row r="34226" x14ac:dyDescent="0.25"/>
    <row r="34227" x14ac:dyDescent="0.25"/>
    <row r="34228" x14ac:dyDescent="0.25"/>
    <row r="34229" x14ac:dyDescent="0.25"/>
    <row r="34230" x14ac:dyDescent="0.25"/>
    <row r="34231" x14ac:dyDescent="0.25"/>
    <row r="34232" x14ac:dyDescent="0.25"/>
    <row r="34233" x14ac:dyDescent="0.25"/>
    <row r="34234" x14ac:dyDescent="0.25"/>
    <row r="34235" x14ac:dyDescent="0.25"/>
    <row r="34236" x14ac:dyDescent="0.25"/>
    <row r="34237" x14ac:dyDescent="0.25"/>
    <row r="34238" x14ac:dyDescent="0.25"/>
    <row r="34239" x14ac:dyDescent="0.25"/>
    <row r="34240" x14ac:dyDescent="0.25"/>
    <row r="34241" x14ac:dyDescent="0.25"/>
    <row r="34242" x14ac:dyDescent="0.25"/>
    <row r="34243" x14ac:dyDescent="0.25"/>
    <row r="34244" x14ac:dyDescent="0.25"/>
    <row r="34245" x14ac:dyDescent="0.25"/>
    <row r="34246" x14ac:dyDescent="0.25"/>
    <row r="34247" x14ac:dyDescent="0.25"/>
    <row r="34248" x14ac:dyDescent="0.25"/>
    <row r="34249" x14ac:dyDescent="0.25"/>
    <row r="34250" x14ac:dyDescent="0.25"/>
    <row r="34251" x14ac:dyDescent="0.25"/>
    <row r="34252" x14ac:dyDescent="0.25"/>
    <row r="34253" x14ac:dyDescent="0.25"/>
    <row r="34254" x14ac:dyDescent="0.25"/>
    <row r="34255" x14ac:dyDescent="0.25"/>
    <row r="34256" x14ac:dyDescent="0.25"/>
    <row r="34257" x14ac:dyDescent="0.25"/>
    <row r="34258" x14ac:dyDescent="0.25"/>
    <row r="34259" x14ac:dyDescent="0.25"/>
    <row r="34260" x14ac:dyDescent="0.25"/>
    <row r="34261" x14ac:dyDescent="0.25"/>
    <row r="34262" x14ac:dyDescent="0.25"/>
    <row r="34263" x14ac:dyDescent="0.25"/>
    <row r="34264" x14ac:dyDescent="0.25"/>
    <row r="34265" x14ac:dyDescent="0.25"/>
    <row r="34266" x14ac:dyDescent="0.25"/>
    <row r="34267" x14ac:dyDescent="0.25"/>
    <row r="34268" x14ac:dyDescent="0.25"/>
    <row r="34269" x14ac:dyDescent="0.25"/>
    <row r="34270" x14ac:dyDescent="0.25"/>
    <row r="34271" x14ac:dyDescent="0.25"/>
    <row r="34272" x14ac:dyDescent="0.25"/>
    <row r="34273" x14ac:dyDescent="0.25"/>
    <row r="34274" x14ac:dyDescent="0.25"/>
    <row r="34275" x14ac:dyDescent="0.25"/>
    <row r="34276" x14ac:dyDescent="0.25"/>
    <row r="34277" x14ac:dyDescent="0.25"/>
    <row r="34278" x14ac:dyDescent="0.25"/>
    <row r="34279" x14ac:dyDescent="0.25"/>
    <row r="34280" x14ac:dyDescent="0.25"/>
    <row r="34281" x14ac:dyDescent="0.25"/>
    <row r="34282" x14ac:dyDescent="0.25"/>
    <row r="34283" x14ac:dyDescent="0.25"/>
    <row r="34284" x14ac:dyDescent="0.25"/>
    <row r="34285" x14ac:dyDescent="0.25"/>
    <row r="34286" x14ac:dyDescent="0.25"/>
    <row r="34287" x14ac:dyDescent="0.25"/>
    <row r="34288" x14ac:dyDescent="0.25"/>
    <row r="34289" x14ac:dyDescent="0.25"/>
    <row r="34290" x14ac:dyDescent="0.25"/>
    <row r="34291" x14ac:dyDescent="0.25"/>
    <row r="34292" x14ac:dyDescent="0.25"/>
    <row r="34293" x14ac:dyDescent="0.25"/>
    <row r="34294" x14ac:dyDescent="0.25"/>
    <row r="34295" x14ac:dyDescent="0.25"/>
    <row r="34296" x14ac:dyDescent="0.25"/>
    <row r="34297" x14ac:dyDescent="0.25"/>
    <row r="34298" x14ac:dyDescent="0.25"/>
    <row r="34299" x14ac:dyDescent="0.25"/>
    <row r="34300" x14ac:dyDescent="0.25"/>
    <row r="34301" x14ac:dyDescent="0.25"/>
    <row r="34302" x14ac:dyDescent="0.25"/>
    <row r="34303" x14ac:dyDescent="0.25"/>
    <row r="34304" x14ac:dyDescent="0.25"/>
    <row r="34305" x14ac:dyDescent="0.25"/>
    <row r="34306" x14ac:dyDescent="0.25"/>
    <row r="34307" x14ac:dyDescent="0.25"/>
    <row r="34308" x14ac:dyDescent="0.25"/>
    <row r="34309" x14ac:dyDescent="0.25"/>
    <row r="34310" x14ac:dyDescent="0.25"/>
    <row r="34311" x14ac:dyDescent="0.25"/>
    <row r="34312" x14ac:dyDescent="0.25"/>
    <row r="34313" x14ac:dyDescent="0.25"/>
    <row r="34314" x14ac:dyDescent="0.25"/>
    <row r="34315" x14ac:dyDescent="0.25"/>
    <row r="34316" x14ac:dyDescent="0.25"/>
    <row r="34317" x14ac:dyDescent="0.25"/>
    <row r="34318" x14ac:dyDescent="0.25"/>
    <row r="34319" x14ac:dyDescent="0.25"/>
    <row r="34320" x14ac:dyDescent="0.25"/>
    <row r="34321" x14ac:dyDescent="0.25"/>
    <row r="34322" x14ac:dyDescent="0.25"/>
    <row r="34323" x14ac:dyDescent="0.25"/>
    <row r="34324" x14ac:dyDescent="0.25"/>
    <row r="34325" x14ac:dyDescent="0.25"/>
    <row r="34326" x14ac:dyDescent="0.25"/>
    <row r="34327" x14ac:dyDescent="0.25"/>
    <row r="34328" x14ac:dyDescent="0.25"/>
    <row r="34329" x14ac:dyDescent="0.25"/>
    <row r="34330" x14ac:dyDescent="0.25"/>
    <row r="34331" x14ac:dyDescent="0.25"/>
    <row r="34332" x14ac:dyDescent="0.25"/>
    <row r="34333" x14ac:dyDescent="0.25"/>
    <row r="34334" x14ac:dyDescent="0.25"/>
    <row r="34335" x14ac:dyDescent="0.25"/>
    <row r="34336" x14ac:dyDescent="0.25"/>
    <row r="34337" x14ac:dyDescent="0.25"/>
    <row r="34338" x14ac:dyDescent="0.25"/>
    <row r="34339" x14ac:dyDescent="0.25"/>
    <row r="34340" x14ac:dyDescent="0.25"/>
    <row r="34341" x14ac:dyDescent="0.25"/>
    <row r="34342" x14ac:dyDescent="0.25"/>
    <row r="34343" x14ac:dyDescent="0.25"/>
    <row r="34344" x14ac:dyDescent="0.25"/>
    <row r="34345" x14ac:dyDescent="0.25"/>
    <row r="34346" x14ac:dyDescent="0.25"/>
    <row r="34347" x14ac:dyDescent="0.25"/>
    <row r="34348" x14ac:dyDescent="0.25"/>
    <row r="34349" x14ac:dyDescent="0.25"/>
    <row r="34350" x14ac:dyDescent="0.25"/>
    <row r="34351" x14ac:dyDescent="0.25"/>
    <row r="34352" x14ac:dyDescent="0.25"/>
    <row r="34353" x14ac:dyDescent="0.25"/>
    <row r="34354" x14ac:dyDescent="0.25"/>
    <row r="34355" x14ac:dyDescent="0.25"/>
    <row r="34356" x14ac:dyDescent="0.25"/>
    <row r="34357" x14ac:dyDescent="0.25"/>
    <row r="34358" x14ac:dyDescent="0.25"/>
    <row r="34359" x14ac:dyDescent="0.25"/>
    <row r="34360" x14ac:dyDescent="0.25"/>
    <row r="34361" x14ac:dyDescent="0.25"/>
    <row r="34362" x14ac:dyDescent="0.25"/>
    <row r="34363" x14ac:dyDescent="0.25"/>
    <row r="34364" x14ac:dyDescent="0.25"/>
    <row r="34365" x14ac:dyDescent="0.25"/>
    <row r="34366" x14ac:dyDescent="0.25"/>
    <row r="34367" x14ac:dyDescent="0.25"/>
    <row r="34368" x14ac:dyDescent="0.25"/>
    <row r="34369" x14ac:dyDescent="0.25"/>
    <row r="34370" x14ac:dyDescent="0.25"/>
    <row r="34371" x14ac:dyDescent="0.25"/>
    <row r="34372" x14ac:dyDescent="0.25"/>
    <row r="34373" x14ac:dyDescent="0.25"/>
    <row r="34374" x14ac:dyDescent="0.25"/>
    <row r="34375" x14ac:dyDescent="0.25"/>
    <row r="34376" x14ac:dyDescent="0.25"/>
    <row r="34377" x14ac:dyDescent="0.25"/>
    <row r="34378" x14ac:dyDescent="0.25"/>
    <row r="34379" x14ac:dyDescent="0.25"/>
    <row r="34380" x14ac:dyDescent="0.25"/>
    <row r="34381" x14ac:dyDescent="0.25"/>
    <row r="34382" x14ac:dyDescent="0.25"/>
    <row r="34383" x14ac:dyDescent="0.25"/>
    <row r="34384" x14ac:dyDescent="0.25"/>
    <row r="34385" x14ac:dyDescent="0.25"/>
    <row r="34386" x14ac:dyDescent="0.25"/>
    <row r="34387" x14ac:dyDescent="0.25"/>
    <row r="34388" x14ac:dyDescent="0.25"/>
    <row r="34389" x14ac:dyDescent="0.25"/>
    <row r="34390" x14ac:dyDescent="0.25"/>
    <row r="34391" x14ac:dyDescent="0.25"/>
    <row r="34392" x14ac:dyDescent="0.25"/>
    <row r="34393" x14ac:dyDescent="0.25"/>
    <row r="34394" x14ac:dyDescent="0.25"/>
    <row r="34395" x14ac:dyDescent="0.25"/>
    <row r="34396" x14ac:dyDescent="0.25"/>
    <row r="34397" x14ac:dyDescent="0.25"/>
    <row r="34398" x14ac:dyDescent="0.25"/>
    <row r="34399" x14ac:dyDescent="0.25"/>
    <row r="34400" x14ac:dyDescent="0.25"/>
    <row r="34401" x14ac:dyDescent="0.25"/>
    <row r="34402" x14ac:dyDescent="0.25"/>
    <row r="34403" x14ac:dyDescent="0.25"/>
    <row r="34404" x14ac:dyDescent="0.25"/>
    <row r="34405" x14ac:dyDescent="0.25"/>
    <row r="34406" x14ac:dyDescent="0.25"/>
    <row r="34407" x14ac:dyDescent="0.25"/>
    <row r="34408" x14ac:dyDescent="0.25"/>
    <row r="34409" x14ac:dyDescent="0.25"/>
    <row r="34410" x14ac:dyDescent="0.25"/>
    <row r="34411" x14ac:dyDescent="0.25"/>
    <row r="34412" x14ac:dyDescent="0.25"/>
    <row r="34413" x14ac:dyDescent="0.25"/>
    <row r="34414" x14ac:dyDescent="0.25"/>
    <row r="34415" x14ac:dyDescent="0.25"/>
    <row r="34416" x14ac:dyDescent="0.25"/>
    <row r="34417" x14ac:dyDescent="0.25"/>
    <row r="34418" x14ac:dyDescent="0.25"/>
    <row r="34419" x14ac:dyDescent="0.25"/>
    <row r="34420" x14ac:dyDescent="0.25"/>
    <row r="34421" x14ac:dyDescent="0.25"/>
    <row r="34422" x14ac:dyDescent="0.25"/>
    <row r="34423" x14ac:dyDescent="0.25"/>
    <row r="34424" x14ac:dyDescent="0.25"/>
    <row r="34425" x14ac:dyDescent="0.25"/>
    <row r="34426" x14ac:dyDescent="0.25"/>
    <row r="34427" x14ac:dyDescent="0.25"/>
    <row r="34428" x14ac:dyDescent="0.25"/>
    <row r="34429" x14ac:dyDescent="0.25"/>
    <row r="34430" x14ac:dyDescent="0.25"/>
    <row r="34431" x14ac:dyDescent="0.25"/>
    <row r="34432" x14ac:dyDescent="0.25"/>
    <row r="34433" x14ac:dyDescent="0.25"/>
    <row r="34434" x14ac:dyDescent="0.25"/>
    <row r="34435" x14ac:dyDescent="0.25"/>
    <row r="34436" x14ac:dyDescent="0.25"/>
    <row r="34437" x14ac:dyDescent="0.25"/>
    <row r="34438" x14ac:dyDescent="0.25"/>
    <row r="34439" x14ac:dyDescent="0.25"/>
    <row r="34440" x14ac:dyDescent="0.25"/>
    <row r="34441" x14ac:dyDescent="0.25"/>
    <row r="34442" x14ac:dyDescent="0.25"/>
    <row r="34443" x14ac:dyDescent="0.25"/>
    <row r="34444" x14ac:dyDescent="0.25"/>
    <row r="34445" x14ac:dyDescent="0.25"/>
    <row r="34446" x14ac:dyDescent="0.25"/>
    <row r="34447" x14ac:dyDescent="0.25"/>
    <row r="34448" x14ac:dyDescent="0.25"/>
    <row r="34449" x14ac:dyDescent="0.25"/>
    <row r="34450" x14ac:dyDescent="0.25"/>
    <row r="34451" x14ac:dyDescent="0.25"/>
    <row r="34452" x14ac:dyDescent="0.25"/>
    <row r="34453" x14ac:dyDescent="0.25"/>
    <row r="34454" x14ac:dyDescent="0.25"/>
    <row r="34455" x14ac:dyDescent="0.25"/>
    <row r="34456" x14ac:dyDescent="0.25"/>
    <row r="34457" x14ac:dyDescent="0.25"/>
    <row r="34458" x14ac:dyDescent="0.25"/>
    <row r="34459" x14ac:dyDescent="0.25"/>
    <row r="34460" x14ac:dyDescent="0.25"/>
    <row r="34461" x14ac:dyDescent="0.25"/>
    <row r="34462" x14ac:dyDescent="0.25"/>
    <row r="34463" x14ac:dyDescent="0.25"/>
    <row r="34464" x14ac:dyDescent="0.25"/>
    <row r="34465" x14ac:dyDescent="0.25"/>
    <row r="34466" x14ac:dyDescent="0.25"/>
    <row r="34467" x14ac:dyDescent="0.25"/>
    <row r="34468" x14ac:dyDescent="0.25"/>
    <row r="34469" x14ac:dyDescent="0.25"/>
    <row r="34470" x14ac:dyDescent="0.25"/>
    <row r="34471" x14ac:dyDescent="0.25"/>
    <row r="34472" x14ac:dyDescent="0.25"/>
    <row r="34473" x14ac:dyDescent="0.25"/>
    <row r="34474" x14ac:dyDescent="0.25"/>
    <row r="34475" x14ac:dyDescent="0.25"/>
    <row r="34476" x14ac:dyDescent="0.25"/>
    <row r="34477" x14ac:dyDescent="0.25"/>
    <row r="34478" x14ac:dyDescent="0.25"/>
    <row r="34479" x14ac:dyDescent="0.25"/>
    <row r="34480" x14ac:dyDescent="0.25"/>
    <row r="34481" x14ac:dyDescent="0.25"/>
    <row r="34482" x14ac:dyDescent="0.25"/>
    <row r="34483" x14ac:dyDescent="0.25"/>
    <row r="34484" x14ac:dyDescent="0.25"/>
    <row r="34485" x14ac:dyDescent="0.25"/>
    <row r="34486" x14ac:dyDescent="0.25"/>
    <row r="34487" x14ac:dyDescent="0.25"/>
    <row r="34488" x14ac:dyDescent="0.25"/>
    <row r="34489" x14ac:dyDescent="0.25"/>
    <row r="34490" x14ac:dyDescent="0.25"/>
    <row r="34491" x14ac:dyDescent="0.25"/>
    <row r="34492" x14ac:dyDescent="0.25"/>
    <row r="34493" x14ac:dyDescent="0.25"/>
    <row r="34494" x14ac:dyDescent="0.25"/>
    <row r="34495" x14ac:dyDescent="0.25"/>
    <row r="34496" x14ac:dyDescent="0.25"/>
    <row r="34497" x14ac:dyDescent="0.25"/>
    <row r="34498" x14ac:dyDescent="0.25"/>
    <row r="34499" x14ac:dyDescent="0.25"/>
    <row r="34500" x14ac:dyDescent="0.25"/>
    <row r="34501" x14ac:dyDescent="0.25"/>
    <row r="34502" x14ac:dyDescent="0.25"/>
    <row r="34503" x14ac:dyDescent="0.25"/>
    <row r="34504" x14ac:dyDescent="0.25"/>
    <row r="34505" x14ac:dyDescent="0.25"/>
    <row r="34506" x14ac:dyDescent="0.25"/>
    <row r="34507" x14ac:dyDescent="0.25"/>
    <row r="34508" x14ac:dyDescent="0.25"/>
    <row r="34509" x14ac:dyDescent="0.25"/>
    <row r="34510" x14ac:dyDescent="0.25"/>
    <row r="34511" x14ac:dyDescent="0.25"/>
    <row r="34512" x14ac:dyDescent="0.25"/>
    <row r="34513" x14ac:dyDescent="0.25"/>
    <row r="34514" x14ac:dyDescent="0.25"/>
    <row r="34515" x14ac:dyDescent="0.25"/>
    <row r="34516" x14ac:dyDescent="0.25"/>
    <row r="34517" x14ac:dyDescent="0.25"/>
    <row r="34518" x14ac:dyDescent="0.25"/>
    <row r="34519" x14ac:dyDescent="0.25"/>
    <row r="34520" x14ac:dyDescent="0.25"/>
    <row r="34521" x14ac:dyDescent="0.25"/>
    <row r="34522" x14ac:dyDescent="0.25"/>
    <row r="34523" x14ac:dyDescent="0.25"/>
    <row r="34524" x14ac:dyDescent="0.25"/>
    <row r="34525" x14ac:dyDescent="0.25"/>
    <row r="34526" x14ac:dyDescent="0.25"/>
    <row r="34527" x14ac:dyDescent="0.25"/>
    <row r="34528" x14ac:dyDescent="0.25"/>
    <row r="34529" x14ac:dyDescent="0.25"/>
    <row r="34530" x14ac:dyDescent="0.25"/>
    <row r="34531" x14ac:dyDescent="0.25"/>
    <row r="34532" x14ac:dyDescent="0.25"/>
    <row r="34533" x14ac:dyDescent="0.25"/>
    <row r="34534" x14ac:dyDescent="0.25"/>
    <row r="34535" x14ac:dyDescent="0.25"/>
    <row r="34536" x14ac:dyDescent="0.25"/>
    <row r="34537" x14ac:dyDescent="0.25"/>
    <row r="34538" x14ac:dyDescent="0.25"/>
    <row r="34539" x14ac:dyDescent="0.25"/>
    <row r="34540" x14ac:dyDescent="0.25"/>
    <row r="34541" x14ac:dyDescent="0.25"/>
    <row r="34542" x14ac:dyDescent="0.25"/>
    <row r="34543" x14ac:dyDescent="0.25"/>
    <row r="34544" x14ac:dyDescent="0.25"/>
    <row r="34545" x14ac:dyDescent="0.25"/>
    <row r="34546" x14ac:dyDescent="0.25"/>
    <row r="34547" x14ac:dyDescent="0.25"/>
    <row r="34548" x14ac:dyDescent="0.25"/>
    <row r="34549" x14ac:dyDescent="0.25"/>
    <row r="34550" x14ac:dyDescent="0.25"/>
    <row r="34551" x14ac:dyDescent="0.25"/>
    <row r="34552" x14ac:dyDescent="0.25"/>
    <row r="34553" x14ac:dyDescent="0.25"/>
    <row r="34554" x14ac:dyDescent="0.25"/>
    <row r="34555" x14ac:dyDescent="0.25"/>
    <row r="34556" x14ac:dyDescent="0.25"/>
    <row r="34557" x14ac:dyDescent="0.25"/>
    <row r="34558" x14ac:dyDescent="0.25"/>
    <row r="34559" x14ac:dyDescent="0.25"/>
    <row r="34560" x14ac:dyDescent="0.25"/>
    <row r="34561" x14ac:dyDescent="0.25"/>
    <row r="34562" x14ac:dyDescent="0.25"/>
    <row r="34563" x14ac:dyDescent="0.25"/>
    <row r="34564" x14ac:dyDescent="0.25"/>
    <row r="34565" x14ac:dyDescent="0.25"/>
    <row r="34566" x14ac:dyDescent="0.25"/>
    <row r="34567" x14ac:dyDescent="0.25"/>
    <row r="34568" x14ac:dyDescent="0.25"/>
    <row r="34569" x14ac:dyDescent="0.25"/>
    <row r="34570" x14ac:dyDescent="0.25"/>
    <row r="34571" x14ac:dyDescent="0.25"/>
    <row r="34572" x14ac:dyDescent="0.25"/>
    <row r="34573" x14ac:dyDescent="0.25"/>
    <row r="34574" x14ac:dyDescent="0.25"/>
    <row r="34575" x14ac:dyDescent="0.25"/>
    <row r="34576" x14ac:dyDescent="0.25"/>
    <row r="34577" x14ac:dyDescent="0.25"/>
    <row r="34578" x14ac:dyDescent="0.25"/>
    <row r="34579" x14ac:dyDescent="0.25"/>
    <row r="34580" x14ac:dyDescent="0.25"/>
    <row r="34581" x14ac:dyDescent="0.25"/>
    <row r="34582" x14ac:dyDescent="0.25"/>
    <row r="34583" x14ac:dyDescent="0.25"/>
    <row r="34584" x14ac:dyDescent="0.25"/>
    <row r="34585" x14ac:dyDescent="0.25"/>
    <row r="34586" x14ac:dyDescent="0.25"/>
    <row r="34587" x14ac:dyDescent="0.25"/>
    <row r="34588" x14ac:dyDescent="0.25"/>
    <row r="34589" x14ac:dyDescent="0.25"/>
    <row r="34590" x14ac:dyDescent="0.25"/>
    <row r="34591" x14ac:dyDescent="0.25"/>
    <row r="34592" x14ac:dyDescent="0.25"/>
    <row r="34593" x14ac:dyDescent="0.25"/>
    <row r="34594" x14ac:dyDescent="0.25"/>
    <row r="34595" x14ac:dyDescent="0.25"/>
    <row r="34596" x14ac:dyDescent="0.25"/>
    <row r="34597" x14ac:dyDescent="0.25"/>
    <row r="34598" x14ac:dyDescent="0.25"/>
    <row r="34599" x14ac:dyDescent="0.25"/>
    <row r="34600" x14ac:dyDescent="0.25"/>
    <row r="34601" x14ac:dyDescent="0.25"/>
    <row r="34602" x14ac:dyDescent="0.25"/>
    <row r="34603" x14ac:dyDescent="0.25"/>
    <row r="34604" x14ac:dyDescent="0.25"/>
    <row r="34605" x14ac:dyDescent="0.25"/>
    <row r="34606" x14ac:dyDescent="0.25"/>
    <row r="34607" x14ac:dyDescent="0.25"/>
    <row r="34608" x14ac:dyDescent="0.25"/>
    <row r="34609" x14ac:dyDescent="0.25"/>
    <row r="34610" x14ac:dyDescent="0.25"/>
    <row r="34611" x14ac:dyDescent="0.25"/>
    <row r="34612" x14ac:dyDescent="0.25"/>
    <row r="34613" x14ac:dyDescent="0.25"/>
    <row r="34614" x14ac:dyDescent="0.25"/>
    <row r="34615" x14ac:dyDescent="0.25"/>
    <row r="34616" x14ac:dyDescent="0.25"/>
    <row r="34617" x14ac:dyDescent="0.25"/>
    <row r="34618" x14ac:dyDescent="0.25"/>
    <row r="34619" x14ac:dyDescent="0.25"/>
    <row r="34620" x14ac:dyDescent="0.25"/>
    <row r="34621" x14ac:dyDescent="0.25"/>
    <row r="34622" x14ac:dyDescent="0.25"/>
    <row r="34623" x14ac:dyDescent="0.25"/>
    <row r="34624" x14ac:dyDescent="0.25"/>
    <row r="34625" x14ac:dyDescent="0.25"/>
    <row r="34626" x14ac:dyDescent="0.25"/>
    <row r="34627" x14ac:dyDescent="0.25"/>
    <row r="34628" x14ac:dyDescent="0.25"/>
    <row r="34629" x14ac:dyDescent="0.25"/>
    <row r="34630" x14ac:dyDescent="0.25"/>
    <row r="34631" x14ac:dyDescent="0.25"/>
    <row r="34632" x14ac:dyDescent="0.25"/>
    <row r="34633" x14ac:dyDescent="0.25"/>
    <row r="34634" x14ac:dyDescent="0.25"/>
    <row r="34635" x14ac:dyDescent="0.25"/>
    <row r="34636" x14ac:dyDescent="0.25"/>
    <row r="34637" x14ac:dyDescent="0.25"/>
    <row r="34638" x14ac:dyDescent="0.25"/>
    <row r="34639" x14ac:dyDescent="0.25"/>
    <row r="34640" x14ac:dyDescent="0.25"/>
    <row r="34641" x14ac:dyDescent="0.25"/>
    <row r="34642" x14ac:dyDescent="0.25"/>
    <row r="34643" x14ac:dyDescent="0.25"/>
    <row r="34644" x14ac:dyDescent="0.25"/>
    <row r="34645" x14ac:dyDescent="0.25"/>
    <row r="34646" x14ac:dyDescent="0.25"/>
    <row r="34647" x14ac:dyDescent="0.25"/>
    <row r="34648" x14ac:dyDescent="0.25"/>
    <row r="34649" x14ac:dyDescent="0.25"/>
    <row r="34650" x14ac:dyDescent="0.25"/>
    <row r="34651" x14ac:dyDescent="0.25"/>
    <row r="34652" x14ac:dyDescent="0.25"/>
    <row r="34653" x14ac:dyDescent="0.25"/>
    <row r="34654" x14ac:dyDescent="0.25"/>
    <row r="34655" x14ac:dyDescent="0.25"/>
    <row r="34656" x14ac:dyDescent="0.25"/>
    <row r="34657" x14ac:dyDescent="0.25"/>
    <row r="34658" x14ac:dyDescent="0.25"/>
    <row r="34659" x14ac:dyDescent="0.25"/>
    <row r="34660" x14ac:dyDescent="0.25"/>
    <row r="34661" x14ac:dyDescent="0.25"/>
    <row r="34662" x14ac:dyDescent="0.25"/>
    <row r="34663" x14ac:dyDescent="0.25"/>
    <row r="34664" x14ac:dyDescent="0.25"/>
    <row r="34665" x14ac:dyDescent="0.25"/>
    <row r="34666" x14ac:dyDescent="0.25"/>
    <row r="34667" x14ac:dyDescent="0.25"/>
    <row r="34668" x14ac:dyDescent="0.25"/>
    <row r="34669" x14ac:dyDescent="0.25"/>
    <row r="34670" x14ac:dyDescent="0.25"/>
    <row r="34671" x14ac:dyDescent="0.25"/>
    <row r="34672" x14ac:dyDescent="0.25"/>
    <row r="34673" x14ac:dyDescent="0.25"/>
    <row r="34674" x14ac:dyDescent="0.25"/>
    <row r="34675" x14ac:dyDescent="0.25"/>
    <row r="34676" x14ac:dyDescent="0.25"/>
    <row r="34677" x14ac:dyDescent="0.25"/>
    <row r="34678" x14ac:dyDescent="0.25"/>
    <row r="34679" x14ac:dyDescent="0.25"/>
    <row r="34680" x14ac:dyDescent="0.25"/>
    <row r="34681" x14ac:dyDescent="0.25"/>
    <row r="34682" x14ac:dyDescent="0.25"/>
    <row r="34683" x14ac:dyDescent="0.25"/>
    <row r="34684" x14ac:dyDescent="0.25"/>
    <row r="34685" x14ac:dyDescent="0.25"/>
    <row r="34686" x14ac:dyDescent="0.25"/>
    <row r="34687" x14ac:dyDescent="0.25"/>
    <row r="34688" x14ac:dyDescent="0.25"/>
    <row r="34689" x14ac:dyDescent="0.25"/>
    <row r="34690" x14ac:dyDescent="0.25"/>
    <row r="34691" x14ac:dyDescent="0.25"/>
    <row r="34692" x14ac:dyDescent="0.25"/>
    <row r="34693" x14ac:dyDescent="0.25"/>
    <row r="34694" x14ac:dyDescent="0.25"/>
    <row r="34695" x14ac:dyDescent="0.25"/>
    <row r="34696" x14ac:dyDescent="0.25"/>
    <row r="34697" x14ac:dyDescent="0.25"/>
    <row r="34698" x14ac:dyDescent="0.25"/>
    <row r="34699" x14ac:dyDescent="0.25"/>
    <row r="34700" x14ac:dyDescent="0.25"/>
    <row r="34701" x14ac:dyDescent="0.25"/>
    <row r="34702" x14ac:dyDescent="0.25"/>
    <row r="34703" x14ac:dyDescent="0.25"/>
    <row r="34704" x14ac:dyDescent="0.25"/>
    <row r="34705" x14ac:dyDescent="0.25"/>
    <row r="34706" x14ac:dyDescent="0.25"/>
    <row r="34707" x14ac:dyDescent="0.25"/>
    <row r="34708" x14ac:dyDescent="0.25"/>
    <row r="34709" x14ac:dyDescent="0.25"/>
    <row r="34710" x14ac:dyDescent="0.25"/>
    <row r="34711" x14ac:dyDescent="0.25"/>
    <row r="34712" x14ac:dyDescent="0.25"/>
    <row r="34713" x14ac:dyDescent="0.25"/>
    <row r="34714" x14ac:dyDescent="0.25"/>
    <row r="34715" x14ac:dyDescent="0.25"/>
    <row r="34716" x14ac:dyDescent="0.25"/>
    <row r="34717" x14ac:dyDescent="0.25"/>
    <row r="34718" x14ac:dyDescent="0.25"/>
    <row r="34719" x14ac:dyDescent="0.25"/>
    <row r="34720" x14ac:dyDescent="0.25"/>
    <row r="34721" x14ac:dyDescent="0.25"/>
    <row r="34722" x14ac:dyDescent="0.25"/>
    <row r="34723" x14ac:dyDescent="0.25"/>
    <row r="34724" x14ac:dyDescent="0.25"/>
    <row r="34725" x14ac:dyDescent="0.25"/>
    <row r="34726" x14ac:dyDescent="0.25"/>
    <row r="34727" x14ac:dyDescent="0.25"/>
    <row r="34728" x14ac:dyDescent="0.25"/>
    <row r="34729" x14ac:dyDescent="0.25"/>
    <row r="34730" x14ac:dyDescent="0.25"/>
    <row r="34731" x14ac:dyDescent="0.25"/>
    <row r="34732" x14ac:dyDescent="0.25"/>
    <row r="34733" x14ac:dyDescent="0.25"/>
    <row r="34734" x14ac:dyDescent="0.25"/>
    <row r="34735" x14ac:dyDescent="0.25"/>
    <row r="34736" x14ac:dyDescent="0.25"/>
    <row r="34737" x14ac:dyDescent="0.25"/>
    <row r="34738" x14ac:dyDescent="0.25"/>
    <row r="34739" x14ac:dyDescent="0.25"/>
    <row r="34740" x14ac:dyDescent="0.25"/>
    <row r="34741" x14ac:dyDescent="0.25"/>
    <row r="34742" x14ac:dyDescent="0.25"/>
    <row r="34743" x14ac:dyDescent="0.25"/>
    <row r="34744" x14ac:dyDescent="0.25"/>
    <row r="34745" x14ac:dyDescent="0.25"/>
    <row r="34746" x14ac:dyDescent="0.25"/>
    <row r="34747" x14ac:dyDescent="0.25"/>
    <row r="34748" x14ac:dyDescent="0.25"/>
    <row r="34749" x14ac:dyDescent="0.25"/>
    <row r="34750" x14ac:dyDescent="0.25"/>
    <row r="34751" x14ac:dyDescent="0.25"/>
    <row r="34752" x14ac:dyDescent="0.25"/>
    <row r="34753" x14ac:dyDescent="0.25"/>
    <row r="34754" x14ac:dyDescent="0.25"/>
    <row r="34755" x14ac:dyDescent="0.25"/>
    <row r="34756" x14ac:dyDescent="0.25"/>
    <row r="34757" x14ac:dyDescent="0.25"/>
    <row r="34758" x14ac:dyDescent="0.25"/>
    <row r="34759" x14ac:dyDescent="0.25"/>
    <row r="34760" x14ac:dyDescent="0.25"/>
    <row r="34761" x14ac:dyDescent="0.25"/>
    <row r="34762" x14ac:dyDescent="0.25"/>
    <row r="34763" x14ac:dyDescent="0.25"/>
    <row r="34764" x14ac:dyDescent="0.25"/>
    <row r="34765" x14ac:dyDescent="0.25"/>
    <row r="34766" x14ac:dyDescent="0.25"/>
    <row r="34767" x14ac:dyDescent="0.25"/>
    <row r="34768" x14ac:dyDescent="0.25"/>
    <row r="34769" x14ac:dyDescent="0.25"/>
    <row r="34770" x14ac:dyDescent="0.25"/>
    <row r="34771" x14ac:dyDescent="0.25"/>
    <row r="34772" x14ac:dyDescent="0.25"/>
    <row r="34773" x14ac:dyDescent="0.25"/>
    <row r="34774" x14ac:dyDescent="0.25"/>
    <row r="34775" x14ac:dyDescent="0.25"/>
    <row r="34776" x14ac:dyDescent="0.25"/>
    <row r="34777" x14ac:dyDescent="0.25"/>
    <row r="34778" x14ac:dyDescent="0.25"/>
    <row r="34779" x14ac:dyDescent="0.25"/>
    <row r="34780" x14ac:dyDescent="0.25"/>
    <row r="34781" x14ac:dyDescent="0.25"/>
    <row r="34782" x14ac:dyDescent="0.25"/>
    <row r="34783" x14ac:dyDescent="0.25"/>
    <row r="34784" x14ac:dyDescent="0.25"/>
    <row r="34785" x14ac:dyDescent="0.25"/>
    <row r="34786" x14ac:dyDescent="0.25"/>
    <row r="34787" x14ac:dyDescent="0.25"/>
    <row r="34788" x14ac:dyDescent="0.25"/>
    <row r="34789" x14ac:dyDescent="0.25"/>
    <row r="34790" x14ac:dyDescent="0.25"/>
    <row r="34791" x14ac:dyDescent="0.25"/>
    <row r="34792" x14ac:dyDescent="0.25"/>
    <row r="34793" x14ac:dyDescent="0.25"/>
    <row r="34794" x14ac:dyDescent="0.25"/>
    <row r="34795" x14ac:dyDescent="0.25"/>
    <row r="34796" x14ac:dyDescent="0.25"/>
    <row r="34797" x14ac:dyDescent="0.25"/>
    <row r="34798" x14ac:dyDescent="0.25"/>
    <row r="34799" x14ac:dyDescent="0.25"/>
    <row r="34800" x14ac:dyDescent="0.25"/>
    <row r="34801" x14ac:dyDescent="0.25"/>
    <row r="34802" x14ac:dyDescent="0.25"/>
    <row r="34803" x14ac:dyDescent="0.25"/>
    <row r="34804" x14ac:dyDescent="0.25"/>
    <row r="34805" x14ac:dyDescent="0.25"/>
    <row r="34806" x14ac:dyDescent="0.25"/>
    <row r="34807" x14ac:dyDescent="0.25"/>
    <row r="34808" x14ac:dyDescent="0.25"/>
    <row r="34809" x14ac:dyDescent="0.25"/>
    <row r="34810" x14ac:dyDescent="0.25"/>
    <row r="34811" x14ac:dyDescent="0.25"/>
    <row r="34812" x14ac:dyDescent="0.25"/>
    <row r="34813" x14ac:dyDescent="0.25"/>
    <row r="34814" x14ac:dyDescent="0.25"/>
    <row r="34815" x14ac:dyDescent="0.25"/>
    <row r="34816" x14ac:dyDescent="0.25"/>
    <row r="34817" x14ac:dyDescent="0.25"/>
    <row r="34818" x14ac:dyDescent="0.25"/>
    <row r="34819" x14ac:dyDescent="0.25"/>
    <row r="34820" x14ac:dyDescent="0.25"/>
    <row r="34821" x14ac:dyDescent="0.25"/>
    <row r="34822" x14ac:dyDescent="0.25"/>
    <row r="34823" x14ac:dyDescent="0.25"/>
    <row r="34824" x14ac:dyDescent="0.25"/>
    <row r="34825" x14ac:dyDescent="0.25"/>
    <row r="34826" x14ac:dyDescent="0.25"/>
    <row r="34827" x14ac:dyDescent="0.25"/>
    <row r="34828" x14ac:dyDescent="0.25"/>
    <row r="34829" x14ac:dyDescent="0.25"/>
    <row r="34830" x14ac:dyDescent="0.25"/>
    <row r="34831" x14ac:dyDescent="0.25"/>
    <row r="34832" x14ac:dyDescent="0.25"/>
    <row r="34833" x14ac:dyDescent="0.25"/>
    <row r="34834" x14ac:dyDescent="0.25"/>
    <row r="34835" x14ac:dyDescent="0.25"/>
    <row r="34836" x14ac:dyDescent="0.25"/>
    <row r="34837" x14ac:dyDescent="0.25"/>
    <row r="34838" x14ac:dyDescent="0.25"/>
    <row r="34839" x14ac:dyDescent="0.25"/>
    <row r="34840" x14ac:dyDescent="0.25"/>
    <row r="34841" x14ac:dyDescent="0.25"/>
    <row r="34842" x14ac:dyDescent="0.25"/>
    <row r="34843" x14ac:dyDescent="0.25"/>
    <row r="34844" x14ac:dyDescent="0.25"/>
    <row r="34845" x14ac:dyDescent="0.25"/>
    <row r="34846" x14ac:dyDescent="0.25"/>
    <row r="34847" x14ac:dyDescent="0.25"/>
    <row r="34848" x14ac:dyDescent="0.25"/>
    <row r="34849" x14ac:dyDescent="0.25"/>
    <row r="34850" x14ac:dyDescent="0.25"/>
    <row r="34851" x14ac:dyDescent="0.25"/>
    <row r="34852" x14ac:dyDescent="0.25"/>
    <row r="34853" x14ac:dyDescent="0.25"/>
    <row r="34854" x14ac:dyDescent="0.25"/>
    <row r="34855" x14ac:dyDescent="0.25"/>
    <row r="34856" x14ac:dyDescent="0.25"/>
    <row r="34857" x14ac:dyDescent="0.25"/>
    <row r="34858" x14ac:dyDescent="0.25"/>
    <row r="34859" x14ac:dyDescent="0.25"/>
    <row r="34860" x14ac:dyDescent="0.25"/>
    <row r="34861" x14ac:dyDescent="0.25"/>
    <row r="34862" x14ac:dyDescent="0.25"/>
    <row r="34863" x14ac:dyDescent="0.25"/>
    <row r="34864" x14ac:dyDescent="0.25"/>
    <row r="34865" x14ac:dyDescent="0.25"/>
    <row r="34866" x14ac:dyDescent="0.25"/>
    <row r="34867" x14ac:dyDescent="0.25"/>
    <row r="34868" x14ac:dyDescent="0.25"/>
    <row r="34869" x14ac:dyDescent="0.25"/>
    <row r="34870" x14ac:dyDescent="0.25"/>
    <row r="34871" x14ac:dyDescent="0.25"/>
    <row r="34872" x14ac:dyDescent="0.25"/>
    <row r="34873" x14ac:dyDescent="0.25"/>
    <row r="34874" x14ac:dyDescent="0.25"/>
    <row r="34875" x14ac:dyDescent="0.25"/>
    <row r="34876" x14ac:dyDescent="0.25"/>
    <row r="34877" x14ac:dyDescent="0.25"/>
    <row r="34878" x14ac:dyDescent="0.25"/>
    <row r="34879" x14ac:dyDescent="0.25"/>
    <row r="34880" x14ac:dyDescent="0.25"/>
    <row r="34881" x14ac:dyDescent="0.25"/>
    <row r="34882" x14ac:dyDescent="0.25"/>
    <row r="34883" x14ac:dyDescent="0.25"/>
    <row r="34884" x14ac:dyDescent="0.25"/>
    <row r="34885" x14ac:dyDescent="0.25"/>
    <row r="34886" x14ac:dyDescent="0.25"/>
    <row r="34887" x14ac:dyDescent="0.25"/>
    <row r="34888" x14ac:dyDescent="0.25"/>
    <row r="34889" x14ac:dyDescent="0.25"/>
    <row r="34890" x14ac:dyDescent="0.25"/>
    <row r="34891" x14ac:dyDescent="0.25"/>
    <row r="34892" x14ac:dyDescent="0.25"/>
    <row r="34893" x14ac:dyDescent="0.25"/>
    <row r="34894" x14ac:dyDescent="0.25"/>
    <row r="34895" x14ac:dyDescent="0.25"/>
    <row r="34896" x14ac:dyDescent="0.25"/>
    <row r="34897" x14ac:dyDescent="0.25"/>
    <row r="34898" x14ac:dyDescent="0.25"/>
    <row r="34899" x14ac:dyDescent="0.25"/>
    <row r="34900" x14ac:dyDescent="0.25"/>
    <row r="34901" x14ac:dyDescent="0.25"/>
    <row r="34902" x14ac:dyDescent="0.25"/>
    <row r="34903" x14ac:dyDescent="0.25"/>
    <row r="34904" x14ac:dyDescent="0.25"/>
    <row r="34905" x14ac:dyDescent="0.25"/>
    <row r="34906" x14ac:dyDescent="0.25"/>
    <row r="34907" x14ac:dyDescent="0.25"/>
    <row r="34908" x14ac:dyDescent="0.25"/>
    <row r="34909" x14ac:dyDescent="0.25"/>
    <row r="34910" x14ac:dyDescent="0.25"/>
    <row r="34911" x14ac:dyDescent="0.25"/>
    <row r="34912" x14ac:dyDescent="0.25"/>
    <row r="34913" x14ac:dyDescent="0.25"/>
    <row r="34914" x14ac:dyDescent="0.25"/>
    <row r="34915" x14ac:dyDescent="0.25"/>
    <row r="34916" x14ac:dyDescent="0.25"/>
    <row r="34917" x14ac:dyDescent="0.25"/>
    <row r="34918" x14ac:dyDescent="0.25"/>
    <row r="34919" x14ac:dyDescent="0.25"/>
    <row r="34920" x14ac:dyDescent="0.25"/>
    <row r="34921" x14ac:dyDescent="0.25"/>
    <row r="34922" x14ac:dyDescent="0.25"/>
    <row r="34923" x14ac:dyDescent="0.25"/>
    <row r="34924" x14ac:dyDescent="0.25"/>
    <row r="34925" x14ac:dyDescent="0.25"/>
    <row r="34926" x14ac:dyDescent="0.25"/>
    <row r="34927" x14ac:dyDescent="0.25"/>
    <row r="34928" x14ac:dyDescent="0.25"/>
    <row r="34929" x14ac:dyDescent="0.25"/>
    <row r="34930" x14ac:dyDescent="0.25"/>
    <row r="34931" x14ac:dyDescent="0.25"/>
    <row r="34932" x14ac:dyDescent="0.25"/>
    <row r="34933" x14ac:dyDescent="0.25"/>
    <row r="34934" x14ac:dyDescent="0.25"/>
    <row r="34935" x14ac:dyDescent="0.25"/>
    <row r="34936" x14ac:dyDescent="0.25"/>
    <row r="34937" x14ac:dyDescent="0.25"/>
    <row r="34938" x14ac:dyDescent="0.25"/>
    <row r="34939" x14ac:dyDescent="0.25"/>
    <row r="34940" x14ac:dyDescent="0.25"/>
    <row r="34941" x14ac:dyDescent="0.25"/>
    <row r="34942" x14ac:dyDescent="0.25"/>
    <row r="34943" x14ac:dyDescent="0.25"/>
    <row r="34944" x14ac:dyDescent="0.25"/>
    <row r="34945" x14ac:dyDescent="0.25"/>
    <row r="34946" x14ac:dyDescent="0.25"/>
    <row r="34947" x14ac:dyDescent="0.25"/>
    <row r="34948" x14ac:dyDescent="0.25"/>
    <row r="34949" x14ac:dyDescent="0.25"/>
    <row r="34950" x14ac:dyDescent="0.25"/>
    <row r="34951" x14ac:dyDescent="0.25"/>
    <row r="34952" x14ac:dyDescent="0.25"/>
    <row r="34953" x14ac:dyDescent="0.25"/>
    <row r="34954" x14ac:dyDescent="0.25"/>
    <row r="34955" x14ac:dyDescent="0.25"/>
    <row r="34956" x14ac:dyDescent="0.25"/>
    <row r="34957" x14ac:dyDescent="0.25"/>
    <row r="34958" x14ac:dyDescent="0.25"/>
    <row r="34959" x14ac:dyDescent="0.25"/>
    <row r="34960" x14ac:dyDescent="0.25"/>
    <row r="34961" x14ac:dyDescent="0.25"/>
    <row r="34962" x14ac:dyDescent="0.25"/>
    <row r="34963" x14ac:dyDescent="0.25"/>
    <row r="34964" x14ac:dyDescent="0.25"/>
    <row r="34965" x14ac:dyDescent="0.25"/>
    <row r="34966" x14ac:dyDescent="0.25"/>
    <row r="34967" x14ac:dyDescent="0.25"/>
    <row r="34968" x14ac:dyDescent="0.25"/>
    <row r="34969" x14ac:dyDescent="0.25"/>
    <row r="34970" x14ac:dyDescent="0.25"/>
    <row r="34971" x14ac:dyDescent="0.25"/>
    <row r="34972" x14ac:dyDescent="0.25"/>
    <row r="34973" x14ac:dyDescent="0.25"/>
    <row r="34974" x14ac:dyDescent="0.25"/>
    <row r="34975" x14ac:dyDescent="0.25"/>
    <row r="34976" x14ac:dyDescent="0.25"/>
    <row r="34977" x14ac:dyDescent="0.25"/>
    <row r="34978" x14ac:dyDescent="0.25"/>
    <row r="34979" x14ac:dyDescent="0.25"/>
    <row r="34980" x14ac:dyDescent="0.25"/>
    <row r="34981" x14ac:dyDescent="0.25"/>
    <row r="34982" x14ac:dyDescent="0.25"/>
    <row r="34983" x14ac:dyDescent="0.25"/>
    <row r="34984" x14ac:dyDescent="0.25"/>
    <row r="34985" x14ac:dyDescent="0.25"/>
    <row r="34986" x14ac:dyDescent="0.25"/>
    <row r="34987" x14ac:dyDescent="0.25"/>
    <row r="34988" x14ac:dyDescent="0.25"/>
    <row r="34989" x14ac:dyDescent="0.25"/>
    <row r="34990" x14ac:dyDescent="0.25"/>
    <row r="34991" x14ac:dyDescent="0.25"/>
    <row r="34992" x14ac:dyDescent="0.25"/>
    <row r="34993" x14ac:dyDescent="0.25"/>
    <row r="34994" x14ac:dyDescent="0.25"/>
    <row r="34995" x14ac:dyDescent="0.25"/>
    <row r="34996" x14ac:dyDescent="0.25"/>
    <row r="34997" x14ac:dyDescent="0.25"/>
    <row r="34998" x14ac:dyDescent="0.25"/>
    <row r="34999" x14ac:dyDescent="0.25"/>
    <row r="35000" x14ac:dyDescent="0.25"/>
    <row r="35001" x14ac:dyDescent="0.25"/>
    <row r="35002" x14ac:dyDescent="0.25"/>
    <row r="35003" x14ac:dyDescent="0.25"/>
    <row r="35004" x14ac:dyDescent="0.25"/>
    <row r="35005" x14ac:dyDescent="0.25"/>
    <row r="35006" x14ac:dyDescent="0.25"/>
    <row r="35007" x14ac:dyDescent="0.25"/>
    <row r="35008" x14ac:dyDescent="0.25"/>
    <row r="35009" x14ac:dyDescent="0.25"/>
    <row r="35010" x14ac:dyDescent="0.25"/>
    <row r="35011" x14ac:dyDescent="0.25"/>
    <row r="35012" x14ac:dyDescent="0.25"/>
    <row r="35013" x14ac:dyDescent="0.25"/>
    <row r="35014" x14ac:dyDescent="0.25"/>
    <row r="35015" x14ac:dyDescent="0.25"/>
    <row r="35016" x14ac:dyDescent="0.25"/>
    <row r="35017" x14ac:dyDescent="0.25"/>
    <row r="35018" x14ac:dyDescent="0.25"/>
    <row r="35019" x14ac:dyDescent="0.25"/>
    <row r="35020" x14ac:dyDescent="0.25"/>
    <row r="35021" x14ac:dyDescent="0.25"/>
    <row r="35022" x14ac:dyDescent="0.25"/>
    <row r="35023" x14ac:dyDescent="0.25"/>
    <row r="35024" x14ac:dyDescent="0.25"/>
    <row r="35025" x14ac:dyDescent="0.25"/>
    <row r="35026" x14ac:dyDescent="0.25"/>
    <row r="35027" x14ac:dyDescent="0.25"/>
    <row r="35028" x14ac:dyDescent="0.25"/>
    <row r="35029" x14ac:dyDescent="0.25"/>
    <row r="35030" x14ac:dyDescent="0.25"/>
    <row r="35031" x14ac:dyDescent="0.25"/>
    <row r="35032" x14ac:dyDescent="0.25"/>
    <row r="35033" x14ac:dyDescent="0.25"/>
    <row r="35034" x14ac:dyDescent="0.25"/>
    <row r="35035" x14ac:dyDescent="0.25"/>
    <row r="35036" x14ac:dyDescent="0.25"/>
    <row r="35037" x14ac:dyDescent="0.25"/>
    <row r="35038" x14ac:dyDescent="0.25"/>
    <row r="35039" x14ac:dyDescent="0.25"/>
    <row r="35040" x14ac:dyDescent="0.25"/>
    <row r="35041" x14ac:dyDescent="0.25"/>
    <row r="35042" x14ac:dyDescent="0.25"/>
    <row r="35043" x14ac:dyDescent="0.25"/>
    <row r="35044" x14ac:dyDescent="0.25"/>
    <row r="35045" x14ac:dyDescent="0.25"/>
    <row r="35046" x14ac:dyDescent="0.25"/>
    <row r="35047" x14ac:dyDescent="0.25"/>
    <row r="35048" x14ac:dyDescent="0.25"/>
    <row r="35049" x14ac:dyDescent="0.25"/>
    <row r="35050" x14ac:dyDescent="0.25"/>
    <row r="35051" x14ac:dyDescent="0.25"/>
    <row r="35052" x14ac:dyDescent="0.25"/>
    <row r="35053" x14ac:dyDescent="0.25"/>
    <row r="35054" x14ac:dyDescent="0.25"/>
    <row r="35055" x14ac:dyDescent="0.25"/>
    <row r="35056" x14ac:dyDescent="0.25"/>
    <row r="35057" x14ac:dyDescent="0.25"/>
    <row r="35058" x14ac:dyDescent="0.25"/>
    <row r="35059" x14ac:dyDescent="0.25"/>
    <row r="35060" x14ac:dyDescent="0.25"/>
    <row r="35061" x14ac:dyDescent="0.25"/>
    <row r="35062" x14ac:dyDescent="0.25"/>
    <row r="35063" x14ac:dyDescent="0.25"/>
    <row r="35064" x14ac:dyDescent="0.25"/>
    <row r="35065" x14ac:dyDescent="0.25"/>
    <row r="35066" x14ac:dyDescent="0.25"/>
    <row r="35067" x14ac:dyDescent="0.25"/>
    <row r="35068" x14ac:dyDescent="0.25"/>
    <row r="35069" x14ac:dyDescent="0.25"/>
    <row r="35070" x14ac:dyDescent="0.25"/>
    <row r="35071" x14ac:dyDescent="0.25"/>
    <row r="35072" x14ac:dyDescent="0.25"/>
    <row r="35073" x14ac:dyDescent="0.25"/>
    <row r="35074" x14ac:dyDescent="0.25"/>
    <row r="35075" x14ac:dyDescent="0.25"/>
    <row r="35076" x14ac:dyDescent="0.25"/>
    <row r="35077" x14ac:dyDescent="0.25"/>
    <row r="35078" x14ac:dyDescent="0.25"/>
    <row r="35079" x14ac:dyDescent="0.25"/>
    <row r="35080" x14ac:dyDescent="0.25"/>
    <row r="35081" x14ac:dyDescent="0.25"/>
    <row r="35082" x14ac:dyDescent="0.25"/>
    <row r="35083" x14ac:dyDescent="0.25"/>
    <row r="35084" x14ac:dyDescent="0.25"/>
    <row r="35085" x14ac:dyDescent="0.25"/>
    <row r="35086" x14ac:dyDescent="0.25"/>
    <row r="35087" x14ac:dyDescent="0.25"/>
    <row r="35088" x14ac:dyDescent="0.25"/>
    <row r="35089" x14ac:dyDescent="0.25"/>
    <row r="35090" x14ac:dyDescent="0.25"/>
    <row r="35091" x14ac:dyDescent="0.25"/>
    <row r="35092" x14ac:dyDescent="0.25"/>
    <row r="35093" x14ac:dyDescent="0.25"/>
    <row r="35094" x14ac:dyDescent="0.25"/>
    <row r="35095" x14ac:dyDescent="0.25"/>
    <row r="35096" x14ac:dyDescent="0.25"/>
    <row r="35097" x14ac:dyDescent="0.25"/>
    <row r="35098" x14ac:dyDescent="0.25"/>
    <row r="35099" x14ac:dyDescent="0.25"/>
    <row r="35100" x14ac:dyDescent="0.25"/>
    <row r="35101" x14ac:dyDescent="0.25"/>
    <row r="35102" x14ac:dyDescent="0.25"/>
    <row r="35103" x14ac:dyDescent="0.25"/>
    <row r="35104" x14ac:dyDescent="0.25"/>
    <row r="35105" x14ac:dyDescent="0.25"/>
    <row r="35106" x14ac:dyDescent="0.25"/>
    <row r="35107" x14ac:dyDescent="0.25"/>
    <row r="35108" x14ac:dyDescent="0.25"/>
    <row r="35109" x14ac:dyDescent="0.25"/>
    <row r="35110" x14ac:dyDescent="0.25"/>
    <row r="35111" x14ac:dyDescent="0.25"/>
    <row r="35112" x14ac:dyDescent="0.25"/>
    <row r="35113" x14ac:dyDescent="0.25"/>
    <row r="35114" x14ac:dyDescent="0.25"/>
    <row r="35115" x14ac:dyDescent="0.25"/>
    <row r="35116" x14ac:dyDescent="0.25"/>
    <row r="35117" x14ac:dyDescent="0.25"/>
    <row r="35118" x14ac:dyDescent="0.25"/>
    <row r="35119" x14ac:dyDescent="0.25"/>
    <row r="35120" x14ac:dyDescent="0.25"/>
    <row r="35121" x14ac:dyDescent="0.25"/>
    <row r="35122" x14ac:dyDescent="0.25"/>
    <row r="35123" x14ac:dyDescent="0.25"/>
    <row r="35124" x14ac:dyDescent="0.25"/>
    <row r="35125" x14ac:dyDescent="0.25"/>
    <row r="35126" x14ac:dyDescent="0.25"/>
    <row r="35127" x14ac:dyDescent="0.25"/>
    <row r="35128" x14ac:dyDescent="0.25"/>
    <row r="35129" x14ac:dyDescent="0.25"/>
    <row r="35130" x14ac:dyDescent="0.25"/>
    <row r="35131" x14ac:dyDescent="0.25"/>
    <row r="35132" x14ac:dyDescent="0.25"/>
    <row r="35133" x14ac:dyDescent="0.25"/>
    <row r="35134" x14ac:dyDescent="0.25"/>
    <row r="35135" x14ac:dyDescent="0.25"/>
    <row r="35136" x14ac:dyDescent="0.25"/>
    <row r="35137" x14ac:dyDescent="0.25"/>
    <row r="35138" x14ac:dyDescent="0.25"/>
    <row r="35139" x14ac:dyDescent="0.25"/>
    <row r="35140" x14ac:dyDescent="0.25"/>
    <row r="35141" x14ac:dyDescent="0.25"/>
    <row r="35142" x14ac:dyDescent="0.25"/>
    <row r="35143" x14ac:dyDescent="0.25"/>
    <row r="35144" x14ac:dyDescent="0.25"/>
    <row r="35145" x14ac:dyDescent="0.25"/>
    <row r="35146" x14ac:dyDescent="0.25"/>
    <row r="35147" x14ac:dyDescent="0.25"/>
    <row r="35148" x14ac:dyDescent="0.25"/>
    <row r="35149" x14ac:dyDescent="0.25"/>
    <row r="35150" x14ac:dyDescent="0.25"/>
    <row r="35151" x14ac:dyDescent="0.25"/>
    <row r="35152" x14ac:dyDescent="0.25"/>
    <row r="35153" x14ac:dyDescent="0.25"/>
    <row r="35154" x14ac:dyDescent="0.25"/>
    <row r="35155" x14ac:dyDescent="0.25"/>
    <row r="35156" x14ac:dyDescent="0.25"/>
    <row r="35157" x14ac:dyDescent="0.25"/>
    <row r="35158" x14ac:dyDescent="0.25"/>
    <row r="35159" x14ac:dyDescent="0.25"/>
    <row r="35160" x14ac:dyDescent="0.25"/>
    <row r="35161" x14ac:dyDescent="0.25"/>
    <row r="35162" x14ac:dyDescent="0.25"/>
    <row r="35163" x14ac:dyDescent="0.25"/>
    <row r="35164" x14ac:dyDescent="0.25"/>
    <row r="35165" x14ac:dyDescent="0.25"/>
    <row r="35166" x14ac:dyDescent="0.25"/>
    <row r="35167" x14ac:dyDescent="0.25"/>
    <row r="35168" x14ac:dyDescent="0.25"/>
    <row r="35169" x14ac:dyDescent="0.25"/>
    <row r="35170" x14ac:dyDescent="0.25"/>
    <row r="35171" x14ac:dyDescent="0.25"/>
    <row r="35172" x14ac:dyDescent="0.25"/>
    <row r="35173" x14ac:dyDescent="0.25"/>
    <row r="35174" x14ac:dyDescent="0.25"/>
    <row r="35175" x14ac:dyDescent="0.25"/>
    <row r="35176" x14ac:dyDescent="0.25"/>
    <row r="35177" x14ac:dyDescent="0.25"/>
    <row r="35178" x14ac:dyDescent="0.25"/>
    <row r="35179" x14ac:dyDescent="0.25"/>
    <row r="35180" x14ac:dyDescent="0.25"/>
    <row r="35181" x14ac:dyDescent="0.25"/>
    <row r="35182" x14ac:dyDescent="0.25"/>
    <row r="35183" x14ac:dyDescent="0.25"/>
    <row r="35184" x14ac:dyDescent="0.25"/>
    <row r="35185" x14ac:dyDescent="0.25"/>
    <row r="35186" x14ac:dyDescent="0.25"/>
    <row r="35187" x14ac:dyDescent="0.25"/>
    <row r="35188" x14ac:dyDescent="0.25"/>
    <row r="35189" x14ac:dyDescent="0.25"/>
    <row r="35190" x14ac:dyDescent="0.25"/>
    <row r="35191" x14ac:dyDescent="0.25"/>
    <row r="35192" x14ac:dyDescent="0.25"/>
    <row r="35193" x14ac:dyDescent="0.25"/>
    <row r="35194" x14ac:dyDescent="0.25"/>
    <row r="35195" x14ac:dyDescent="0.25"/>
    <row r="35196" x14ac:dyDescent="0.25"/>
    <row r="35197" x14ac:dyDescent="0.25"/>
    <row r="35198" x14ac:dyDescent="0.25"/>
    <row r="35199" x14ac:dyDescent="0.25"/>
    <row r="35200" x14ac:dyDescent="0.25"/>
    <row r="35201" x14ac:dyDescent="0.25"/>
    <row r="35202" x14ac:dyDescent="0.25"/>
    <row r="35203" x14ac:dyDescent="0.25"/>
    <row r="35204" x14ac:dyDescent="0.25"/>
    <row r="35205" x14ac:dyDescent="0.25"/>
    <row r="35206" x14ac:dyDescent="0.25"/>
    <row r="35207" x14ac:dyDescent="0.25"/>
    <row r="35208" x14ac:dyDescent="0.25"/>
    <row r="35209" x14ac:dyDescent="0.25"/>
    <row r="35210" x14ac:dyDescent="0.25"/>
    <row r="35211" x14ac:dyDescent="0.25"/>
    <row r="35212" x14ac:dyDescent="0.25"/>
    <row r="35213" x14ac:dyDescent="0.25"/>
    <row r="35214" x14ac:dyDescent="0.25"/>
    <row r="35215" x14ac:dyDescent="0.25"/>
    <row r="35216" x14ac:dyDescent="0.25"/>
    <row r="35217" x14ac:dyDescent="0.25"/>
    <row r="35218" x14ac:dyDescent="0.25"/>
    <row r="35219" x14ac:dyDescent="0.25"/>
    <row r="35220" x14ac:dyDescent="0.25"/>
    <row r="35221" x14ac:dyDescent="0.25"/>
    <row r="35222" x14ac:dyDescent="0.25"/>
    <row r="35223" x14ac:dyDescent="0.25"/>
    <row r="35224" x14ac:dyDescent="0.25"/>
    <row r="35225" x14ac:dyDescent="0.25"/>
    <row r="35226" x14ac:dyDescent="0.25"/>
    <row r="35227" x14ac:dyDescent="0.25"/>
    <row r="35228" x14ac:dyDescent="0.25"/>
    <row r="35229" x14ac:dyDescent="0.25"/>
    <row r="35230" x14ac:dyDescent="0.25"/>
    <row r="35231" x14ac:dyDescent="0.25"/>
    <row r="35232" x14ac:dyDescent="0.25"/>
    <row r="35233" x14ac:dyDescent="0.25"/>
    <row r="35234" x14ac:dyDescent="0.25"/>
    <row r="35235" x14ac:dyDescent="0.25"/>
    <row r="35236" x14ac:dyDescent="0.25"/>
    <row r="35237" x14ac:dyDescent="0.25"/>
    <row r="35238" x14ac:dyDescent="0.25"/>
    <row r="35239" x14ac:dyDescent="0.25"/>
    <row r="35240" x14ac:dyDescent="0.25"/>
    <row r="35241" x14ac:dyDescent="0.25"/>
    <row r="35242" x14ac:dyDescent="0.25"/>
    <row r="35243" x14ac:dyDescent="0.25"/>
    <row r="35244" x14ac:dyDescent="0.25"/>
    <row r="35245" x14ac:dyDescent="0.25"/>
    <row r="35246" x14ac:dyDescent="0.25"/>
    <row r="35247" x14ac:dyDescent="0.25"/>
    <row r="35248" x14ac:dyDescent="0.25"/>
    <row r="35249" x14ac:dyDescent="0.25"/>
    <row r="35250" x14ac:dyDescent="0.25"/>
    <row r="35251" x14ac:dyDescent="0.25"/>
    <row r="35252" x14ac:dyDescent="0.25"/>
    <row r="35253" x14ac:dyDescent="0.25"/>
    <row r="35254" x14ac:dyDescent="0.25"/>
    <row r="35255" x14ac:dyDescent="0.25"/>
    <row r="35256" x14ac:dyDescent="0.25"/>
    <row r="35257" x14ac:dyDescent="0.25"/>
    <row r="35258" x14ac:dyDescent="0.25"/>
    <row r="35259" x14ac:dyDescent="0.25"/>
    <row r="35260" x14ac:dyDescent="0.25"/>
    <row r="35261" x14ac:dyDescent="0.25"/>
    <row r="35262" x14ac:dyDescent="0.25"/>
    <row r="35263" x14ac:dyDescent="0.25"/>
    <row r="35264" x14ac:dyDescent="0.25"/>
    <row r="35265" x14ac:dyDescent="0.25"/>
    <row r="35266" x14ac:dyDescent="0.25"/>
    <row r="35267" x14ac:dyDescent="0.25"/>
    <row r="35268" x14ac:dyDescent="0.25"/>
    <row r="35269" x14ac:dyDescent="0.25"/>
    <row r="35270" x14ac:dyDescent="0.25"/>
    <row r="35271" x14ac:dyDescent="0.25"/>
    <row r="35272" x14ac:dyDescent="0.25"/>
    <row r="35273" x14ac:dyDescent="0.25"/>
    <row r="35274" x14ac:dyDescent="0.25"/>
    <row r="35275" x14ac:dyDescent="0.25"/>
    <row r="35276" x14ac:dyDescent="0.25"/>
    <row r="35277" x14ac:dyDescent="0.25"/>
    <row r="35278" x14ac:dyDescent="0.25"/>
    <row r="35279" x14ac:dyDescent="0.25"/>
    <row r="35280" x14ac:dyDescent="0.25"/>
    <row r="35281" x14ac:dyDescent="0.25"/>
    <row r="35282" x14ac:dyDescent="0.25"/>
    <row r="35283" x14ac:dyDescent="0.25"/>
    <row r="35284" x14ac:dyDescent="0.25"/>
    <row r="35285" x14ac:dyDescent="0.25"/>
    <row r="35286" x14ac:dyDescent="0.25"/>
    <row r="35287" x14ac:dyDescent="0.25"/>
    <row r="35288" x14ac:dyDescent="0.25"/>
    <row r="35289" x14ac:dyDescent="0.25"/>
    <row r="35290" x14ac:dyDescent="0.25"/>
    <row r="35291" x14ac:dyDescent="0.25"/>
    <row r="35292" x14ac:dyDescent="0.25"/>
    <row r="35293" x14ac:dyDescent="0.25"/>
    <row r="35294" x14ac:dyDescent="0.25"/>
    <row r="35295" x14ac:dyDescent="0.25"/>
    <row r="35296" x14ac:dyDescent="0.25"/>
    <row r="35297" x14ac:dyDescent="0.25"/>
    <row r="35298" x14ac:dyDescent="0.25"/>
    <row r="35299" x14ac:dyDescent="0.25"/>
    <row r="35300" x14ac:dyDescent="0.25"/>
    <row r="35301" x14ac:dyDescent="0.25"/>
    <row r="35302" x14ac:dyDescent="0.25"/>
    <row r="35303" x14ac:dyDescent="0.25"/>
    <row r="35304" x14ac:dyDescent="0.25"/>
    <row r="35305" x14ac:dyDescent="0.25"/>
    <row r="35306" x14ac:dyDescent="0.25"/>
    <row r="35307" x14ac:dyDescent="0.25"/>
    <row r="35308" x14ac:dyDescent="0.25"/>
    <row r="35309" x14ac:dyDescent="0.25"/>
    <row r="35310" x14ac:dyDescent="0.25"/>
    <row r="35311" x14ac:dyDescent="0.25"/>
    <row r="35312" x14ac:dyDescent="0.25"/>
    <row r="35313" x14ac:dyDescent="0.25"/>
    <row r="35314" x14ac:dyDescent="0.25"/>
    <row r="35315" x14ac:dyDescent="0.25"/>
    <row r="35316" x14ac:dyDescent="0.25"/>
    <row r="35317" x14ac:dyDescent="0.25"/>
    <row r="35318" x14ac:dyDescent="0.25"/>
    <row r="35319" x14ac:dyDescent="0.25"/>
    <row r="35320" x14ac:dyDescent="0.25"/>
    <row r="35321" x14ac:dyDescent="0.25"/>
    <row r="35322" x14ac:dyDescent="0.25"/>
    <row r="35323" x14ac:dyDescent="0.25"/>
    <row r="35324" x14ac:dyDescent="0.25"/>
    <row r="35325" x14ac:dyDescent="0.25"/>
    <row r="35326" x14ac:dyDescent="0.25"/>
    <row r="35327" x14ac:dyDescent="0.25"/>
    <row r="35328" x14ac:dyDescent="0.25"/>
    <row r="35329" x14ac:dyDescent="0.25"/>
    <row r="35330" x14ac:dyDescent="0.25"/>
    <row r="35331" x14ac:dyDescent="0.25"/>
    <row r="35332" x14ac:dyDescent="0.25"/>
    <row r="35333" x14ac:dyDescent="0.25"/>
    <row r="35334" x14ac:dyDescent="0.25"/>
    <row r="35335" x14ac:dyDescent="0.25"/>
    <row r="35336" x14ac:dyDescent="0.25"/>
    <row r="35337" x14ac:dyDescent="0.25"/>
    <row r="35338" x14ac:dyDescent="0.25"/>
    <row r="35339" x14ac:dyDescent="0.25"/>
    <row r="35340" x14ac:dyDescent="0.25"/>
    <row r="35341" x14ac:dyDescent="0.25"/>
    <row r="35342" x14ac:dyDescent="0.25"/>
    <row r="35343" x14ac:dyDescent="0.25"/>
    <row r="35344" x14ac:dyDescent="0.25"/>
    <row r="35345" x14ac:dyDescent="0.25"/>
    <row r="35346" x14ac:dyDescent="0.25"/>
    <row r="35347" x14ac:dyDescent="0.25"/>
    <row r="35348" x14ac:dyDescent="0.25"/>
    <row r="35349" x14ac:dyDescent="0.25"/>
    <row r="35350" x14ac:dyDescent="0.25"/>
    <row r="35351" x14ac:dyDescent="0.25"/>
    <row r="35352" x14ac:dyDescent="0.25"/>
    <row r="35353" x14ac:dyDescent="0.25"/>
    <row r="35354" x14ac:dyDescent="0.25"/>
    <row r="35355" x14ac:dyDescent="0.25"/>
    <row r="35356" x14ac:dyDescent="0.25"/>
    <row r="35357" x14ac:dyDescent="0.25"/>
    <row r="35358" x14ac:dyDescent="0.25"/>
    <row r="35359" x14ac:dyDescent="0.25"/>
    <row r="35360" x14ac:dyDescent="0.25"/>
    <row r="35361" x14ac:dyDescent="0.25"/>
    <row r="35362" x14ac:dyDescent="0.25"/>
    <row r="35363" x14ac:dyDescent="0.25"/>
    <row r="35364" x14ac:dyDescent="0.25"/>
    <row r="35365" x14ac:dyDescent="0.25"/>
    <row r="35366" x14ac:dyDescent="0.25"/>
    <row r="35367" x14ac:dyDescent="0.25"/>
    <row r="35368" x14ac:dyDescent="0.25"/>
    <row r="35369" x14ac:dyDescent="0.25"/>
    <row r="35370" x14ac:dyDescent="0.25"/>
    <row r="35371" x14ac:dyDescent="0.25"/>
    <row r="35372" x14ac:dyDescent="0.25"/>
    <row r="35373" x14ac:dyDescent="0.25"/>
    <row r="35374" x14ac:dyDescent="0.25"/>
    <row r="35375" x14ac:dyDescent="0.25"/>
    <row r="35376" x14ac:dyDescent="0.25"/>
    <row r="35377" x14ac:dyDescent="0.25"/>
    <row r="35378" x14ac:dyDescent="0.25"/>
    <row r="35379" x14ac:dyDescent="0.25"/>
    <row r="35380" x14ac:dyDescent="0.25"/>
    <row r="35381" x14ac:dyDescent="0.25"/>
    <row r="35382" x14ac:dyDescent="0.25"/>
    <row r="35383" x14ac:dyDescent="0.25"/>
    <row r="35384" x14ac:dyDescent="0.25"/>
    <row r="35385" x14ac:dyDescent="0.25"/>
    <row r="35386" x14ac:dyDescent="0.25"/>
    <row r="35387" x14ac:dyDescent="0.25"/>
    <row r="35388" x14ac:dyDescent="0.25"/>
    <row r="35389" x14ac:dyDescent="0.25"/>
    <row r="35390" x14ac:dyDescent="0.25"/>
    <row r="35391" x14ac:dyDescent="0.25"/>
    <row r="35392" x14ac:dyDescent="0.25"/>
    <row r="35393" x14ac:dyDescent="0.25"/>
    <row r="35394" x14ac:dyDescent="0.25"/>
    <row r="35395" x14ac:dyDescent="0.25"/>
    <row r="35396" x14ac:dyDescent="0.25"/>
    <row r="35397" x14ac:dyDescent="0.25"/>
    <row r="35398" x14ac:dyDescent="0.25"/>
    <row r="35399" x14ac:dyDescent="0.25"/>
    <row r="35400" x14ac:dyDescent="0.25"/>
    <row r="35401" x14ac:dyDescent="0.25"/>
    <row r="35402" x14ac:dyDescent="0.25"/>
    <row r="35403" x14ac:dyDescent="0.25"/>
    <row r="35404" x14ac:dyDescent="0.25"/>
    <row r="35405" x14ac:dyDescent="0.25"/>
    <row r="35406" x14ac:dyDescent="0.25"/>
    <row r="35407" x14ac:dyDescent="0.25"/>
    <row r="35408" x14ac:dyDescent="0.25"/>
    <row r="35409" x14ac:dyDescent="0.25"/>
    <row r="35410" x14ac:dyDescent="0.25"/>
    <row r="35411" x14ac:dyDescent="0.25"/>
    <row r="35412" x14ac:dyDescent="0.25"/>
    <row r="35413" x14ac:dyDescent="0.25"/>
    <row r="35414" x14ac:dyDescent="0.25"/>
    <row r="35415" x14ac:dyDescent="0.25"/>
    <row r="35416" x14ac:dyDescent="0.25"/>
    <row r="35417" x14ac:dyDescent="0.25"/>
    <row r="35418" x14ac:dyDescent="0.25"/>
    <row r="35419" x14ac:dyDescent="0.25"/>
    <row r="35420" x14ac:dyDescent="0.25"/>
    <row r="35421" x14ac:dyDescent="0.25"/>
    <row r="35422" x14ac:dyDescent="0.25"/>
    <row r="35423" x14ac:dyDescent="0.25"/>
    <row r="35424" x14ac:dyDescent="0.25"/>
    <row r="35425" x14ac:dyDescent="0.25"/>
    <row r="35426" x14ac:dyDescent="0.25"/>
    <row r="35427" x14ac:dyDescent="0.25"/>
    <row r="35428" x14ac:dyDescent="0.25"/>
    <row r="35429" x14ac:dyDescent="0.25"/>
    <row r="35430" x14ac:dyDescent="0.25"/>
    <row r="35431" x14ac:dyDescent="0.25"/>
    <row r="35432" x14ac:dyDescent="0.25"/>
    <row r="35433" x14ac:dyDescent="0.25"/>
    <row r="35434" x14ac:dyDescent="0.25"/>
    <row r="35435" x14ac:dyDescent="0.25"/>
    <row r="35436" x14ac:dyDescent="0.25"/>
    <row r="35437" x14ac:dyDescent="0.25"/>
    <row r="35438" x14ac:dyDescent="0.25"/>
    <row r="35439" x14ac:dyDescent="0.25"/>
    <row r="35440" x14ac:dyDescent="0.25"/>
    <row r="35441" x14ac:dyDescent="0.25"/>
    <row r="35442" x14ac:dyDescent="0.25"/>
    <row r="35443" x14ac:dyDescent="0.25"/>
    <row r="35444" x14ac:dyDescent="0.25"/>
    <row r="35445" x14ac:dyDescent="0.25"/>
    <row r="35446" x14ac:dyDescent="0.25"/>
    <row r="35447" x14ac:dyDescent="0.25"/>
    <row r="35448" x14ac:dyDescent="0.25"/>
    <row r="35449" x14ac:dyDescent="0.25"/>
    <row r="35450" x14ac:dyDescent="0.25"/>
    <row r="35451" x14ac:dyDescent="0.25"/>
    <row r="35452" x14ac:dyDescent="0.25"/>
    <row r="35453" x14ac:dyDescent="0.25"/>
    <row r="35454" x14ac:dyDescent="0.25"/>
    <row r="35455" x14ac:dyDescent="0.25"/>
    <row r="35456" x14ac:dyDescent="0.25"/>
    <row r="35457" x14ac:dyDescent="0.25"/>
    <row r="35458" x14ac:dyDescent="0.25"/>
    <row r="35459" x14ac:dyDescent="0.25"/>
    <row r="35460" x14ac:dyDescent="0.25"/>
    <row r="35461" x14ac:dyDescent="0.25"/>
    <row r="35462" x14ac:dyDescent="0.25"/>
    <row r="35463" x14ac:dyDescent="0.25"/>
    <row r="35464" x14ac:dyDescent="0.25"/>
    <row r="35465" x14ac:dyDescent="0.25"/>
    <row r="35466" x14ac:dyDescent="0.25"/>
    <row r="35467" x14ac:dyDescent="0.25"/>
    <row r="35468" x14ac:dyDescent="0.25"/>
    <row r="35469" x14ac:dyDescent="0.25"/>
    <row r="35470" x14ac:dyDescent="0.25"/>
    <row r="35471" x14ac:dyDescent="0.25"/>
    <row r="35472" x14ac:dyDescent="0.25"/>
    <row r="35473" x14ac:dyDescent="0.25"/>
    <row r="35474" x14ac:dyDescent="0.25"/>
    <row r="35475" x14ac:dyDescent="0.25"/>
    <row r="35476" x14ac:dyDescent="0.25"/>
    <row r="35477" x14ac:dyDescent="0.25"/>
    <row r="35478" x14ac:dyDescent="0.25"/>
    <row r="35479" x14ac:dyDescent="0.25"/>
    <row r="35480" x14ac:dyDescent="0.25"/>
    <row r="35481" x14ac:dyDescent="0.25"/>
    <row r="35482" x14ac:dyDescent="0.25"/>
    <row r="35483" x14ac:dyDescent="0.25"/>
    <row r="35484" x14ac:dyDescent="0.25"/>
    <row r="35485" x14ac:dyDescent="0.25"/>
    <row r="35486" x14ac:dyDescent="0.25"/>
    <row r="35487" x14ac:dyDescent="0.25"/>
    <row r="35488" x14ac:dyDescent="0.25"/>
    <row r="35489" x14ac:dyDescent="0.25"/>
    <row r="35490" x14ac:dyDescent="0.25"/>
    <row r="35491" x14ac:dyDescent="0.25"/>
    <row r="35492" x14ac:dyDescent="0.25"/>
    <row r="35493" x14ac:dyDescent="0.25"/>
    <row r="35494" x14ac:dyDescent="0.25"/>
    <row r="35495" x14ac:dyDescent="0.25"/>
    <row r="35496" x14ac:dyDescent="0.25"/>
    <row r="35497" x14ac:dyDescent="0.25"/>
    <row r="35498" x14ac:dyDescent="0.25"/>
    <row r="35499" x14ac:dyDescent="0.25"/>
    <row r="35500" x14ac:dyDescent="0.25"/>
    <row r="35501" x14ac:dyDescent="0.25"/>
    <row r="35502" x14ac:dyDescent="0.25"/>
    <row r="35503" x14ac:dyDescent="0.25"/>
    <row r="35504" x14ac:dyDescent="0.25"/>
    <row r="35505" x14ac:dyDescent="0.25"/>
    <row r="35506" x14ac:dyDescent="0.25"/>
    <row r="35507" x14ac:dyDescent="0.25"/>
    <row r="35508" x14ac:dyDescent="0.25"/>
    <row r="35509" x14ac:dyDescent="0.25"/>
    <row r="35510" x14ac:dyDescent="0.25"/>
    <row r="35511" x14ac:dyDescent="0.25"/>
    <row r="35512" x14ac:dyDescent="0.25"/>
    <row r="35513" x14ac:dyDescent="0.25"/>
    <row r="35514" x14ac:dyDescent="0.25"/>
    <row r="35515" x14ac:dyDescent="0.25"/>
    <row r="35516" x14ac:dyDescent="0.25"/>
    <row r="35517" x14ac:dyDescent="0.25"/>
    <row r="35518" x14ac:dyDescent="0.25"/>
    <row r="35519" x14ac:dyDescent="0.25"/>
    <row r="35520" x14ac:dyDescent="0.25"/>
    <row r="35521" x14ac:dyDescent="0.25"/>
    <row r="35522" x14ac:dyDescent="0.25"/>
    <row r="35523" x14ac:dyDescent="0.25"/>
    <row r="35524" x14ac:dyDescent="0.25"/>
    <row r="35525" x14ac:dyDescent="0.25"/>
    <row r="35526" x14ac:dyDescent="0.25"/>
    <row r="35527" x14ac:dyDescent="0.25"/>
    <row r="35528" x14ac:dyDescent="0.25"/>
    <row r="35529" x14ac:dyDescent="0.25"/>
    <row r="35530" x14ac:dyDescent="0.25"/>
    <row r="35531" x14ac:dyDescent="0.25"/>
    <row r="35532" x14ac:dyDescent="0.25"/>
    <row r="35533" x14ac:dyDescent="0.25"/>
    <row r="35534" x14ac:dyDescent="0.25"/>
    <row r="35535" x14ac:dyDescent="0.25"/>
    <row r="35536" x14ac:dyDescent="0.25"/>
    <row r="35537" x14ac:dyDescent="0.25"/>
    <row r="35538" x14ac:dyDescent="0.25"/>
    <row r="35539" x14ac:dyDescent="0.25"/>
    <row r="35540" x14ac:dyDescent="0.25"/>
    <row r="35541" x14ac:dyDescent="0.25"/>
    <row r="35542" x14ac:dyDescent="0.25"/>
    <row r="35543" x14ac:dyDescent="0.25"/>
    <row r="35544" x14ac:dyDescent="0.25"/>
    <row r="35545" x14ac:dyDescent="0.25"/>
    <row r="35546" x14ac:dyDescent="0.25"/>
    <row r="35547" x14ac:dyDescent="0.25"/>
    <row r="35548" x14ac:dyDescent="0.25"/>
    <row r="35549" x14ac:dyDescent="0.25"/>
    <row r="35550" x14ac:dyDescent="0.25"/>
    <row r="35551" x14ac:dyDescent="0.25"/>
    <row r="35552" x14ac:dyDescent="0.25"/>
    <row r="35553" x14ac:dyDescent="0.25"/>
    <row r="35554" x14ac:dyDescent="0.25"/>
    <row r="35555" x14ac:dyDescent="0.25"/>
    <row r="35556" x14ac:dyDescent="0.25"/>
    <row r="35557" x14ac:dyDescent="0.25"/>
    <row r="35558" x14ac:dyDescent="0.25"/>
    <row r="35559" x14ac:dyDescent="0.25"/>
    <row r="35560" x14ac:dyDescent="0.25"/>
    <row r="35561" x14ac:dyDescent="0.25"/>
    <row r="35562" x14ac:dyDescent="0.25"/>
    <row r="35563" x14ac:dyDescent="0.25"/>
    <row r="35564" x14ac:dyDescent="0.25"/>
    <row r="35565" x14ac:dyDescent="0.25"/>
    <row r="35566" x14ac:dyDescent="0.25"/>
    <row r="35567" x14ac:dyDescent="0.25"/>
    <row r="35568" x14ac:dyDescent="0.25"/>
    <row r="35569" x14ac:dyDescent="0.25"/>
    <row r="35570" x14ac:dyDescent="0.25"/>
    <row r="35571" x14ac:dyDescent="0.25"/>
    <row r="35572" x14ac:dyDescent="0.25"/>
    <row r="35573" x14ac:dyDescent="0.25"/>
    <row r="35574" x14ac:dyDescent="0.25"/>
    <row r="35575" x14ac:dyDescent="0.25"/>
    <row r="35576" x14ac:dyDescent="0.25"/>
    <row r="35577" x14ac:dyDescent="0.25"/>
    <row r="35578" x14ac:dyDescent="0.25"/>
    <row r="35579" x14ac:dyDescent="0.25"/>
    <row r="35580" x14ac:dyDescent="0.25"/>
    <row r="35581" x14ac:dyDescent="0.25"/>
    <row r="35582" x14ac:dyDescent="0.25"/>
    <row r="35583" x14ac:dyDescent="0.25"/>
    <row r="35584" x14ac:dyDescent="0.25"/>
    <row r="35585" x14ac:dyDescent="0.25"/>
    <row r="35586" x14ac:dyDescent="0.25"/>
    <row r="35587" x14ac:dyDescent="0.25"/>
    <row r="35588" x14ac:dyDescent="0.25"/>
    <row r="35589" x14ac:dyDescent="0.25"/>
    <row r="35590" x14ac:dyDescent="0.25"/>
    <row r="35591" x14ac:dyDescent="0.25"/>
    <row r="35592" x14ac:dyDescent="0.25"/>
    <row r="35593" x14ac:dyDescent="0.25"/>
    <row r="35594" x14ac:dyDescent="0.25"/>
    <row r="35595" x14ac:dyDescent="0.25"/>
    <row r="35596" x14ac:dyDescent="0.25"/>
    <row r="35597" x14ac:dyDescent="0.25"/>
    <row r="35598" x14ac:dyDescent="0.25"/>
    <row r="35599" x14ac:dyDescent="0.25"/>
    <row r="35600" x14ac:dyDescent="0.25"/>
    <row r="35601" x14ac:dyDescent="0.25"/>
    <row r="35602" x14ac:dyDescent="0.25"/>
    <row r="35603" x14ac:dyDescent="0.25"/>
    <row r="35604" x14ac:dyDescent="0.25"/>
    <row r="35605" x14ac:dyDescent="0.25"/>
    <row r="35606" x14ac:dyDescent="0.25"/>
    <row r="35607" x14ac:dyDescent="0.25"/>
    <row r="35608" x14ac:dyDescent="0.25"/>
    <row r="35609" x14ac:dyDescent="0.25"/>
    <row r="35610" x14ac:dyDescent="0.25"/>
    <row r="35611" x14ac:dyDescent="0.25"/>
    <row r="35612" x14ac:dyDescent="0.25"/>
    <row r="35613" x14ac:dyDescent="0.25"/>
    <row r="35614" x14ac:dyDescent="0.25"/>
    <row r="35615" x14ac:dyDescent="0.25"/>
    <row r="35616" x14ac:dyDescent="0.25"/>
    <row r="35617" x14ac:dyDescent="0.25"/>
    <row r="35618" x14ac:dyDescent="0.25"/>
    <row r="35619" x14ac:dyDescent="0.25"/>
    <row r="35620" x14ac:dyDescent="0.25"/>
    <row r="35621" x14ac:dyDescent="0.25"/>
    <row r="35622" x14ac:dyDescent="0.25"/>
    <row r="35623" x14ac:dyDescent="0.25"/>
    <row r="35624" x14ac:dyDescent="0.25"/>
    <row r="35625" x14ac:dyDescent="0.25"/>
    <row r="35626" x14ac:dyDescent="0.25"/>
    <row r="35627" x14ac:dyDescent="0.25"/>
    <row r="35628" x14ac:dyDescent="0.25"/>
    <row r="35629" x14ac:dyDescent="0.25"/>
    <row r="35630" x14ac:dyDescent="0.25"/>
    <row r="35631" x14ac:dyDescent="0.25"/>
    <row r="35632" x14ac:dyDescent="0.25"/>
    <row r="35633" x14ac:dyDescent="0.25"/>
    <row r="35634" x14ac:dyDescent="0.25"/>
    <row r="35635" x14ac:dyDescent="0.25"/>
    <row r="35636" x14ac:dyDescent="0.25"/>
    <row r="35637" x14ac:dyDescent="0.25"/>
    <row r="35638" x14ac:dyDescent="0.25"/>
    <row r="35639" x14ac:dyDescent="0.25"/>
    <row r="35640" x14ac:dyDescent="0.25"/>
    <row r="35641" x14ac:dyDescent="0.25"/>
    <row r="35642" x14ac:dyDescent="0.25"/>
    <row r="35643" x14ac:dyDescent="0.25"/>
    <row r="35644" x14ac:dyDescent="0.25"/>
    <row r="35645" x14ac:dyDescent="0.25"/>
    <row r="35646" x14ac:dyDescent="0.25"/>
    <row r="35647" x14ac:dyDescent="0.25"/>
    <row r="35648" x14ac:dyDescent="0.25"/>
    <row r="35649" x14ac:dyDescent="0.25"/>
    <row r="35650" x14ac:dyDescent="0.25"/>
    <row r="35651" x14ac:dyDescent="0.25"/>
    <row r="35652" x14ac:dyDescent="0.25"/>
    <row r="35653" x14ac:dyDescent="0.25"/>
    <row r="35654" x14ac:dyDescent="0.25"/>
    <row r="35655" x14ac:dyDescent="0.25"/>
    <row r="35656" x14ac:dyDescent="0.25"/>
    <row r="35657" x14ac:dyDescent="0.25"/>
    <row r="35658" x14ac:dyDescent="0.25"/>
    <row r="35659" x14ac:dyDescent="0.25"/>
    <row r="35660" x14ac:dyDescent="0.25"/>
    <row r="35661" x14ac:dyDescent="0.25"/>
    <row r="35662" x14ac:dyDescent="0.25"/>
    <row r="35663" x14ac:dyDescent="0.25"/>
    <row r="35664" x14ac:dyDescent="0.25"/>
    <row r="35665" x14ac:dyDescent="0.25"/>
    <row r="35666" x14ac:dyDescent="0.25"/>
    <row r="35667" x14ac:dyDescent="0.25"/>
    <row r="35668" x14ac:dyDescent="0.25"/>
    <row r="35669" x14ac:dyDescent="0.25"/>
    <row r="35670" x14ac:dyDescent="0.25"/>
    <row r="35671" x14ac:dyDescent="0.25"/>
    <row r="35672" x14ac:dyDescent="0.25"/>
    <row r="35673" x14ac:dyDescent="0.25"/>
    <row r="35674" x14ac:dyDescent="0.25"/>
    <row r="35675" x14ac:dyDescent="0.25"/>
    <row r="35676" x14ac:dyDescent="0.25"/>
    <row r="35677" x14ac:dyDescent="0.25"/>
    <row r="35678" x14ac:dyDescent="0.25"/>
    <row r="35679" x14ac:dyDescent="0.25"/>
    <row r="35680" x14ac:dyDescent="0.25"/>
    <row r="35681" x14ac:dyDescent="0.25"/>
    <row r="35682" x14ac:dyDescent="0.25"/>
    <row r="35683" x14ac:dyDescent="0.25"/>
    <row r="35684" x14ac:dyDescent="0.25"/>
    <row r="35685" x14ac:dyDescent="0.25"/>
    <row r="35686" x14ac:dyDescent="0.25"/>
    <row r="35687" x14ac:dyDescent="0.25"/>
    <row r="35688" x14ac:dyDescent="0.25"/>
    <row r="35689" x14ac:dyDescent="0.25"/>
    <row r="35690" x14ac:dyDescent="0.25"/>
    <row r="35691" x14ac:dyDescent="0.25"/>
    <row r="35692" x14ac:dyDescent="0.25"/>
    <row r="35693" x14ac:dyDescent="0.25"/>
    <row r="35694" x14ac:dyDescent="0.25"/>
    <row r="35695" x14ac:dyDescent="0.25"/>
    <row r="35696" x14ac:dyDescent="0.25"/>
    <row r="35697" x14ac:dyDescent="0.25"/>
    <row r="35698" x14ac:dyDescent="0.25"/>
    <row r="35699" x14ac:dyDescent="0.25"/>
    <row r="35700" x14ac:dyDescent="0.25"/>
    <row r="35701" x14ac:dyDescent="0.25"/>
    <row r="35702" x14ac:dyDescent="0.25"/>
    <row r="35703" x14ac:dyDescent="0.25"/>
    <row r="35704" x14ac:dyDescent="0.25"/>
    <row r="35705" x14ac:dyDescent="0.25"/>
    <row r="35706" x14ac:dyDescent="0.25"/>
    <row r="35707" x14ac:dyDescent="0.25"/>
    <row r="35708" x14ac:dyDescent="0.25"/>
    <row r="35709" x14ac:dyDescent="0.25"/>
    <row r="35710" x14ac:dyDescent="0.25"/>
    <row r="35711" x14ac:dyDescent="0.25"/>
    <row r="35712" x14ac:dyDescent="0.25"/>
    <row r="35713" x14ac:dyDescent="0.25"/>
    <row r="35714" x14ac:dyDescent="0.25"/>
    <row r="35715" x14ac:dyDescent="0.25"/>
    <row r="35716" x14ac:dyDescent="0.25"/>
    <row r="35717" x14ac:dyDescent="0.25"/>
    <row r="35718" x14ac:dyDescent="0.25"/>
    <row r="35719" x14ac:dyDescent="0.25"/>
    <row r="35720" x14ac:dyDescent="0.25"/>
    <row r="35721" x14ac:dyDescent="0.25"/>
    <row r="35722" x14ac:dyDescent="0.25"/>
    <row r="35723" x14ac:dyDescent="0.25"/>
    <row r="35724" x14ac:dyDescent="0.25"/>
    <row r="35725" x14ac:dyDescent="0.25"/>
    <row r="35726" x14ac:dyDescent="0.25"/>
    <row r="35727" x14ac:dyDescent="0.25"/>
    <row r="35728" x14ac:dyDescent="0.25"/>
    <row r="35729" x14ac:dyDescent="0.25"/>
    <row r="35730" x14ac:dyDescent="0.25"/>
    <row r="35731" x14ac:dyDescent="0.25"/>
    <row r="35732" x14ac:dyDescent="0.25"/>
    <row r="35733" x14ac:dyDescent="0.25"/>
    <row r="35734" x14ac:dyDescent="0.25"/>
    <row r="35735" x14ac:dyDescent="0.25"/>
    <row r="35736" x14ac:dyDescent="0.25"/>
    <row r="35737" x14ac:dyDescent="0.25"/>
    <row r="35738" x14ac:dyDescent="0.25"/>
    <row r="35739" x14ac:dyDescent="0.25"/>
    <row r="35740" x14ac:dyDescent="0.25"/>
    <row r="35741" x14ac:dyDescent="0.25"/>
    <row r="35742" x14ac:dyDescent="0.25"/>
    <row r="35743" x14ac:dyDescent="0.25"/>
    <row r="35744" x14ac:dyDescent="0.25"/>
    <row r="35745" x14ac:dyDescent="0.25"/>
    <row r="35746" x14ac:dyDescent="0.25"/>
    <row r="35747" x14ac:dyDescent="0.25"/>
    <row r="35748" x14ac:dyDescent="0.25"/>
    <row r="35749" x14ac:dyDescent="0.25"/>
    <row r="35750" x14ac:dyDescent="0.25"/>
    <row r="35751" x14ac:dyDescent="0.25"/>
    <row r="35752" x14ac:dyDescent="0.25"/>
    <row r="35753" x14ac:dyDescent="0.25"/>
    <row r="35754" x14ac:dyDescent="0.25"/>
    <row r="35755" x14ac:dyDescent="0.25"/>
    <row r="35756" x14ac:dyDescent="0.25"/>
    <row r="35757" x14ac:dyDescent="0.25"/>
    <row r="35758" x14ac:dyDescent="0.25"/>
    <row r="35759" x14ac:dyDescent="0.25"/>
    <row r="35760" x14ac:dyDescent="0.25"/>
    <row r="35761" x14ac:dyDescent="0.25"/>
    <row r="35762" x14ac:dyDescent="0.25"/>
    <row r="35763" x14ac:dyDescent="0.25"/>
    <row r="35764" x14ac:dyDescent="0.25"/>
    <row r="35765" x14ac:dyDescent="0.25"/>
    <row r="35766" x14ac:dyDescent="0.25"/>
    <row r="35767" x14ac:dyDescent="0.25"/>
    <row r="35768" x14ac:dyDescent="0.25"/>
    <row r="35769" x14ac:dyDescent="0.25"/>
    <row r="35770" x14ac:dyDescent="0.25"/>
    <row r="35771" x14ac:dyDescent="0.25"/>
    <row r="35772" x14ac:dyDescent="0.25"/>
    <row r="35773" x14ac:dyDescent="0.25"/>
    <row r="35774" x14ac:dyDescent="0.25"/>
    <row r="35775" x14ac:dyDescent="0.25"/>
    <row r="35776" x14ac:dyDescent="0.25"/>
    <row r="35777" x14ac:dyDescent="0.25"/>
    <row r="35778" x14ac:dyDescent="0.25"/>
    <row r="35779" x14ac:dyDescent="0.25"/>
    <row r="35780" x14ac:dyDescent="0.25"/>
    <row r="35781" x14ac:dyDescent="0.25"/>
    <row r="35782" x14ac:dyDescent="0.25"/>
    <row r="35783" x14ac:dyDescent="0.25"/>
    <row r="35784" x14ac:dyDescent="0.25"/>
    <row r="35785" x14ac:dyDescent="0.25"/>
    <row r="35786" x14ac:dyDescent="0.25"/>
    <row r="35787" x14ac:dyDescent="0.25"/>
    <row r="35788" x14ac:dyDescent="0.25"/>
    <row r="35789" x14ac:dyDescent="0.25"/>
    <row r="35790" x14ac:dyDescent="0.25"/>
    <row r="35791" x14ac:dyDescent="0.25"/>
    <row r="35792" x14ac:dyDescent="0.25"/>
    <row r="35793" x14ac:dyDescent="0.25"/>
    <row r="35794" x14ac:dyDescent="0.25"/>
    <row r="35795" x14ac:dyDescent="0.25"/>
    <row r="35796" x14ac:dyDescent="0.25"/>
    <row r="35797" x14ac:dyDescent="0.25"/>
    <row r="35798" x14ac:dyDescent="0.25"/>
    <row r="35799" x14ac:dyDescent="0.25"/>
    <row r="35800" x14ac:dyDescent="0.25"/>
    <row r="35801" x14ac:dyDescent="0.25"/>
    <row r="35802" x14ac:dyDescent="0.25"/>
    <row r="35803" x14ac:dyDescent="0.25"/>
    <row r="35804" x14ac:dyDescent="0.25"/>
    <row r="35805" x14ac:dyDescent="0.25"/>
    <row r="35806" x14ac:dyDescent="0.25"/>
    <row r="35807" x14ac:dyDescent="0.25"/>
    <row r="35808" x14ac:dyDescent="0.25"/>
    <row r="35809" x14ac:dyDescent="0.25"/>
    <row r="35810" x14ac:dyDescent="0.25"/>
    <row r="35811" x14ac:dyDescent="0.25"/>
    <row r="35812" x14ac:dyDescent="0.25"/>
    <row r="35813" x14ac:dyDescent="0.25"/>
    <row r="35814" x14ac:dyDescent="0.25"/>
    <row r="35815" x14ac:dyDescent="0.25"/>
    <row r="35816" x14ac:dyDescent="0.25"/>
    <row r="35817" x14ac:dyDescent="0.25"/>
    <row r="35818" x14ac:dyDescent="0.25"/>
    <row r="35819" x14ac:dyDescent="0.25"/>
    <row r="35820" x14ac:dyDescent="0.25"/>
    <row r="35821" x14ac:dyDescent="0.25"/>
    <row r="35822" x14ac:dyDescent="0.25"/>
    <row r="35823" x14ac:dyDescent="0.25"/>
    <row r="35824" x14ac:dyDescent="0.25"/>
    <row r="35825" x14ac:dyDescent="0.25"/>
    <row r="35826" x14ac:dyDescent="0.25"/>
    <row r="35827" x14ac:dyDescent="0.25"/>
    <row r="35828" x14ac:dyDescent="0.25"/>
    <row r="35829" x14ac:dyDescent="0.25"/>
    <row r="35830" x14ac:dyDescent="0.25"/>
    <row r="35831" x14ac:dyDescent="0.25"/>
    <row r="35832" x14ac:dyDescent="0.25"/>
    <row r="35833" x14ac:dyDescent="0.25"/>
    <row r="35834" x14ac:dyDescent="0.25"/>
    <row r="35835" x14ac:dyDescent="0.25"/>
    <row r="35836" x14ac:dyDescent="0.25"/>
    <row r="35837" x14ac:dyDescent="0.25"/>
    <row r="35838" x14ac:dyDescent="0.25"/>
    <row r="35839" x14ac:dyDescent="0.25"/>
    <row r="35840" x14ac:dyDescent="0.25"/>
    <row r="35841" x14ac:dyDescent="0.25"/>
    <row r="35842" x14ac:dyDescent="0.25"/>
    <row r="35843" x14ac:dyDescent="0.25"/>
    <row r="35844" x14ac:dyDescent="0.25"/>
    <row r="35845" x14ac:dyDescent="0.25"/>
    <row r="35846" x14ac:dyDescent="0.25"/>
    <row r="35847" x14ac:dyDescent="0.25"/>
    <row r="35848" x14ac:dyDescent="0.25"/>
    <row r="35849" x14ac:dyDescent="0.25"/>
    <row r="35850" x14ac:dyDescent="0.25"/>
    <row r="35851" x14ac:dyDescent="0.25"/>
    <row r="35852" x14ac:dyDescent="0.25"/>
    <row r="35853" x14ac:dyDescent="0.25"/>
    <row r="35854" x14ac:dyDescent="0.25"/>
    <row r="35855" x14ac:dyDescent="0.25"/>
    <row r="35856" x14ac:dyDescent="0.25"/>
    <row r="35857" x14ac:dyDescent="0.25"/>
    <row r="35858" x14ac:dyDescent="0.25"/>
    <row r="35859" x14ac:dyDescent="0.25"/>
    <row r="35860" x14ac:dyDescent="0.25"/>
    <row r="35861" x14ac:dyDescent="0.25"/>
    <row r="35862" x14ac:dyDescent="0.25"/>
    <row r="35863" x14ac:dyDescent="0.25"/>
    <row r="35864" x14ac:dyDescent="0.25"/>
    <row r="35865" x14ac:dyDescent="0.25"/>
    <row r="35866" x14ac:dyDescent="0.25"/>
    <row r="35867" x14ac:dyDescent="0.25"/>
    <row r="35868" x14ac:dyDescent="0.25"/>
    <row r="35869" x14ac:dyDescent="0.25"/>
    <row r="35870" x14ac:dyDescent="0.25"/>
    <row r="35871" x14ac:dyDescent="0.25"/>
    <row r="35872" x14ac:dyDescent="0.25"/>
    <row r="35873" x14ac:dyDescent="0.25"/>
    <row r="35874" x14ac:dyDescent="0.25"/>
    <row r="35875" x14ac:dyDescent="0.25"/>
    <row r="35876" x14ac:dyDescent="0.25"/>
    <row r="35877" x14ac:dyDescent="0.25"/>
    <row r="35878" x14ac:dyDescent="0.25"/>
    <row r="35879" x14ac:dyDescent="0.25"/>
    <row r="35880" x14ac:dyDescent="0.25"/>
    <row r="35881" x14ac:dyDescent="0.25"/>
    <row r="35882" x14ac:dyDescent="0.25"/>
    <row r="35883" x14ac:dyDescent="0.25"/>
    <row r="35884" x14ac:dyDescent="0.25"/>
    <row r="35885" x14ac:dyDescent="0.25"/>
    <row r="35886" x14ac:dyDescent="0.25"/>
    <row r="35887" x14ac:dyDescent="0.25"/>
    <row r="35888" x14ac:dyDescent="0.25"/>
    <row r="35889" x14ac:dyDescent="0.25"/>
    <row r="35890" x14ac:dyDescent="0.25"/>
    <row r="35891" x14ac:dyDescent="0.25"/>
    <row r="35892" x14ac:dyDescent="0.25"/>
    <row r="35893" x14ac:dyDescent="0.25"/>
    <row r="35894" x14ac:dyDescent="0.25"/>
    <row r="35895" x14ac:dyDescent="0.25"/>
    <row r="35896" x14ac:dyDescent="0.25"/>
    <row r="35897" x14ac:dyDescent="0.25"/>
    <row r="35898" x14ac:dyDescent="0.25"/>
    <row r="35899" x14ac:dyDescent="0.25"/>
    <row r="35900" x14ac:dyDescent="0.25"/>
    <row r="35901" x14ac:dyDescent="0.25"/>
    <row r="35902" x14ac:dyDescent="0.25"/>
    <row r="35903" x14ac:dyDescent="0.25"/>
    <row r="35904" x14ac:dyDescent="0.25"/>
    <row r="35905" x14ac:dyDescent="0.25"/>
    <row r="35906" x14ac:dyDescent="0.25"/>
    <row r="35907" x14ac:dyDescent="0.25"/>
    <row r="35908" x14ac:dyDescent="0.25"/>
    <row r="35909" x14ac:dyDescent="0.25"/>
    <row r="35910" x14ac:dyDescent="0.25"/>
    <row r="35911" x14ac:dyDescent="0.25"/>
    <row r="35912" x14ac:dyDescent="0.25"/>
    <row r="35913" x14ac:dyDescent="0.25"/>
    <row r="35914" x14ac:dyDescent="0.25"/>
    <row r="35915" x14ac:dyDescent="0.25"/>
    <row r="35916" x14ac:dyDescent="0.25"/>
    <row r="35917" x14ac:dyDescent="0.25"/>
    <row r="35918" x14ac:dyDescent="0.25"/>
    <row r="35919" x14ac:dyDescent="0.25"/>
    <row r="35920" x14ac:dyDescent="0.25"/>
    <row r="35921" x14ac:dyDescent="0.25"/>
    <row r="35922" x14ac:dyDescent="0.25"/>
    <row r="35923" x14ac:dyDescent="0.25"/>
    <row r="35924" x14ac:dyDescent="0.25"/>
    <row r="35925" x14ac:dyDescent="0.25"/>
    <row r="35926" x14ac:dyDescent="0.25"/>
    <row r="35927" x14ac:dyDescent="0.25"/>
    <row r="35928" x14ac:dyDescent="0.25"/>
    <row r="35929" x14ac:dyDescent="0.25"/>
    <row r="35930" x14ac:dyDescent="0.25"/>
    <row r="35931" x14ac:dyDescent="0.25"/>
    <row r="35932" x14ac:dyDescent="0.25"/>
    <row r="35933" x14ac:dyDescent="0.25"/>
    <row r="35934" x14ac:dyDescent="0.25"/>
    <row r="35935" x14ac:dyDescent="0.25"/>
    <row r="35936" x14ac:dyDescent="0.25"/>
    <row r="35937" x14ac:dyDescent="0.25"/>
    <row r="35938" x14ac:dyDescent="0.25"/>
    <row r="35939" x14ac:dyDescent="0.25"/>
    <row r="35940" x14ac:dyDescent="0.25"/>
    <row r="35941" x14ac:dyDescent="0.25"/>
    <row r="35942" x14ac:dyDescent="0.25"/>
    <row r="35943" x14ac:dyDescent="0.25"/>
    <row r="35944" x14ac:dyDescent="0.25"/>
    <row r="35945" x14ac:dyDescent="0.25"/>
    <row r="35946" x14ac:dyDescent="0.25"/>
    <row r="35947" x14ac:dyDescent="0.25"/>
    <row r="35948" x14ac:dyDescent="0.25"/>
    <row r="35949" x14ac:dyDescent="0.25"/>
    <row r="35950" x14ac:dyDescent="0.25"/>
    <row r="35951" x14ac:dyDescent="0.25"/>
    <row r="35952" x14ac:dyDescent="0.25"/>
    <row r="35953" x14ac:dyDescent="0.25"/>
    <row r="35954" x14ac:dyDescent="0.25"/>
    <row r="35955" x14ac:dyDescent="0.25"/>
    <row r="35956" x14ac:dyDescent="0.25"/>
    <row r="35957" x14ac:dyDescent="0.25"/>
    <row r="35958" x14ac:dyDescent="0.25"/>
    <row r="35959" x14ac:dyDescent="0.25"/>
    <row r="35960" x14ac:dyDescent="0.25"/>
    <row r="35961" x14ac:dyDescent="0.25"/>
    <row r="35962" x14ac:dyDescent="0.25"/>
    <row r="35963" x14ac:dyDescent="0.25"/>
    <row r="35964" x14ac:dyDescent="0.25"/>
    <row r="35965" x14ac:dyDescent="0.25"/>
    <row r="35966" x14ac:dyDescent="0.25"/>
    <row r="35967" x14ac:dyDescent="0.25"/>
    <row r="35968" x14ac:dyDescent="0.25"/>
    <row r="35969" x14ac:dyDescent="0.25"/>
    <row r="35970" x14ac:dyDescent="0.25"/>
    <row r="35971" x14ac:dyDescent="0.25"/>
    <row r="35972" x14ac:dyDescent="0.25"/>
    <row r="35973" x14ac:dyDescent="0.25"/>
    <row r="35974" x14ac:dyDescent="0.25"/>
    <row r="35975" x14ac:dyDescent="0.25"/>
    <row r="35976" x14ac:dyDescent="0.25"/>
    <row r="35977" x14ac:dyDescent="0.25"/>
    <row r="35978" x14ac:dyDescent="0.25"/>
    <row r="35979" x14ac:dyDescent="0.25"/>
    <row r="35980" x14ac:dyDescent="0.25"/>
    <row r="35981" x14ac:dyDescent="0.25"/>
    <row r="35982" x14ac:dyDescent="0.25"/>
    <row r="35983" x14ac:dyDescent="0.25"/>
    <row r="35984" x14ac:dyDescent="0.25"/>
    <row r="35985" x14ac:dyDescent="0.25"/>
    <row r="35986" x14ac:dyDescent="0.25"/>
    <row r="35987" x14ac:dyDescent="0.25"/>
    <row r="35988" x14ac:dyDescent="0.25"/>
    <row r="35989" x14ac:dyDescent="0.25"/>
    <row r="35990" x14ac:dyDescent="0.25"/>
    <row r="35991" x14ac:dyDescent="0.25"/>
    <row r="35992" x14ac:dyDescent="0.25"/>
    <row r="35993" x14ac:dyDescent="0.25"/>
    <row r="35994" x14ac:dyDescent="0.25"/>
    <row r="35995" x14ac:dyDescent="0.25"/>
    <row r="35996" x14ac:dyDescent="0.25"/>
    <row r="35997" x14ac:dyDescent="0.25"/>
    <row r="35998" x14ac:dyDescent="0.25"/>
    <row r="35999" x14ac:dyDescent="0.25"/>
    <row r="36000" x14ac:dyDescent="0.25"/>
    <row r="36001" x14ac:dyDescent="0.25"/>
    <row r="36002" x14ac:dyDescent="0.25"/>
    <row r="36003" x14ac:dyDescent="0.25"/>
    <row r="36004" x14ac:dyDescent="0.25"/>
    <row r="36005" x14ac:dyDescent="0.25"/>
    <row r="36006" x14ac:dyDescent="0.25"/>
    <row r="36007" x14ac:dyDescent="0.25"/>
    <row r="36008" x14ac:dyDescent="0.25"/>
    <row r="36009" x14ac:dyDescent="0.25"/>
    <row r="36010" x14ac:dyDescent="0.25"/>
    <row r="36011" x14ac:dyDescent="0.25"/>
    <row r="36012" x14ac:dyDescent="0.25"/>
    <row r="36013" x14ac:dyDescent="0.25"/>
    <row r="36014" x14ac:dyDescent="0.25"/>
    <row r="36015" x14ac:dyDescent="0.25"/>
    <row r="36016" x14ac:dyDescent="0.25"/>
    <row r="36017" x14ac:dyDescent="0.25"/>
    <row r="36018" x14ac:dyDescent="0.25"/>
    <row r="36019" x14ac:dyDescent="0.25"/>
    <row r="36020" x14ac:dyDescent="0.25"/>
    <row r="36021" x14ac:dyDescent="0.25"/>
    <row r="36022" x14ac:dyDescent="0.25"/>
    <row r="36023" x14ac:dyDescent="0.25"/>
    <row r="36024" x14ac:dyDescent="0.25"/>
    <row r="36025" x14ac:dyDescent="0.25"/>
    <row r="36026" x14ac:dyDescent="0.25"/>
    <row r="36027" x14ac:dyDescent="0.25"/>
    <row r="36028" x14ac:dyDescent="0.25"/>
    <row r="36029" x14ac:dyDescent="0.25"/>
    <row r="36030" x14ac:dyDescent="0.25"/>
    <row r="36031" x14ac:dyDescent="0.25"/>
    <row r="36032" x14ac:dyDescent="0.25"/>
    <row r="36033" x14ac:dyDescent="0.25"/>
    <row r="36034" x14ac:dyDescent="0.25"/>
    <row r="36035" x14ac:dyDescent="0.25"/>
    <row r="36036" x14ac:dyDescent="0.25"/>
    <row r="36037" x14ac:dyDescent="0.25"/>
    <row r="36038" x14ac:dyDescent="0.25"/>
    <row r="36039" x14ac:dyDescent="0.25"/>
    <row r="36040" x14ac:dyDescent="0.25"/>
    <row r="36041" x14ac:dyDescent="0.25"/>
    <row r="36042" x14ac:dyDescent="0.25"/>
    <row r="36043" x14ac:dyDescent="0.25"/>
    <row r="36044" x14ac:dyDescent="0.25"/>
    <row r="36045" x14ac:dyDescent="0.25"/>
    <row r="36046" x14ac:dyDescent="0.25"/>
    <row r="36047" x14ac:dyDescent="0.25"/>
    <row r="36048" x14ac:dyDescent="0.25"/>
    <row r="36049" x14ac:dyDescent="0.25"/>
    <row r="36050" x14ac:dyDescent="0.25"/>
    <row r="36051" x14ac:dyDescent="0.25"/>
    <row r="36052" x14ac:dyDescent="0.25"/>
    <row r="36053" x14ac:dyDescent="0.25"/>
    <row r="36054" x14ac:dyDescent="0.25"/>
    <row r="36055" x14ac:dyDescent="0.25"/>
    <row r="36056" x14ac:dyDescent="0.25"/>
    <row r="36057" x14ac:dyDescent="0.25"/>
    <row r="36058" x14ac:dyDescent="0.25"/>
    <row r="36059" x14ac:dyDescent="0.25"/>
    <row r="36060" x14ac:dyDescent="0.25"/>
    <row r="36061" x14ac:dyDescent="0.25"/>
    <row r="36062" x14ac:dyDescent="0.25"/>
    <row r="36063" x14ac:dyDescent="0.25"/>
    <row r="36064" x14ac:dyDescent="0.25"/>
    <row r="36065" x14ac:dyDescent="0.25"/>
    <row r="36066" x14ac:dyDescent="0.25"/>
    <row r="36067" x14ac:dyDescent="0.25"/>
    <row r="36068" x14ac:dyDescent="0.25"/>
    <row r="36069" x14ac:dyDescent="0.25"/>
    <row r="36070" x14ac:dyDescent="0.25"/>
    <row r="36071" x14ac:dyDescent="0.25"/>
    <row r="36072" x14ac:dyDescent="0.25"/>
    <row r="36073" x14ac:dyDescent="0.25"/>
    <row r="36074" x14ac:dyDescent="0.25"/>
    <row r="36075" x14ac:dyDescent="0.25"/>
    <row r="36076" x14ac:dyDescent="0.25"/>
    <row r="36077" x14ac:dyDescent="0.25"/>
    <row r="36078" x14ac:dyDescent="0.25"/>
    <row r="36079" x14ac:dyDescent="0.25"/>
    <row r="36080" x14ac:dyDescent="0.25"/>
    <row r="36081" x14ac:dyDescent="0.25"/>
    <row r="36082" x14ac:dyDescent="0.25"/>
    <row r="36083" x14ac:dyDescent="0.25"/>
    <row r="36084" x14ac:dyDescent="0.25"/>
    <row r="36085" x14ac:dyDescent="0.25"/>
    <row r="36086" x14ac:dyDescent="0.25"/>
    <row r="36087" x14ac:dyDescent="0.25"/>
    <row r="36088" x14ac:dyDescent="0.25"/>
    <row r="36089" x14ac:dyDescent="0.25"/>
    <row r="36090" x14ac:dyDescent="0.25"/>
    <row r="36091" x14ac:dyDescent="0.25"/>
    <row r="36092" x14ac:dyDescent="0.25"/>
    <row r="36093" x14ac:dyDescent="0.25"/>
    <row r="36094" x14ac:dyDescent="0.25"/>
    <row r="36095" x14ac:dyDescent="0.25"/>
    <row r="36096" x14ac:dyDescent="0.25"/>
    <row r="36097" x14ac:dyDescent="0.25"/>
    <row r="36098" x14ac:dyDescent="0.25"/>
    <row r="36099" x14ac:dyDescent="0.25"/>
    <row r="36100" x14ac:dyDescent="0.25"/>
    <row r="36101" x14ac:dyDescent="0.25"/>
    <row r="36102" x14ac:dyDescent="0.25"/>
    <row r="36103" x14ac:dyDescent="0.25"/>
    <row r="36104" x14ac:dyDescent="0.25"/>
    <row r="36105" x14ac:dyDescent="0.25"/>
    <row r="36106" x14ac:dyDescent="0.25"/>
    <row r="36107" x14ac:dyDescent="0.25"/>
    <row r="36108" x14ac:dyDescent="0.25"/>
    <row r="36109" x14ac:dyDescent="0.25"/>
    <row r="36110" x14ac:dyDescent="0.25"/>
    <row r="36111" x14ac:dyDescent="0.25"/>
    <row r="36112" x14ac:dyDescent="0.25"/>
    <row r="36113" x14ac:dyDescent="0.25"/>
    <row r="36114" x14ac:dyDescent="0.25"/>
    <row r="36115" x14ac:dyDescent="0.25"/>
    <row r="36116" x14ac:dyDescent="0.25"/>
    <row r="36117" x14ac:dyDescent="0.25"/>
    <row r="36118" x14ac:dyDescent="0.25"/>
    <row r="36119" x14ac:dyDescent="0.25"/>
    <row r="36120" x14ac:dyDescent="0.25"/>
    <row r="36121" x14ac:dyDescent="0.25"/>
    <row r="36122" x14ac:dyDescent="0.25"/>
    <row r="36123" x14ac:dyDescent="0.25"/>
    <row r="36124" x14ac:dyDescent="0.25"/>
    <row r="36125" x14ac:dyDescent="0.25"/>
    <row r="36126" x14ac:dyDescent="0.25"/>
    <row r="36127" x14ac:dyDescent="0.25"/>
    <row r="36128" x14ac:dyDescent="0.25"/>
    <row r="36129" x14ac:dyDescent="0.25"/>
    <row r="36130" x14ac:dyDescent="0.25"/>
    <row r="36131" x14ac:dyDescent="0.25"/>
    <row r="36132" x14ac:dyDescent="0.25"/>
    <row r="36133" x14ac:dyDescent="0.25"/>
    <row r="36134" x14ac:dyDescent="0.25"/>
    <row r="36135" x14ac:dyDescent="0.25"/>
    <row r="36136" x14ac:dyDescent="0.25"/>
    <row r="36137" x14ac:dyDescent="0.25"/>
    <row r="36138" x14ac:dyDescent="0.25"/>
    <row r="36139" x14ac:dyDescent="0.25"/>
    <row r="36140" x14ac:dyDescent="0.25"/>
    <row r="36141" x14ac:dyDescent="0.25"/>
    <row r="36142" x14ac:dyDescent="0.25"/>
    <row r="36143" x14ac:dyDescent="0.25"/>
    <row r="36144" x14ac:dyDescent="0.25"/>
    <row r="36145" x14ac:dyDescent="0.25"/>
    <row r="36146" x14ac:dyDescent="0.25"/>
    <row r="36147" x14ac:dyDescent="0.25"/>
    <row r="36148" x14ac:dyDescent="0.25"/>
    <row r="36149" x14ac:dyDescent="0.25"/>
    <row r="36150" x14ac:dyDescent="0.25"/>
    <row r="36151" x14ac:dyDescent="0.25"/>
    <row r="36152" x14ac:dyDescent="0.25"/>
    <row r="36153" x14ac:dyDescent="0.25"/>
    <row r="36154" x14ac:dyDescent="0.25"/>
    <row r="36155" x14ac:dyDescent="0.25"/>
    <row r="36156" x14ac:dyDescent="0.25"/>
    <row r="36157" x14ac:dyDescent="0.25"/>
    <row r="36158" x14ac:dyDescent="0.25"/>
    <row r="36159" x14ac:dyDescent="0.25"/>
    <row r="36160" x14ac:dyDescent="0.25"/>
    <row r="36161" x14ac:dyDescent="0.25"/>
    <row r="36162" x14ac:dyDescent="0.25"/>
    <row r="36163" x14ac:dyDescent="0.25"/>
    <row r="36164" x14ac:dyDescent="0.25"/>
    <row r="36165" x14ac:dyDescent="0.25"/>
    <row r="36166" x14ac:dyDescent="0.25"/>
    <row r="36167" x14ac:dyDescent="0.25"/>
    <row r="36168" x14ac:dyDescent="0.25"/>
    <row r="36169" x14ac:dyDescent="0.25"/>
    <row r="36170" x14ac:dyDescent="0.25"/>
    <row r="36171" x14ac:dyDescent="0.25"/>
    <row r="36172" x14ac:dyDescent="0.25"/>
    <row r="36173" x14ac:dyDescent="0.25"/>
    <row r="36174" x14ac:dyDescent="0.25"/>
    <row r="36175" x14ac:dyDescent="0.25"/>
    <row r="36176" x14ac:dyDescent="0.25"/>
    <row r="36177" x14ac:dyDescent="0.25"/>
    <row r="36178" x14ac:dyDescent="0.25"/>
    <row r="36179" x14ac:dyDescent="0.25"/>
    <row r="36180" x14ac:dyDescent="0.25"/>
    <row r="36181" x14ac:dyDescent="0.25"/>
    <row r="36182" x14ac:dyDescent="0.25"/>
    <row r="36183" x14ac:dyDescent="0.25"/>
    <row r="36184" x14ac:dyDescent="0.25"/>
    <row r="36185" x14ac:dyDescent="0.25"/>
    <row r="36186" x14ac:dyDescent="0.25"/>
    <row r="36187" x14ac:dyDescent="0.25"/>
    <row r="36188" x14ac:dyDescent="0.25"/>
    <row r="36189" x14ac:dyDescent="0.25"/>
    <row r="36190" x14ac:dyDescent="0.25"/>
    <row r="36191" x14ac:dyDescent="0.25"/>
    <row r="36192" x14ac:dyDescent="0.25"/>
    <row r="36193" x14ac:dyDescent="0.25"/>
    <row r="36194" x14ac:dyDescent="0.25"/>
    <row r="36195" x14ac:dyDescent="0.25"/>
    <row r="36196" x14ac:dyDescent="0.25"/>
    <row r="36197" x14ac:dyDescent="0.25"/>
    <row r="36198" x14ac:dyDescent="0.25"/>
    <row r="36199" x14ac:dyDescent="0.25"/>
    <row r="36200" x14ac:dyDescent="0.25"/>
    <row r="36201" x14ac:dyDescent="0.25"/>
    <row r="36202" x14ac:dyDescent="0.25"/>
    <row r="36203" x14ac:dyDescent="0.25"/>
    <row r="36204" x14ac:dyDescent="0.25"/>
    <row r="36205" x14ac:dyDescent="0.25"/>
    <row r="36206" x14ac:dyDescent="0.25"/>
    <row r="36207" x14ac:dyDescent="0.25"/>
    <row r="36208" x14ac:dyDescent="0.25"/>
    <row r="36209" x14ac:dyDescent="0.25"/>
    <row r="36210" x14ac:dyDescent="0.25"/>
    <row r="36211" x14ac:dyDescent="0.25"/>
    <row r="36212" x14ac:dyDescent="0.25"/>
    <row r="36213" x14ac:dyDescent="0.25"/>
    <row r="36214" x14ac:dyDescent="0.25"/>
    <row r="36215" x14ac:dyDescent="0.25"/>
    <row r="36216" x14ac:dyDescent="0.25"/>
    <row r="36217" x14ac:dyDescent="0.25"/>
    <row r="36218" x14ac:dyDescent="0.25"/>
    <row r="36219" x14ac:dyDescent="0.25"/>
    <row r="36220" x14ac:dyDescent="0.25"/>
    <row r="36221" x14ac:dyDescent="0.25"/>
    <row r="36222" x14ac:dyDescent="0.25"/>
    <row r="36223" x14ac:dyDescent="0.25"/>
    <row r="36224" x14ac:dyDescent="0.25"/>
    <row r="36225" x14ac:dyDescent="0.25"/>
    <row r="36226" x14ac:dyDescent="0.25"/>
    <row r="36227" x14ac:dyDescent="0.25"/>
    <row r="36228" x14ac:dyDescent="0.25"/>
    <row r="36229" x14ac:dyDescent="0.25"/>
    <row r="36230" x14ac:dyDescent="0.25"/>
    <row r="36231" x14ac:dyDescent="0.25"/>
    <row r="36232" x14ac:dyDescent="0.25"/>
    <row r="36233" x14ac:dyDescent="0.25"/>
    <row r="36234" x14ac:dyDescent="0.25"/>
    <row r="36235" x14ac:dyDescent="0.25"/>
    <row r="36236" x14ac:dyDescent="0.25"/>
    <row r="36237" x14ac:dyDescent="0.25"/>
    <row r="36238" x14ac:dyDescent="0.25"/>
    <row r="36239" x14ac:dyDescent="0.25"/>
    <row r="36240" x14ac:dyDescent="0.25"/>
    <row r="36241" x14ac:dyDescent="0.25"/>
    <row r="36242" x14ac:dyDescent="0.25"/>
    <row r="36243" x14ac:dyDescent="0.25"/>
    <row r="36244" x14ac:dyDescent="0.25"/>
    <row r="36245" x14ac:dyDescent="0.25"/>
    <row r="36246" x14ac:dyDescent="0.25"/>
    <row r="36247" x14ac:dyDescent="0.25"/>
    <row r="36248" x14ac:dyDescent="0.25"/>
    <row r="36249" x14ac:dyDescent="0.25"/>
    <row r="36250" x14ac:dyDescent="0.25"/>
    <row r="36251" x14ac:dyDescent="0.25"/>
    <row r="36252" x14ac:dyDescent="0.25"/>
    <row r="36253" x14ac:dyDescent="0.25"/>
    <row r="36254" x14ac:dyDescent="0.25"/>
    <row r="36255" x14ac:dyDescent="0.25"/>
    <row r="36256" x14ac:dyDescent="0.25"/>
    <row r="36257" x14ac:dyDescent="0.25"/>
    <row r="36258" x14ac:dyDescent="0.25"/>
    <row r="36259" x14ac:dyDescent="0.25"/>
    <row r="36260" x14ac:dyDescent="0.25"/>
    <row r="36261" x14ac:dyDescent="0.25"/>
    <row r="36262" x14ac:dyDescent="0.25"/>
    <row r="36263" x14ac:dyDescent="0.25"/>
    <row r="36264" x14ac:dyDescent="0.25"/>
    <row r="36265" x14ac:dyDescent="0.25"/>
    <row r="36266" x14ac:dyDescent="0.25"/>
    <row r="36267" x14ac:dyDescent="0.25"/>
    <row r="36268" x14ac:dyDescent="0.25"/>
    <row r="36269" x14ac:dyDescent="0.25"/>
    <row r="36270" x14ac:dyDescent="0.25"/>
    <row r="36271" x14ac:dyDescent="0.25"/>
    <row r="36272" x14ac:dyDescent="0.25"/>
    <row r="36273" x14ac:dyDescent="0.25"/>
    <row r="36274" x14ac:dyDescent="0.25"/>
    <row r="36275" x14ac:dyDescent="0.25"/>
    <row r="36276" x14ac:dyDescent="0.25"/>
    <row r="36277" x14ac:dyDescent="0.25"/>
    <row r="36278" x14ac:dyDescent="0.25"/>
    <row r="36279" x14ac:dyDescent="0.25"/>
    <row r="36280" x14ac:dyDescent="0.25"/>
    <row r="36281" x14ac:dyDescent="0.25"/>
    <row r="36282" x14ac:dyDescent="0.25"/>
    <row r="36283" x14ac:dyDescent="0.25"/>
    <row r="36284" x14ac:dyDescent="0.25"/>
    <row r="36285" x14ac:dyDescent="0.25"/>
    <row r="36286" x14ac:dyDescent="0.25"/>
    <row r="36287" x14ac:dyDescent="0.25"/>
    <row r="36288" x14ac:dyDescent="0.25"/>
    <row r="36289" x14ac:dyDescent="0.25"/>
    <row r="36290" x14ac:dyDescent="0.25"/>
    <row r="36291" x14ac:dyDescent="0.25"/>
    <row r="36292" x14ac:dyDescent="0.25"/>
    <row r="36293" x14ac:dyDescent="0.25"/>
    <row r="36294" x14ac:dyDescent="0.25"/>
    <row r="36295" x14ac:dyDescent="0.25"/>
    <row r="36296" x14ac:dyDescent="0.25"/>
    <row r="36297" x14ac:dyDescent="0.25"/>
    <row r="36298" x14ac:dyDescent="0.25"/>
    <row r="36299" x14ac:dyDescent="0.25"/>
    <row r="36300" x14ac:dyDescent="0.25"/>
    <row r="36301" x14ac:dyDescent="0.25"/>
    <row r="36302" x14ac:dyDescent="0.25"/>
    <row r="36303" x14ac:dyDescent="0.25"/>
    <row r="36304" x14ac:dyDescent="0.25"/>
    <row r="36305" x14ac:dyDescent="0.25"/>
    <row r="36306" x14ac:dyDescent="0.25"/>
    <row r="36307" x14ac:dyDescent="0.25"/>
    <row r="36308" x14ac:dyDescent="0.25"/>
    <row r="36309" x14ac:dyDescent="0.25"/>
    <row r="36310" x14ac:dyDescent="0.25"/>
    <row r="36311" x14ac:dyDescent="0.25"/>
    <row r="36312" x14ac:dyDescent="0.25"/>
    <row r="36313" x14ac:dyDescent="0.25"/>
    <row r="36314" x14ac:dyDescent="0.25"/>
    <row r="36315" x14ac:dyDescent="0.25"/>
    <row r="36316" x14ac:dyDescent="0.25"/>
    <row r="36317" x14ac:dyDescent="0.25"/>
    <row r="36318" x14ac:dyDescent="0.25"/>
    <row r="36319" x14ac:dyDescent="0.25"/>
    <row r="36320" x14ac:dyDescent="0.25"/>
    <row r="36321" x14ac:dyDescent="0.25"/>
    <row r="36322" x14ac:dyDescent="0.25"/>
    <row r="36323" x14ac:dyDescent="0.25"/>
    <row r="36324" x14ac:dyDescent="0.25"/>
    <row r="36325" x14ac:dyDescent="0.25"/>
    <row r="36326" x14ac:dyDescent="0.25"/>
    <row r="36327" x14ac:dyDescent="0.25"/>
    <row r="36328" x14ac:dyDescent="0.25"/>
    <row r="36329" x14ac:dyDescent="0.25"/>
    <row r="36330" x14ac:dyDescent="0.25"/>
    <row r="36331" x14ac:dyDescent="0.25"/>
    <row r="36332" x14ac:dyDescent="0.25"/>
    <row r="36333" x14ac:dyDescent="0.25"/>
    <row r="36334" x14ac:dyDescent="0.25"/>
    <row r="36335" x14ac:dyDescent="0.25"/>
    <row r="36336" x14ac:dyDescent="0.25"/>
    <row r="36337" x14ac:dyDescent="0.25"/>
    <row r="36338" x14ac:dyDescent="0.25"/>
    <row r="36339" x14ac:dyDescent="0.25"/>
    <row r="36340" x14ac:dyDescent="0.25"/>
    <row r="36341" x14ac:dyDescent="0.25"/>
    <row r="36342" x14ac:dyDescent="0.25"/>
    <row r="36343" x14ac:dyDescent="0.25"/>
    <row r="36344" x14ac:dyDescent="0.25"/>
    <row r="36345" x14ac:dyDescent="0.25"/>
    <row r="36346" x14ac:dyDescent="0.25"/>
    <row r="36347" x14ac:dyDescent="0.25"/>
    <row r="36348" x14ac:dyDescent="0.25"/>
    <row r="36349" x14ac:dyDescent="0.25"/>
    <row r="36350" x14ac:dyDescent="0.25"/>
    <row r="36351" x14ac:dyDescent="0.25"/>
    <row r="36352" x14ac:dyDescent="0.25"/>
    <row r="36353" x14ac:dyDescent="0.25"/>
    <row r="36354" x14ac:dyDescent="0.25"/>
    <row r="36355" x14ac:dyDescent="0.25"/>
    <row r="36356" x14ac:dyDescent="0.25"/>
    <row r="36357" x14ac:dyDescent="0.25"/>
    <row r="36358" x14ac:dyDescent="0.25"/>
    <row r="36359" x14ac:dyDescent="0.25"/>
    <row r="36360" x14ac:dyDescent="0.25"/>
    <row r="36361" x14ac:dyDescent="0.25"/>
    <row r="36362" x14ac:dyDescent="0.25"/>
    <row r="36363" x14ac:dyDescent="0.25"/>
    <row r="36364" x14ac:dyDescent="0.25"/>
    <row r="36365" x14ac:dyDescent="0.25"/>
    <row r="36366" x14ac:dyDescent="0.25"/>
    <row r="36367" x14ac:dyDescent="0.25"/>
    <row r="36368" x14ac:dyDescent="0.25"/>
    <row r="36369" x14ac:dyDescent="0.25"/>
    <row r="36370" x14ac:dyDescent="0.25"/>
    <row r="36371" x14ac:dyDescent="0.25"/>
    <row r="36372" x14ac:dyDescent="0.25"/>
    <row r="36373" x14ac:dyDescent="0.25"/>
    <row r="36374" x14ac:dyDescent="0.25"/>
    <row r="36375" x14ac:dyDescent="0.25"/>
    <row r="36376" x14ac:dyDescent="0.25"/>
    <row r="36377" x14ac:dyDescent="0.25"/>
    <row r="36378" x14ac:dyDescent="0.25"/>
    <row r="36379" x14ac:dyDescent="0.25"/>
    <row r="36380" x14ac:dyDescent="0.25"/>
    <row r="36381" x14ac:dyDescent="0.25"/>
    <row r="36382" x14ac:dyDescent="0.25"/>
    <row r="36383" x14ac:dyDescent="0.25"/>
    <row r="36384" x14ac:dyDescent="0.25"/>
    <row r="36385" x14ac:dyDescent="0.25"/>
    <row r="36386" x14ac:dyDescent="0.25"/>
    <row r="36387" x14ac:dyDescent="0.25"/>
    <row r="36388" x14ac:dyDescent="0.25"/>
    <row r="36389" x14ac:dyDescent="0.25"/>
    <row r="36390" x14ac:dyDescent="0.25"/>
    <row r="36391" x14ac:dyDescent="0.25"/>
    <row r="36392" x14ac:dyDescent="0.25"/>
    <row r="36393" x14ac:dyDescent="0.25"/>
    <row r="36394" x14ac:dyDescent="0.25"/>
    <row r="36395" x14ac:dyDescent="0.25"/>
    <row r="36396" x14ac:dyDescent="0.25"/>
    <row r="36397" x14ac:dyDescent="0.25"/>
    <row r="36398" x14ac:dyDescent="0.25"/>
    <row r="36399" x14ac:dyDescent="0.25"/>
    <row r="36400" x14ac:dyDescent="0.25"/>
    <row r="36401" x14ac:dyDescent="0.25"/>
    <row r="36402" x14ac:dyDescent="0.25"/>
    <row r="36403" x14ac:dyDescent="0.25"/>
    <row r="36404" x14ac:dyDescent="0.25"/>
    <row r="36405" x14ac:dyDescent="0.25"/>
    <row r="36406" x14ac:dyDescent="0.25"/>
    <row r="36407" x14ac:dyDescent="0.25"/>
    <row r="36408" x14ac:dyDescent="0.25"/>
    <row r="36409" x14ac:dyDescent="0.25"/>
    <row r="36410" x14ac:dyDescent="0.25"/>
    <row r="36411" x14ac:dyDescent="0.25"/>
    <row r="36412" x14ac:dyDescent="0.25"/>
    <row r="36413" x14ac:dyDescent="0.25"/>
    <row r="36414" x14ac:dyDescent="0.25"/>
    <row r="36415" x14ac:dyDescent="0.25"/>
    <row r="36416" x14ac:dyDescent="0.25"/>
    <row r="36417" x14ac:dyDescent="0.25"/>
    <row r="36418" x14ac:dyDescent="0.25"/>
    <row r="36419" x14ac:dyDescent="0.25"/>
    <row r="36420" x14ac:dyDescent="0.25"/>
    <row r="36421" x14ac:dyDescent="0.25"/>
    <row r="36422" x14ac:dyDescent="0.25"/>
    <row r="36423" x14ac:dyDescent="0.25"/>
    <row r="36424" x14ac:dyDescent="0.25"/>
    <row r="36425" x14ac:dyDescent="0.25"/>
    <row r="36426" x14ac:dyDescent="0.25"/>
    <row r="36427" x14ac:dyDescent="0.25"/>
    <row r="36428" x14ac:dyDescent="0.25"/>
    <row r="36429" x14ac:dyDescent="0.25"/>
    <row r="36430" x14ac:dyDescent="0.25"/>
    <row r="36431" x14ac:dyDescent="0.25"/>
    <row r="36432" x14ac:dyDescent="0.25"/>
    <row r="36433" x14ac:dyDescent="0.25"/>
    <row r="36434" x14ac:dyDescent="0.25"/>
    <row r="36435" x14ac:dyDescent="0.25"/>
    <row r="36436" x14ac:dyDescent="0.25"/>
    <row r="36437" x14ac:dyDescent="0.25"/>
    <row r="36438" x14ac:dyDescent="0.25"/>
    <row r="36439" x14ac:dyDescent="0.25"/>
    <row r="36440" x14ac:dyDescent="0.25"/>
    <row r="36441" x14ac:dyDescent="0.25"/>
    <row r="36442" x14ac:dyDescent="0.25"/>
    <row r="36443" x14ac:dyDescent="0.25"/>
    <row r="36444" x14ac:dyDescent="0.25"/>
    <row r="36445" x14ac:dyDescent="0.25"/>
    <row r="36446" x14ac:dyDescent="0.25"/>
    <row r="36447" x14ac:dyDescent="0.25"/>
    <row r="36448" x14ac:dyDescent="0.25"/>
    <row r="36449" x14ac:dyDescent="0.25"/>
    <row r="36450" x14ac:dyDescent="0.25"/>
    <row r="36451" x14ac:dyDescent="0.25"/>
    <row r="36452" x14ac:dyDescent="0.25"/>
    <row r="36453" x14ac:dyDescent="0.25"/>
    <row r="36454" x14ac:dyDescent="0.25"/>
    <row r="36455" x14ac:dyDescent="0.25"/>
    <row r="36456" x14ac:dyDescent="0.25"/>
    <row r="36457" x14ac:dyDescent="0.25"/>
    <row r="36458" x14ac:dyDescent="0.25"/>
    <row r="36459" x14ac:dyDescent="0.25"/>
    <row r="36460" x14ac:dyDescent="0.25"/>
    <row r="36461" x14ac:dyDescent="0.25"/>
    <row r="36462" x14ac:dyDescent="0.25"/>
    <row r="36463" x14ac:dyDescent="0.25"/>
    <row r="36464" x14ac:dyDescent="0.25"/>
    <row r="36465" x14ac:dyDescent="0.25"/>
    <row r="36466" x14ac:dyDescent="0.25"/>
    <row r="36467" x14ac:dyDescent="0.25"/>
    <row r="36468" x14ac:dyDescent="0.25"/>
    <row r="36469" x14ac:dyDescent="0.25"/>
    <row r="36470" x14ac:dyDescent="0.25"/>
    <row r="36471" x14ac:dyDescent="0.25"/>
    <row r="36472" x14ac:dyDescent="0.25"/>
    <row r="36473" x14ac:dyDescent="0.25"/>
    <row r="36474" x14ac:dyDescent="0.25"/>
    <row r="36475" x14ac:dyDescent="0.25"/>
    <row r="36476" x14ac:dyDescent="0.25"/>
    <row r="36477" x14ac:dyDescent="0.25"/>
    <row r="36478" x14ac:dyDescent="0.25"/>
    <row r="36479" x14ac:dyDescent="0.25"/>
    <row r="36480" x14ac:dyDescent="0.25"/>
    <row r="36481" x14ac:dyDescent="0.25"/>
    <row r="36482" x14ac:dyDescent="0.25"/>
    <row r="36483" x14ac:dyDescent="0.25"/>
    <row r="36484" x14ac:dyDescent="0.25"/>
    <row r="36485" x14ac:dyDescent="0.25"/>
    <row r="36486" x14ac:dyDescent="0.25"/>
    <row r="36487" x14ac:dyDescent="0.25"/>
    <row r="36488" x14ac:dyDescent="0.25"/>
    <row r="36489" x14ac:dyDescent="0.25"/>
    <row r="36490" x14ac:dyDescent="0.25"/>
    <row r="36491" x14ac:dyDescent="0.25"/>
    <row r="36492" x14ac:dyDescent="0.25"/>
    <row r="36493" x14ac:dyDescent="0.25"/>
    <row r="36494" x14ac:dyDescent="0.25"/>
    <row r="36495" x14ac:dyDescent="0.25"/>
    <row r="36496" x14ac:dyDescent="0.25"/>
    <row r="36497" x14ac:dyDescent="0.25"/>
    <row r="36498" x14ac:dyDescent="0.25"/>
    <row r="36499" x14ac:dyDescent="0.25"/>
    <row r="36500" x14ac:dyDescent="0.25"/>
    <row r="36501" x14ac:dyDescent="0.25"/>
    <row r="36502" x14ac:dyDescent="0.25"/>
    <row r="36503" x14ac:dyDescent="0.25"/>
    <row r="36504" x14ac:dyDescent="0.25"/>
    <row r="36505" x14ac:dyDescent="0.25"/>
    <row r="36506" x14ac:dyDescent="0.25"/>
    <row r="36507" x14ac:dyDescent="0.25"/>
    <row r="36508" x14ac:dyDescent="0.25"/>
    <row r="36509" x14ac:dyDescent="0.25"/>
    <row r="36510" x14ac:dyDescent="0.25"/>
    <row r="36511" x14ac:dyDescent="0.25"/>
    <row r="36512" x14ac:dyDescent="0.25"/>
    <row r="36513" x14ac:dyDescent="0.25"/>
    <row r="36514" x14ac:dyDescent="0.25"/>
    <row r="36515" x14ac:dyDescent="0.25"/>
    <row r="36516" x14ac:dyDescent="0.25"/>
    <row r="36517" x14ac:dyDescent="0.25"/>
    <row r="36518" x14ac:dyDescent="0.25"/>
    <row r="36519" x14ac:dyDescent="0.25"/>
    <row r="36520" x14ac:dyDescent="0.25"/>
    <row r="36521" x14ac:dyDescent="0.25"/>
    <row r="36522" x14ac:dyDescent="0.25"/>
    <row r="36523" x14ac:dyDescent="0.25"/>
    <row r="36524" x14ac:dyDescent="0.25"/>
    <row r="36525" x14ac:dyDescent="0.25"/>
    <row r="36526" x14ac:dyDescent="0.25"/>
    <row r="36527" x14ac:dyDescent="0.25"/>
    <row r="36528" x14ac:dyDescent="0.25"/>
    <row r="36529" x14ac:dyDescent="0.25"/>
    <row r="36530" x14ac:dyDescent="0.25"/>
    <row r="36531" x14ac:dyDescent="0.25"/>
    <row r="36532" x14ac:dyDescent="0.25"/>
    <row r="36533" x14ac:dyDescent="0.25"/>
    <row r="36534" x14ac:dyDescent="0.25"/>
    <row r="36535" x14ac:dyDescent="0.25"/>
    <row r="36536" x14ac:dyDescent="0.25"/>
    <row r="36537" x14ac:dyDescent="0.25"/>
    <row r="36538" x14ac:dyDescent="0.25"/>
    <row r="36539" x14ac:dyDescent="0.25"/>
    <row r="36540" x14ac:dyDescent="0.25"/>
    <row r="36541" x14ac:dyDescent="0.25"/>
    <row r="36542" x14ac:dyDescent="0.25"/>
    <row r="36543" x14ac:dyDescent="0.25"/>
    <row r="36544" x14ac:dyDescent="0.25"/>
    <row r="36545" x14ac:dyDescent="0.25"/>
    <row r="36546" x14ac:dyDescent="0.25"/>
    <row r="36547" x14ac:dyDescent="0.25"/>
    <row r="36548" x14ac:dyDescent="0.25"/>
    <row r="36549" x14ac:dyDescent="0.25"/>
    <row r="36550" x14ac:dyDescent="0.25"/>
    <row r="36551" x14ac:dyDescent="0.25"/>
    <row r="36552" x14ac:dyDescent="0.25"/>
    <row r="36553" x14ac:dyDescent="0.25"/>
    <row r="36554" x14ac:dyDescent="0.25"/>
    <row r="36555" x14ac:dyDescent="0.25"/>
    <row r="36556" x14ac:dyDescent="0.25"/>
    <row r="36557" x14ac:dyDescent="0.25"/>
    <row r="36558" x14ac:dyDescent="0.25"/>
    <row r="36559" x14ac:dyDescent="0.25"/>
    <row r="36560" x14ac:dyDescent="0.25"/>
    <row r="36561" x14ac:dyDescent="0.25"/>
    <row r="36562" x14ac:dyDescent="0.25"/>
    <row r="36563" x14ac:dyDescent="0.25"/>
    <row r="36564" x14ac:dyDescent="0.25"/>
    <row r="36565" x14ac:dyDescent="0.25"/>
    <row r="36566" x14ac:dyDescent="0.25"/>
    <row r="36567" x14ac:dyDescent="0.25"/>
    <row r="36568" x14ac:dyDescent="0.25"/>
    <row r="36569" x14ac:dyDescent="0.25"/>
    <row r="36570" x14ac:dyDescent="0.25"/>
    <row r="36571" x14ac:dyDescent="0.25"/>
    <row r="36572" x14ac:dyDescent="0.25"/>
    <row r="36573" x14ac:dyDescent="0.25"/>
    <row r="36574" x14ac:dyDescent="0.25"/>
    <row r="36575" x14ac:dyDescent="0.25"/>
    <row r="36576" x14ac:dyDescent="0.25"/>
    <row r="36577" x14ac:dyDescent="0.25"/>
    <row r="36578" x14ac:dyDescent="0.25"/>
    <row r="36579" x14ac:dyDescent="0.25"/>
    <row r="36580" x14ac:dyDescent="0.25"/>
    <row r="36581" x14ac:dyDescent="0.25"/>
    <row r="36582" x14ac:dyDescent="0.25"/>
    <row r="36583" x14ac:dyDescent="0.25"/>
    <row r="36584" x14ac:dyDescent="0.25"/>
    <row r="36585" x14ac:dyDescent="0.25"/>
    <row r="36586" x14ac:dyDescent="0.25"/>
    <row r="36587" x14ac:dyDescent="0.25"/>
    <row r="36588" x14ac:dyDescent="0.25"/>
    <row r="36589" x14ac:dyDescent="0.25"/>
    <row r="36590" x14ac:dyDescent="0.25"/>
    <row r="36591" x14ac:dyDescent="0.25"/>
    <row r="36592" x14ac:dyDescent="0.25"/>
    <row r="36593" x14ac:dyDescent="0.25"/>
    <row r="36594" x14ac:dyDescent="0.25"/>
    <row r="36595" x14ac:dyDescent="0.25"/>
    <row r="36596" x14ac:dyDescent="0.25"/>
    <row r="36597" x14ac:dyDescent="0.25"/>
    <row r="36598" x14ac:dyDescent="0.25"/>
    <row r="36599" x14ac:dyDescent="0.25"/>
    <row r="36600" x14ac:dyDescent="0.25"/>
    <row r="36601" x14ac:dyDescent="0.25"/>
    <row r="36602" x14ac:dyDescent="0.25"/>
    <row r="36603" x14ac:dyDescent="0.25"/>
    <row r="36604" x14ac:dyDescent="0.25"/>
    <row r="36605" x14ac:dyDescent="0.25"/>
    <row r="36606" x14ac:dyDescent="0.25"/>
    <row r="36607" x14ac:dyDescent="0.25"/>
    <row r="36608" x14ac:dyDescent="0.25"/>
    <row r="36609" x14ac:dyDescent="0.25"/>
    <row r="36610" x14ac:dyDescent="0.25"/>
    <row r="36611" x14ac:dyDescent="0.25"/>
    <row r="36612" x14ac:dyDescent="0.25"/>
    <row r="36613" x14ac:dyDescent="0.25"/>
    <row r="36614" x14ac:dyDescent="0.25"/>
    <row r="36615" x14ac:dyDescent="0.25"/>
    <row r="36616" x14ac:dyDescent="0.25"/>
    <row r="36617" x14ac:dyDescent="0.25"/>
    <row r="36618" x14ac:dyDescent="0.25"/>
    <row r="36619" x14ac:dyDescent="0.25"/>
    <row r="36620" x14ac:dyDescent="0.25"/>
    <row r="36621" x14ac:dyDescent="0.25"/>
    <row r="36622" x14ac:dyDescent="0.25"/>
    <row r="36623" x14ac:dyDescent="0.25"/>
    <row r="36624" x14ac:dyDescent="0.25"/>
    <row r="36625" x14ac:dyDescent="0.25"/>
    <row r="36626" x14ac:dyDescent="0.25"/>
    <row r="36627" x14ac:dyDescent="0.25"/>
    <row r="36628" x14ac:dyDescent="0.25"/>
    <row r="36629" x14ac:dyDescent="0.25"/>
    <row r="36630" x14ac:dyDescent="0.25"/>
    <row r="36631" x14ac:dyDescent="0.25"/>
    <row r="36632" x14ac:dyDescent="0.25"/>
    <row r="36633" x14ac:dyDescent="0.25"/>
    <row r="36634" x14ac:dyDescent="0.25"/>
    <row r="36635" x14ac:dyDescent="0.25"/>
    <row r="36636" x14ac:dyDescent="0.25"/>
    <row r="36637" x14ac:dyDescent="0.25"/>
    <row r="36638" x14ac:dyDescent="0.25"/>
    <row r="36639" x14ac:dyDescent="0.25"/>
    <row r="36640" x14ac:dyDescent="0.25"/>
    <row r="36641" x14ac:dyDescent="0.25"/>
    <row r="36642" x14ac:dyDescent="0.25"/>
    <row r="36643" x14ac:dyDescent="0.25"/>
    <row r="36644" x14ac:dyDescent="0.25"/>
    <row r="36645" x14ac:dyDescent="0.25"/>
    <row r="36646" x14ac:dyDescent="0.25"/>
    <row r="36647" x14ac:dyDescent="0.25"/>
    <row r="36648" x14ac:dyDescent="0.25"/>
    <row r="36649" x14ac:dyDescent="0.25"/>
    <row r="36650" x14ac:dyDescent="0.25"/>
    <row r="36651" x14ac:dyDescent="0.25"/>
    <row r="36652" x14ac:dyDescent="0.25"/>
    <row r="36653" x14ac:dyDescent="0.25"/>
    <row r="36654" x14ac:dyDescent="0.25"/>
    <row r="36655" x14ac:dyDescent="0.25"/>
    <row r="36656" x14ac:dyDescent="0.25"/>
    <row r="36657" x14ac:dyDescent="0.25"/>
    <row r="36658" x14ac:dyDescent="0.25"/>
    <row r="36659" x14ac:dyDescent="0.25"/>
    <row r="36660" x14ac:dyDescent="0.25"/>
    <row r="36661" x14ac:dyDescent="0.25"/>
    <row r="36662" x14ac:dyDescent="0.25"/>
    <row r="36663" x14ac:dyDescent="0.25"/>
    <row r="36664" x14ac:dyDescent="0.25"/>
    <row r="36665" x14ac:dyDescent="0.25"/>
    <row r="36666" x14ac:dyDescent="0.25"/>
    <row r="36667" x14ac:dyDescent="0.25"/>
    <row r="36668" x14ac:dyDescent="0.25"/>
    <row r="36669" x14ac:dyDescent="0.25"/>
    <row r="36670" x14ac:dyDescent="0.25"/>
    <row r="36671" x14ac:dyDescent="0.25"/>
    <row r="36672" x14ac:dyDescent="0.25"/>
    <row r="36673" x14ac:dyDescent="0.25"/>
    <row r="36674" x14ac:dyDescent="0.25"/>
    <row r="36675" x14ac:dyDescent="0.25"/>
    <row r="36676" x14ac:dyDescent="0.25"/>
    <row r="36677" x14ac:dyDescent="0.25"/>
    <row r="36678" x14ac:dyDescent="0.25"/>
    <row r="36679" x14ac:dyDescent="0.25"/>
    <row r="36680" x14ac:dyDescent="0.25"/>
    <row r="36681" x14ac:dyDescent="0.25"/>
    <row r="36682" x14ac:dyDescent="0.25"/>
    <row r="36683" x14ac:dyDescent="0.25"/>
    <row r="36684" x14ac:dyDescent="0.25"/>
    <row r="36685" x14ac:dyDescent="0.25"/>
    <row r="36686" x14ac:dyDescent="0.25"/>
    <row r="36687" x14ac:dyDescent="0.25"/>
    <row r="36688" x14ac:dyDescent="0.25"/>
    <row r="36689" x14ac:dyDescent="0.25"/>
    <row r="36690" x14ac:dyDescent="0.25"/>
    <row r="36691" x14ac:dyDescent="0.25"/>
    <row r="36692" x14ac:dyDescent="0.25"/>
    <row r="36693" x14ac:dyDescent="0.25"/>
    <row r="36694" x14ac:dyDescent="0.25"/>
    <row r="36695" x14ac:dyDescent="0.25"/>
    <row r="36696" x14ac:dyDescent="0.25"/>
    <row r="36697" x14ac:dyDescent="0.25"/>
    <row r="36698" x14ac:dyDescent="0.25"/>
    <row r="36699" x14ac:dyDescent="0.25"/>
    <row r="36700" x14ac:dyDescent="0.25"/>
    <row r="36701" x14ac:dyDescent="0.25"/>
    <row r="36702" x14ac:dyDescent="0.25"/>
    <row r="36703" x14ac:dyDescent="0.25"/>
    <row r="36704" x14ac:dyDescent="0.25"/>
    <row r="36705" x14ac:dyDescent="0.25"/>
    <row r="36706" x14ac:dyDescent="0.25"/>
    <row r="36707" x14ac:dyDescent="0.25"/>
    <row r="36708" x14ac:dyDescent="0.25"/>
    <row r="36709" x14ac:dyDescent="0.25"/>
    <row r="36710" x14ac:dyDescent="0.25"/>
    <row r="36711" x14ac:dyDescent="0.25"/>
    <row r="36712" x14ac:dyDescent="0.25"/>
    <row r="36713" x14ac:dyDescent="0.25"/>
    <row r="36714" x14ac:dyDescent="0.25"/>
    <row r="36715" x14ac:dyDescent="0.25"/>
    <row r="36716" x14ac:dyDescent="0.25"/>
    <row r="36717" x14ac:dyDescent="0.25"/>
    <row r="36718" x14ac:dyDescent="0.25"/>
    <row r="36719" x14ac:dyDescent="0.25"/>
    <row r="36720" x14ac:dyDescent="0.25"/>
    <row r="36721" x14ac:dyDescent="0.25"/>
    <row r="36722" x14ac:dyDescent="0.25"/>
    <row r="36723" x14ac:dyDescent="0.25"/>
    <row r="36724" x14ac:dyDescent="0.25"/>
    <row r="36725" x14ac:dyDescent="0.25"/>
    <row r="36726" x14ac:dyDescent="0.25"/>
    <row r="36727" x14ac:dyDescent="0.25"/>
    <row r="36728" x14ac:dyDescent="0.25"/>
    <row r="36729" x14ac:dyDescent="0.25"/>
    <row r="36730" x14ac:dyDescent="0.25"/>
    <row r="36731" x14ac:dyDescent="0.25"/>
    <row r="36732" x14ac:dyDescent="0.25"/>
    <row r="36733" x14ac:dyDescent="0.25"/>
    <row r="36734" x14ac:dyDescent="0.25"/>
    <row r="36735" x14ac:dyDescent="0.25"/>
    <row r="36736" x14ac:dyDescent="0.25"/>
    <row r="36737" x14ac:dyDescent="0.25"/>
    <row r="36738" x14ac:dyDescent="0.25"/>
    <row r="36739" x14ac:dyDescent="0.25"/>
    <row r="36740" x14ac:dyDescent="0.25"/>
    <row r="36741" x14ac:dyDescent="0.25"/>
    <row r="36742" x14ac:dyDescent="0.25"/>
    <row r="36743" x14ac:dyDescent="0.25"/>
    <row r="36744" x14ac:dyDescent="0.25"/>
    <row r="36745" x14ac:dyDescent="0.25"/>
    <row r="36746" x14ac:dyDescent="0.25"/>
    <row r="36747" x14ac:dyDescent="0.25"/>
    <row r="36748" x14ac:dyDescent="0.25"/>
    <row r="36749" x14ac:dyDescent="0.25"/>
    <row r="36750" x14ac:dyDescent="0.25"/>
    <row r="36751" x14ac:dyDescent="0.25"/>
    <row r="36752" x14ac:dyDescent="0.25"/>
    <row r="36753" x14ac:dyDescent="0.25"/>
    <row r="36754" x14ac:dyDescent="0.25"/>
    <row r="36755" x14ac:dyDescent="0.25"/>
    <row r="36756" x14ac:dyDescent="0.25"/>
    <row r="36757" x14ac:dyDescent="0.25"/>
    <row r="36758" x14ac:dyDescent="0.25"/>
    <row r="36759" x14ac:dyDescent="0.25"/>
    <row r="36760" x14ac:dyDescent="0.25"/>
    <row r="36761" x14ac:dyDescent="0.25"/>
    <row r="36762" x14ac:dyDescent="0.25"/>
    <row r="36763" x14ac:dyDescent="0.25"/>
    <row r="36764" x14ac:dyDescent="0.25"/>
    <row r="36765" x14ac:dyDescent="0.25"/>
    <row r="36766" x14ac:dyDescent="0.25"/>
    <row r="36767" x14ac:dyDescent="0.25"/>
    <row r="36768" x14ac:dyDescent="0.25"/>
    <row r="36769" x14ac:dyDescent="0.25"/>
    <row r="36770" x14ac:dyDescent="0.25"/>
    <row r="36771" x14ac:dyDescent="0.25"/>
    <row r="36772" x14ac:dyDescent="0.25"/>
    <row r="36773" x14ac:dyDescent="0.25"/>
    <row r="36774" x14ac:dyDescent="0.25"/>
    <row r="36775" x14ac:dyDescent="0.25"/>
    <row r="36776" x14ac:dyDescent="0.25"/>
    <row r="36777" x14ac:dyDescent="0.25"/>
    <row r="36778" x14ac:dyDescent="0.25"/>
    <row r="36779" x14ac:dyDescent="0.25"/>
    <row r="36780" x14ac:dyDescent="0.25"/>
    <row r="36781" x14ac:dyDescent="0.25"/>
    <row r="36782" x14ac:dyDescent="0.25"/>
    <row r="36783" x14ac:dyDescent="0.25"/>
    <row r="36784" x14ac:dyDescent="0.25"/>
    <row r="36785" x14ac:dyDescent="0.25"/>
    <row r="36786" x14ac:dyDescent="0.25"/>
    <row r="36787" x14ac:dyDescent="0.25"/>
    <row r="36788" x14ac:dyDescent="0.25"/>
    <row r="36789" x14ac:dyDescent="0.25"/>
    <row r="36790" x14ac:dyDescent="0.25"/>
    <row r="36791" x14ac:dyDescent="0.25"/>
    <row r="36792" x14ac:dyDescent="0.25"/>
    <row r="36793" x14ac:dyDescent="0.25"/>
    <row r="36794" x14ac:dyDescent="0.25"/>
    <row r="36795" x14ac:dyDescent="0.25"/>
    <row r="36796" x14ac:dyDescent="0.25"/>
    <row r="36797" x14ac:dyDescent="0.25"/>
    <row r="36798" x14ac:dyDescent="0.25"/>
    <row r="36799" x14ac:dyDescent="0.25"/>
    <row r="36800" x14ac:dyDescent="0.25"/>
    <row r="36801" x14ac:dyDescent="0.25"/>
    <row r="36802" x14ac:dyDescent="0.25"/>
    <row r="36803" x14ac:dyDescent="0.25"/>
    <row r="36804" x14ac:dyDescent="0.25"/>
    <row r="36805" x14ac:dyDescent="0.25"/>
    <row r="36806" x14ac:dyDescent="0.25"/>
    <row r="36807" x14ac:dyDescent="0.25"/>
    <row r="36808" x14ac:dyDescent="0.25"/>
    <row r="36809" x14ac:dyDescent="0.25"/>
    <row r="36810" x14ac:dyDescent="0.25"/>
    <row r="36811" x14ac:dyDescent="0.25"/>
    <row r="36812" x14ac:dyDescent="0.25"/>
    <row r="36813" x14ac:dyDescent="0.25"/>
    <row r="36814" x14ac:dyDescent="0.25"/>
    <row r="36815" x14ac:dyDescent="0.25"/>
    <row r="36816" x14ac:dyDescent="0.25"/>
    <row r="36817" x14ac:dyDescent="0.25"/>
    <row r="36818" x14ac:dyDescent="0.25"/>
    <row r="36819" x14ac:dyDescent="0.25"/>
    <row r="36820" x14ac:dyDescent="0.25"/>
    <row r="36821" x14ac:dyDescent="0.25"/>
    <row r="36822" x14ac:dyDescent="0.25"/>
    <row r="36823" x14ac:dyDescent="0.25"/>
    <row r="36824" x14ac:dyDescent="0.25"/>
    <row r="36825" x14ac:dyDescent="0.25"/>
    <row r="36826" x14ac:dyDescent="0.25"/>
    <row r="36827" x14ac:dyDescent="0.25"/>
    <row r="36828" x14ac:dyDescent="0.25"/>
    <row r="36829" x14ac:dyDescent="0.25"/>
    <row r="36830" x14ac:dyDescent="0.25"/>
    <row r="36831" x14ac:dyDescent="0.25"/>
    <row r="36832" x14ac:dyDescent="0.25"/>
    <row r="36833" x14ac:dyDescent="0.25"/>
    <row r="36834" x14ac:dyDescent="0.25"/>
    <row r="36835" x14ac:dyDescent="0.25"/>
    <row r="36836" x14ac:dyDescent="0.25"/>
    <row r="36837" x14ac:dyDescent="0.25"/>
    <row r="36838" x14ac:dyDescent="0.25"/>
    <row r="36839" x14ac:dyDescent="0.25"/>
    <row r="36840" x14ac:dyDescent="0.25"/>
    <row r="36841" x14ac:dyDescent="0.25"/>
    <row r="36842" x14ac:dyDescent="0.25"/>
    <row r="36843" x14ac:dyDescent="0.25"/>
    <row r="36844" x14ac:dyDescent="0.25"/>
    <row r="36845" x14ac:dyDescent="0.25"/>
    <row r="36846" x14ac:dyDescent="0.25"/>
    <row r="36847" x14ac:dyDescent="0.25"/>
    <row r="36848" x14ac:dyDescent="0.25"/>
    <row r="36849" x14ac:dyDescent="0.25"/>
    <row r="36850" x14ac:dyDescent="0.25"/>
    <row r="36851" x14ac:dyDescent="0.25"/>
    <row r="36852" x14ac:dyDescent="0.25"/>
    <row r="36853" x14ac:dyDescent="0.25"/>
    <row r="36854" x14ac:dyDescent="0.25"/>
    <row r="36855" x14ac:dyDescent="0.25"/>
    <row r="36856" x14ac:dyDescent="0.25"/>
    <row r="36857" x14ac:dyDescent="0.25"/>
    <row r="36858" x14ac:dyDescent="0.25"/>
    <row r="36859" x14ac:dyDescent="0.25"/>
    <row r="36860" x14ac:dyDescent="0.25"/>
    <row r="36861" x14ac:dyDescent="0.25"/>
    <row r="36862" x14ac:dyDescent="0.25"/>
    <row r="36863" x14ac:dyDescent="0.25"/>
    <row r="36864" x14ac:dyDescent="0.25"/>
    <row r="36865" x14ac:dyDescent="0.25"/>
    <row r="36866" x14ac:dyDescent="0.25"/>
    <row r="36867" x14ac:dyDescent="0.25"/>
    <row r="36868" x14ac:dyDescent="0.25"/>
    <row r="36869" x14ac:dyDescent="0.25"/>
    <row r="36870" x14ac:dyDescent="0.25"/>
    <row r="36871" x14ac:dyDescent="0.25"/>
    <row r="36872" x14ac:dyDescent="0.25"/>
    <row r="36873" x14ac:dyDescent="0.25"/>
    <row r="36874" x14ac:dyDescent="0.25"/>
    <row r="36875" x14ac:dyDescent="0.25"/>
    <row r="36876" x14ac:dyDescent="0.25"/>
    <row r="36877" x14ac:dyDescent="0.25"/>
    <row r="36878" x14ac:dyDescent="0.25"/>
    <row r="36879" x14ac:dyDescent="0.25"/>
    <row r="36880" x14ac:dyDescent="0.25"/>
    <row r="36881" x14ac:dyDescent="0.25"/>
    <row r="36882" x14ac:dyDescent="0.25"/>
    <row r="36883" x14ac:dyDescent="0.25"/>
    <row r="36884" x14ac:dyDescent="0.25"/>
    <row r="36885" x14ac:dyDescent="0.25"/>
    <row r="36886" x14ac:dyDescent="0.25"/>
    <row r="36887" x14ac:dyDescent="0.25"/>
    <row r="36888" x14ac:dyDescent="0.25"/>
    <row r="36889" x14ac:dyDescent="0.25"/>
    <row r="36890" x14ac:dyDescent="0.25"/>
    <row r="36891" x14ac:dyDescent="0.25"/>
    <row r="36892" x14ac:dyDescent="0.25"/>
    <row r="36893" x14ac:dyDescent="0.25"/>
    <row r="36894" x14ac:dyDescent="0.25"/>
    <row r="36895" x14ac:dyDescent="0.25"/>
    <row r="36896" x14ac:dyDescent="0.25"/>
    <row r="36897" x14ac:dyDescent="0.25"/>
    <row r="36898" x14ac:dyDescent="0.25"/>
    <row r="36899" x14ac:dyDescent="0.25"/>
    <row r="36900" x14ac:dyDescent="0.25"/>
    <row r="36901" x14ac:dyDescent="0.25"/>
    <row r="36902" x14ac:dyDescent="0.25"/>
    <row r="36903" x14ac:dyDescent="0.25"/>
    <row r="36904" x14ac:dyDescent="0.25"/>
    <row r="36905" x14ac:dyDescent="0.25"/>
    <row r="36906" x14ac:dyDescent="0.25"/>
    <row r="36907" x14ac:dyDescent="0.25"/>
    <row r="36908" x14ac:dyDescent="0.25"/>
    <row r="36909" x14ac:dyDescent="0.25"/>
    <row r="36910" x14ac:dyDescent="0.25"/>
    <row r="36911" x14ac:dyDescent="0.25"/>
    <row r="36912" x14ac:dyDescent="0.25"/>
    <row r="36913" x14ac:dyDescent="0.25"/>
    <row r="36914" x14ac:dyDescent="0.25"/>
    <row r="36915" x14ac:dyDescent="0.25"/>
    <row r="36916" x14ac:dyDescent="0.25"/>
    <row r="36917" x14ac:dyDescent="0.25"/>
    <row r="36918" x14ac:dyDescent="0.25"/>
    <row r="36919" x14ac:dyDescent="0.25"/>
    <row r="36920" x14ac:dyDescent="0.25"/>
    <row r="36921" x14ac:dyDescent="0.25"/>
    <row r="36922" x14ac:dyDescent="0.25"/>
    <row r="36923" x14ac:dyDescent="0.25"/>
    <row r="36924" x14ac:dyDescent="0.25"/>
    <row r="36925" x14ac:dyDescent="0.25"/>
    <row r="36926" x14ac:dyDescent="0.25"/>
    <row r="36927" x14ac:dyDescent="0.25"/>
    <row r="36928" x14ac:dyDescent="0.25"/>
    <row r="36929" x14ac:dyDescent="0.25"/>
    <row r="36930" x14ac:dyDescent="0.25"/>
    <row r="36931" x14ac:dyDescent="0.25"/>
    <row r="36932" x14ac:dyDescent="0.25"/>
    <row r="36933" x14ac:dyDescent="0.25"/>
    <row r="36934" x14ac:dyDescent="0.25"/>
    <row r="36935" x14ac:dyDescent="0.25"/>
    <row r="36936" x14ac:dyDescent="0.25"/>
    <row r="36937" x14ac:dyDescent="0.25"/>
    <row r="36938" x14ac:dyDescent="0.25"/>
    <row r="36939" x14ac:dyDescent="0.25"/>
    <row r="36940" x14ac:dyDescent="0.25"/>
    <row r="36941" x14ac:dyDescent="0.25"/>
    <row r="36942" x14ac:dyDescent="0.25"/>
    <row r="36943" x14ac:dyDescent="0.25"/>
    <row r="36944" x14ac:dyDescent="0.25"/>
    <row r="36945" x14ac:dyDescent="0.25"/>
    <row r="36946" x14ac:dyDescent="0.25"/>
    <row r="36947" x14ac:dyDescent="0.25"/>
    <row r="36948" x14ac:dyDescent="0.25"/>
    <row r="36949" x14ac:dyDescent="0.25"/>
    <row r="36950" x14ac:dyDescent="0.25"/>
    <row r="36951" x14ac:dyDescent="0.25"/>
    <row r="36952" x14ac:dyDescent="0.25"/>
    <row r="36953" x14ac:dyDescent="0.25"/>
    <row r="36954" x14ac:dyDescent="0.25"/>
    <row r="36955" x14ac:dyDescent="0.25"/>
    <row r="36956" x14ac:dyDescent="0.25"/>
    <row r="36957" x14ac:dyDescent="0.25"/>
    <row r="36958" x14ac:dyDescent="0.25"/>
    <row r="36959" x14ac:dyDescent="0.25"/>
    <row r="36960" x14ac:dyDescent="0.25"/>
    <row r="36961" x14ac:dyDescent="0.25"/>
    <row r="36962" x14ac:dyDescent="0.25"/>
    <row r="36963" x14ac:dyDescent="0.25"/>
    <row r="36964" x14ac:dyDescent="0.25"/>
    <row r="36965" x14ac:dyDescent="0.25"/>
    <row r="36966" x14ac:dyDescent="0.25"/>
    <row r="36967" x14ac:dyDescent="0.25"/>
    <row r="36968" x14ac:dyDescent="0.25"/>
    <row r="36969" x14ac:dyDescent="0.25"/>
    <row r="36970" x14ac:dyDescent="0.25"/>
    <row r="36971" x14ac:dyDescent="0.25"/>
    <row r="36972" x14ac:dyDescent="0.25"/>
    <row r="36973" x14ac:dyDescent="0.25"/>
    <row r="36974" x14ac:dyDescent="0.25"/>
    <row r="36975" x14ac:dyDescent="0.25"/>
    <row r="36976" x14ac:dyDescent="0.25"/>
    <row r="36977" x14ac:dyDescent="0.25"/>
    <row r="36978" x14ac:dyDescent="0.25"/>
    <row r="36979" x14ac:dyDescent="0.25"/>
    <row r="36980" x14ac:dyDescent="0.25"/>
    <row r="36981" x14ac:dyDescent="0.25"/>
    <row r="36982" x14ac:dyDescent="0.25"/>
    <row r="36983" x14ac:dyDescent="0.25"/>
    <row r="36984" x14ac:dyDescent="0.25"/>
    <row r="36985" x14ac:dyDescent="0.25"/>
    <row r="36986" x14ac:dyDescent="0.25"/>
    <row r="36987" x14ac:dyDescent="0.25"/>
    <row r="36988" x14ac:dyDescent="0.25"/>
    <row r="36989" x14ac:dyDescent="0.25"/>
    <row r="36990" x14ac:dyDescent="0.25"/>
    <row r="36991" x14ac:dyDescent="0.25"/>
    <row r="36992" x14ac:dyDescent="0.25"/>
    <row r="36993" x14ac:dyDescent="0.25"/>
    <row r="36994" x14ac:dyDescent="0.25"/>
    <row r="36995" x14ac:dyDescent="0.25"/>
    <row r="36996" x14ac:dyDescent="0.25"/>
    <row r="36997" x14ac:dyDescent="0.25"/>
    <row r="36998" x14ac:dyDescent="0.25"/>
    <row r="36999" x14ac:dyDescent="0.25"/>
    <row r="37000" x14ac:dyDescent="0.25"/>
    <row r="37001" x14ac:dyDescent="0.25"/>
    <row r="37002" x14ac:dyDescent="0.25"/>
    <row r="37003" x14ac:dyDescent="0.25"/>
    <row r="37004" x14ac:dyDescent="0.25"/>
    <row r="37005" x14ac:dyDescent="0.25"/>
    <row r="37006" x14ac:dyDescent="0.25"/>
    <row r="37007" x14ac:dyDescent="0.25"/>
    <row r="37008" x14ac:dyDescent="0.25"/>
    <row r="37009" x14ac:dyDescent="0.25"/>
    <row r="37010" x14ac:dyDescent="0.25"/>
    <row r="37011" x14ac:dyDescent="0.25"/>
    <row r="37012" x14ac:dyDescent="0.25"/>
    <row r="37013" x14ac:dyDescent="0.25"/>
    <row r="37014" x14ac:dyDescent="0.25"/>
    <row r="37015" x14ac:dyDescent="0.25"/>
    <row r="37016" x14ac:dyDescent="0.25"/>
    <row r="37017" x14ac:dyDescent="0.25"/>
    <row r="37018" x14ac:dyDescent="0.25"/>
    <row r="37019" x14ac:dyDescent="0.25"/>
    <row r="37020" x14ac:dyDescent="0.25"/>
    <row r="37021" x14ac:dyDescent="0.25"/>
    <row r="37022" x14ac:dyDescent="0.25"/>
    <row r="37023" x14ac:dyDescent="0.25"/>
    <row r="37024" x14ac:dyDescent="0.25"/>
    <row r="37025" x14ac:dyDescent="0.25"/>
    <row r="37026" x14ac:dyDescent="0.25"/>
    <row r="37027" x14ac:dyDescent="0.25"/>
    <row r="37028" x14ac:dyDescent="0.25"/>
    <row r="37029" x14ac:dyDescent="0.25"/>
    <row r="37030" x14ac:dyDescent="0.25"/>
    <row r="37031" x14ac:dyDescent="0.25"/>
    <row r="37032" x14ac:dyDescent="0.25"/>
    <row r="37033" x14ac:dyDescent="0.25"/>
    <row r="37034" x14ac:dyDescent="0.25"/>
    <row r="37035" x14ac:dyDescent="0.25"/>
    <row r="37036" x14ac:dyDescent="0.25"/>
    <row r="37037" x14ac:dyDescent="0.25"/>
    <row r="37038" x14ac:dyDescent="0.25"/>
    <row r="37039" x14ac:dyDescent="0.25"/>
    <row r="37040" x14ac:dyDescent="0.25"/>
    <row r="37041" x14ac:dyDescent="0.25"/>
    <row r="37042" x14ac:dyDescent="0.25"/>
    <row r="37043" x14ac:dyDescent="0.25"/>
    <row r="37044" x14ac:dyDescent="0.25"/>
    <row r="37045" x14ac:dyDescent="0.25"/>
    <row r="37046" x14ac:dyDescent="0.25"/>
    <row r="37047" x14ac:dyDescent="0.25"/>
    <row r="37048" x14ac:dyDescent="0.25"/>
    <row r="37049" x14ac:dyDescent="0.25"/>
    <row r="37050" x14ac:dyDescent="0.25"/>
    <row r="37051" x14ac:dyDescent="0.25"/>
    <row r="37052" x14ac:dyDescent="0.25"/>
    <row r="37053" x14ac:dyDescent="0.25"/>
    <row r="37054" x14ac:dyDescent="0.25"/>
    <row r="37055" x14ac:dyDescent="0.25"/>
    <row r="37056" x14ac:dyDescent="0.25"/>
    <row r="37057" x14ac:dyDescent="0.25"/>
    <row r="37058" x14ac:dyDescent="0.25"/>
    <row r="37059" x14ac:dyDescent="0.25"/>
    <row r="37060" x14ac:dyDescent="0.25"/>
    <row r="37061" x14ac:dyDescent="0.25"/>
    <row r="37062" x14ac:dyDescent="0.25"/>
    <row r="37063" x14ac:dyDescent="0.25"/>
    <row r="37064" x14ac:dyDescent="0.25"/>
    <row r="37065" x14ac:dyDescent="0.25"/>
    <row r="37066" x14ac:dyDescent="0.25"/>
    <row r="37067" x14ac:dyDescent="0.25"/>
    <row r="37068" x14ac:dyDescent="0.25"/>
    <row r="37069" x14ac:dyDescent="0.25"/>
    <row r="37070" x14ac:dyDescent="0.25"/>
    <row r="37071" x14ac:dyDescent="0.25"/>
    <row r="37072" x14ac:dyDescent="0.25"/>
    <row r="37073" x14ac:dyDescent="0.25"/>
    <row r="37074" x14ac:dyDescent="0.25"/>
    <row r="37075" x14ac:dyDescent="0.25"/>
    <row r="37076" x14ac:dyDescent="0.25"/>
    <row r="37077" x14ac:dyDescent="0.25"/>
    <row r="37078" x14ac:dyDescent="0.25"/>
    <row r="37079" x14ac:dyDescent="0.25"/>
    <row r="37080" x14ac:dyDescent="0.25"/>
    <row r="37081" x14ac:dyDescent="0.25"/>
    <row r="37082" x14ac:dyDescent="0.25"/>
    <row r="37083" x14ac:dyDescent="0.25"/>
    <row r="37084" x14ac:dyDescent="0.25"/>
    <row r="37085" x14ac:dyDescent="0.25"/>
    <row r="37086" x14ac:dyDescent="0.25"/>
    <row r="37087" x14ac:dyDescent="0.25"/>
    <row r="37088" x14ac:dyDescent="0.25"/>
    <row r="37089" x14ac:dyDescent="0.25"/>
    <row r="37090" x14ac:dyDescent="0.25"/>
    <row r="37091" x14ac:dyDescent="0.25"/>
    <row r="37092" x14ac:dyDescent="0.25"/>
    <row r="37093" x14ac:dyDescent="0.25"/>
    <row r="37094" x14ac:dyDescent="0.25"/>
    <row r="37095" x14ac:dyDescent="0.25"/>
    <row r="37096" x14ac:dyDescent="0.25"/>
    <row r="37097" x14ac:dyDescent="0.25"/>
    <row r="37098" x14ac:dyDescent="0.25"/>
    <row r="37099" x14ac:dyDescent="0.25"/>
    <row r="37100" x14ac:dyDescent="0.25"/>
    <row r="37101" x14ac:dyDescent="0.25"/>
    <row r="37102" x14ac:dyDescent="0.25"/>
    <row r="37103" x14ac:dyDescent="0.25"/>
    <row r="37104" x14ac:dyDescent="0.25"/>
    <row r="37105" x14ac:dyDescent="0.25"/>
    <row r="37106" x14ac:dyDescent="0.25"/>
    <row r="37107" x14ac:dyDescent="0.25"/>
    <row r="37108" x14ac:dyDescent="0.25"/>
    <row r="37109" x14ac:dyDescent="0.25"/>
    <row r="37110" x14ac:dyDescent="0.25"/>
    <row r="37111" x14ac:dyDescent="0.25"/>
    <row r="37112" x14ac:dyDescent="0.25"/>
    <row r="37113" x14ac:dyDescent="0.25"/>
    <row r="37114" x14ac:dyDescent="0.25"/>
    <row r="37115" x14ac:dyDescent="0.25"/>
    <row r="37116" x14ac:dyDescent="0.25"/>
    <row r="37117" x14ac:dyDescent="0.25"/>
    <row r="37118" x14ac:dyDescent="0.25"/>
    <row r="37119" x14ac:dyDescent="0.25"/>
    <row r="37120" x14ac:dyDescent="0.25"/>
    <row r="37121" x14ac:dyDescent="0.25"/>
    <row r="37122" x14ac:dyDescent="0.25"/>
    <row r="37123" x14ac:dyDescent="0.25"/>
    <row r="37124" x14ac:dyDescent="0.25"/>
    <row r="37125" x14ac:dyDescent="0.25"/>
    <row r="37126" x14ac:dyDescent="0.25"/>
    <row r="37127" x14ac:dyDescent="0.25"/>
    <row r="37128" x14ac:dyDescent="0.25"/>
    <row r="37129" x14ac:dyDescent="0.25"/>
    <row r="37130" x14ac:dyDescent="0.25"/>
    <row r="37131" x14ac:dyDescent="0.25"/>
    <row r="37132" x14ac:dyDescent="0.25"/>
    <row r="37133" x14ac:dyDescent="0.25"/>
    <row r="37134" x14ac:dyDescent="0.25"/>
    <row r="37135" x14ac:dyDescent="0.25"/>
    <row r="37136" x14ac:dyDescent="0.25"/>
    <row r="37137" x14ac:dyDescent="0.25"/>
    <row r="37138" x14ac:dyDescent="0.25"/>
    <row r="37139" x14ac:dyDescent="0.25"/>
    <row r="37140" x14ac:dyDescent="0.25"/>
    <row r="37141" x14ac:dyDescent="0.25"/>
    <row r="37142" x14ac:dyDescent="0.25"/>
    <row r="37143" x14ac:dyDescent="0.25"/>
    <row r="37144" x14ac:dyDescent="0.25"/>
    <row r="37145" x14ac:dyDescent="0.25"/>
    <row r="37146" x14ac:dyDescent="0.25"/>
    <row r="37147" x14ac:dyDescent="0.25"/>
    <row r="37148" x14ac:dyDescent="0.25"/>
    <row r="37149" x14ac:dyDescent="0.25"/>
    <row r="37150" x14ac:dyDescent="0.25"/>
    <row r="37151" x14ac:dyDescent="0.25"/>
    <row r="37152" x14ac:dyDescent="0.25"/>
    <row r="37153" x14ac:dyDescent="0.25"/>
    <row r="37154" x14ac:dyDescent="0.25"/>
    <row r="37155" x14ac:dyDescent="0.25"/>
    <row r="37156" x14ac:dyDescent="0.25"/>
    <row r="37157" x14ac:dyDescent="0.25"/>
    <row r="37158" x14ac:dyDescent="0.25"/>
    <row r="37159" x14ac:dyDescent="0.25"/>
    <row r="37160" x14ac:dyDescent="0.25"/>
    <row r="37161" x14ac:dyDescent="0.25"/>
    <row r="37162" x14ac:dyDescent="0.25"/>
    <row r="37163" x14ac:dyDescent="0.25"/>
    <row r="37164" x14ac:dyDescent="0.25"/>
    <row r="37165" x14ac:dyDescent="0.25"/>
    <row r="37166" x14ac:dyDescent="0.25"/>
    <row r="37167" x14ac:dyDescent="0.25"/>
    <row r="37168" x14ac:dyDescent="0.25"/>
    <row r="37169" x14ac:dyDescent="0.25"/>
    <row r="37170" x14ac:dyDescent="0.25"/>
    <row r="37171" x14ac:dyDescent="0.25"/>
    <row r="37172" x14ac:dyDescent="0.25"/>
    <row r="37173" x14ac:dyDescent="0.25"/>
    <row r="37174" x14ac:dyDescent="0.25"/>
    <row r="37175" x14ac:dyDescent="0.25"/>
    <row r="37176" x14ac:dyDescent="0.25"/>
    <row r="37177" x14ac:dyDescent="0.25"/>
    <row r="37178" x14ac:dyDescent="0.25"/>
    <row r="37179" x14ac:dyDescent="0.25"/>
    <row r="37180" x14ac:dyDescent="0.25"/>
    <row r="37181" x14ac:dyDescent="0.25"/>
    <row r="37182" x14ac:dyDescent="0.25"/>
    <row r="37183" x14ac:dyDescent="0.25"/>
    <row r="37184" x14ac:dyDescent="0.25"/>
    <row r="37185" x14ac:dyDescent="0.25"/>
    <row r="37186" x14ac:dyDescent="0.25"/>
    <row r="37187" x14ac:dyDescent="0.25"/>
    <row r="37188" x14ac:dyDescent="0.25"/>
    <row r="37189" x14ac:dyDescent="0.25"/>
    <row r="37190" x14ac:dyDescent="0.25"/>
    <row r="37191" x14ac:dyDescent="0.25"/>
    <row r="37192" x14ac:dyDescent="0.25"/>
    <row r="37193" x14ac:dyDescent="0.25"/>
    <row r="37194" x14ac:dyDescent="0.25"/>
    <row r="37195" x14ac:dyDescent="0.25"/>
    <row r="37196" x14ac:dyDescent="0.25"/>
    <row r="37197" x14ac:dyDescent="0.25"/>
    <row r="37198" x14ac:dyDescent="0.25"/>
    <row r="37199" x14ac:dyDescent="0.25"/>
    <row r="37200" x14ac:dyDescent="0.25"/>
    <row r="37201" x14ac:dyDescent="0.25"/>
    <row r="37202" x14ac:dyDescent="0.25"/>
    <row r="37203" x14ac:dyDescent="0.25"/>
    <row r="37204" x14ac:dyDescent="0.25"/>
    <row r="37205" x14ac:dyDescent="0.25"/>
    <row r="37206" x14ac:dyDescent="0.25"/>
    <row r="37207" x14ac:dyDescent="0.25"/>
    <row r="37208" x14ac:dyDescent="0.25"/>
    <row r="37209" x14ac:dyDescent="0.25"/>
    <row r="37210" x14ac:dyDescent="0.25"/>
    <row r="37211" x14ac:dyDescent="0.25"/>
    <row r="37212" x14ac:dyDescent="0.25"/>
    <row r="37213" x14ac:dyDescent="0.25"/>
    <row r="37214" x14ac:dyDescent="0.25"/>
    <row r="37215" x14ac:dyDescent="0.25"/>
    <row r="37216" x14ac:dyDescent="0.25"/>
    <row r="37217" x14ac:dyDescent="0.25"/>
    <row r="37218" x14ac:dyDescent="0.25"/>
    <row r="37219" x14ac:dyDescent="0.25"/>
    <row r="37220" x14ac:dyDescent="0.25"/>
    <row r="37221" x14ac:dyDescent="0.25"/>
    <row r="37222" x14ac:dyDescent="0.25"/>
    <row r="37223" x14ac:dyDescent="0.25"/>
    <row r="37224" x14ac:dyDescent="0.25"/>
    <row r="37225" x14ac:dyDescent="0.25"/>
    <row r="37226" x14ac:dyDescent="0.25"/>
    <row r="37227" x14ac:dyDescent="0.25"/>
    <row r="37228" x14ac:dyDescent="0.25"/>
    <row r="37229" x14ac:dyDescent="0.25"/>
    <row r="37230" x14ac:dyDescent="0.25"/>
    <row r="37231" x14ac:dyDescent="0.25"/>
    <row r="37232" x14ac:dyDescent="0.25"/>
    <row r="37233" x14ac:dyDescent="0.25"/>
    <row r="37234" x14ac:dyDescent="0.25"/>
    <row r="37235" x14ac:dyDescent="0.25"/>
    <row r="37236" x14ac:dyDescent="0.25"/>
    <row r="37237" x14ac:dyDescent="0.25"/>
    <row r="37238" x14ac:dyDescent="0.25"/>
    <row r="37239" x14ac:dyDescent="0.25"/>
    <row r="37240" x14ac:dyDescent="0.25"/>
    <row r="37241" x14ac:dyDescent="0.25"/>
    <row r="37242" x14ac:dyDescent="0.25"/>
    <row r="37243" x14ac:dyDescent="0.25"/>
    <row r="37244" x14ac:dyDescent="0.25"/>
    <row r="37245" x14ac:dyDescent="0.25"/>
    <row r="37246" x14ac:dyDescent="0.25"/>
    <row r="37247" x14ac:dyDescent="0.25"/>
    <row r="37248" x14ac:dyDescent="0.25"/>
    <row r="37249" x14ac:dyDescent="0.25"/>
    <row r="37250" x14ac:dyDescent="0.25"/>
    <row r="37251" x14ac:dyDescent="0.25"/>
    <row r="37252" x14ac:dyDescent="0.25"/>
    <row r="37253" x14ac:dyDescent="0.25"/>
    <row r="37254" x14ac:dyDescent="0.25"/>
    <row r="37255" x14ac:dyDescent="0.25"/>
    <row r="37256" x14ac:dyDescent="0.25"/>
    <row r="37257" x14ac:dyDescent="0.25"/>
    <row r="37258" x14ac:dyDescent="0.25"/>
    <row r="37259" x14ac:dyDescent="0.25"/>
    <row r="37260" x14ac:dyDescent="0.25"/>
    <row r="37261" x14ac:dyDescent="0.25"/>
    <row r="37262" x14ac:dyDescent="0.25"/>
    <row r="37263" x14ac:dyDescent="0.25"/>
    <row r="37264" x14ac:dyDescent="0.25"/>
    <row r="37265" x14ac:dyDescent="0.25"/>
    <row r="37266" x14ac:dyDescent="0.25"/>
    <row r="37267" x14ac:dyDescent="0.25"/>
    <row r="37268" x14ac:dyDescent="0.25"/>
    <row r="37269" x14ac:dyDescent="0.25"/>
    <row r="37270" x14ac:dyDescent="0.25"/>
    <row r="37271" x14ac:dyDescent="0.25"/>
    <row r="37272" x14ac:dyDescent="0.25"/>
    <row r="37273" x14ac:dyDescent="0.25"/>
    <row r="37274" x14ac:dyDescent="0.25"/>
    <row r="37275" x14ac:dyDescent="0.25"/>
    <row r="37276" x14ac:dyDescent="0.25"/>
    <row r="37277" x14ac:dyDescent="0.25"/>
    <row r="37278" x14ac:dyDescent="0.25"/>
    <row r="37279" x14ac:dyDescent="0.25"/>
    <row r="37280" x14ac:dyDescent="0.25"/>
    <row r="37281" x14ac:dyDescent="0.25"/>
    <row r="37282" x14ac:dyDescent="0.25"/>
    <row r="37283" x14ac:dyDescent="0.25"/>
    <row r="37284" x14ac:dyDescent="0.25"/>
    <row r="37285" x14ac:dyDescent="0.25"/>
    <row r="37286" x14ac:dyDescent="0.25"/>
    <row r="37287" x14ac:dyDescent="0.25"/>
    <row r="37288" x14ac:dyDescent="0.25"/>
    <row r="37289" x14ac:dyDescent="0.25"/>
    <row r="37290" x14ac:dyDescent="0.25"/>
    <row r="37291" x14ac:dyDescent="0.25"/>
    <row r="37292" x14ac:dyDescent="0.25"/>
    <row r="37293" x14ac:dyDescent="0.25"/>
    <row r="37294" x14ac:dyDescent="0.25"/>
    <row r="37295" x14ac:dyDescent="0.25"/>
    <row r="37296" x14ac:dyDescent="0.25"/>
    <row r="37297" x14ac:dyDescent="0.25"/>
    <row r="37298" x14ac:dyDescent="0.25"/>
    <row r="37299" x14ac:dyDescent="0.25"/>
    <row r="37300" x14ac:dyDescent="0.25"/>
    <row r="37301" x14ac:dyDescent="0.25"/>
    <row r="37302" x14ac:dyDescent="0.25"/>
    <row r="37303" x14ac:dyDescent="0.25"/>
    <row r="37304" x14ac:dyDescent="0.25"/>
    <row r="37305" x14ac:dyDescent="0.25"/>
    <row r="37306" x14ac:dyDescent="0.25"/>
    <row r="37307" x14ac:dyDescent="0.25"/>
    <row r="37308" x14ac:dyDescent="0.25"/>
    <row r="37309" x14ac:dyDescent="0.25"/>
    <row r="37310" x14ac:dyDescent="0.25"/>
    <row r="37311" x14ac:dyDescent="0.25"/>
    <row r="37312" x14ac:dyDescent="0.25"/>
    <row r="37313" x14ac:dyDescent="0.25"/>
    <row r="37314" x14ac:dyDescent="0.25"/>
    <row r="37315" x14ac:dyDescent="0.25"/>
    <row r="37316" x14ac:dyDescent="0.25"/>
    <row r="37317" x14ac:dyDescent="0.25"/>
    <row r="37318" x14ac:dyDescent="0.25"/>
    <row r="37319" x14ac:dyDescent="0.25"/>
    <row r="37320" x14ac:dyDescent="0.25"/>
    <row r="37321" x14ac:dyDescent="0.25"/>
    <row r="37322" x14ac:dyDescent="0.25"/>
    <row r="37323" x14ac:dyDescent="0.25"/>
    <row r="37324" x14ac:dyDescent="0.25"/>
    <row r="37325" x14ac:dyDescent="0.25"/>
    <row r="37326" x14ac:dyDescent="0.25"/>
    <row r="37327" x14ac:dyDescent="0.25"/>
    <row r="37328" x14ac:dyDescent="0.25"/>
    <row r="37329" x14ac:dyDescent="0.25"/>
    <row r="37330" x14ac:dyDescent="0.25"/>
    <row r="37331" x14ac:dyDescent="0.25"/>
    <row r="37332" x14ac:dyDescent="0.25"/>
    <row r="37333" x14ac:dyDescent="0.25"/>
    <row r="37334" x14ac:dyDescent="0.25"/>
    <row r="37335" x14ac:dyDescent="0.25"/>
    <row r="37336" x14ac:dyDescent="0.25"/>
    <row r="37337" x14ac:dyDescent="0.25"/>
    <row r="37338" x14ac:dyDescent="0.25"/>
    <row r="37339" x14ac:dyDescent="0.25"/>
    <row r="37340" x14ac:dyDescent="0.25"/>
    <row r="37341" x14ac:dyDescent="0.25"/>
    <row r="37342" x14ac:dyDescent="0.25"/>
    <row r="37343" x14ac:dyDescent="0.25"/>
    <row r="37344" x14ac:dyDescent="0.25"/>
    <row r="37345" x14ac:dyDescent="0.25"/>
    <row r="37346" x14ac:dyDescent="0.25"/>
    <row r="37347" x14ac:dyDescent="0.25"/>
    <row r="37348" x14ac:dyDescent="0.25"/>
    <row r="37349" x14ac:dyDescent="0.25"/>
    <row r="37350" x14ac:dyDescent="0.25"/>
    <row r="37351" x14ac:dyDescent="0.25"/>
    <row r="37352" x14ac:dyDescent="0.25"/>
    <row r="37353" x14ac:dyDescent="0.25"/>
    <row r="37354" x14ac:dyDescent="0.25"/>
    <row r="37355" x14ac:dyDescent="0.25"/>
    <row r="37356" x14ac:dyDescent="0.25"/>
    <row r="37357" x14ac:dyDescent="0.25"/>
    <row r="37358" x14ac:dyDescent="0.25"/>
    <row r="37359" x14ac:dyDescent="0.25"/>
    <row r="37360" x14ac:dyDescent="0.25"/>
    <row r="37361" x14ac:dyDescent="0.25"/>
    <row r="37362" x14ac:dyDescent="0.25"/>
    <row r="37363" x14ac:dyDescent="0.25"/>
    <row r="37364" x14ac:dyDescent="0.25"/>
    <row r="37365" x14ac:dyDescent="0.25"/>
    <row r="37366" x14ac:dyDescent="0.25"/>
    <row r="37367" x14ac:dyDescent="0.25"/>
    <row r="37368" x14ac:dyDescent="0.25"/>
    <row r="37369" x14ac:dyDescent="0.25"/>
    <row r="37370" x14ac:dyDescent="0.25"/>
    <row r="37371" x14ac:dyDescent="0.25"/>
    <row r="37372" x14ac:dyDescent="0.25"/>
    <row r="37373" x14ac:dyDescent="0.25"/>
    <row r="37374" x14ac:dyDescent="0.25"/>
    <row r="37375" x14ac:dyDescent="0.25"/>
    <row r="37376" x14ac:dyDescent="0.25"/>
    <row r="37377" x14ac:dyDescent="0.25"/>
    <row r="37378" x14ac:dyDescent="0.25"/>
    <row r="37379" x14ac:dyDescent="0.25"/>
    <row r="37380" x14ac:dyDescent="0.25"/>
    <row r="37381" x14ac:dyDescent="0.25"/>
    <row r="37382" x14ac:dyDescent="0.25"/>
    <row r="37383" x14ac:dyDescent="0.25"/>
    <row r="37384" x14ac:dyDescent="0.25"/>
    <row r="37385" x14ac:dyDescent="0.25"/>
    <row r="37386" x14ac:dyDescent="0.25"/>
    <row r="37387" x14ac:dyDescent="0.25"/>
    <row r="37388" x14ac:dyDescent="0.25"/>
    <row r="37389" x14ac:dyDescent="0.25"/>
    <row r="37390" x14ac:dyDescent="0.25"/>
    <row r="37391" x14ac:dyDescent="0.25"/>
    <row r="37392" x14ac:dyDescent="0.25"/>
    <row r="37393" x14ac:dyDescent="0.25"/>
    <row r="37394" x14ac:dyDescent="0.25"/>
    <row r="37395" x14ac:dyDescent="0.25"/>
    <row r="37396" x14ac:dyDescent="0.25"/>
    <row r="37397" x14ac:dyDescent="0.25"/>
    <row r="37398" x14ac:dyDescent="0.25"/>
    <row r="37399" x14ac:dyDescent="0.25"/>
    <row r="37400" x14ac:dyDescent="0.25"/>
    <row r="37401" x14ac:dyDescent="0.25"/>
    <row r="37402" x14ac:dyDescent="0.25"/>
    <row r="37403" x14ac:dyDescent="0.25"/>
    <row r="37404" x14ac:dyDescent="0.25"/>
    <row r="37405" x14ac:dyDescent="0.25"/>
    <row r="37406" x14ac:dyDescent="0.25"/>
    <row r="37407" x14ac:dyDescent="0.25"/>
    <row r="37408" x14ac:dyDescent="0.25"/>
    <row r="37409" x14ac:dyDescent="0.25"/>
    <row r="37410" x14ac:dyDescent="0.25"/>
    <row r="37411" x14ac:dyDescent="0.25"/>
    <row r="37412" x14ac:dyDescent="0.25"/>
    <row r="37413" x14ac:dyDescent="0.25"/>
    <row r="37414" x14ac:dyDescent="0.25"/>
    <row r="37415" x14ac:dyDescent="0.25"/>
    <row r="37416" x14ac:dyDescent="0.25"/>
    <row r="37417" x14ac:dyDescent="0.25"/>
    <row r="37418" x14ac:dyDescent="0.25"/>
    <row r="37419" x14ac:dyDescent="0.25"/>
    <row r="37420" x14ac:dyDescent="0.25"/>
    <row r="37421" x14ac:dyDescent="0.25"/>
    <row r="37422" x14ac:dyDescent="0.25"/>
    <row r="37423" x14ac:dyDescent="0.25"/>
    <row r="37424" x14ac:dyDescent="0.25"/>
    <row r="37425" x14ac:dyDescent="0.25"/>
    <row r="37426" x14ac:dyDescent="0.25"/>
    <row r="37427" x14ac:dyDescent="0.25"/>
    <row r="37428" x14ac:dyDescent="0.25"/>
    <row r="37429" x14ac:dyDescent="0.25"/>
    <row r="37430" x14ac:dyDescent="0.25"/>
    <row r="37431" x14ac:dyDescent="0.25"/>
    <row r="37432" x14ac:dyDescent="0.25"/>
    <row r="37433" x14ac:dyDescent="0.25"/>
    <row r="37434" x14ac:dyDescent="0.25"/>
    <row r="37435" x14ac:dyDescent="0.25"/>
    <row r="37436" x14ac:dyDescent="0.25"/>
    <row r="37437" x14ac:dyDescent="0.25"/>
    <row r="37438" x14ac:dyDescent="0.25"/>
    <row r="37439" x14ac:dyDescent="0.25"/>
    <row r="37440" x14ac:dyDescent="0.25"/>
    <row r="37441" x14ac:dyDescent="0.25"/>
    <row r="37442" x14ac:dyDescent="0.25"/>
    <row r="37443" x14ac:dyDescent="0.25"/>
    <row r="37444" x14ac:dyDescent="0.25"/>
    <row r="37445" x14ac:dyDescent="0.25"/>
    <row r="37446" x14ac:dyDescent="0.25"/>
    <row r="37447" x14ac:dyDescent="0.25"/>
    <row r="37448" x14ac:dyDescent="0.25"/>
    <row r="37449" x14ac:dyDescent="0.25"/>
    <row r="37450" x14ac:dyDescent="0.25"/>
    <row r="37451" x14ac:dyDescent="0.25"/>
    <row r="37452" x14ac:dyDescent="0.25"/>
    <row r="37453" x14ac:dyDescent="0.25"/>
    <row r="37454" x14ac:dyDescent="0.25"/>
    <row r="37455" x14ac:dyDescent="0.25"/>
    <row r="37456" x14ac:dyDescent="0.25"/>
    <row r="37457" x14ac:dyDescent="0.25"/>
    <row r="37458" x14ac:dyDescent="0.25"/>
    <row r="37459" x14ac:dyDescent="0.25"/>
    <row r="37460" x14ac:dyDescent="0.25"/>
    <row r="37461" x14ac:dyDescent="0.25"/>
    <row r="37462" x14ac:dyDescent="0.25"/>
    <row r="37463" x14ac:dyDescent="0.25"/>
    <row r="37464" x14ac:dyDescent="0.25"/>
    <row r="37465" x14ac:dyDescent="0.25"/>
    <row r="37466" x14ac:dyDescent="0.25"/>
    <row r="37467" x14ac:dyDescent="0.25"/>
    <row r="37468" x14ac:dyDescent="0.25"/>
    <row r="37469" x14ac:dyDescent="0.25"/>
    <row r="37470" x14ac:dyDescent="0.25"/>
    <row r="37471" x14ac:dyDescent="0.25"/>
    <row r="37472" x14ac:dyDescent="0.25"/>
    <row r="37473" x14ac:dyDescent="0.25"/>
    <row r="37474" x14ac:dyDescent="0.25"/>
    <row r="37475" x14ac:dyDescent="0.25"/>
    <row r="37476" x14ac:dyDescent="0.25"/>
    <row r="37477" x14ac:dyDescent="0.25"/>
    <row r="37478" x14ac:dyDescent="0.25"/>
    <row r="37479" x14ac:dyDescent="0.25"/>
    <row r="37480" x14ac:dyDescent="0.25"/>
    <row r="37481" x14ac:dyDescent="0.25"/>
    <row r="37482" x14ac:dyDescent="0.25"/>
    <row r="37483" x14ac:dyDescent="0.25"/>
    <row r="37484" x14ac:dyDescent="0.25"/>
    <row r="37485" x14ac:dyDescent="0.25"/>
    <row r="37486" x14ac:dyDescent="0.25"/>
    <row r="37487" x14ac:dyDescent="0.25"/>
    <row r="37488" x14ac:dyDescent="0.25"/>
    <row r="37489" x14ac:dyDescent="0.25"/>
    <row r="37490" x14ac:dyDescent="0.25"/>
    <row r="37491" x14ac:dyDescent="0.25"/>
    <row r="37492" x14ac:dyDescent="0.25"/>
    <row r="37493" x14ac:dyDescent="0.25"/>
    <row r="37494" x14ac:dyDescent="0.25"/>
    <row r="37495" x14ac:dyDescent="0.25"/>
    <row r="37496" x14ac:dyDescent="0.25"/>
    <row r="37497" x14ac:dyDescent="0.25"/>
    <row r="37498" x14ac:dyDescent="0.25"/>
    <row r="37499" x14ac:dyDescent="0.25"/>
    <row r="37500" x14ac:dyDescent="0.25"/>
    <row r="37501" x14ac:dyDescent="0.25"/>
    <row r="37502" x14ac:dyDescent="0.25"/>
    <row r="37503" x14ac:dyDescent="0.25"/>
    <row r="37504" x14ac:dyDescent="0.25"/>
    <row r="37505" x14ac:dyDescent="0.25"/>
    <row r="37506" x14ac:dyDescent="0.25"/>
    <row r="37507" x14ac:dyDescent="0.25"/>
    <row r="37508" x14ac:dyDescent="0.25"/>
    <row r="37509" x14ac:dyDescent="0.25"/>
    <row r="37510" x14ac:dyDescent="0.25"/>
    <row r="37511" x14ac:dyDescent="0.25"/>
    <row r="37512" x14ac:dyDescent="0.25"/>
    <row r="37513" x14ac:dyDescent="0.25"/>
    <row r="37514" x14ac:dyDescent="0.25"/>
    <row r="37515" x14ac:dyDescent="0.25"/>
    <row r="37516" x14ac:dyDescent="0.25"/>
    <row r="37517" x14ac:dyDescent="0.25"/>
    <row r="37518" x14ac:dyDescent="0.25"/>
    <row r="37519" x14ac:dyDescent="0.25"/>
    <row r="37520" x14ac:dyDescent="0.25"/>
    <row r="37521" x14ac:dyDescent="0.25"/>
    <row r="37522" x14ac:dyDescent="0.25"/>
    <row r="37523" x14ac:dyDescent="0.25"/>
    <row r="37524" x14ac:dyDescent="0.25"/>
    <row r="37525" x14ac:dyDescent="0.25"/>
    <row r="37526" x14ac:dyDescent="0.25"/>
    <row r="37527" x14ac:dyDescent="0.25"/>
    <row r="37528" x14ac:dyDescent="0.25"/>
    <row r="37529" x14ac:dyDescent="0.25"/>
    <row r="37530" x14ac:dyDescent="0.25"/>
    <row r="37531" x14ac:dyDescent="0.25"/>
    <row r="37532" x14ac:dyDescent="0.25"/>
    <row r="37533" x14ac:dyDescent="0.25"/>
    <row r="37534" x14ac:dyDescent="0.25"/>
    <row r="37535" x14ac:dyDescent="0.25"/>
    <row r="37536" x14ac:dyDescent="0.25"/>
    <row r="37537" x14ac:dyDescent="0.25"/>
    <row r="37538" x14ac:dyDescent="0.25"/>
    <row r="37539" x14ac:dyDescent="0.25"/>
    <row r="37540" x14ac:dyDescent="0.25"/>
    <row r="37541" x14ac:dyDescent="0.25"/>
    <row r="37542" x14ac:dyDescent="0.25"/>
    <row r="37543" x14ac:dyDescent="0.25"/>
    <row r="37544" x14ac:dyDescent="0.25"/>
    <row r="37545" x14ac:dyDescent="0.25"/>
    <row r="37546" x14ac:dyDescent="0.25"/>
    <row r="37547" x14ac:dyDescent="0.25"/>
    <row r="37548" x14ac:dyDescent="0.25"/>
    <row r="37549" x14ac:dyDescent="0.25"/>
    <row r="37550" x14ac:dyDescent="0.25"/>
    <row r="37551" x14ac:dyDescent="0.25"/>
    <row r="37552" x14ac:dyDescent="0.25"/>
    <row r="37553" x14ac:dyDescent="0.25"/>
    <row r="37554" x14ac:dyDescent="0.25"/>
    <row r="37555" x14ac:dyDescent="0.25"/>
    <row r="37556" x14ac:dyDescent="0.25"/>
    <row r="37557" x14ac:dyDescent="0.25"/>
    <row r="37558" x14ac:dyDescent="0.25"/>
    <row r="37559" x14ac:dyDescent="0.25"/>
    <row r="37560" x14ac:dyDescent="0.25"/>
    <row r="37561" x14ac:dyDescent="0.25"/>
    <row r="37562" x14ac:dyDescent="0.25"/>
    <row r="37563" x14ac:dyDescent="0.25"/>
    <row r="37564" x14ac:dyDescent="0.25"/>
    <row r="37565" x14ac:dyDescent="0.25"/>
    <row r="37566" x14ac:dyDescent="0.25"/>
    <row r="37567" x14ac:dyDescent="0.25"/>
    <row r="37568" x14ac:dyDescent="0.25"/>
    <row r="37569" x14ac:dyDescent="0.25"/>
    <row r="37570" x14ac:dyDescent="0.25"/>
    <row r="37571" x14ac:dyDescent="0.25"/>
    <row r="37572" x14ac:dyDescent="0.25"/>
    <row r="37573" x14ac:dyDescent="0.25"/>
    <row r="37574" x14ac:dyDescent="0.25"/>
    <row r="37575" x14ac:dyDescent="0.25"/>
    <row r="37576" x14ac:dyDescent="0.25"/>
    <row r="37577" x14ac:dyDescent="0.25"/>
    <row r="37578" x14ac:dyDescent="0.25"/>
    <row r="37579" x14ac:dyDescent="0.25"/>
    <row r="37580" x14ac:dyDescent="0.25"/>
    <row r="37581" x14ac:dyDescent="0.25"/>
    <row r="37582" x14ac:dyDescent="0.25"/>
    <row r="37583" x14ac:dyDescent="0.25"/>
    <row r="37584" x14ac:dyDescent="0.25"/>
    <row r="37585" x14ac:dyDescent="0.25"/>
    <row r="37586" x14ac:dyDescent="0.25"/>
    <row r="37587" x14ac:dyDescent="0.25"/>
    <row r="37588" x14ac:dyDescent="0.25"/>
    <row r="37589" x14ac:dyDescent="0.25"/>
    <row r="37590" x14ac:dyDescent="0.25"/>
    <row r="37591" x14ac:dyDescent="0.25"/>
    <row r="37592" x14ac:dyDescent="0.25"/>
    <row r="37593" x14ac:dyDescent="0.25"/>
    <row r="37594" x14ac:dyDescent="0.25"/>
    <row r="37595" x14ac:dyDescent="0.25"/>
    <row r="37596" x14ac:dyDescent="0.25"/>
    <row r="37597" x14ac:dyDescent="0.25"/>
    <row r="37598" x14ac:dyDescent="0.25"/>
    <row r="37599" x14ac:dyDescent="0.25"/>
    <row r="37600" x14ac:dyDescent="0.25"/>
    <row r="37601" x14ac:dyDescent="0.25"/>
    <row r="37602" x14ac:dyDescent="0.25"/>
    <row r="37603" x14ac:dyDescent="0.25"/>
    <row r="37604" x14ac:dyDescent="0.25"/>
    <row r="37605" x14ac:dyDescent="0.25"/>
    <row r="37606" x14ac:dyDescent="0.25"/>
    <row r="37607" x14ac:dyDescent="0.25"/>
    <row r="37608" x14ac:dyDescent="0.25"/>
    <row r="37609" x14ac:dyDescent="0.25"/>
    <row r="37610" x14ac:dyDescent="0.25"/>
    <row r="37611" x14ac:dyDescent="0.25"/>
    <row r="37612" x14ac:dyDescent="0.25"/>
    <row r="37613" x14ac:dyDescent="0.25"/>
    <row r="37614" x14ac:dyDescent="0.25"/>
    <row r="37615" x14ac:dyDescent="0.25"/>
    <row r="37616" x14ac:dyDescent="0.25"/>
    <row r="37617" x14ac:dyDescent="0.25"/>
    <row r="37618" x14ac:dyDescent="0.25"/>
    <row r="37619" x14ac:dyDescent="0.25"/>
    <row r="37620" x14ac:dyDescent="0.25"/>
    <row r="37621" x14ac:dyDescent="0.25"/>
    <row r="37622" x14ac:dyDescent="0.25"/>
    <row r="37623" x14ac:dyDescent="0.25"/>
    <row r="37624" x14ac:dyDescent="0.25"/>
    <row r="37625" x14ac:dyDescent="0.25"/>
    <row r="37626" x14ac:dyDescent="0.25"/>
    <row r="37627" x14ac:dyDescent="0.25"/>
    <row r="37628" x14ac:dyDescent="0.25"/>
    <row r="37629" x14ac:dyDescent="0.25"/>
    <row r="37630" x14ac:dyDescent="0.25"/>
    <row r="37631" x14ac:dyDescent="0.25"/>
    <row r="37632" x14ac:dyDescent="0.25"/>
    <row r="37633" x14ac:dyDescent="0.25"/>
    <row r="37634" x14ac:dyDescent="0.25"/>
    <row r="37635" x14ac:dyDescent="0.25"/>
    <row r="37636" x14ac:dyDescent="0.25"/>
    <row r="37637" x14ac:dyDescent="0.25"/>
    <row r="37638" x14ac:dyDescent="0.25"/>
    <row r="37639" x14ac:dyDescent="0.25"/>
    <row r="37640" x14ac:dyDescent="0.25"/>
    <row r="37641" x14ac:dyDescent="0.25"/>
    <row r="37642" x14ac:dyDescent="0.25"/>
    <row r="37643" x14ac:dyDescent="0.25"/>
    <row r="37644" x14ac:dyDescent="0.25"/>
    <row r="37645" x14ac:dyDescent="0.25"/>
    <row r="37646" x14ac:dyDescent="0.25"/>
    <row r="37647" x14ac:dyDescent="0.25"/>
    <row r="37648" x14ac:dyDescent="0.25"/>
    <row r="37649" x14ac:dyDescent="0.25"/>
    <row r="37650" x14ac:dyDescent="0.25"/>
    <row r="37651" x14ac:dyDescent="0.25"/>
    <row r="37652" x14ac:dyDescent="0.25"/>
    <row r="37653" x14ac:dyDescent="0.25"/>
    <row r="37654" x14ac:dyDescent="0.25"/>
    <row r="37655" x14ac:dyDescent="0.25"/>
    <row r="37656" x14ac:dyDescent="0.25"/>
    <row r="37657" x14ac:dyDescent="0.25"/>
    <row r="37658" x14ac:dyDescent="0.25"/>
    <row r="37659" x14ac:dyDescent="0.25"/>
    <row r="37660" x14ac:dyDescent="0.25"/>
    <row r="37661" x14ac:dyDescent="0.25"/>
    <row r="37662" x14ac:dyDescent="0.25"/>
    <row r="37663" x14ac:dyDescent="0.25"/>
    <row r="37664" x14ac:dyDescent="0.25"/>
    <row r="37665" x14ac:dyDescent="0.25"/>
    <row r="37666" x14ac:dyDescent="0.25"/>
    <row r="37667" x14ac:dyDescent="0.25"/>
    <row r="37668" x14ac:dyDescent="0.25"/>
    <row r="37669" x14ac:dyDescent="0.25"/>
    <row r="37670" x14ac:dyDescent="0.25"/>
    <row r="37671" x14ac:dyDescent="0.25"/>
    <row r="37672" x14ac:dyDescent="0.25"/>
    <row r="37673" x14ac:dyDescent="0.25"/>
    <row r="37674" x14ac:dyDescent="0.25"/>
    <row r="37675" x14ac:dyDescent="0.25"/>
    <row r="37676" x14ac:dyDescent="0.25"/>
    <row r="37677" x14ac:dyDescent="0.25"/>
    <row r="37678" x14ac:dyDescent="0.25"/>
    <row r="37679" x14ac:dyDescent="0.25"/>
    <row r="37680" x14ac:dyDescent="0.25"/>
    <row r="37681" x14ac:dyDescent="0.25"/>
    <row r="37682" x14ac:dyDescent="0.25"/>
    <row r="37683" x14ac:dyDescent="0.25"/>
    <row r="37684" x14ac:dyDescent="0.25"/>
    <row r="37685" x14ac:dyDescent="0.25"/>
    <row r="37686" x14ac:dyDescent="0.25"/>
    <row r="37687" x14ac:dyDescent="0.25"/>
    <row r="37688" x14ac:dyDescent="0.25"/>
    <row r="37689" x14ac:dyDescent="0.25"/>
    <row r="37690" x14ac:dyDescent="0.25"/>
    <row r="37691" x14ac:dyDescent="0.25"/>
    <row r="37692" x14ac:dyDescent="0.25"/>
    <row r="37693" x14ac:dyDescent="0.25"/>
    <row r="37694" x14ac:dyDescent="0.25"/>
    <row r="37695" x14ac:dyDescent="0.25"/>
    <row r="37696" x14ac:dyDescent="0.25"/>
    <row r="37697" x14ac:dyDescent="0.25"/>
    <row r="37698" x14ac:dyDescent="0.25"/>
    <row r="37699" x14ac:dyDescent="0.25"/>
    <row r="37700" x14ac:dyDescent="0.25"/>
    <row r="37701" x14ac:dyDescent="0.25"/>
    <row r="37702" x14ac:dyDescent="0.25"/>
    <row r="37703" x14ac:dyDescent="0.25"/>
    <row r="37704" x14ac:dyDescent="0.25"/>
    <row r="37705" x14ac:dyDescent="0.25"/>
    <row r="37706" x14ac:dyDescent="0.25"/>
    <row r="37707" x14ac:dyDescent="0.25"/>
    <row r="37708" x14ac:dyDescent="0.25"/>
    <row r="37709" x14ac:dyDescent="0.25"/>
    <row r="37710" x14ac:dyDescent="0.25"/>
    <row r="37711" x14ac:dyDescent="0.25"/>
    <row r="37712" x14ac:dyDescent="0.25"/>
    <row r="37713" x14ac:dyDescent="0.25"/>
    <row r="37714" x14ac:dyDescent="0.25"/>
    <row r="37715" x14ac:dyDescent="0.25"/>
    <row r="37716" x14ac:dyDescent="0.25"/>
    <row r="37717" x14ac:dyDescent="0.25"/>
    <row r="37718" x14ac:dyDescent="0.25"/>
    <row r="37719" x14ac:dyDescent="0.25"/>
    <row r="37720" x14ac:dyDescent="0.25"/>
    <row r="37721" x14ac:dyDescent="0.25"/>
    <row r="37722" x14ac:dyDescent="0.25"/>
    <row r="37723" x14ac:dyDescent="0.25"/>
    <row r="37724" x14ac:dyDescent="0.25"/>
    <row r="37725" x14ac:dyDescent="0.25"/>
    <row r="37726" x14ac:dyDescent="0.25"/>
    <row r="37727" x14ac:dyDescent="0.25"/>
    <row r="37728" x14ac:dyDescent="0.25"/>
    <row r="37729" x14ac:dyDescent="0.25"/>
    <row r="37730" x14ac:dyDescent="0.25"/>
    <row r="37731" x14ac:dyDescent="0.25"/>
    <row r="37732" x14ac:dyDescent="0.25"/>
    <row r="37733" x14ac:dyDescent="0.25"/>
    <row r="37734" x14ac:dyDescent="0.25"/>
    <row r="37735" x14ac:dyDescent="0.25"/>
    <row r="37736" x14ac:dyDescent="0.25"/>
    <row r="37737" x14ac:dyDescent="0.25"/>
    <row r="37738" x14ac:dyDescent="0.25"/>
    <row r="37739" x14ac:dyDescent="0.25"/>
    <row r="37740" x14ac:dyDescent="0.25"/>
    <row r="37741" x14ac:dyDescent="0.25"/>
    <row r="37742" x14ac:dyDescent="0.25"/>
    <row r="37743" x14ac:dyDescent="0.25"/>
    <row r="37744" x14ac:dyDescent="0.25"/>
    <row r="37745" x14ac:dyDescent="0.25"/>
    <row r="37746" x14ac:dyDescent="0.25"/>
    <row r="37747" x14ac:dyDescent="0.25"/>
    <row r="37748" x14ac:dyDescent="0.25"/>
    <row r="37749" x14ac:dyDescent="0.25"/>
    <row r="37750" x14ac:dyDescent="0.25"/>
    <row r="37751" x14ac:dyDescent="0.25"/>
    <row r="37752" x14ac:dyDescent="0.25"/>
    <row r="37753" x14ac:dyDescent="0.25"/>
    <row r="37754" x14ac:dyDescent="0.25"/>
    <row r="37755" x14ac:dyDescent="0.25"/>
    <row r="37756" x14ac:dyDescent="0.25"/>
    <row r="37757" x14ac:dyDescent="0.25"/>
    <row r="37758" x14ac:dyDescent="0.25"/>
    <row r="37759" x14ac:dyDescent="0.25"/>
    <row r="37760" x14ac:dyDescent="0.25"/>
    <row r="37761" x14ac:dyDescent="0.25"/>
    <row r="37762" x14ac:dyDescent="0.25"/>
    <row r="37763" x14ac:dyDescent="0.25"/>
    <row r="37764" x14ac:dyDescent="0.25"/>
    <row r="37765" x14ac:dyDescent="0.25"/>
    <row r="37766" x14ac:dyDescent="0.25"/>
    <row r="37767" x14ac:dyDescent="0.25"/>
    <row r="37768" x14ac:dyDescent="0.25"/>
    <row r="37769" x14ac:dyDescent="0.25"/>
    <row r="37770" x14ac:dyDescent="0.25"/>
    <row r="37771" x14ac:dyDescent="0.25"/>
    <row r="37772" x14ac:dyDescent="0.25"/>
    <row r="37773" x14ac:dyDescent="0.25"/>
    <row r="37774" x14ac:dyDescent="0.25"/>
    <row r="37775" x14ac:dyDescent="0.25"/>
    <row r="37776" x14ac:dyDescent="0.25"/>
    <row r="37777" x14ac:dyDescent="0.25"/>
    <row r="37778" x14ac:dyDescent="0.25"/>
    <row r="37779" x14ac:dyDescent="0.25"/>
    <row r="37780" x14ac:dyDescent="0.25"/>
    <row r="37781" x14ac:dyDescent="0.25"/>
    <row r="37782" x14ac:dyDescent="0.25"/>
    <row r="37783" x14ac:dyDescent="0.25"/>
    <row r="37784" x14ac:dyDescent="0.25"/>
    <row r="37785" x14ac:dyDescent="0.25"/>
    <row r="37786" x14ac:dyDescent="0.25"/>
    <row r="37787" x14ac:dyDescent="0.25"/>
    <row r="37788" x14ac:dyDescent="0.25"/>
    <row r="37789" x14ac:dyDescent="0.25"/>
    <row r="37790" x14ac:dyDescent="0.25"/>
    <row r="37791" x14ac:dyDescent="0.25"/>
    <row r="37792" x14ac:dyDescent="0.25"/>
    <row r="37793" x14ac:dyDescent="0.25"/>
    <row r="37794" x14ac:dyDescent="0.25"/>
    <row r="37795" x14ac:dyDescent="0.25"/>
    <row r="37796" x14ac:dyDescent="0.25"/>
    <row r="37797" x14ac:dyDescent="0.25"/>
    <row r="37798" x14ac:dyDescent="0.25"/>
    <row r="37799" x14ac:dyDescent="0.25"/>
    <row r="37800" x14ac:dyDescent="0.25"/>
    <row r="37801" x14ac:dyDescent="0.25"/>
    <row r="37802" x14ac:dyDescent="0.25"/>
    <row r="37803" x14ac:dyDescent="0.25"/>
    <row r="37804" x14ac:dyDescent="0.25"/>
    <row r="37805" x14ac:dyDescent="0.25"/>
    <row r="37806" x14ac:dyDescent="0.25"/>
    <row r="37807" x14ac:dyDescent="0.25"/>
    <row r="37808" x14ac:dyDescent="0.25"/>
    <row r="37809" x14ac:dyDescent="0.25"/>
    <row r="37810" x14ac:dyDescent="0.25"/>
    <row r="37811" x14ac:dyDescent="0.25"/>
    <row r="37812" x14ac:dyDescent="0.25"/>
    <row r="37813" x14ac:dyDescent="0.25"/>
    <row r="37814" x14ac:dyDescent="0.25"/>
    <row r="37815" x14ac:dyDescent="0.25"/>
    <row r="37816" x14ac:dyDescent="0.25"/>
    <row r="37817" x14ac:dyDescent="0.25"/>
    <row r="37818" x14ac:dyDescent="0.25"/>
    <row r="37819" x14ac:dyDescent="0.25"/>
    <row r="37820" x14ac:dyDescent="0.25"/>
    <row r="37821" x14ac:dyDescent="0.25"/>
    <row r="37822" x14ac:dyDescent="0.25"/>
    <row r="37823" x14ac:dyDescent="0.25"/>
    <row r="37824" x14ac:dyDescent="0.25"/>
    <row r="37825" x14ac:dyDescent="0.25"/>
    <row r="37826" x14ac:dyDescent="0.25"/>
    <row r="37827" x14ac:dyDescent="0.25"/>
    <row r="37828" x14ac:dyDescent="0.25"/>
    <row r="37829" x14ac:dyDescent="0.25"/>
    <row r="37830" x14ac:dyDescent="0.25"/>
    <row r="37831" x14ac:dyDescent="0.25"/>
    <row r="37832" x14ac:dyDescent="0.25"/>
    <row r="37833" x14ac:dyDescent="0.25"/>
    <row r="37834" x14ac:dyDescent="0.25"/>
    <row r="37835" x14ac:dyDescent="0.25"/>
    <row r="37836" x14ac:dyDescent="0.25"/>
    <row r="37837" x14ac:dyDescent="0.25"/>
    <row r="37838" x14ac:dyDescent="0.25"/>
    <row r="37839" x14ac:dyDescent="0.25"/>
    <row r="37840" x14ac:dyDescent="0.25"/>
    <row r="37841" x14ac:dyDescent="0.25"/>
    <row r="37842" x14ac:dyDescent="0.25"/>
    <row r="37843" x14ac:dyDescent="0.25"/>
    <row r="37844" x14ac:dyDescent="0.25"/>
    <row r="37845" x14ac:dyDescent="0.25"/>
    <row r="37846" x14ac:dyDescent="0.25"/>
    <row r="37847" x14ac:dyDescent="0.25"/>
    <row r="37848" x14ac:dyDescent="0.25"/>
    <row r="37849" x14ac:dyDescent="0.25"/>
    <row r="37850" x14ac:dyDescent="0.25"/>
    <row r="37851" x14ac:dyDescent="0.25"/>
    <row r="37852" x14ac:dyDescent="0.25"/>
    <row r="37853" x14ac:dyDescent="0.25"/>
    <row r="37854" x14ac:dyDescent="0.25"/>
    <row r="37855" x14ac:dyDescent="0.25"/>
    <row r="37856" x14ac:dyDescent="0.25"/>
    <row r="37857" x14ac:dyDescent="0.25"/>
    <row r="37858" x14ac:dyDescent="0.25"/>
    <row r="37859" x14ac:dyDescent="0.25"/>
    <row r="37860" x14ac:dyDescent="0.25"/>
    <row r="37861" x14ac:dyDescent="0.25"/>
    <row r="37862" x14ac:dyDescent="0.25"/>
    <row r="37863" x14ac:dyDescent="0.25"/>
    <row r="37864" x14ac:dyDescent="0.25"/>
    <row r="37865" x14ac:dyDescent="0.25"/>
    <row r="37866" x14ac:dyDescent="0.25"/>
    <row r="37867" x14ac:dyDescent="0.25"/>
    <row r="37868" x14ac:dyDescent="0.25"/>
    <row r="37869" x14ac:dyDescent="0.25"/>
    <row r="37870" x14ac:dyDescent="0.25"/>
    <row r="37871" x14ac:dyDescent="0.25"/>
    <row r="37872" x14ac:dyDescent="0.25"/>
    <row r="37873" x14ac:dyDescent="0.25"/>
    <row r="37874" x14ac:dyDescent="0.25"/>
    <row r="37875" x14ac:dyDescent="0.25"/>
    <row r="37876" x14ac:dyDescent="0.25"/>
    <row r="37877" x14ac:dyDescent="0.25"/>
    <row r="37878" x14ac:dyDescent="0.25"/>
    <row r="37879" x14ac:dyDescent="0.25"/>
    <row r="37880" x14ac:dyDescent="0.25"/>
    <row r="37881" x14ac:dyDescent="0.25"/>
    <row r="37882" x14ac:dyDescent="0.25"/>
    <row r="37883" x14ac:dyDescent="0.25"/>
    <row r="37884" x14ac:dyDescent="0.25"/>
    <row r="37885" x14ac:dyDescent="0.25"/>
    <row r="37886" x14ac:dyDescent="0.25"/>
    <row r="37887" x14ac:dyDescent="0.25"/>
    <row r="37888" x14ac:dyDescent="0.25"/>
    <row r="37889" x14ac:dyDescent="0.25"/>
    <row r="37890" x14ac:dyDescent="0.25"/>
    <row r="37891" x14ac:dyDescent="0.25"/>
    <row r="37892" x14ac:dyDescent="0.25"/>
    <row r="37893" x14ac:dyDescent="0.25"/>
    <row r="37894" x14ac:dyDescent="0.25"/>
    <row r="37895" x14ac:dyDescent="0.25"/>
    <row r="37896" x14ac:dyDescent="0.25"/>
    <row r="37897" x14ac:dyDescent="0.25"/>
    <row r="37898" x14ac:dyDescent="0.25"/>
    <row r="37899" x14ac:dyDescent="0.25"/>
    <row r="37900" x14ac:dyDescent="0.25"/>
    <row r="37901" x14ac:dyDescent="0.25"/>
    <row r="37902" x14ac:dyDescent="0.25"/>
    <row r="37903" x14ac:dyDescent="0.25"/>
    <row r="37904" x14ac:dyDescent="0.25"/>
    <row r="37905" x14ac:dyDescent="0.25"/>
    <row r="37906" x14ac:dyDescent="0.25"/>
    <row r="37907" x14ac:dyDescent="0.25"/>
    <row r="37908" x14ac:dyDescent="0.25"/>
    <row r="37909" x14ac:dyDescent="0.25"/>
    <row r="37910" x14ac:dyDescent="0.25"/>
    <row r="37911" x14ac:dyDescent="0.25"/>
    <row r="37912" x14ac:dyDescent="0.25"/>
    <row r="37913" x14ac:dyDescent="0.25"/>
    <row r="37914" x14ac:dyDescent="0.25"/>
    <row r="37915" x14ac:dyDescent="0.25"/>
    <row r="37916" x14ac:dyDescent="0.25"/>
    <row r="37917" x14ac:dyDescent="0.25"/>
    <row r="37918" x14ac:dyDescent="0.25"/>
    <row r="37919" x14ac:dyDescent="0.25"/>
    <row r="37920" x14ac:dyDescent="0.25"/>
    <row r="37921" x14ac:dyDescent="0.25"/>
    <row r="37922" x14ac:dyDescent="0.25"/>
    <row r="37923" x14ac:dyDescent="0.25"/>
    <row r="37924" x14ac:dyDescent="0.25"/>
    <row r="37925" x14ac:dyDescent="0.25"/>
    <row r="37926" x14ac:dyDescent="0.25"/>
    <row r="37927" x14ac:dyDescent="0.25"/>
    <row r="37928" x14ac:dyDescent="0.25"/>
    <row r="37929" x14ac:dyDescent="0.25"/>
    <row r="37930" x14ac:dyDescent="0.25"/>
    <row r="37931" x14ac:dyDescent="0.25"/>
    <row r="37932" x14ac:dyDescent="0.25"/>
    <row r="37933" x14ac:dyDescent="0.25"/>
    <row r="37934" x14ac:dyDescent="0.25"/>
    <row r="37935" x14ac:dyDescent="0.25"/>
    <row r="37936" x14ac:dyDescent="0.25"/>
    <row r="37937" x14ac:dyDescent="0.25"/>
    <row r="37938" x14ac:dyDescent="0.25"/>
    <row r="37939" x14ac:dyDescent="0.25"/>
    <row r="37940" x14ac:dyDescent="0.25"/>
    <row r="37941" x14ac:dyDescent="0.25"/>
    <row r="37942" x14ac:dyDescent="0.25"/>
    <row r="37943" x14ac:dyDescent="0.25"/>
    <row r="37944" x14ac:dyDescent="0.25"/>
    <row r="37945" x14ac:dyDescent="0.25"/>
    <row r="37946" x14ac:dyDescent="0.25"/>
    <row r="37947" x14ac:dyDescent="0.25"/>
    <row r="37948" x14ac:dyDescent="0.25"/>
    <row r="37949" x14ac:dyDescent="0.25"/>
    <row r="37950" x14ac:dyDescent="0.25"/>
    <row r="37951" x14ac:dyDescent="0.25"/>
    <row r="37952" x14ac:dyDescent="0.25"/>
    <row r="37953" x14ac:dyDescent="0.25"/>
    <row r="37954" x14ac:dyDescent="0.25"/>
    <row r="37955" x14ac:dyDescent="0.25"/>
    <row r="37956" x14ac:dyDescent="0.25"/>
    <row r="37957" x14ac:dyDescent="0.25"/>
    <row r="37958" x14ac:dyDescent="0.25"/>
    <row r="37959" x14ac:dyDescent="0.25"/>
    <row r="37960" x14ac:dyDescent="0.25"/>
    <row r="37961" x14ac:dyDescent="0.25"/>
    <row r="37962" x14ac:dyDescent="0.25"/>
    <row r="37963" x14ac:dyDescent="0.25"/>
    <row r="37964" x14ac:dyDescent="0.25"/>
    <row r="37965" x14ac:dyDescent="0.25"/>
    <row r="37966" x14ac:dyDescent="0.25"/>
    <row r="37967" x14ac:dyDescent="0.25"/>
    <row r="37968" x14ac:dyDescent="0.25"/>
    <row r="37969" x14ac:dyDescent="0.25"/>
    <row r="37970" x14ac:dyDescent="0.25"/>
    <row r="37971" x14ac:dyDescent="0.25"/>
    <row r="37972" x14ac:dyDescent="0.25"/>
    <row r="37973" x14ac:dyDescent="0.25"/>
    <row r="37974" x14ac:dyDescent="0.25"/>
    <row r="37975" x14ac:dyDescent="0.25"/>
    <row r="37976" x14ac:dyDescent="0.25"/>
    <row r="37977" x14ac:dyDescent="0.25"/>
    <row r="37978" x14ac:dyDescent="0.25"/>
    <row r="37979" x14ac:dyDescent="0.25"/>
    <row r="37980" x14ac:dyDescent="0.25"/>
    <row r="37981" x14ac:dyDescent="0.25"/>
    <row r="37982" x14ac:dyDescent="0.25"/>
    <row r="37983" x14ac:dyDescent="0.25"/>
    <row r="37984" x14ac:dyDescent="0.25"/>
    <row r="37985" x14ac:dyDescent="0.25"/>
    <row r="37986" x14ac:dyDescent="0.25"/>
    <row r="37987" x14ac:dyDescent="0.25"/>
    <row r="37988" x14ac:dyDescent="0.25"/>
    <row r="37989" x14ac:dyDescent="0.25"/>
    <row r="37990" x14ac:dyDescent="0.25"/>
    <row r="37991" x14ac:dyDescent="0.25"/>
    <row r="37992" x14ac:dyDescent="0.25"/>
    <row r="37993" x14ac:dyDescent="0.25"/>
    <row r="37994" x14ac:dyDescent="0.25"/>
    <row r="37995" x14ac:dyDescent="0.25"/>
    <row r="37996" x14ac:dyDescent="0.25"/>
    <row r="37997" x14ac:dyDescent="0.25"/>
    <row r="37998" x14ac:dyDescent="0.25"/>
    <row r="37999" x14ac:dyDescent="0.25"/>
    <row r="38000" x14ac:dyDescent="0.25"/>
    <row r="38001" x14ac:dyDescent="0.25"/>
    <row r="38002" x14ac:dyDescent="0.25"/>
    <row r="38003" x14ac:dyDescent="0.25"/>
    <row r="38004" x14ac:dyDescent="0.25"/>
    <row r="38005" x14ac:dyDescent="0.25"/>
    <row r="38006" x14ac:dyDescent="0.25"/>
    <row r="38007" x14ac:dyDescent="0.25"/>
    <row r="38008" x14ac:dyDescent="0.25"/>
    <row r="38009" x14ac:dyDescent="0.25"/>
    <row r="38010" x14ac:dyDescent="0.25"/>
    <row r="38011" x14ac:dyDescent="0.25"/>
    <row r="38012" x14ac:dyDescent="0.25"/>
    <row r="38013" x14ac:dyDescent="0.25"/>
    <row r="38014" x14ac:dyDescent="0.25"/>
    <row r="38015" x14ac:dyDescent="0.25"/>
    <row r="38016" x14ac:dyDescent="0.25"/>
    <row r="38017" x14ac:dyDescent="0.25"/>
    <row r="38018" x14ac:dyDescent="0.25"/>
    <row r="38019" x14ac:dyDescent="0.25"/>
    <row r="38020" x14ac:dyDescent="0.25"/>
    <row r="38021" x14ac:dyDescent="0.25"/>
    <row r="38022" x14ac:dyDescent="0.25"/>
    <row r="38023" x14ac:dyDescent="0.25"/>
    <row r="38024" x14ac:dyDescent="0.25"/>
    <row r="38025" x14ac:dyDescent="0.25"/>
    <row r="38026" x14ac:dyDescent="0.25"/>
    <row r="38027" x14ac:dyDescent="0.25"/>
    <row r="38028" x14ac:dyDescent="0.25"/>
    <row r="38029" x14ac:dyDescent="0.25"/>
    <row r="38030" x14ac:dyDescent="0.25"/>
    <row r="38031" x14ac:dyDescent="0.25"/>
    <row r="38032" x14ac:dyDescent="0.25"/>
    <row r="38033" x14ac:dyDescent="0.25"/>
    <row r="38034" x14ac:dyDescent="0.25"/>
    <row r="38035" x14ac:dyDescent="0.25"/>
    <row r="38036" x14ac:dyDescent="0.25"/>
    <row r="38037" x14ac:dyDescent="0.25"/>
    <row r="38038" x14ac:dyDescent="0.25"/>
    <row r="38039" x14ac:dyDescent="0.25"/>
    <row r="38040" x14ac:dyDescent="0.25"/>
    <row r="38041" x14ac:dyDescent="0.25"/>
    <row r="38042" x14ac:dyDescent="0.25"/>
    <row r="38043" x14ac:dyDescent="0.25"/>
    <row r="38044" x14ac:dyDescent="0.25"/>
    <row r="38045" x14ac:dyDescent="0.25"/>
    <row r="38046" x14ac:dyDescent="0.25"/>
    <row r="38047" x14ac:dyDescent="0.25"/>
    <row r="38048" x14ac:dyDescent="0.25"/>
    <row r="38049" x14ac:dyDescent="0.25"/>
    <row r="38050" x14ac:dyDescent="0.25"/>
    <row r="38051" x14ac:dyDescent="0.25"/>
    <row r="38052" x14ac:dyDescent="0.25"/>
    <row r="38053" x14ac:dyDescent="0.25"/>
    <row r="38054" x14ac:dyDescent="0.25"/>
    <row r="38055" x14ac:dyDescent="0.25"/>
    <row r="38056" x14ac:dyDescent="0.25"/>
    <row r="38057" x14ac:dyDescent="0.25"/>
    <row r="38058" x14ac:dyDescent="0.25"/>
    <row r="38059" x14ac:dyDescent="0.25"/>
    <row r="38060" x14ac:dyDescent="0.25"/>
    <row r="38061" x14ac:dyDescent="0.25"/>
    <row r="38062" x14ac:dyDescent="0.25"/>
    <row r="38063" x14ac:dyDescent="0.25"/>
    <row r="38064" x14ac:dyDescent="0.25"/>
    <row r="38065" x14ac:dyDescent="0.25"/>
    <row r="38066" x14ac:dyDescent="0.25"/>
    <row r="38067" x14ac:dyDescent="0.25"/>
    <row r="38068" x14ac:dyDescent="0.25"/>
    <row r="38069" x14ac:dyDescent="0.25"/>
    <row r="38070" x14ac:dyDescent="0.25"/>
    <row r="38071" x14ac:dyDescent="0.25"/>
    <row r="38072" x14ac:dyDescent="0.25"/>
    <row r="38073" x14ac:dyDescent="0.25"/>
    <row r="38074" x14ac:dyDescent="0.25"/>
    <row r="38075" x14ac:dyDescent="0.25"/>
    <row r="38076" x14ac:dyDescent="0.25"/>
    <row r="38077" x14ac:dyDescent="0.25"/>
    <row r="38078" x14ac:dyDescent="0.25"/>
    <row r="38079" x14ac:dyDescent="0.25"/>
    <row r="38080" x14ac:dyDescent="0.25"/>
    <row r="38081" x14ac:dyDescent="0.25"/>
    <row r="38082" x14ac:dyDescent="0.25"/>
    <row r="38083" x14ac:dyDescent="0.25"/>
    <row r="38084" x14ac:dyDescent="0.25"/>
    <row r="38085" x14ac:dyDescent="0.25"/>
    <row r="38086" x14ac:dyDescent="0.25"/>
    <row r="38087" x14ac:dyDescent="0.25"/>
    <row r="38088" x14ac:dyDescent="0.25"/>
    <row r="38089" x14ac:dyDescent="0.25"/>
    <row r="38090" x14ac:dyDescent="0.25"/>
    <row r="38091" x14ac:dyDescent="0.25"/>
    <row r="38092" x14ac:dyDescent="0.25"/>
    <row r="38093" x14ac:dyDescent="0.25"/>
    <row r="38094" x14ac:dyDescent="0.25"/>
    <row r="38095" x14ac:dyDescent="0.25"/>
    <row r="38096" x14ac:dyDescent="0.25"/>
    <row r="38097" x14ac:dyDescent="0.25"/>
    <row r="38098" x14ac:dyDescent="0.25"/>
    <row r="38099" x14ac:dyDescent="0.25"/>
    <row r="38100" x14ac:dyDescent="0.25"/>
    <row r="38101" x14ac:dyDescent="0.25"/>
    <row r="38102" x14ac:dyDescent="0.25"/>
    <row r="38103" x14ac:dyDescent="0.25"/>
    <row r="38104" x14ac:dyDescent="0.25"/>
    <row r="38105" x14ac:dyDescent="0.25"/>
    <row r="38106" x14ac:dyDescent="0.25"/>
    <row r="38107" x14ac:dyDescent="0.25"/>
    <row r="38108" x14ac:dyDescent="0.25"/>
    <row r="38109" x14ac:dyDescent="0.25"/>
    <row r="38110" x14ac:dyDescent="0.25"/>
    <row r="38111" x14ac:dyDescent="0.25"/>
    <row r="38112" x14ac:dyDescent="0.25"/>
    <row r="38113" x14ac:dyDescent="0.25"/>
    <row r="38114" x14ac:dyDescent="0.25"/>
    <row r="38115" x14ac:dyDescent="0.25"/>
    <row r="38116" x14ac:dyDescent="0.25"/>
    <row r="38117" x14ac:dyDescent="0.25"/>
    <row r="38118" x14ac:dyDescent="0.25"/>
    <row r="38119" x14ac:dyDescent="0.25"/>
    <row r="38120" x14ac:dyDescent="0.25"/>
    <row r="38121" x14ac:dyDescent="0.25"/>
    <row r="38122" x14ac:dyDescent="0.25"/>
    <row r="38123" x14ac:dyDescent="0.25"/>
    <row r="38124" x14ac:dyDescent="0.25"/>
    <row r="38125" x14ac:dyDescent="0.25"/>
    <row r="38126" x14ac:dyDescent="0.25"/>
    <row r="38127" x14ac:dyDescent="0.25"/>
    <row r="38128" x14ac:dyDescent="0.25"/>
    <row r="38129" x14ac:dyDescent="0.25"/>
    <row r="38130" x14ac:dyDescent="0.25"/>
    <row r="38131" x14ac:dyDescent="0.25"/>
    <row r="38132" x14ac:dyDescent="0.25"/>
    <row r="38133" x14ac:dyDescent="0.25"/>
    <row r="38134" x14ac:dyDescent="0.25"/>
    <row r="38135" x14ac:dyDescent="0.25"/>
    <row r="38136" x14ac:dyDescent="0.25"/>
    <row r="38137" x14ac:dyDescent="0.25"/>
    <row r="38138" x14ac:dyDescent="0.25"/>
    <row r="38139" x14ac:dyDescent="0.25"/>
    <row r="38140" x14ac:dyDescent="0.25"/>
    <row r="38141" x14ac:dyDescent="0.25"/>
    <row r="38142" x14ac:dyDescent="0.25"/>
    <row r="38143" x14ac:dyDescent="0.25"/>
    <row r="38144" x14ac:dyDescent="0.25"/>
    <row r="38145" x14ac:dyDescent="0.25"/>
    <row r="38146" x14ac:dyDescent="0.25"/>
    <row r="38147" x14ac:dyDescent="0.25"/>
    <row r="38148" x14ac:dyDescent="0.25"/>
    <row r="38149" x14ac:dyDescent="0.25"/>
    <row r="38150" x14ac:dyDescent="0.25"/>
    <row r="38151" x14ac:dyDescent="0.25"/>
    <row r="38152" x14ac:dyDescent="0.25"/>
    <row r="38153" x14ac:dyDescent="0.25"/>
    <row r="38154" x14ac:dyDescent="0.25"/>
    <row r="38155" x14ac:dyDescent="0.25"/>
    <row r="38156" x14ac:dyDescent="0.25"/>
    <row r="38157" x14ac:dyDescent="0.25"/>
    <row r="38158" x14ac:dyDescent="0.25"/>
    <row r="38159" x14ac:dyDescent="0.25"/>
    <row r="38160" x14ac:dyDescent="0.25"/>
    <row r="38161" x14ac:dyDescent="0.25"/>
    <row r="38162" x14ac:dyDescent="0.25"/>
    <row r="38163" x14ac:dyDescent="0.25"/>
    <row r="38164" x14ac:dyDescent="0.25"/>
    <row r="38165" x14ac:dyDescent="0.25"/>
    <row r="38166" x14ac:dyDescent="0.25"/>
    <row r="38167" x14ac:dyDescent="0.25"/>
    <row r="38168" x14ac:dyDescent="0.25"/>
    <row r="38169" x14ac:dyDescent="0.25"/>
    <row r="38170" x14ac:dyDescent="0.25"/>
    <row r="38171" x14ac:dyDescent="0.25"/>
    <row r="38172" x14ac:dyDescent="0.25"/>
    <row r="38173" x14ac:dyDescent="0.25"/>
    <row r="38174" x14ac:dyDescent="0.25"/>
    <row r="38175" x14ac:dyDescent="0.25"/>
    <row r="38176" x14ac:dyDescent="0.25"/>
    <row r="38177" x14ac:dyDescent="0.25"/>
    <row r="38178" x14ac:dyDescent="0.25"/>
    <row r="38179" x14ac:dyDescent="0.25"/>
    <row r="38180" x14ac:dyDescent="0.25"/>
    <row r="38181" x14ac:dyDescent="0.25"/>
    <row r="38182" x14ac:dyDescent="0.25"/>
    <row r="38183" x14ac:dyDescent="0.25"/>
    <row r="38184" x14ac:dyDescent="0.25"/>
    <row r="38185" x14ac:dyDescent="0.25"/>
    <row r="38186" x14ac:dyDescent="0.25"/>
    <row r="38187" x14ac:dyDescent="0.25"/>
    <row r="38188" x14ac:dyDescent="0.25"/>
    <row r="38189" x14ac:dyDescent="0.25"/>
    <row r="38190" x14ac:dyDescent="0.25"/>
    <row r="38191" x14ac:dyDescent="0.25"/>
    <row r="38192" x14ac:dyDescent="0.25"/>
    <row r="38193" x14ac:dyDescent="0.25"/>
    <row r="38194" x14ac:dyDescent="0.25"/>
    <row r="38195" x14ac:dyDescent="0.25"/>
    <row r="38196" x14ac:dyDescent="0.25"/>
    <row r="38197" x14ac:dyDescent="0.25"/>
    <row r="38198" x14ac:dyDescent="0.25"/>
    <row r="38199" x14ac:dyDescent="0.25"/>
    <row r="38200" x14ac:dyDescent="0.25"/>
    <row r="38201" x14ac:dyDescent="0.25"/>
    <row r="38202" x14ac:dyDescent="0.25"/>
    <row r="38203" x14ac:dyDescent="0.25"/>
    <row r="38204" x14ac:dyDescent="0.25"/>
    <row r="38205" x14ac:dyDescent="0.25"/>
    <row r="38206" x14ac:dyDescent="0.25"/>
    <row r="38207" x14ac:dyDescent="0.25"/>
    <row r="38208" x14ac:dyDescent="0.25"/>
    <row r="38209" x14ac:dyDescent="0.25"/>
    <row r="38210" x14ac:dyDescent="0.25"/>
    <row r="38211" x14ac:dyDescent="0.25"/>
    <row r="38212" x14ac:dyDescent="0.25"/>
    <row r="38213" x14ac:dyDescent="0.25"/>
    <row r="38214" x14ac:dyDescent="0.25"/>
    <row r="38215" x14ac:dyDescent="0.25"/>
    <row r="38216" x14ac:dyDescent="0.25"/>
    <row r="38217" x14ac:dyDescent="0.25"/>
    <row r="38218" x14ac:dyDescent="0.25"/>
    <row r="38219" x14ac:dyDescent="0.25"/>
    <row r="38220" x14ac:dyDescent="0.25"/>
    <row r="38221" x14ac:dyDescent="0.25"/>
    <row r="38222" x14ac:dyDescent="0.25"/>
    <row r="38223" x14ac:dyDescent="0.25"/>
    <row r="38224" x14ac:dyDescent="0.25"/>
    <row r="38225" x14ac:dyDescent="0.25"/>
    <row r="38226" x14ac:dyDescent="0.25"/>
    <row r="38227" x14ac:dyDescent="0.25"/>
    <row r="38228" x14ac:dyDescent="0.25"/>
    <row r="38229" x14ac:dyDescent="0.25"/>
    <row r="38230" x14ac:dyDescent="0.25"/>
    <row r="38231" x14ac:dyDescent="0.25"/>
    <row r="38232" x14ac:dyDescent="0.25"/>
    <row r="38233" x14ac:dyDescent="0.25"/>
    <row r="38234" x14ac:dyDescent="0.25"/>
    <row r="38235" x14ac:dyDescent="0.25"/>
    <row r="38236" x14ac:dyDescent="0.25"/>
    <row r="38237" x14ac:dyDescent="0.25"/>
    <row r="38238" x14ac:dyDescent="0.25"/>
    <row r="38239" x14ac:dyDescent="0.25"/>
    <row r="38240" x14ac:dyDescent="0.25"/>
    <row r="38241" x14ac:dyDescent="0.25"/>
    <row r="38242" x14ac:dyDescent="0.25"/>
    <row r="38243" x14ac:dyDescent="0.25"/>
    <row r="38244" x14ac:dyDescent="0.25"/>
    <row r="38245" x14ac:dyDescent="0.25"/>
    <row r="38246" x14ac:dyDescent="0.25"/>
    <row r="38247" x14ac:dyDescent="0.25"/>
    <row r="38248" x14ac:dyDescent="0.25"/>
    <row r="38249" x14ac:dyDescent="0.25"/>
    <row r="38250" x14ac:dyDescent="0.25"/>
    <row r="38251" x14ac:dyDescent="0.25"/>
    <row r="38252" x14ac:dyDescent="0.25"/>
    <row r="38253" x14ac:dyDescent="0.25"/>
    <row r="38254" x14ac:dyDescent="0.25"/>
    <row r="38255" x14ac:dyDescent="0.25"/>
    <row r="38256" x14ac:dyDescent="0.25"/>
    <row r="38257" x14ac:dyDescent="0.25"/>
    <row r="38258" x14ac:dyDescent="0.25"/>
    <row r="38259" x14ac:dyDescent="0.25"/>
    <row r="38260" x14ac:dyDescent="0.25"/>
    <row r="38261" x14ac:dyDescent="0.25"/>
    <row r="38262" x14ac:dyDescent="0.25"/>
    <row r="38263" x14ac:dyDescent="0.25"/>
    <row r="38264" x14ac:dyDescent="0.25"/>
    <row r="38265" x14ac:dyDescent="0.25"/>
    <row r="38266" x14ac:dyDescent="0.25"/>
    <row r="38267" x14ac:dyDescent="0.25"/>
    <row r="38268" x14ac:dyDescent="0.25"/>
    <row r="38269" x14ac:dyDescent="0.25"/>
    <row r="38270" x14ac:dyDescent="0.25"/>
    <row r="38271" x14ac:dyDescent="0.25"/>
    <row r="38272" x14ac:dyDescent="0.25"/>
    <row r="38273" x14ac:dyDescent="0.25"/>
    <row r="38274" x14ac:dyDescent="0.25"/>
    <row r="38275" x14ac:dyDescent="0.25"/>
    <row r="38276" x14ac:dyDescent="0.25"/>
    <row r="38277" x14ac:dyDescent="0.25"/>
    <row r="38278" x14ac:dyDescent="0.25"/>
    <row r="38279" x14ac:dyDescent="0.25"/>
    <row r="38280" x14ac:dyDescent="0.25"/>
    <row r="38281" x14ac:dyDescent="0.25"/>
    <row r="38282" x14ac:dyDescent="0.25"/>
    <row r="38283" x14ac:dyDescent="0.25"/>
    <row r="38284" x14ac:dyDescent="0.25"/>
    <row r="38285" x14ac:dyDescent="0.25"/>
    <row r="38286" x14ac:dyDescent="0.25"/>
    <row r="38287" x14ac:dyDescent="0.25"/>
    <row r="38288" x14ac:dyDescent="0.25"/>
    <row r="38289" x14ac:dyDescent="0.25"/>
    <row r="38290" x14ac:dyDescent="0.25"/>
    <row r="38291" x14ac:dyDescent="0.25"/>
    <row r="38292" x14ac:dyDescent="0.25"/>
    <row r="38293" x14ac:dyDescent="0.25"/>
    <row r="38294" x14ac:dyDescent="0.25"/>
    <row r="38295" x14ac:dyDescent="0.25"/>
    <row r="38296" x14ac:dyDescent="0.25"/>
    <row r="38297" x14ac:dyDescent="0.25"/>
    <row r="38298" x14ac:dyDescent="0.25"/>
    <row r="38299" x14ac:dyDescent="0.25"/>
    <row r="38300" x14ac:dyDescent="0.25"/>
    <row r="38301" x14ac:dyDescent="0.25"/>
    <row r="38302" x14ac:dyDescent="0.25"/>
    <row r="38303" x14ac:dyDescent="0.25"/>
    <row r="38304" x14ac:dyDescent="0.25"/>
    <row r="38305" x14ac:dyDescent="0.25"/>
    <row r="38306" x14ac:dyDescent="0.25"/>
    <row r="38307" x14ac:dyDescent="0.25"/>
    <row r="38308" x14ac:dyDescent="0.25"/>
    <row r="38309" x14ac:dyDescent="0.25"/>
    <row r="38310" x14ac:dyDescent="0.25"/>
    <row r="38311" x14ac:dyDescent="0.25"/>
    <row r="38312" x14ac:dyDescent="0.25"/>
    <row r="38313" x14ac:dyDescent="0.25"/>
    <row r="38314" x14ac:dyDescent="0.25"/>
    <row r="38315" x14ac:dyDescent="0.25"/>
    <row r="38316" x14ac:dyDescent="0.25"/>
    <row r="38317" x14ac:dyDescent="0.25"/>
    <row r="38318" x14ac:dyDescent="0.25"/>
    <row r="38319" x14ac:dyDescent="0.25"/>
    <row r="38320" x14ac:dyDescent="0.25"/>
    <row r="38321" x14ac:dyDescent="0.25"/>
    <row r="38322" x14ac:dyDescent="0.25"/>
    <row r="38323" x14ac:dyDescent="0.25"/>
    <row r="38324" x14ac:dyDescent="0.25"/>
    <row r="38325" x14ac:dyDescent="0.25"/>
    <row r="38326" x14ac:dyDescent="0.25"/>
    <row r="38327" x14ac:dyDescent="0.25"/>
    <row r="38328" x14ac:dyDescent="0.25"/>
    <row r="38329" x14ac:dyDescent="0.25"/>
    <row r="38330" x14ac:dyDescent="0.25"/>
    <row r="38331" x14ac:dyDescent="0.25"/>
    <row r="38332" x14ac:dyDescent="0.25"/>
    <row r="38333" x14ac:dyDescent="0.25"/>
    <row r="38334" x14ac:dyDescent="0.25"/>
    <row r="38335" x14ac:dyDescent="0.25"/>
    <row r="38336" x14ac:dyDescent="0.25"/>
    <row r="38337" x14ac:dyDescent="0.25"/>
    <row r="38338" x14ac:dyDescent="0.25"/>
    <row r="38339" x14ac:dyDescent="0.25"/>
    <row r="38340" x14ac:dyDescent="0.25"/>
    <row r="38341" x14ac:dyDescent="0.25"/>
    <row r="38342" x14ac:dyDescent="0.25"/>
    <row r="38343" x14ac:dyDescent="0.25"/>
    <row r="38344" x14ac:dyDescent="0.25"/>
    <row r="38345" x14ac:dyDescent="0.25"/>
    <row r="38346" x14ac:dyDescent="0.25"/>
    <row r="38347" x14ac:dyDescent="0.25"/>
    <row r="38348" x14ac:dyDescent="0.25"/>
    <row r="38349" x14ac:dyDescent="0.25"/>
    <row r="38350" x14ac:dyDescent="0.25"/>
    <row r="38351" x14ac:dyDescent="0.25"/>
    <row r="38352" x14ac:dyDescent="0.25"/>
    <row r="38353" x14ac:dyDescent="0.25"/>
    <row r="38354" x14ac:dyDescent="0.25"/>
    <row r="38355" x14ac:dyDescent="0.25"/>
    <row r="38356" x14ac:dyDescent="0.25"/>
    <row r="38357" x14ac:dyDescent="0.25"/>
    <row r="38358" x14ac:dyDescent="0.25"/>
    <row r="38359" x14ac:dyDescent="0.25"/>
    <row r="38360" x14ac:dyDescent="0.25"/>
    <row r="38361" x14ac:dyDescent="0.25"/>
    <row r="38362" x14ac:dyDescent="0.25"/>
    <row r="38363" x14ac:dyDescent="0.25"/>
    <row r="38364" x14ac:dyDescent="0.25"/>
    <row r="38365" x14ac:dyDescent="0.25"/>
    <row r="38366" x14ac:dyDescent="0.25"/>
    <row r="38367" x14ac:dyDescent="0.25"/>
    <row r="38368" x14ac:dyDescent="0.25"/>
    <row r="38369" x14ac:dyDescent="0.25"/>
    <row r="38370" x14ac:dyDescent="0.25"/>
    <row r="38371" x14ac:dyDescent="0.25"/>
    <row r="38372" x14ac:dyDescent="0.25"/>
    <row r="38373" x14ac:dyDescent="0.25"/>
    <row r="38374" x14ac:dyDescent="0.25"/>
    <row r="38375" x14ac:dyDescent="0.25"/>
    <row r="38376" x14ac:dyDescent="0.25"/>
    <row r="38377" x14ac:dyDescent="0.25"/>
    <row r="38378" x14ac:dyDescent="0.25"/>
    <row r="38379" x14ac:dyDescent="0.25"/>
    <row r="38380" x14ac:dyDescent="0.25"/>
    <row r="38381" x14ac:dyDescent="0.25"/>
    <row r="38382" x14ac:dyDescent="0.25"/>
    <row r="38383" x14ac:dyDescent="0.25"/>
    <row r="38384" x14ac:dyDescent="0.25"/>
    <row r="38385" x14ac:dyDescent="0.25"/>
    <row r="38386" x14ac:dyDescent="0.25"/>
    <row r="38387" x14ac:dyDescent="0.25"/>
    <row r="38388" x14ac:dyDescent="0.25"/>
    <row r="38389" x14ac:dyDescent="0.25"/>
    <row r="38390" x14ac:dyDescent="0.25"/>
    <row r="38391" x14ac:dyDescent="0.25"/>
    <row r="38392" x14ac:dyDescent="0.25"/>
    <row r="38393" x14ac:dyDescent="0.25"/>
    <row r="38394" x14ac:dyDescent="0.25"/>
    <row r="38395" x14ac:dyDescent="0.25"/>
    <row r="38396" x14ac:dyDescent="0.25"/>
    <row r="38397" x14ac:dyDescent="0.25"/>
    <row r="38398" x14ac:dyDescent="0.25"/>
    <row r="38399" x14ac:dyDescent="0.25"/>
    <row r="38400" x14ac:dyDescent="0.25"/>
    <row r="38401" x14ac:dyDescent="0.25"/>
    <row r="38402" x14ac:dyDescent="0.25"/>
    <row r="38403" x14ac:dyDescent="0.25"/>
    <row r="38404" x14ac:dyDescent="0.25"/>
    <row r="38405" x14ac:dyDescent="0.25"/>
    <row r="38406" x14ac:dyDescent="0.25"/>
    <row r="38407" x14ac:dyDescent="0.25"/>
    <row r="38408" x14ac:dyDescent="0.25"/>
    <row r="38409" x14ac:dyDescent="0.25"/>
    <row r="38410" x14ac:dyDescent="0.25"/>
    <row r="38411" x14ac:dyDescent="0.25"/>
    <row r="38412" x14ac:dyDescent="0.25"/>
    <row r="38413" x14ac:dyDescent="0.25"/>
    <row r="38414" x14ac:dyDescent="0.25"/>
    <row r="38415" x14ac:dyDescent="0.25"/>
    <row r="38416" x14ac:dyDescent="0.25"/>
    <row r="38417" x14ac:dyDescent="0.25"/>
    <row r="38418" x14ac:dyDescent="0.25"/>
    <row r="38419" x14ac:dyDescent="0.25"/>
    <row r="38420" x14ac:dyDescent="0.25"/>
    <row r="38421" x14ac:dyDescent="0.25"/>
    <row r="38422" x14ac:dyDescent="0.25"/>
    <row r="38423" x14ac:dyDescent="0.25"/>
    <row r="38424" x14ac:dyDescent="0.25"/>
    <row r="38425" x14ac:dyDescent="0.25"/>
    <row r="38426" x14ac:dyDescent="0.25"/>
    <row r="38427" x14ac:dyDescent="0.25"/>
    <row r="38428" x14ac:dyDescent="0.25"/>
    <row r="38429" x14ac:dyDescent="0.25"/>
    <row r="38430" x14ac:dyDescent="0.25"/>
    <row r="38431" x14ac:dyDescent="0.25"/>
    <row r="38432" x14ac:dyDescent="0.25"/>
    <row r="38433" x14ac:dyDescent="0.25"/>
    <row r="38434" x14ac:dyDescent="0.25"/>
    <row r="38435" x14ac:dyDescent="0.25"/>
    <row r="38436" x14ac:dyDescent="0.25"/>
    <row r="38437" x14ac:dyDescent="0.25"/>
    <row r="38438" x14ac:dyDescent="0.25"/>
    <row r="38439" x14ac:dyDescent="0.25"/>
    <row r="38440" x14ac:dyDescent="0.25"/>
    <row r="38441" x14ac:dyDescent="0.25"/>
    <row r="38442" x14ac:dyDescent="0.25"/>
    <row r="38443" x14ac:dyDescent="0.25"/>
    <row r="38444" x14ac:dyDescent="0.25"/>
    <row r="38445" x14ac:dyDescent="0.25"/>
    <row r="38446" x14ac:dyDescent="0.25"/>
    <row r="38447" x14ac:dyDescent="0.25"/>
    <row r="38448" x14ac:dyDescent="0.25"/>
    <row r="38449" x14ac:dyDescent="0.25"/>
    <row r="38450" x14ac:dyDescent="0.25"/>
    <row r="38451" x14ac:dyDescent="0.25"/>
    <row r="38452" x14ac:dyDescent="0.25"/>
    <row r="38453" x14ac:dyDescent="0.25"/>
    <row r="38454" x14ac:dyDescent="0.25"/>
    <row r="38455" x14ac:dyDescent="0.25"/>
    <row r="38456" x14ac:dyDescent="0.25"/>
    <row r="38457" x14ac:dyDescent="0.25"/>
    <row r="38458" x14ac:dyDescent="0.25"/>
    <row r="38459" x14ac:dyDescent="0.25"/>
    <row r="38460" x14ac:dyDescent="0.25"/>
    <row r="38461" x14ac:dyDescent="0.25"/>
    <row r="38462" x14ac:dyDescent="0.25"/>
    <row r="38463" x14ac:dyDescent="0.25"/>
    <row r="38464" x14ac:dyDescent="0.25"/>
    <row r="38465" x14ac:dyDescent="0.25"/>
    <row r="38466" x14ac:dyDescent="0.25"/>
    <row r="38467" x14ac:dyDescent="0.25"/>
    <row r="38468" x14ac:dyDescent="0.25"/>
    <row r="38469" x14ac:dyDescent="0.25"/>
    <row r="38470" x14ac:dyDescent="0.25"/>
    <row r="38471" x14ac:dyDescent="0.25"/>
    <row r="38472" x14ac:dyDescent="0.25"/>
    <row r="38473" x14ac:dyDescent="0.25"/>
    <row r="38474" x14ac:dyDescent="0.25"/>
    <row r="38475" x14ac:dyDescent="0.25"/>
    <row r="38476" x14ac:dyDescent="0.25"/>
    <row r="38477" x14ac:dyDescent="0.25"/>
    <row r="38478" x14ac:dyDescent="0.25"/>
    <row r="38479" x14ac:dyDescent="0.25"/>
    <row r="38480" x14ac:dyDescent="0.25"/>
    <row r="38481" x14ac:dyDescent="0.25"/>
    <row r="38482" x14ac:dyDescent="0.25"/>
    <row r="38483" x14ac:dyDescent="0.25"/>
    <row r="38484" x14ac:dyDescent="0.25"/>
    <row r="38485" x14ac:dyDescent="0.25"/>
    <row r="38486" x14ac:dyDescent="0.25"/>
    <row r="38487" x14ac:dyDescent="0.25"/>
    <row r="38488" x14ac:dyDescent="0.25"/>
    <row r="38489" x14ac:dyDescent="0.25"/>
    <row r="38490" x14ac:dyDescent="0.25"/>
    <row r="38491" x14ac:dyDescent="0.25"/>
    <row r="38492" x14ac:dyDescent="0.25"/>
    <row r="38493" x14ac:dyDescent="0.25"/>
    <row r="38494" x14ac:dyDescent="0.25"/>
    <row r="38495" x14ac:dyDescent="0.25"/>
    <row r="38496" x14ac:dyDescent="0.25"/>
    <row r="38497" x14ac:dyDescent="0.25"/>
    <row r="38498" x14ac:dyDescent="0.25"/>
    <row r="38499" x14ac:dyDescent="0.25"/>
    <row r="38500" x14ac:dyDescent="0.25"/>
    <row r="38501" x14ac:dyDescent="0.25"/>
    <row r="38502" x14ac:dyDescent="0.25"/>
    <row r="38503" x14ac:dyDescent="0.25"/>
    <row r="38504" x14ac:dyDescent="0.25"/>
    <row r="38505" x14ac:dyDescent="0.25"/>
    <row r="38506" x14ac:dyDescent="0.25"/>
    <row r="38507" x14ac:dyDescent="0.25"/>
    <row r="38508" x14ac:dyDescent="0.25"/>
    <row r="38509" x14ac:dyDescent="0.25"/>
    <row r="38510" x14ac:dyDescent="0.25"/>
    <row r="38511" x14ac:dyDescent="0.25"/>
    <row r="38512" x14ac:dyDescent="0.25"/>
    <row r="38513" x14ac:dyDescent="0.25"/>
    <row r="38514" x14ac:dyDescent="0.25"/>
    <row r="38515" x14ac:dyDescent="0.25"/>
    <row r="38516" x14ac:dyDescent="0.25"/>
    <row r="38517" x14ac:dyDescent="0.25"/>
    <row r="38518" x14ac:dyDescent="0.25"/>
    <row r="38519" x14ac:dyDescent="0.25"/>
    <row r="38520" x14ac:dyDescent="0.25"/>
    <row r="38521" x14ac:dyDescent="0.25"/>
    <row r="38522" x14ac:dyDescent="0.25"/>
    <row r="38523" x14ac:dyDescent="0.25"/>
    <row r="38524" x14ac:dyDescent="0.25"/>
    <row r="38525" x14ac:dyDescent="0.25"/>
    <row r="38526" x14ac:dyDescent="0.25"/>
    <row r="38527" x14ac:dyDescent="0.25"/>
    <row r="38528" x14ac:dyDescent="0.25"/>
    <row r="38529" x14ac:dyDescent="0.25"/>
    <row r="38530" x14ac:dyDescent="0.25"/>
    <row r="38531" x14ac:dyDescent="0.25"/>
    <row r="38532" x14ac:dyDescent="0.25"/>
    <row r="38533" x14ac:dyDescent="0.25"/>
    <row r="38534" x14ac:dyDescent="0.25"/>
    <row r="38535" x14ac:dyDescent="0.25"/>
    <row r="38536" x14ac:dyDescent="0.25"/>
    <row r="38537" x14ac:dyDescent="0.25"/>
    <row r="38538" x14ac:dyDescent="0.25"/>
    <row r="38539" x14ac:dyDescent="0.25"/>
    <row r="38540" x14ac:dyDescent="0.25"/>
    <row r="38541" x14ac:dyDescent="0.25"/>
    <row r="38542" x14ac:dyDescent="0.25"/>
    <row r="38543" x14ac:dyDescent="0.25"/>
    <row r="38544" x14ac:dyDescent="0.25"/>
    <row r="38545" x14ac:dyDescent="0.25"/>
    <row r="38546" x14ac:dyDescent="0.25"/>
    <row r="38547" x14ac:dyDescent="0.25"/>
    <row r="38548" x14ac:dyDescent="0.25"/>
    <row r="38549" x14ac:dyDescent="0.25"/>
    <row r="38550" x14ac:dyDescent="0.25"/>
    <row r="38551" x14ac:dyDescent="0.25"/>
    <row r="38552" x14ac:dyDescent="0.25"/>
    <row r="38553" x14ac:dyDescent="0.25"/>
    <row r="38554" x14ac:dyDescent="0.25"/>
    <row r="38555" x14ac:dyDescent="0.25"/>
    <row r="38556" x14ac:dyDescent="0.25"/>
    <row r="38557" x14ac:dyDescent="0.25"/>
    <row r="38558" x14ac:dyDescent="0.25"/>
    <row r="38559" x14ac:dyDescent="0.25"/>
    <row r="38560" x14ac:dyDescent="0.25"/>
    <row r="38561" x14ac:dyDescent="0.25"/>
    <row r="38562" x14ac:dyDescent="0.25"/>
    <row r="38563" x14ac:dyDescent="0.25"/>
    <row r="38564" x14ac:dyDescent="0.25"/>
    <row r="38565" x14ac:dyDescent="0.25"/>
    <row r="38566" x14ac:dyDescent="0.25"/>
    <row r="38567" x14ac:dyDescent="0.25"/>
    <row r="38568" x14ac:dyDescent="0.25"/>
    <row r="38569" x14ac:dyDescent="0.25"/>
    <row r="38570" x14ac:dyDescent="0.25"/>
    <row r="38571" x14ac:dyDescent="0.25"/>
    <row r="38572" x14ac:dyDescent="0.25"/>
    <row r="38573" x14ac:dyDescent="0.25"/>
    <row r="38574" x14ac:dyDescent="0.25"/>
    <row r="38575" x14ac:dyDescent="0.25"/>
    <row r="38576" x14ac:dyDescent="0.25"/>
    <row r="38577" x14ac:dyDescent="0.25"/>
    <row r="38578" x14ac:dyDescent="0.25"/>
    <row r="38579" x14ac:dyDescent="0.25"/>
    <row r="38580" x14ac:dyDescent="0.25"/>
    <row r="38581" x14ac:dyDescent="0.25"/>
    <row r="38582" x14ac:dyDescent="0.25"/>
    <row r="38583" x14ac:dyDescent="0.25"/>
    <row r="38584" x14ac:dyDescent="0.25"/>
    <row r="38585" x14ac:dyDescent="0.25"/>
    <row r="38586" x14ac:dyDescent="0.25"/>
    <row r="38587" x14ac:dyDescent="0.25"/>
    <row r="38588" x14ac:dyDescent="0.25"/>
    <row r="38589" x14ac:dyDescent="0.25"/>
    <row r="38590" x14ac:dyDescent="0.25"/>
    <row r="38591" x14ac:dyDescent="0.25"/>
    <row r="38592" x14ac:dyDescent="0.25"/>
    <row r="38593" x14ac:dyDescent="0.25"/>
    <row r="38594" x14ac:dyDescent="0.25"/>
    <row r="38595" x14ac:dyDescent="0.25"/>
    <row r="38596" x14ac:dyDescent="0.25"/>
    <row r="38597" x14ac:dyDescent="0.25"/>
    <row r="38598" x14ac:dyDescent="0.25"/>
    <row r="38599" x14ac:dyDescent="0.25"/>
    <row r="38600" x14ac:dyDescent="0.25"/>
    <row r="38601" x14ac:dyDescent="0.25"/>
    <row r="38602" x14ac:dyDescent="0.25"/>
    <row r="38603" x14ac:dyDescent="0.25"/>
    <row r="38604" x14ac:dyDescent="0.25"/>
    <row r="38605" x14ac:dyDescent="0.25"/>
    <row r="38606" x14ac:dyDescent="0.25"/>
    <row r="38607" x14ac:dyDescent="0.25"/>
    <row r="38608" x14ac:dyDescent="0.25"/>
    <row r="38609" x14ac:dyDescent="0.25"/>
    <row r="38610" x14ac:dyDescent="0.25"/>
    <row r="38611" x14ac:dyDescent="0.25"/>
    <row r="38612" x14ac:dyDescent="0.25"/>
    <row r="38613" x14ac:dyDescent="0.25"/>
    <row r="38614" x14ac:dyDescent="0.25"/>
    <row r="38615" x14ac:dyDescent="0.25"/>
    <row r="38616" x14ac:dyDescent="0.25"/>
    <row r="38617" x14ac:dyDescent="0.25"/>
    <row r="38618" x14ac:dyDescent="0.25"/>
    <row r="38619" x14ac:dyDescent="0.25"/>
    <row r="38620" x14ac:dyDescent="0.25"/>
    <row r="38621" x14ac:dyDescent="0.25"/>
    <row r="38622" x14ac:dyDescent="0.25"/>
    <row r="38623" x14ac:dyDescent="0.25"/>
    <row r="38624" x14ac:dyDescent="0.25"/>
    <row r="38625" x14ac:dyDescent="0.25"/>
    <row r="38626" x14ac:dyDescent="0.25"/>
    <row r="38627" x14ac:dyDescent="0.25"/>
    <row r="38628" x14ac:dyDescent="0.25"/>
    <row r="38629" x14ac:dyDescent="0.25"/>
    <row r="38630" x14ac:dyDescent="0.25"/>
    <row r="38631" x14ac:dyDescent="0.25"/>
    <row r="38632" x14ac:dyDescent="0.25"/>
    <row r="38633" x14ac:dyDescent="0.25"/>
    <row r="38634" x14ac:dyDescent="0.25"/>
    <row r="38635" x14ac:dyDescent="0.25"/>
    <row r="38636" x14ac:dyDescent="0.25"/>
    <row r="38637" x14ac:dyDescent="0.25"/>
    <row r="38638" x14ac:dyDescent="0.25"/>
    <row r="38639" x14ac:dyDescent="0.25"/>
    <row r="38640" x14ac:dyDescent="0.25"/>
    <row r="38641" x14ac:dyDescent="0.25"/>
    <row r="38642" x14ac:dyDescent="0.25"/>
    <row r="38643" x14ac:dyDescent="0.25"/>
    <row r="38644" x14ac:dyDescent="0.25"/>
    <row r="38645" x14ac:dyDescent="0.25"/>
    <row r="38646" x14ac:dyDescent="0.25"/>
    <row r="38647" x14ac:dyDescent="0.25"/>
    <row r="38648" x14ac:dyDescent="0.25"/>
    <row r="38649" x14ac:dyDescent="0.25"/>
    <row r="38650" x14ac:dyDescent="0.25"/>
    <row r="38651" x14ac:dyDescent="0.25"/>
    <row r="38652" x14ac:dyDescent="0.25"/>
    <row r="38653" x14ac:dyDescent="0.25"/>
    <row r="38654" x14ac:dyDescent="0.25"/>
    <row r="38655" x14ac:dyDescent="0.25"/>
    <row r="38656" x14ac:dyDescent="0.25"/>
    <row r="38657" x14ac:dyDescent="0.25"/>
    <row r="38658" x14ac:dyDescent="0.25"/>
    <row r="38659" x14ac:dyDescent="0.25"/>
    <row r="38660" x14ac:dyDescent="0.25"/>
    <row r="38661" x14ac:dyDescent="0.25"/>
    <row r="38662" x14ac:dyDescent="0.25"/>
    <row r="38663" x14ac:dyDescent="0.25"/>
    <row r="38664" x14ac:dyDescent="0.25"/>
    <row r="38665" x14ac:dyDescent="0.25"/>
    <row r="38666" x14ac:dyDescent="0.25"/>
    <row r="38667" x14ac:dyDescent="0.25"/>
    <row r="38668" x14ac:dyDescent="0.25"/>
    <row r="38669" x14ac:dyDescent="0.25"/>
    <row r="38670" x14ac:dyDescent="0.25"/>
    <row r="38671" x14ac:dyDescent="0.25"/>
    <row r="38672" x14ac:dyDescent="0.25"/>
    <row r="38673" x14ac:dyDescent="0.25"/>
    <row r="38674" x14ac:dyDescent="0.25"/>
    <row r="38675" x14ac:dyDescent="0.25"/>
    <row r="38676" x14ac:dyDescent="0.25"/>
    <row r="38677" x14ac:dyDescent="0.25"/>
    <row r="38678" x14ac:dyDescent="0.25"/>
    <row r="38679" x14ac:dyDescent="0.25"/>
    <row r="38680" x14ac:dyDescent="0.25"/>
    <row r="38681" x14ac:dyDescent="0.25"/>
    <row r="38682" x14ac:dyDescent="0.25"/>
    <row r="38683" x14ac:dyDescent="0.25"/>
    <row r="38684" x14ac:dyDescent="0.25"/>
    <row r="38685" x14ac:dyDescent="0.25"/>
    <row r="38686" x14ac:dyDescent="0.25"/>
    <row r="38687" x14ac:dyDescent="0.25"/>
    <row r="38688" x14ac:dyDescent="0.25"/>
    <row r="38689" x14ac:dyDescent="0.25"/>
    <row r="38690" x14ac:dyDescent="0.25"/>
    <row r="38691" x14ac:dyDescent="0.25"/>
    <row r="38692" x14ac:dyDescent="0.25"/>
    <row r="38693" x14ac:dyDescent="0.25"/>
    <row r="38694" x14ac:dyDescent="0.25"/>
    <row r="38695" x14ac:dyDescent="0.25"/>
    <row r="38696" x14ac:dyDescent="0.25"/>
    <row r="38697" x14ac:dyDescent="0.25"/>
    <row r="38698" x14ac:dyDescent="0.25"/>
    <row r="38699" x14ac:dyDescent="0.25"/>
    <row r="38700" x14ac:dyDescent="0.25"/>
    <row r="38701" x14ac:dyDescent="0.25"/>
    <row r="38702" x14ac:dyDescent="0.25"/>
    <row r="38703" x14ac:dyDescent="0.25"/>
    <row r="38704" x14ac:dyDescent="0.25"/>
    <row r="38705" x14ac:dyDescent="0.25"/>
    <row r="38706" x14ac:dyDescent="0.25"/>
    <row r="38707" x14ac:dyDescent="0.25"/>
    <row r="38708" x14ac:dyDescent="0.25"/>
    <row r="38709" x14ac:dyDescent="0.25"/>
    <row r="38710" x14ac:dyDescent="0.25"/>
    <row r="38711" x14ac:dyDescent="0.25"/>
    <row r="38712" x14ac:dyDescent="0.25"/>
    <row r="38713" x14ac:dyDescent="0.25"/>
    <row r="38714" x14ac:dyDescent="0.25"/>
    <row r="38715" x14ac:dyDescent="0.25"/>
    <row r="38716" x14ac:dyDescent="0.25"/>
    <row r="38717" x14ac:dyDescent="0.25"/>
    <row r="38718" x14ac:dyDescent="0.25"/>
    <row r="38719" x14ac:dyDescent="0.25"/>
    <row r="38720" x14ac:dyDescent="0.25"/>
    <row r="38721" x14ac:dyDescent="0.25"/>
    <row r="38722" x14ac:dyDescent="0.25"/>
    <row r="38723" x14ac:dyDescent="0.25"/>
    <row r="38724" x14ac:dyDescent="0.25"/>
    <row r="38725" x14ac:dyDescent="0.25"/>
    <row r="38726" x14ac:dyDescent="0.25"/>
    <row r="38727" x14ac:dyDescent="0.25"/>
    <row r="38728" x14ac:dyDescent="0.25"/>
    <row r="38729" x14ac:dyDescent="0.25"/>
    <row r="38730" x14ac:dyDescent="0.25"/>
    <row r="38731" x14ac:dyDescent="0.25"/>
    <row r="38732" x14ac:dyDescent="0.25"/>
    <row r="38733" x14ac:dyDescent="0.25"/>
    <row r="38734" x14ac:dyDescent="0.25"/>
    <row r="38735" x14ac:dyDescent="0.25"/>
    <row r="38736" x14ac:dyDescent="0.25"/>
    <row r="38737" x14ac:dyDescent="0.25"/>
    <row r="38738" x14ac:dyDescent="0.25"/>
    <row r="38739" x14ac:dyDescent="0.25"/>
    <row r="38740" x14ac:dyDescent="0.25"/>
    <row r="38741" x14ac:dyDescent="0.25"/>
    <row r="38742" x14ac:dyDescent="0.25"/>
    <row r="38743" x14ac:dyDescent="0.25"/>
    <row r="38744" x14ac:dyDescent="0.25"/>
    <row r="38745" x14ac:dyDescent="0.25"/>
    <row r="38746" x14ac:dyDescent="0.25"/>
    <row r="38747" x14ac:dyDescent="0.25"/>
    <row r="38748" x14ac:dyDescent="0.25"/>
    <row r="38749" x14ac:dyDescent="0.25"/>
    <row r="38750" x14ac:dyDescent="0.25"/>
    <row r="38751" x14ac:dyDescent="0.25"/>
    <row r="38752" x14ac:dyDescent="0.25"/>
    <row r="38753" x14ac:dyDescent="0.25"/>
    <row r="38754" x14ac:dyDescent="0.25"/>
    <row r="38755" x14ac:dyDescent="0.25"/>
    <row r="38756" x14ac:dyDescent="0.25"/>
    <row r="38757" x14ac:dyDescent="0.25"/>
    <row r="38758" x14ac:dyDescent="0.25"/>
    <row r="38759" x14ac:dyDescent="0.25"/>
    <row r="38760" x14ac:dyDescent="0.25"/>
    <row r="38761" x14ac:dyDescent="0.25"/>
    <row r="38762" x14ac:dyDescent="0.25"/>
    <row r="38763" x14ac:dyDescent="0.25"/>
    <row r="38764" x14ac:dyDescent="0.25"/>
    <row r="38765" x14ac:dyDescent="0.25"/>
    <row r="38766" x14ac:dyDescent="0.25"/>
    <row r="38767" x14ac:dyDescent="0.25"/>
    <row r="38768" x14ac:dyDescent="0.25"/>
    <row r="38769" x14ac:dyDescent="0.25"/>
    <row r="38770" x14ac:dyDescent="0.25"/>
    <row r="38771" x14ac:dyDescent="0.25"/>
    <row r="38772" x14ac:dyDescent="0.25"/>
    <row r="38773" x14ac:dyDescent="0.25"/>
    <row r="38774" x14ac:dyDescent="0.25"/>
    <row r="38775" x14ac:dyDescent="0.25"/>
    <row r="38776" x14ac:dyDescent="0.25"/>
    <row r="38777" x14ac:dyDescent="0.25"/>
    <row r="38778" x14ac:dyDescent="0.25"/>
    <row r="38779" x14ac:dyDescent="0.25"/>
    <row r="38780" x14ac:dyDescent="0.25"/>
    <row r="38781" x14ac:dyDescent="0.25"/>
    <row r="38782" x14ac:dyDescent="0.25"/>
    <row r="38783" x14ac:dyDescent="0.25"/>
    <row r="38784" x14ac:dyDescent="0.25"/>
    <row r="38785" x14ac:dyDescent="0.25"/>
    <row r="38786" x14ac:dyDescent="0.25"/>
    <row r="38787" x14ac:dyDescent="0.25"/>
    <row r="38788" x14ac:dyDescent="0.25"/>
    <row r="38789" x14ac:dyDescent="0.25"/>
    <row r="38790" x14ac:dyDescent="0.25"/>
    <row r="38791" x14ac:dyDescent="0.25"/>
    <row r="38792" x14ac:dyDescent="0.25"/>
    <row r="38793" x14ac:dyDescent="0.25"/>
    <row r="38794" x14ac:dyDescent="0.25"/>
    <row r="38795" x14ac:dyDescent="0.25"/>
    <row r="38796" x14ac:dyDescent="0.25"/>
    <row r="38797" x14ac:dyDescent="0.25"/>
    <row r="38798" x14ac:dyDescent="0.25"/>
    <row r="38799" x14ac:dyDescent="0.25"/>
    <row r="38800" x14ac:dyDescent="0.25"/>
    <row r="38801" x14ac:dyDescent="0.25"/>
    <row r="38802" x14ac:dyDescent="0.25"/>
    <row r="38803" x14ac:dyDescent="0.25"/>
    <row r="38804" x14ac:dyDescent="0.25"/>
    <row r="38805" x14ac:dyDescent="0.25"/>
    <row r="38806" x14ac:dyDescent="0.25"/>
    <row r="38807" x14ac:dyDescent="0.25"/>
    <row r="38808" x14ac:dyDescent="0.25"/>
    <row r="38809" x14ac:dyDescent="0.25"/>
    <row r="38810" x14ac:dyDescent="0.25"/>
    <row r="38811" x14ac:dyDescent="0.25"/>
    <row r="38812" x14ac:dyDescent="0.25"/>
    <row r="38813" x14ac:dyDescent="0.25"/>
    <row r="38814" x14ac:dyDescent="0.25"/>
    <row r="38815" x14ac:dyDescent="0.25"/>
    <row r="38816" x14ac:dyDescent="0.25"/>
    <row r="38817" x14ac:dyDescent="0.25"/>
    <row r="38818" x14ac:dyDescent="0.25"/>
    <row r="38819" x14ac:dyDescent="0.25"/>
    <row r="38820" x14ac:dyDescent="0.25"/>
    <row r="38821" x14ac:dyDescent="0.25"/>
    <row r="38822" x14ac:dyDescent="0.25"/>
    <row r="38823" x14ac:dyDescent="0.25"/>
    <row r="38824" x14ac:dyDescent="0.25"/>
    <row r="38825" x14ac:dyDescent="0.25"/>
    <row r="38826" x14ac:dyDescent="0.25"/>
    <row r="38827" x14ac:dyDescent="0.25"/>
    <row r="38828" x14ac:dyDescent="0.25"/>
    <row r="38829" x14ac:dyDescent="0.25"/>
    <row r="38830" x14ac:dyDescent="0.25"/>
    <row r="38831" x14ac:dyDescent="0.25"/>
    <row r="38832" x14ac:dyDescent="0.25"/>
    <row r="38833" x14ac:dyDescent="0.25"/>
    <row r="38834" x14ac:dyDescent="0.25"/>
    <row r="38835" x14ac:dyDescent="0.25"/>
    <row r="38836" x14ac:dyDescent="0.25"/>
    <row r="38837" x14ac:dyDescent="0.25"/>
    <row r="38838" x14ac:dyDescent="0.25"/>
    <row r="38839" x14ac:dyDescent="0.25"/>
    <row r="38840" x14ac:dyDescent="0.25"/>
    <row r="38841" x14ac:dyDescent="0.25"/>
    <row r="38842" x14ac:dyDescent="0.25"/>
    <row r="38843" x14ac:dyDescent="0.25"/>
    <row r="38844" x14ac:dyDescent="0.25"/>
    <row r="38845" x14ac:dyDescent="0.25"/>
    <row r="38846" x14ac:dyDescent="0.25"/>
    <row r="38847" x14ac:dyDescent="0.25"/>
    <row r="38848" x14ac:dyDescent="0.25"/>
    <row r="38849" x14ac:dyDescent="0.25"/>
    <row r="38850" x14ac:dyDescent="0.25"/>
    <row r="38851" x14ac:dyDescent="0.25"/>
    <row r="38852" x14ac:dyDescent="0.25"/>
    <row r="38853" x14ac:dyDescent="0.25"/>
    <row r="38854" x14ac:dyDescent="0.25"/>
    <row r="38855" x14ac:dyDescent="0.25"/>
    <row r="38856" x14ac:dyDescent="0.25"/>
    <row r="38857" x14ac:dyDescent="0.25"/>
    <row r="38858" x14ac:dyDescent="0.25"/>
    <row r="38859" x14ac:dyDescent="0.25"/>
    <row r="38860" x14ac:dyDescent="0.25"/>
    <row r="38861" x14ac:dyDescent="0.25"/>
    <row r="38862" x14ac:dyDescent="0.25"/>
    <row r="38863" x14ac:dyDescent="0.25"/>
    <row r="38864" x14ac:dyDescent="0.25"/>
    <row r="38865" x14ac:dyDescent="0.25"/>
    <row r="38866" x14ac:dyDescent="0.25"/>
    <row r="38867" x14ac:dyDescent="0.25"/>
    <row r="38868" x14ac:dyDescent="0.25"/>
    <row r="38869" x14ac:dyDescent="0.25"/>
    <row r="38870" x14ac:dyDescent="0.25"/>
    <row r="38871" x14ac:dyDescent="0.25"/>
    <row r="38872" x14ac:dyDescent="0.25"/>
    <row r="38873" x14ac:dyDescent="0.25"/>
    <row r="38874" x14ac:dyDescent="0.25"/>
    <row r="38875" x14ac:dyDescent="0.25"/>
    <row r="38876" x14ac:dyDescent="0.25"/>
    <row r="38877" x14ac:dyDescent="0.25"/>
    <row r="38878" x14ac:dyDescent="0.25"/>
    <row r="38879" x14ac:dyDescent="0.25"/>
    <row r="38880" x14ac:dyDescent="0.25"/>
    <row r="38881" x14ac:dyDescent="0.25"/>
    <row r="38882" x14ac:dyDescent="0.25"/>
    <row r="38883" x14ac:dyDescent="0.25"/>
    <row r="38884" x14ac:dyDescent="0.25"/>
    <row r="38885" x14ac:dyDescent="0.25"/>
    <row r="38886" x14ac:dyDescent="0.25"/>
    <row r="38887" x14ac:dyDescent="0.25"/>
    <row r="38888" x14ac:dyDescent="0.25"/>
    <row r="38889" x14ac:dyDescent="0.25"/>
    <row r="38890" x14ac:dyDescent="0.25"/>
    <row r="38891" x14ac:dyDescent="0.25"/>
    <row r="38892" x14ac:dyDescent="0.25"/>
    <row r="38893" x14ac:dyDescent="0.25"/>
    <row r="38894" x14ac:dyDescent="0.25"/>
    <row r="38895" x14ac:dyDescent="0.25"/>
    <row r="38896" x14ac:dyDescent="0.25"/>
    <row r="38897" x14ac:dyDescent="0.25"/>
    <row r="38898" x14ac:dyDescent="0.25"/>
    <row r="38899" x14ac:dyDescent="0.25"/>
    <row r="38900" x14ac:dyDescent="0.25"/>
    <row r="38901" x14ac:dyDescent="0.25"/>
    <row r="38902" x14ac:dyDescent="0.25"/>
    <row r="38903" x14ac:dyDescent="0.25"/>
    <row r="38904" x14ac:dyDescent="0.25"/>
    <row r="38905" x14ac:dyDescent="0.25"/>
    <row r="38906" x14ac:dyDescent="0.25"/>
    <row r="38907" x14ac:dyDescent="0.25"/>
    <row r="38908" x14ac:dyDescent="0.25"/>
    <row r="38909" x14ac:dyDescent="0.25"/>
    <row r="38910" x14ac:dyDescent="0.25"/>
    <row r="38911" x14ac:dyDescent="0.25"/>
    <row r="38912" x14ac:dyDescent="0.25"/>
    <row r="38913" x14ac:dyDescent="0.25"/>
    <row r="38914" x14ac:dyDescent="0.25"/>
    <row r="38915" x14ac:dyDescent="0.25"/>
    <row r="38916" x14ac:dyDescent="0.25"/>
    <row r="38917" x14ac:dyDescent="0.25"/>
    <row r="38918" x14ac:dyDescent="0.25"/>
    <row r="38919" x14ac:dyDescent="0.25"/>
    <row r="38920" x14ac:dyDescent="0.25"/>
    <row r="38921" x14ac:dyDescent="0.25"/>
    <row r="38922" x14ac:dyDescent="0.25"/>
    <row r="38923" x14ac:dyDescent="0.25"/>
    <row r="38924" x14ac:dyDescent="0.25"/>
    <row r="38925" x14ac:dyDescent="0.25"/>
    <row r="38926" x14ac:dyDescent="0.25"/>
    <row r="38927" x14ac:dyDescent="0.25"/>
    <row r="38928" x14ac:dyDescent="0.25"/>
    <row r="38929" x14ac:dyDescent="0.25"/>
    <row r="38930" x14ac:dyDescent="0.25"/>
    <row r="38931" x14ac:dyDescent="0.25"/>
    <row r="38932" x14ac:dyDescent="0.25"/>
    <row r="38933" x14ac:dyDescent="0.25"/>
    <row r="38934" x14ac:dyDescent="0.25"/>
    <row r="38935" x14ac:dyDescent="0.25"/>
    <row r="38936" x14ac:dyDescent="0.25"/>
    <row r="38937" x14ac:dyDescent="0.25"/>
    <row r="38938" x14ac:dyDescent="0.25"/>
    <row r="38939" x14ac:dyDescent="0.25"/>
    <row r="38940" x14ac:dyDescent="0.25"/>
    <row r="38941" x14ac:dyDescent="0.25"/>
    <row r="38942" x14ac:dyDescent="0.25"/>
    <row r="38943" x14ac:dyDescent="0.25"/>
    <row r="38944" x14ac:dyDescent="0.25"/>
    <row r="38945" x14ac:dyDescent="0.25"/>
    <row r="38946" x14ac:dyDescent="0.25"/>
    <row r="38947" x14ac:dyDescent="0.25"/>
    <row r="38948" x14ac:dyDescent="0.25"/>
    <row r="38949" x14ac:dyDescent="0.25"/>
    <row r="38950" x14ac:dyDescent="0.25"/>
    <row r="38951" x14ac:dyDescent="0.25"/>
    <row r="38952" x14ac:dyDescent="0.25"/>
    <row r="38953" x14ac:dyDescent="0.25"/>
    <row r="38954" x14ac:dyDescent="0.25"/>
    <row r="38955" x14ac:dyDescent="0.25"/>
    <row r="38956" x14ac:dyDescent="0.25"/>
    <row r="38957" x14ac:dyDescent="0.25"/>
    <row r="38958" x14ac:dyDescent="0.25"/>
    <row r="38959" x14ac:dyDescent="0.25"/>
    <row r="38960" x14ac:dyDescent="0.25"/>
    <row r="38961" x14ac:dyDescent="0.25"/>
    <row r="38962" x14ac:dyDescent="0.25"/>
    <row r="38963" x14ac:dyDescent="0.25"/>
    <row r="38964" x14ac:dyDescent="0.25"/>
    <row r="38965" x14ac:dyDescent="0.25"/>
    <row r="38966" x14ac:dyDescent="0.25"/>
    <row r="38967" x14ac:dyDescent="0.25"/>
    <row r="38968" x14ac:dyDescent="0.25"/>
    <row r="38969" x14ac:dyDescent="0.25"/>
    <row r="38970" x14ac:dyDescent="0.25"/>
    <row r="38971" x14ac:dyDescent="0.25"/>
    <row r="38972" x14ac:dyDescent="0.25"/>
    <row r="38973" x14ac:dyDescent="0.25"/>
    <row r="38974" x14ac:dyDescent="0.25"/>
    <row r="38975" x14ac:dyDescent="0.25"/>
    <row r="38976" x14ac:dyDescent="0.25"/>
    <row r="38977" x14ac:dyDescent="0.25"/>
    <row r="38978" x14ac:dyDescent="0.25"/>
    <row r="38979" x14ac:dyDescent="0.25"/>
    <row r="38980" x14ac:dyDescent="0.25"/>
    <row r="38981" x14ac:dyDescent="0.25"/>
    <row r="38982" x14ac:dyDescent="0.25"/>
    <row r="38983" x14ac:dyDescent="0.25"/>
    <row r="38984" x14ac:dyDescent="0.25"/>
    <row r="38985" x14ac:dyDescent="0.25"/>
    <row r="38986" x14ac:dyDescent="0.25"/>
    <row r="38987" x14ac:dyDescent="0.25"/>
    <row r="38988" x14ac:dyDescent="0.25"/>
    <row r="38989" x14ac:dyDescent="0.25"/>
    <row r="38990" x14ac:dyDescent="0.25"/>
    <row r="38991" x14ac:dyDescent="0.25"/>
    <row r="38992" x14ac:dyDescent="0.25"/>
    <row r="38993" x14ac:dyDescent="0.25"/>
    <row r="38994" x14ac:dyDescent="0.25"/>
    <row r="38995" x14ac:dyDescent="0.25"/>
    <row r="38996" x14ac:dyDescent="0.25"/>
    <row r="38997" x14ac:dyDescent="0.25"/>
    <row r="38998" x14ac:dyDescent="0.25"/>
    <row r="38999" x14ac:dyDescent="0.25"/>
    <row r="39000" x14ac:dyDescent="0.25"/>
    <row r="39001" x14ac:dyDescent="0.25"/>
    <row r="39002" x14ac:dyDescent="0.25"/>
    <row r="39003" x14ac:dyDescent="0.25"/>
    <row r="39004" x14ac:dyDescent="0.25"/>
    <row r="39005" x14ac:dyDescent="0.25"/>
    <row r="39006" x14ac:dyDescent="0.25"/>
    <row r="39007" x14ac:dyDescent="0.25"/>
    <row r="39008" x14ac:dyDescent="0.25"/>
    <row r="39009" x14ac:dyDescent="0.25"/>
    <row r="39010" x14ac:dyDescent="0.25"/>
    <row r="39011" x14ac:dyDescent="0.25"/>
    <row r="39012" x14ac:dyDescent="0.25"/>
    <row r="39013" x14ac:dyDescent="0.25"/>
    <row r="39014" x14ac:dyDescent="0.25"/>
    <row r="39015" x14ac:dyDescent="0.25"/>
    <row r="39016" x14ac:dyDescent="0.25"/>
    <row r="39017" x14ac:dyDescent="0.25"/>
    <row r="39018" x14ac:dyDescent="0.25"/>
    <row r="39019" x14ac:dyDescent="0.25"/>
    <row r="39020" x14ac:dyDescent="0.25"/>
    <row r="39021" x14ac:dyDescent="0.25"/>
    <row r="39022" x14ac:dyDescent="0.25"/>
    <row r="39023" x14ac:dyDescent="0.25"/>
    <row r="39024" x14ac:dyDescent="0.25"/>
    <row r="39025" x14ac:dyDescent="0.25"/>
    <row r="39026" x14ac:dyDescent="0.25"/>
    <row r="39027" x14ac:dyDescent="0.25"/>
    <row r="39028" x14ac:dyDescent="0.25"/>
    <row r="39029" x14ac:dyDescent="0.25"/>
    <row r="39030" x14ac:dyDescent="0.25"/>
    <row r="39031" x14ac:dyDescent="0.25"/>
    <row r="39032" x14ac:dyDescent="0.25"/>
    <row r="39033" x14ac:dyDescent="0.25"/>
    <row r="39034" x14ac:dyDescent="0.25"/>
    <row r="39035" x14ac:dyDescent="0.25"/>
    <row r="39036" x14ac:dyDescent="0.25"/>
    <row r="39037" x14ac:dyDescent="0.25"/>
    <row r="39038" x14ac:dyDescent="0.25"/>
    <row r="39039" x14ac:dyDescent="0.25"/>
    <row r="39040" x14ac:dyDescent="0.25"/>
    <row r="39041" x14ac:dyDescent="0.25"/>
    <row r="39042" x14ac:dyDescent="0.25"/>
    <row r="39043" x14ac:dyDescent="0.25"/>
    <row r="39044" x14ac:dyDescent="0.25"/>
    <row r="39045" x14ac:dyDescent="0.25"/>
    <row r="39046" x14ac:dyDescent="0.25"/>
    <row r="39047" x14ac:dyDescent="0.25"/>
    <row r="39048" x14ac:dyDescent="0.25"/>
    <row r="39049" x14ac:dyDescent="0.25"/>
    <row r="39050" x14ac:dyDescent="0.25"/>
    <row r="39051" x14ac:dyDescent="0.25"/>
    <row r="39052" x14ac:dyDescent="0.25"/>
    <row r="39053" x14ac:dyDescent="0.25"/>
    <row r="39054" x14ac:dyDescent="0.25"/>
    <row r="39055" x14ac:dyDescent="0.25"/>
    <row r="39056" x14ac:dyDescent="0.25"/>
    <row r="39057" x14ac:dyDescent="0.25"/>
    <row r="39058" x14ac:dyDescent="0.25"/>
    <row r="39059" x14ac:dyDescent="0.25"/>
    <row r="39060" x14ac:dyDescent="0.25"/>
    <row r="39061" x14ac:dyDescent="0.25"/>
    <row r="39062" x14ac:dyDescent="0.25"/>
    <row r="39063" x14ac:dyDescent="0.25"/>
    <row r="39064" x14ac:dyDescent="0.25"/>
    <row r="39065" x14ac:dyDescent="0.25"/>
    <row r="39066" x14ac:dyDescent="0.25"/>
    <row r="39067" x14ac:dyDescent="0.25"/>
    <row r="39068" x14ac:dyDescent="0.25"/>
    <row r="39069" x14ac:dyDescent="0.25"/>
    <row r="39070" x14ac:dyDescent="0.25"/>
    <row r="39071" x14ac:dyDescent="0.25"/>
    <row r="39072" x14ac:dyDescent="0.25"/>
    <row r="39073" x14ac:dyDescent="0.25"/>
    <row r="39074" x14ac:dyDescent="0.25"/>
    <row r="39075" x14ac:dyDescent="0.25"/>
    <row r="39076" x14ac:dyDescent="0.25"/>
    <row r="39077" x14ac:dyDescent="0.25"/>
    <row r="39078" x14ac:dyDescent="0.25"/>
    <row r="39079" x14ac:dyDescent="0.25"/>
    <row r="39080" x14ac:dyDescent="0.25"/>
    <row r="39081" x14ac:dyDescent="0.25"/>
    <row r="39082" x14ac:dyDescent="0.25"/>
    <row r="39083" x14ac:dyDescent="0.25"/>
    <row r="39084" x14ac:dyDescent="0.25"/>
    <row r="39085" x14ac:dyDescent="0.25"/>
    <row r="39086" x14ac:dyDescent="0.25"/>
    <row r="39087" x14ac:dyDescent="0.25"/>
    <row r="39088" x14ac:dyDescent="0.25"/>
    <row r="39089" x14ac:dyDescent="0.25"/>
    <row r="39090" x14ac:dyDescent="0.25"/>
    <row r="39091" x14ac:dyDescent="0.25"/>
    <row r="39092" x14ac:dyDescent="0.25"/>
    <row r="39093" x14ac:dyDescent="0.25"/>
    <row r="39094" x14ac:dyDescent="0.25"/>
    <row r="39095" x14ac:dyDescent="0.25"/>
    <row r="39096" x14ac:dyDescent="0.25"/>
    <row r="39097" x14ac:dyDescent="0.25"/>
    <row r="39098" x14ac:dyDescent="0.25"/>
    <row r="39099" x14ac:dyDescent="0.25"/>
    <row r="39100" x14ac:dyDescent="0.25"/>
    <row r="39101" x14ac:dyDescent="0.25"/>
    <row r="39102" x14ac:dyDescent="0.25"/>
    <row r="39103" x14ac:dyDescent="0.25"/>
    <row r="39104" x14ac:dyDescent="0.25"/>
    <row r="39105" x14ac:dyDescent="0.25"/>
    <row r="39106" x14ac:dyDescent="0.25"/>
    <row r="39107" x14ac:dyDescent="0.25"/>
    <row r="39108" x14ac:dyDescent="0.25"/>
    <row r="39109" x14ac:dyDescent="0.25"/>
    <row r="39110" x14ac:dyDescent="0.25"/>
    <row r="39111" x14ac:dyDescent="0.25"/>
    <row r="39112" x14ac:dyDescent="0.25"/>
    <row r="39113" x14ac:dyDescent="0.25"/>
    <row r="39114" x14ac:dyDescent="0.25"/>
    <row r="39115" x14ac:dyDescent="0.25"/>
    <row r="39116" x14ac:dyDescent="0.25"/>
    <row r="39117" x14ac:dyDescent="0.25"/>
    <row r="39118" x14ac:dyDescent="0.25"/>
    <row r="39119" x14ac:dyDescent="0.25"/>
    <row r="39120" x14ac:dyDescent="0.25"/>
    <row r="39121" x14ac:dyDescent="0.25"/>
    <row r="39122" x14ac:dyDescent="0.25"/>
    <row r="39123" x14ac:dyDescent="0.25"/>
    <row r="39124" x14ac:dyDescent="0.25"/>
    <row r="39125" x14ac:dyDescent="0.25"/>
    <row r="39126" x14ac:dyDescent="0.25"/>
    <row r="39127" x14ac:dyDescent="0.25"/>
    <row r="39128" x14ac:dyDescent="0.25"/>
    <row r="39129" x14ac:dyDescent="0.25"/>
    <row r="39130" x14ac:dyDescent="0.25"/>
    <row r="39131" x14ac:dyDescent="0.25"/>
    <row r="39132" x14ac:dyDescent="0.25"/>
    <row r="39133" x14ac:dyDescent="0.25"/>
    <row r="39134" x14ac:dyDescent="0.25"/>
    <row r="39135" x14ac:dyDescent="0.25"/>
    <row r="39136" x14ac:dyDescent="0.25"/>
    <row r="39137" x14ac:dyDescent="0.25"/>
    <row r="39138" x14ac:dyDescent="0.25"/>
    <row r="39139" x14ac:dyDescent="0.25"/>
    <row r="39140" x14ac:dyDescent="0.25"/>
    <row r="39141" x14ac:dyDescent="0.25"/>
    <row r="39142" x14ac:dyDescent="0.25"/>
    <row r="39143" x14ac:dyDescent="0.25"/>
    <row r="39144" x14ac:dyDescent="0.25"/>
    <row r="39145" x14ac:dyDescent="0.25"/>
    <row r="39146" x14ac:dyDescent="0.25"/>
    <row r="39147" x14ac:dyDescent="0.25"/>
    <row r="39148" x14ac:dyDescent="0.25"/>
    <row r="39149" x14ac:dyDescent="0.25"/>
    <row r="39150" x14ac:dyDescent="0.25"/>
    <row r="39151" x14ac:dyDescent="0.25"/>
    <row r="39152" x14ac:dyDescent="0.25"/>
    <row r="39153" x14ac:dyDescent="0.25"/>
    <row r="39154" x14ac:dyDescent="0.25"/>
    <row r="39155" x14ac:dyDescent="0.25"/>
    <row r="39156" x14ac:dyDescent="0.25"/>
    <row r="39157" x14ac:dyDescent="0.25"/>
    <row r="39158" x14ac:dyDescent="0.25"/>
    <row r="39159" x14ac:dyDescent="0.25"/>
    <row r="39160" x14ac:dyDescent="0.25"/>
    <row r="39161" x14ac:dyDescent="0.25"/>
    <row r="39162" x14ac:dyDescent="0.25"/>
    <row r="39163" x14ac:dyDescent="0.25"/>
    <row r="39164" x14ac:dyDescent="0.25"/>
    <row r="39165" x14ac:dyDescent="0.25"/>
    <row r="39166" x14ac:dyDescent="0.25"/>
    <row r="39167" x14ac:dyDescent="0.25"/>
    <row r="39168" x14ac:dyDescent="0.25"/>
    <row r="39169" x14ac:dyDescent="0.25"/>
    <row r="39170" x14ac:dyDescent="0.25"/>
    <row r="39171" x14ac:dyDescent="0.25"/>
    <row r="39172" x14ac:dyDescent="0.25"/>
    <row r="39173" x14ac:dyDescent="0.25"/>
    <row r="39174" x14ac:dyDescent="0.25"/>
    <row r="39175" x14ac:dyDescent="0.25"/>
    <row r="39176" x14ac:dyDescent="0.25"/>
    <row r="39177" x14ac:dyDescent="0.25"/>
    <row r="39178" x14ac:dyDescent="0.25"/>
    <row r="39179" x14ac:dyDescent="0.25"/>
    <row r="39180" x14ac:dyDescent="0.25"/>
    <row r="39181" x14ac:dyDescent="0.25"/>
    <row r="39182" x14ac:dyDescent="0.25"/>
    <row r="39183" x14ac:dyDescent="0.25"/>
    <row r="39184" x14ac:dyDescent="0.25"/>
    <row r="39185" x14ac:dyDescent="0.25"/>
    <row r="39186" x14ac:dyDescent="0.25"/>
    <row r="39187" x14ac:dyDescent="0.25"/>
    <row r="39188" x14ac:dyDescent="0.25"/>
    <row r="39189" x14ac:dyDescent="0.25"/>
    <row r="39190" x14ac:dyDescent="0.25"/>
    <row r="39191" x14ac:dyDescent="0.25"/>
    <row r="39192" x14ac:dyDescent="0.25"/>
    <row r="39193" x14ac:dyDescent="0.25"/>
    <row r="39194" x14ac:dyDescent="0.25"/>
    <row r="39195" x14ac:dyDescent="0.25"/>
    <row r="39196" x14ac:dyDescent="0.25"/>
    <row r="39197" x14ac:dyDescent="0.25"/>
    <row r="39198" x14ac:dyDescent="0.25"/>
    <row r="39199" x14ac:dyDescent="0.25"/>
    <row r="39200" x14ac:dyDescent="0.25"/>
    <row r="39201" x14ac:dyDescent="0.25"/>
    <row r="39202" x14ac:dyDescent="0.25"/>
    <row r="39203" x14ac:dyDescent="0.25"/>
    <row r="39204" x14ac:dyDescent="0.25"/>
    <row r="39205" x14ac:dyDescent="0.25"/>
    <row r="39206" x14ac:dyDescent="0.25"/>
    <row r="39207" x14ac:dyDescent="0.25"/>
    <row r="39208" x14ac:dyDescent="0.25"/>
    <row r="39209" x14ac:dyDescent="0.25"/>
    <row r="39210" x14ac:dyDescent="0.25"/>
    <row r="39211" x14ac:dyDescent="0.25"/>
    <row r="39212" x14ac:dyDescent="0.25"/>
    <row r="39213" x14ac:dyDescent="0.25"/>
    <row r="39214" x14ac:dyDescent="0.25"/>
    <row r="39215" x14ac:dyDescent="0.25"/>
    <row r="39216" x14ac:dyDescent="0.25"/>
    <row r="39217" x14ac:dyDescent="0.25"/>
    <row r="39218" x14ac:dyDescent="0.25"/>
    <row r="39219" x14ac:dyDescent="0.25"/>
    <row r="39220" x14ac:dyDescent="0.25"/>
    <row r="39221" x14ac:dyDescent="0.25"/>
    <row r="39222" x14ac:dyDescent="0.25"/>
    <row r="39223" x14ac:dyDescent="0.25"/>
    <row r="39224" x14ac:dyDescent="0.25"/>
    <row r="39225" x14ac:dyDescent="0.25"/>
    <row r="39226" x14ac:dyDescent="0.25"/>
    <row r="39227" x14ac:dyDescent="0.25"/>
    <row r="39228" x14ac:dyDescent="0.25"/>
    <row r="39229" x14ac:dyDescent="0.25"/>
    <row r="39230" x14ac:dyDescent="0.25"/>
    <row r="39231" x14ac:dyDescent="0.25"/>
    <row r="39232" x14ac:dyDescent="0.25"/>
    <row r="39233" x14ac:dyDescent="0.25"/>
    <row r="39234" x14ac:dyDescent="0.25"/>
    <row r="39235" x14ac:dyDescent="0.25"/>
    <row r="39236" x14ac:dyDescent="0.25"/>
    <row r="39237" x14ac:dyDescent="0.25"/>
    <row r="39238" x14ac:dyDescent="0.25"/>
    <row r="39239" x14ac:dyDescent="0.25"/>
    <row r="39240" x14ac:dyDescent="0.25"/>
    <row r="39241" x14ac:dyDescent="0.25"/>
    <row r="39242" x14ac:dyDescent="0.25"/>
    <row r="39243" x14ac:dyDescent="0.25"/>
    <row r="39244" x14ac:dyDescent="0.25"/>
    <row r="39245" x14ac:dyDescent="0.25"/>
    <row r="39246" x14ac:dyDescent="0.25"/>
    <row r="39247" x14ac:dyDescent="0.25"/>
    <row r="39248" x14ac:dyDescent="0.25"/>
    <row r="39249" x14ac:dyDescent="0.25"/>
    <row r="39250" x14ac:dyDescent="0.25"/>
    <row r="39251" x14ac:dyDescent="0.25"/>
    <row r="39252" x14ac:dyDescent="0.25"/>
    <row r="39253" x14ac:dyDescent="0.25"/>
    <row r="39254" x14ac:dyDescent="0.25"/>
    <row r="39255" x14ac:dyDescent="0.25"/>
    <row r="39256" x14ac:dyDescent="0.25"/>
    <row r="39257" x14ac:dyDescent="0.25"/>
    <row r="39258" x14ac:dyDescent="0.25"/>
    <row r="39259" x14ac:dyDescent="0.25"/>
    <row r="39260" x14ac:dyDescent="0.25"/>
    <row r="39261" x14ac:dyDescent="0.25"/>
    <row r="39262" x14ac:dyDescent="0.25"/>
    <row r="39263" x14ac:dyDescent="0.25"/>
    <row r="39264" x14ac:dyDescent="0.25"/>
    <row r="39265" x14ac:dyDescent="0.25"/>
    <row r="39266" x14ac:dyDescent="0.25"/>
    <row r="39267" x14ac:dyDescent="0.25"/>
    <row r="39268" x14ac:dyDescent="0.25"/>
    <row r="39269" x14ac:dyDescent="0.25"/>
    <row r="39270" x14ac:dyDescent="0.25"/>
    <row r="39271" x14ac:dyDescent="0.25"/>
    <row r="39272" x14ac:dyDescent="0.25"/>
    <row r="39273" x14ac:dyDescent="0.25"/>
    <row r="39274" x14ac:dyDescent="0.25"/>
    <row r="39275" x14ac:dyDescent="0.25"/>
    <row r="39276" x14ac:dyDescent="0.25"/>
    <row r="39277" x14ac:dyDescent="0.25"/>
    <row r="39278" x14ac:dyDescent="0.25"/>
    <row r="39279" x14ac:dyDescent="0.25"/>
    <row r="39280" x14ac:dyDescent="0.25"/>
    <row r="39281" x14ac:dyDescent="0.25"/>
    <row r="39282" x14ac:dyDescent="0.25"/>
    <row r="39283" x14ac:dyDescent="0.25"/>
    <row r="39284" x14ac:dyDescent="0.25"/>
    <row r="39285" x14ac:dyDescent="0.25"/>
    <row r="39286" x14ac:dyDescent="0.25"/>
    <row r="39287" x14ac:dyDescent="0.25"/>
    <row r="39288" x14ac:dyDescent="0.25"/>
    <row r="39289" x14ac:dyDescent="0.25"/>
    <row r="39290" x14ac:dyDescent="0.25"/>
    <row r="39291" x14ac:dyDescent="0.25"/>
    <row r="39292" x14ac:dyDescent="0.25"/>
    <row r="39293" x14ac:dyDescent="0.25"/>
    <row r="39294" x14ac:dyDescent="0.25"/>
    <row r="39295" x14ac:dyDescent="0.25"/>
    <row r="39296" x14ac:dyDescent="0.25"/>
    <row r="39297" x14ac:dyDescent="0.25"/>
    <row r="39298" x14ac:dyDescent="0.25"/>
    <row r="39299" x14ac:dyDescent="0.25"/>
    <row r="39300" x14ac:dyDescent="0.25"/>
    <row r="39301" x14ac:dyDescent="0.25"/>
    <row r="39302" x14ac:dyDescent="0.25"/>
    <row r="39303" x14ac:dyDescent="0.25"/>
    <row r="39304" x14ac:dyDescent="0.25"/>
    <row r="39305" x14ac:dyDescent="0.25"/>
    <row r="39306" x14ac:dyDescent="0.25"/>
    <row r="39307" x14ac:dyDescent="0.25"/>
    <row r="39308" x14ac:dyDescent="0.25"/>
    <row r="39309" x14ac:dyDescent="0.25"/>
    <row r="39310" x14ac:dyDescent="0.25"/>
    <row r="39311" x14ac:dyDescent="0.25"/>
    <row r="39312" x14ac:dyDescent="0.25"/>
    <row r="39313" x14ac:dyDescent="0.25"/>
    <row r="39314" x14ac:dyDescent="0.25"/>
    <row r="39315" x14ac:dyDescent="0.25"/>
    <row r="39316" x14ac:dyDescent="0.25"/>
    <row r="39317" x14ac:dyDescent="0.25"/>
    <row r="39318" x14ac:dyDescent="0.25"/>
    <row r="39319" x14ac:dyDescent="0.25"/>
    <row r="39320" x14ac:dyDescent="0.25"/>
    <row r="39321" x14ac:dyDescent="0.25"/>
    <row r="39322" x14ac:dyDescent="0.25"/>
    <row r="39323" x14ac:dyDescent="0.25"/>
    <row r="39324" x14ac:dyDescent="0.25"/>
    <row r="39325" x14ac:dyDescent="0.25"/>
    <row r="39326" x14ac:dyDescent="0.25"/>
    <row r="39327" x14ac:dyDescent="0.25"/>
    <row r="39328" x14ac:dyDescent="0.25"/>
    <row r="39329" x14ac:dyDescent="0.25"/>
    <row r="39330" x14ac:dyDescent="0.25"/>
    <row r="39331" x14ac:dyDescent="0.25"/>
    <row r="39332" x14ac:dyDescent="0.25"/>
    <row r="39333" x14ac:dyDescent="0.25"/>
    <row r="39334" x14ac:dyDescent="0.25"/>
    <row r="39335" x14ac:dyDescent="0.25"/>
    <row r="39336" x14ac:dyDescent="0.25"/>
    <row r="39337" x14ac:dyDescent="0.25"/>
    <row r="39338" x14ac:dyDescent="0.25"/>
    <row r="39339" x14ac:dyDescent="0.25"/>
    <row r="39340" x14ac:dyDescent="0.25"/>
    <row r="39341" x14ac:dyDescent="0.25"/>
    <row r="39342" x14ac:dyDescent="0.25"/>
    <row r="39343" x14ac:dyDescent="0.25"/>
    <row r="39344" x14ac:dyDescent="0.25"/>
    <row r="39345" x14ac:dyDescent="0.25"/>
    <row r="39346" x14ac:dyDescent="0.25"/>
    <row r="39347" x14ac:dyDescent="0.25"/>
    <row r="39348" x14ac:dyDescent="0.25"/>
    <row r="39349" x14ac:dyDescent="0.25"/>
    <row r="39350" x14ac:dyDescent="0.25"/>
    <row r="39351" x14ac:dyDescent="0.25"/>
    <row r="39352" x14ac:dyDescent="0.25"/>
    <row r="39353" x14ac:dyDescent="0.25"/>
    <row r="39354" x14ac:dyDescent="0.25"/>
    <row r="39355" x14ac:dyDescent="0.25"/>
    <row r="39356" x14ac:dyDescent="0.25"/>
    <row r="39357" x14ac:dyDescent="0.25"/>
    <row r="39358" x14ac:dyDescent="0.25"/>
    <row r="39359" x14ac:dyDescent="0.25"/>
    <row r="39360" x14ac:dyDescent="0.25"/>
    <row r="39361" x14ac:dyDescent="0.25"/>
    <row r="39362" x14ac:dyDescent="0.25"/>
    <row r="39363" x14ac:dyDescent="0.25"/>
    <row r="39364" x14ac:dyDescent="0.25"/>
    <row r="39365" x14ac:dyDescent="0.25"/>
    <row r="39366" x14ac:dyDescent="0.25"/>
    <row r="39367" x14ac:dyDescent="0.25"/>
    <row r="39368" x14ac:dyDescent="0.25"/>
    <row r="39369" x14ac:dyDescent="0.25"/>
    <row r="39370" x14ac:dyDescent="0.25"/>
    <row r="39371" x14ac:dyDescent="0.25"/>
    <row r="39372" x14ac:dyDescent="0.25"/>
    <row r="39373" x14ac:dyDescent="0.25"/>
    <row r="39374" x14ac:dyDescent="0.25"/>
    <row r="39375" x14ac:dyDescent="0.25"/>
    <row r="39376" x14ac:dyDescent="0.25"/>
    <row r="39377" x14ac:dyDescent="0.25"/>
    <row r="39378" x14ac:dyDescent="0.25"/>
    <row r="39379" x14ac:dyDescent="0.25"/>
    <row r="39380" x14ac:dyDescent="0.25"/>
    <row r="39381" x14ac:dyDescent="0.25"/>
    <row r="39382" x14ac:dyDescent="0.25"/>
    <row r="39383" x14ac:dyDescent="0.25"/>
    <row r="39384" x14ac:dyDescent="0.25"/>
    <row r="39385" x14ac:dyDescent="0.25"/>
    <row r="39386" x14ac:dyDescent="0.25"/>
    <row r="39387" x14ac:dyDescent="0.25"/>
    <row r="39388" x14ac:dyDescent="0.25"/>
    <row r="39389" x14ac:dyDescent="0.25"/>
    <row r="39390" x14ac:dyDescent="0.25"/>
    <row r="39391" x14ac:dyDescent="0.25"/>
    <row r="39392" x14ac:dyDescent="0.25"/>
    <row r="39393" x14ac:dyDescent="0.25"/>
    <row r="39394" x14ac:dyDescent="0.25"/>
    <row r="39395" x14ac:dyDescent="0.25"/>
    <row r="39396" x14ac:dyDescent="0.25"/>
    <row r="39397" x14ac:dyDescent="0.25"/>
    <row r="39398" x14ac:dyDescent="0.25"/>
    <row r="39399" x14ac:dyDescent="0.25"/>
    <row r="39400" x14ac:dyDescent="0.25"/>
    <row r="39401" x14ac:dyDescent="0.25"/>
    <row r="39402" x14ac:dyDescent="0.25"/>
    <row r="39403" x14ac:dyDescent="0.25"/>
    <row r="39404" x14ac:dyDescent="0.25"/>
    <row r="39405" x14ac:dyDescent="0.25"/>
    <row r="39406" x14ac:dyDescent="0.25"/>
    <row r="39407" x14ac:dyDescent="0.25"/>
    <row r="39408" x14ac:dyDescent="0.25"/>
    <row r="39409" x14ac:dyDescent="0.25"/>
    <row r="39410" x14ac:dyDescent="0.25"/>
    <row r="39411" x14ac:dyDescent="0.25"/>
    <row r="39412" x14ac:dyDescent="0.25"/>
    <row r="39413" x14ac:dyDescent="0.25"/>
    <row r="39414" x14ac:dyDescent="0.25"/>
    <row r="39415" x14ac:dyDescent="0.25"/>
    <row r="39416" x14ac:dyDescent="0.25"/>
    <row r="39417" x14ac:dyDescent="0.25"/>
    <row r="39418" x14ac:dyDescent="0.25"/>
    <row r="39419" x14ac:dyDescent="0.25"/>
    <row r="39420" x14ac:dyDescent="0.25"/>
    <row r="39421" x14ac:dyDescent="0.25"/>
    <row r="39422" x14ac:dyDescent="0.25"/>
    <row r="39423" x14ac:dyDescent="0.25"/>
    <row r="39424" x14ac:dyDescent="0.25"/>
    <row r="39425" x14ac:dyDescent="0.25"/>
    <row r="39426" x14ac:dyDescent="0.25"/>
    <row r="39427" x14ac:dyDescent="0.25"/>
    <row r="39428" x14ac:dyDescent="0.25"/>
    <row r="39429" x14ac:dyDescent="0.25"/>
    <row r="39430" x14ac:dyDescent="0.25"/>
    <row r="39431" x14ac:dyDescent="0.25"/>
    <row r="39432" x14ac:dyDescent="0.25"/>
    <row r="39433" x14ac:dyDescent="0.25"/>
    <row r="39434" x14ac:dyDescent="0.25"/>
    <row r="39435" x14ac:dyDescent="0.25"/>
    <row r="39436" x14ac:dyDescent="0.25"/>
    <row r="39437" x14ac:dyDescent="0.25"/>
    <row r="39438" x14ac:dyDescent="0.25"/>
    <row r="39439" x14ac:dyDescent="0.25"/>
    <row r="39440" x14ac:dyDescent="0.25"/>
    <row r="39441" x14ac:dyDescent="0.25"/>
    <row r="39442" x14ac:dyDescent="0.25"/>
    <row r="39443" x14ac:dyDescent="0.25"/>
    <row r="39444" x14ac:dyDescent="0.25"/>
    <row r="39445" x14ac:dyDescent="0.25"/>
    <row r="39446" x14ac:dyDescent="0.25"/>
    <row r="39447" x14ac:dyDescent="0.25"/>
    <row r="39448" x14ac:dyDescent="0.25"/>
    <row r="39449" x14ac:dyDescent="0.25"/>
    <row r="39450" x14ac:dyDescent="0.25"/>
    <row r="39451" x14ac:dyDescent="0.25"/>
    <row r="39452" x14ac:dyDescent="0.25"/>
    <row r="39453" x14ac:dyDescent="0.25"/>
    <row r="39454" x14ac:dyDescent="0.25"/>
    <row r="39455" x14ac:dyDescent="0.25"/>
    <row r="39456" x14ac:dyDescent="0.25"/>
    <row r="39457" x14ac:dyDescent="0.25"/>
    <row r="39458" x14ac:dyDescent="0.25"/>
    <row r="39459" x14ac:dyDescent="0.25"/>
    <row r="39460" x14ac:dyDescent="0.25"/>
    <row r="39461" x14ac:dyDescent="0.25"/>
    <row r="39462" x14ac:dyDescent="0.25"/>
    <row r="39463" x14ac:dyDescent="0.25"/>
    <row r="39464" x14ac:dyDescent="0.25"/>
    <row r="39465" x14ac:dyDescent="0.25"/>
    <row r="39466" x14ac:dyDescent="0.25"/>
    <row r="39467" x14ac:dyDescent="0.25"/>
    <row r="39468" x14ac:dyDescent="0.25"/>
    <row r="39469" x14ac:dyDescent="0.25"/>
    <row r="39470" x14ac:dyDescent="0.25"/>
    <row r="39471" x14ac:dyDescent="0.25"/>
    <row r="39472" x14ac:dyDescent="0.25"/>
    <row r="39473" x14ac:dyDescent="0.25"/>
    <row r="39474" x14ac:dyDescent="0.25"/>
    <row r="39475" x14ac:dyDescent="0.25"/>
    <row r="39476" x14ac:dyDescent="0.25"/>
    <row r="39477" x14ac:dyDescent="0.25"/>
    <row r="39478" x14ac:dyDescent="0.25"/>
    <row r="39479" x14ac:dyDescent="0.25"/>
    <row r="39480" x14ac:dyDescent="0.25"/>
    <row r="39481" x14ac:dyDescent="0.25"/>
    <row r="39482" x14ac:dyDescent="0.25"/>
    <row r="39483" x14ac:dyDescent="0.25"/>
    <row r="39484" x14ac:dyDescent="0.25"/>
    <row r="39485" x14ac:dyDescent="0.25"/>
    <row r="39486" x14ac:dyDescent="0.25"/>
    <row r="39487" x14ac:dyDescent="0.25"/>
    <row r="39488" x14ac:dyDescent="0.25"/>
    <row r="39489" x14ac:dyDescent="0.25"/>
    <row r="39490" x14ac:dyDescent="0.25"/>
    <row r="39491" x14ac:dyDescent="0.25"/>
    <row r="39492" x14ac:dyDescent="0.25"/>
    <row r="39493" x14ac:dyDescent="0.25"/>
    <row r="39494" x14ac:dyDescent="0.25"/>
    <row r="39495" x14ac:dyDescent="0.25"/>
    <row r="39496" x14ac:dyDescent="0.25"/>
    <row r="39497" x14ac:dyDescent="0.25"/>
    <row r="39498" x14ac:dyDescent="0.25"/>
    <row r="39499" x14ac:dyDescent="0.25"/>
    <row r="39500" x14ac:dyDescent="0.25"/>
    <row r="39501" x14ac:dyDescent="0.25"/>
    <row r="39502" x14ac:dyDescent="0.25"/>
    <row r="39503" x14ac:dyDescent="0.25"/>
    <row r="39504" x14ac:dyDescent="0.25"/>
    <row r="39505" x14ac:dyDescent="0.25"/>
    <row r="39506" x14ac:dyDescent="0.25"/>
    <row r="39507" x14ac:dyDescent="0.25"/>
    <row r="39508" x14ac:dyDescent="0.25"/>
    <row r="39509" x14ac:dyDescent="0.25"/>
    <row r="39510" x14ac:dyDescent="0.25"/>
    <row r="39511" x14ac:dyDescent="0.25"/>
    <row r="39512" x14ac:dyDescent="0.25"/>
    <row r="39513" x14ac:dyDescent="0.25"/>
    <row r="39514" x14ac:dyDescent="0.25"/>
    <row r="39515" x14ac:dyDescent="0.25"/>
    <row r="39516" x14ac:dyDescent="0.25"/>
    <row r="39517" x14ac:dyDescent="0.25"/>
    <row r="39518" x14ac:dyDescent="0.25"/>
    <row r="39519" x14ac:dyDescent="0.25"/>
    <row r="39520" x14ac:dyDescent="0.25"/>
    <row r="39521" x14ac:dyDescent="0.25"/>
    <row r="39522" x14ac:dyDescent="0.25"/>
    <row r="39523" x14ac:dyDescent="0.25"/>
    <row r="39524" x14ac:dyDescent="0.25"/>
    <row r="39525" x14ac:dyDescent="0.25"/>
    <row r="39526" x14ac:dyDescent="0.25"/>
    <row r="39527" x14ac:dyDescent="0.25"/>
    <row r="39528" x14ac:dyDescent="0.25"/>
    <row r="39529" x14ac:dyDescent="0.25"/>
    <row r="39530" x14ac:dyDescent="0.25"/>
    <row r="39531" x14ac:dyDescent="0.25"/>
    <row r="39532" x14ac:dyDescent="0.25"/>
    <row r="39533" x14ac:dyDescent="0.25"/>
    <row r="39534" x14ac:dyDescent="0.25"/>
    <row r="39535" x14ac:dyDescent="0.25"/>
    <row r="39536" x14ac:dyDescent="0.25"/>
    <row r="39537" x14ac:dyDescent="0.25"/>
    <row r="39538" x14ac:dyDescent="0.25"/>
    <row r="39539" x14ac:dyDescent="0.25"/>
    <row r="39540" x14ac:dyDescent="0.25"/>
    <row r="39541" x14ac:dyDescent="0.25"/>
    <row r="39542" x14ac:dyDescent="0.25"/>
    <row r="39543" x14ac:dyDescent="0.25"/>
    <row r="39544" x14ac:dyDescent="0.25"/>
    <row r="39545" x14ac:dyDescent="0.25"/>
    <row r="39546" x14ac:dyDescent="0.25"/>
    <row r="39547" x14ac:dyDescent="0.25"/>
    <row r="39548" x14ac:dyDescent="0.25"/>
    <row r="39549" x14ac:dyDescent="0.25"/>
    <row r="39550" x14ac:dyDescent="0.25"/>
    <row r="39551" x14ac:dyDescent="0.25"/>
    <row r="39552" x14ac:dyDescent="0.25"/>
    <row r="39553" x14ac:dyDescent="0.25"/>
    <row r="39554" x14ac:dyDescent="0.25"/>
    <row r="39555" x14ac:dyDescent="0.25"/>
    <row r="39556" x14ac:dyDescent="0.25"/>
    <row r="39557" x14ac:dyDescent="0.25"/>
    <row r="39558" x14ac:dyDescent="0.25"/>
    <row r="39559" x14ac:dyDescent="0.25"/>
    <row r="39560" x14ac:dyDescent="0.25"/>
    <row r="39561" x14ac:dyDescent="0.25"/>
    <row r="39562" x14ac:dyDescent="0.25"/>
    <row r="39563" x14ac:dyDescent="0.25"/>
    <row r="39564" x14ac:dyDescent="0.25"/>
    <row r="39565" x14ac:dyDescent="0.25"/>
    <row r="39566" x14ac:dyDescent="0.25"/>
    <row r="39567" x14ac:dyDescent="0.25"/>
    <row r="39568" x14ac:dyDescent="0.25"/>
    <row r="39569" x14ac:dyDescent="0.25"/>
    <row r="39570" x14ac:dyDescent="0.25"/>
    <row r="39571" x14ac:dyDescent="0.25"/>
    <row r="39572" x14ac:dyDescent="0.25"/>
    <row r="39573" x14ac:dyDescent="0.25"/>
    <row r="39574" x14ac:dyDescent="0.25"/>
    <row r="39575" x14ac:dyDescent="0.25"/>
    <row r="39576" x14ac:dyDescent="0.25"/>
    <row r="39577" x14ac:dyDescent="0.25"/>
    <row r="39578" x14ac:dyDescent="0.25"/>
    <row r="39579" x14ac:dyDescent="0.25"/>
    <row r="39580" x14ac:dyDescent="0.25"/>
    <row r="39581" x14ac:dyDescent="0.25"/>
    <row r="39582" x14ac:dyDescent="0.25"/>
    <row r="39583" x14ac:dyDescent="0.25"/>
    <row r="39584" x14ac:dyDescent="0.25"/>
    <row r="39585" x14ac:dyDescent="0.25"/>
    <row r="39586" x14ac:dyDescent="0.25"/>
    <row r="39587" x14ac:dyDescent="0.25"/>
    <row r="39588" x14ac:dyDescent="0.25"/>
    <row r="39589" x14ac:dyDescent="0.25"/>
    <row r="39590" x14ac:dyDescent="0.25"/>
    <row r="39591" x14ac:dyDescent="0.25"/>
    <row r="39592" x14ac:dyDescent="0.25"/>
    <row r="39593" x14ac:dyDescent="0.25"/>
    <row r="39594" x14ac:dyDescent="0.25"/>
    <row r="39595" x14ac:dyDescent="0.25"/>
    <row r="39596" x14ac:dyDescent="0.25"/>
    <row r="39597" x14ac:dyDescent="0.25"/>
    <row r="39598" x14ac:dyDescent="0.25"/>
    <row r="39599" x14ac:dyDescent="0.25"/>
    <row r="39600" x14ac:dyDescent="0.25"/>
    <row r="39601" x14ac:dyDescent="0.25"/>
    <row r="39602" x14ac:dyDescent="0.25"/>
    <row r="39603" x14ac:dyDescent="0.25"/>
    <row r="39604" x14ac:dyDescent="0.25"/>
    <row r="39605" x14ac:dyDescent="0.25"/>
    <row r="39606" x14ac:dyDescent="0.25"/>
    <row r="39607" x14ac:dyDescent="0.25"/>
    <row r="39608" x14ac:dyDescent="0.25"/>
    <row r="39609" x14ac:dyDescent="0.25"/>
    <row r="39610" x14ac:dyDescent="0.25"/>
    <row r="39611" x14ac:dyDescent="0.25"/>
    <row r="39612" x14ac:dyDescent="0.25"/>
    <row r="39613" x14ac:dyDescent="0.25"/>
    <row r="39614" x14ac:dyDescent="0.25"/>
    <row r="39615" x14ac:dyDescent="0.25"/>
    <row r="39616" x14ac:dyDescent="0.25"/>
    <row r="39617" x14ac:dyDescent="0.25"/>
    <row r="39618" x14ac:dyDescent="0.25"/>
    <row r="39619" x14ac:dyDescent="0.25"/>
    <row r="39620" x14ac:dyDescent="0.25"/>
    <row r="39621" x14ac:dyDescent="0.25"/>
    <row r="39622" x14ac:dyDescent="0.25"/>
    <row r="39623" x14ac:dyDescent="0.25"/>
    <row r="39624" x14ac:dyDescent="0.25"/>
    <row r="39625" x14ac:dyDescent="0.25"/>
    <row r="39626" x14ac:dyDescent="0.25"/>
    <row r="39627" x14ac:dyDescent="0.25"/>
    <row r="39628" x14ac:dyDescent="0.25"/>
    <row r="39629" x14ac:dyDescent="0.25"/>
    <row r="39630" x14ac:dyDescent="0.25"/>
    <row r="39631" x14ac:dyDescent="0.25"/>
    <row r="39632" x14ac:dyDescent="0.25"/>
    <row r="39633" x14ac:dyDescent="0.25"/>
    <row r="39634" x14ac:dyDescent="0.25"/>
    <row r="39635" x14ac:dyDescent="0.25"/>
    <row r="39636" x14ac:dyDescent="0.25"/>
    <row r="39637" x14ac:dyDescent="0.25"/>
    <row r="39638" x14ac:dyDescent="0.25"/>
    <row r="39639" x14ac:dyDescent="0.25"/>
    <row r="39640" x14ac:dyDescent="0.25"/>
    <row r="39641" x14ac:dyDescent="0.25"/>
    <row r="39642" x14ac:dyDescent="0.25"/>
    <row r="39643" x14ac:dyDescent="0.25"/>
    <row r="39644" x14ac:dyDescent="0.25"/>
    <row r="39645" x14ac:dyDescent="0.25"/>
    <row r="39646" x14ac:dyDescent="0.25"/>
    <row r="39647" x14ac:dyDescent="0.25"/>
    <row r="39648" x14ac:dyDescent="0.25"/>
    <row r="39649" x14ac:dyDescent="0.25"/>
    <row r="39650" x14ac:dyDescent="0.25"/>
    <row r="39651" x14ac:dyDescent="0.25"/>
    <row r="39652" x14ac:dyDescent="0.25"/>
    <row r="39653" x14ac:dyDescent="0.25"/>
    <row r="39654" x14ac:dyDescent="0.25"/>
    <row r="39655" x14ac:dyDescent="0.25"/>
    <row r="39656" x14ac:dyDescent="0.25"/>
    <row r="39657" x14ac:dyDescent="0.25"/>
    <row r="39658" x14ac:dyDescent="0.25"/>
    <row r="39659" x14ac:dyDescent="0.25"/>
    <row r="39660" x14ac:dyDescent="0.25"/>
    <row r="39661" x14ac:dyDescent="0.25"/>
    <row r="39662" x14ac:dyDescent="0.25"/>
    <row r="39663" x14ac:dyDescent="0.25"/>
    <row r="39664" x14ac:dyDescent="0.25"/>
    <row r="39665" x14ac:dyDescent="0.25"/>
    <row r="39666" x14ac:dyDescent="0.25"/>
    <row r="39667" x14ac:dyDescent="0.25"/>
    <row r="39668" x14ac:dyDescent="0.25"/>
    <row r="39669" x14ac:dyDescent="0.25"/>
    <row r="39670" x14ac:dyDescent="0.25"/>
    <row r="39671" x14ac:dyDescent="0.25"/>
    <row r="39672" x14ac:dyDescent="0.25"/>
    <row r="39673" x14ac:dyDescent="0.25"/>
    <row r="39674" x14ac:dyDescent="0.25"/>
    <row r="39675" x14ac:dyDescent="0.25"/>
    <row r="39676" x14ac:dyDescent="0.25"/>
    <row r="39677" x14ac:dyDescent="0.25"/>
    <row r="39678" x14ac:dyDescent="0.25"/>
    <row r="39679" x14ac:dyDescent="0.25"/>
    <row r="39680" x14ac:dyDescent="0.25"/>
    <row r="39681" x14ac:dyDescent="0.25"/>
    <row r="39682" x14ac:dyDescent="0.25"/>
    <row r="39683" x14ac:dyDescent="0.25"/>
    <row r="39684" x14ac:dyDescent="0.25"/>
    <row r="39685" x14ac:dyDescent="0.25"/>
    <row r="39686" x14ac:dyDescent="0.25"/>
    <row r="39687" x14ac:dyDescent="0.25"/>
    <row r="39688" x14ac:dyDescent="0.25"/>
    <row r="39689" x14ac:dyDescent="0.25"/>
    <row r="39690" x14ac:dyDescent="0.25"/>
    <row r="39691" x14ac:dyDescent="0.25"/>
    <row r="39692" x14ac:dyDescent="0.25"/>
    <row r="39693" x14ac:dyDescent="0.25"/>
    <row r="39694" x14ac:dyDescent="0.25"/>
    <row r="39695" x14ac:dyDescent="0.25"/>
    <row r="39696" x14ac:dyDescent="0.25"/>
    <row r="39697" x14ac:dyDescent="0.25"/>
    <row r="39698" x14ac:dyDescent="0.25"/>
    <row r="39699" x14ac:dyDescent="0.25"/>
    <row r="39700" x14ac:dyDescent="0.25"/>
    <row r="39701" x14ac:dyDescent="0.25"/>
    <row r="39702" x14ac:dyDescent="0.25"/>
    <row r="39703" x14ac:dyDescent="0.25"/>
    <row r="39704" x14ac:dyDescent="0.25"/>
    <row r="39705" x14ac:dyDescent="0.25"/>
    <row r="39706" x14ac:dyDescent="0.25"/>
    <row r="39707" x14ac:dyDescent="0.25"/>
    <row r="39708" x14ac:dyDescent="0.25"/>
    <row r="39709" x14ac:dyDescent="0.25"/>
    <row r="39710" x14ac:dyDescent="0.25"/>
    <row r="39711" x14ac:dyDescent="0.25"/>
    <row r="39712" x14ac:dyDescent="0.25"/>
    <row r="39713" x14ac:dyDescent="0.25"/>
    <row r="39714" x14ac:dyDescent="0.25"/>
    <row r="39715" x14ac:dyDescent="0.25"/>
    <row r="39716" x14ac:dyDescent="0.25"/>
    <row r="39717" x14ac:dyDescent="0.25"/>
    <row r="39718" x14ac:dyDescent="0.25"/>
    <row r="39719" x14ac:dyDescent="0.25"/>
    <row r="39720" x14ac:dyDescent="0.25"/>
    <row r="39721" x14ac:dyDescent="0.25"/>
    <row r="39722" x14ac:dyDescent="0.25"/>
    <row r="39723" x14ac:dyDescent="0.25"/>
    <row r="39724" x14ac:dyDescent="0.25"/>
    <row r="39725" x14ac:dyDescent="0.25"/>
    <row r="39726" x14ac:dyDescent="0.25"/>
    <row r="39727" x14ac:dyDescent="0.25"/>
    <row r="39728" x14ac:dyDescent="0.25"/>
    <row r="39729" x14ac:dyDescent="0.25"/>
    <row r="39730" x14ac:dyDescent="0.25"/>
    <row r="39731" x14ac:dyDescent="0.25"/>
    <row r="39732" x14ac:dyDescent="0.25"/>
    <row r="39733" x14ac:dyDescent="0.25"/>
    <row r="39734" x14ac:dyDescent="0.25"/>
    <row r="39735" x14ac:dyDescent="0.25"/>
    <row r="39736" x14ac:dyDescent="0.25"/>
    <row r="39737" x14ac:dyDescent="0.25"/>
    <row r="39738" x14ac:dyDescent="0.25"/>
    <row r="39739" x14ac:dyDescent="0.25"/>
    <row r="39740" x14ac:dyDescent="0.25"/>
    <row r="39741" x14ac:dyDescent="0.25"/>
    <row r="39742" x14ac:dyDescent="0.25"/>
    <row r="39743" x14ac:dyDescent="0.25"/>
    <row r="39744" x14ac:dyDescent="0.25"/>
    <row r="39745" x14ac:dyDescent="0.25"/>
    <row r="39746" x14ac:dyDescent="0.25"/>
    <row r="39747" x14ac:dyDescent="0.25"/>
    <row r="39748" x14ac:dyDescent="0.25"/>
    <row r="39749" x14ac:dyDescent="0.25"/>
    <row r="39750" x14ac:dyDescent="0.25"/>
    <row r="39751" x14ac:dyDescent="0.25"/>
    <row r="39752" x14ac:dyDescent="0.25"/>
    <row r="39753" x14ac:dyDescent="0.25"/>
    <row r="39754" x14ac:dyDescent="0.25"/>
    <row r="39755" x14ac:dyDescent="0.25"/>
    <row r="39756" x14ac:dyDescent="0.25"/>
    <row r="39757" x14ac:dyDescent="0.25"/>
    <row r="39758" x14ac:dyDescent="0.25"/>
    <row r="39759" x14ac:dyDescent="0.25"/>
    <row r="39760" x14ac:dyDescent="0.25"/>
    <row r="39761" x14ac:dyDescent="0.25"/>
    <row r="39762" x14ac:dyDescent="0.25"/>
    <row r="39763" x14ac:dyDescent="0.25"/>
    <row r="39764" x14ac:dyDescent="0.25"/>
    <row r="39765" x14ac:dyDescent="0.25"/>
    <row r="39766" x14ac:dyDescent="0.25"/>
    <row r="39767" x14ac:dyDescent="0.25"/>
    <row r="39768" x14ac:dyDescent="0.25"/>
    <row r="39769" x14ac:dyDescent="0.25"/>
    <row r="39770" x14ac:dyDescent="0.25"/>
    <row r="39771" x14ac:dyDescent="0.25"/>
    <row r="39772" x14ac:dyDescent="0.25"/>
    <row r="39773" x14ac:dyDescent="0.25"/>
    <row r="39774" x14ac:dyDescent="0.25"/>
    <row r="39775" x14ac:dyDescent="0.25"/>
    <row r="39776" x14ac:dyDescent="0.25"/>
    <row r="39777" x14ac:dyDescent="0.25"/>
    <row r="39778" x14ac:dyDescent="0.25"/>
    <row r="39779" x14ac:dyDescent="0.25"/>
    <row r="39780" x14ac:dyDescent="0.25"/>
    <row r="39781" x14ac:dyDescent="0.25"/>
    <row r="39782" x14ac:dyDescent="0.25"/>
    <row r="39783" x14ac:dyDescent="0.25"/>
    <row r="39784" x14ac:dyDescent="0.25"/>
    <row r="39785" x14ac:dyDescent="0.25"/>
    <row r="39786" x14ac:dyDescent="0.25"/>
    <row r="39787" x14ac:dyDescent="0.25"/>
    <row r="39788" x14ac:dyDescent="0.25"/>
    <row r="39789" x14ac:dyDescent="0.25"/>
    <row r="39790" x14ac:dyDescent="0.25"/>
    <row r="39791" x14ac:dyDescent="0.25"/>
    <row r="39792" x14ac:dyDescent="0.25"/>
    <row r="39793" x14ac:dyDescent="0.25"/>
    <row r="39794" x14ac:dyDescent="0.25"/>
    <row r="39795" x14ac:dyDescent="0.25"/>
    <row r="39796" x14ac:dyDescent="0.25"/>
    <row r="39797" x14ac:dyDescent="0.25"/>
    <row r="39798" x14ac:dyDescent="0.25"/>
    <row r="39799" x14ac:dyDescent="0.25"/>
    <row r="39800" x14ac:dyDescent="0.25"/>
    <row r="39801" x14ac:dyDescent="0.25"/>
    <row r="39802" x14ac:dyDescent="0.25"/>
    <row r="39803" x14ac:dyDescent="0.25"/>
    <row r="39804" x14ac:dyDescent="0.25"/>
    <row r="39805" x14ac:dyDescent="0.25"/>
    <row r="39806" x14ac:dyDescent="0.25"/>
    <row r="39807" x14ac:dyDescent="0.25"/>
    <row r="39808" x14ac:dyDescent="0.25"/>
    <row r="39809" x14ac:dyDescent="0.25"/>
    <row r="39810" x14ac:dyDescent="0.25"/>
    <row r="39811" x14ac:dyDescent="0.25"/>
    <row r="39812" x14ac:dyDescent="0.25"/>
    <row r="39813" x14ac:dyDescent="0.25"/>
    <row r="39814" x14ac:dyDescent="0.25"/>
    <row r="39815" x14ac:dyDescent="0.25"/>
    <row r="39816" x14ac:dyDescent="0.25"/>
    <row r="39817" x14ac:dyDescent="0.25"/>
    <row r="39818" x14ac:dyDescent="0.25"/>
    <row r="39819" x14ac:dyDescent="0.25"/>
    <row r="39820" x14ac:dyDescent="0.25"/>
    <row r="39821" x14ac:dyDescent="0.25"/>
    <row r="39822" x14ac:dyDescent="0.25"/>
    <row r="39823" x14ac:dyDescent="0.25"/>
    <row r="39824" x14ac:dyDescent="0.25"/>
    <row r="39825" x14ac:dyDescent="0.25"/>
    <row r="39826" x14ac:dyDescent="0.25"/>
    <row r="39827" x14ac:dyDescent="0.25"/>
    <row r="39828" x14ac:dyDescent="0.25"/>
    <row r="39829" x14ac:dyDescent="0.25"/>
    <row r="39830" x14ac:dyDescent="0.25"/>
    <row r="39831" x14ac:dyDescent="0.25"/>
    <row r="39832" x14ac:dyDescent="0.25"/>
    <row r="39833" x14ac:dyDescent="0.25"/>
    <row r="39834" x14ac:dyDescent="0.25"/>
    <row r="39835" x14ac:dyDescent="0.25"/>
    <row r="39836" x14ac:dyDescent="0.25"/>
    <row r="39837" x14ac:dyDescent="0.25"/>
    <row r="39838" x14ac:dyDescent="0.25"/>
    <row r="39839" x14ac:dyDescent="0.25"/>
    <row r="39840" x14ac:dyDescent="0.25"/>
    <row r="39841" x14ac:dyDescent="0.25"/>
    <row r="39842" x14ac:dyDescent="0.25"/>
    <row r="39843" x14ac:dyDescent="0.25"/>
    <row r="39844" x14ac:dyDescent="0.25"/>
    <row r="39845" x14ac:dyDescent="0.25"/>
    <row r="39846" x14ac:dyDescent="0.25"/>
    <row r="39847" x14ac:dyDescent="0.25"/>
    <row r="39848" x14ac:dyDescent="0.25"/>
    <row r="39849" x14ac:dyDescent="0.25"/>
    <row r="39850" x14ac:dyDescent="0.25"/>
    <row r="39851" x14ac:dyDescent="0.25"/>
    <row r="39852" x14ac:dyDescent="0.25"/>
    <row r="39853" x14ac:dyDescent="0.25"/>
    <row r="39854" x14ac:dyDescent="0.25"/>
    <row r="39855" x14ac:dyDescent="0.25"/>
    <row r="39856" x14ac:dyDescent="0.25"/>
    <row r="39857" x14ac:dyDescent="0.25"/>
    <row r="39858" x14ac:dyDescent="0.25"/>
    <row r="39859" x14ac:dyDescent="0.25"/>
    <row r="39860" x14ac:dyDescent="0.25"/>
    <row r="39861" x14ac:dyDescent="0.25"/>
    <row r="39862" x14ac:dyDescent="0.25"/>
    <row r="39863" x14ac:dyDescent="0.25"/>
    <row r="39864" x14ac:dyDescent="0.25"/>
    <row r="39865" x14ac:dyDescent="0.25"/>
    <row r="39866" x14ac:dyDescent="0.25"/>
    <row r="39867" x14ac:dyDescent="0.25"/>
    <row r="39868" x14ac:dyDescent="0.25"/>
    <row r="39869" x14ac:dyDescent="0.25"/>
    <row r="39870" x14ac:dyDescent="0.25"/>
    <row r="39871" x14ac:dyDescent="0.25"/>
    <row r="39872" x14ac:dyDescent="0.25"/>
    <row r="39873" x14ac:dyDescent="0.25"/>
    <row r="39874" x14ac:dyDescent="0.25"/>
    <row r="39875" x14ac:dyDescent="0.25"/>
    <row r="39876" x14ac:dyDescent="0.25"/>
    <row r="39877" x14ac:dyDescent="0.25"/>
    <row r="39878" x14ac:dyDescent="0.25"/>
    <row r="39879" x14ac:dyDescent="0.25"/>
    <row r="39880" x14ac:dyDescent="0.25"/>
    <row r="39881" x14ac:dyDescent="0.25"/>
    <row r="39882" x14ac:dyDescent="0.25"/>
    <row r="39883" x14ac:dyDescent="0.25"/>
    <row r="39884" x14ac:dyDescent="0.25"/>
    <row r="39885" x14ac:dyDescent="0.25"/>
    <row r="39886" x14ac:dyDescent="0.25"/>
    <row r="39887" x14ac:dyDescent="0.25"/>
    <row r="39888" x14ac:dyDescent="0.25"/>
    <row r="39889" x14ac:dyDescent="0.25"/>
    <row r="39890" x14ac:dyDescent="0.25"/>
    <row r="39891" x14ac:dyDescent="0.25"/>
    <row r="39892" x14ac:dyDescent="0.25"/>
    <row r="39893" x14ac:dyDescent="0.25"/>
    <row r="39894" x14ac:dyDescent="0.25"/>
    <row r="39895" x14ac:dyDescent="0.25"/>
    <row r="39896" x14ac:dyDescent="0.25"/>
    <row r="39897" x14ac:dyDescent="0.25"/>
    <row r="39898" x14ac:dyDescent="0.25"/>
    <row r="39899" x14ac:dyDescent="0.25"/>
    <row r="39900" x14ac:dyDescent="0.25"/>
    <row r="39901" x14ac:dyDescent="0.25"/>
    <row r="39902" x14ac:dyDescent="0.25"/>
    <row r="39903" x14ac:dyDescent="0.25"/>
    <row r="39904" x14ac:dyDescent="0.25"/>
    <row r="39905" x14ac:dyDescent="0.25"/>
    <row r="39906" x14ac:dyDescent="0.25"/>
    <row r="39907" x14ac:dyDescent="0.25"/>
    <row r="39908" x14ac:dyDescent="0.25"/>
    <row r="39909" x14ac:dyDescent="0.25"/>
    <row r="39910" x14ac:dyDescent="0.25"/>
    <row r="39911" x14ac:dyDescent="0.25"/>
    <row r="39912" x14ac:dyDescent="0.25"/>
    <row r="39913" x14ac:dyDescent="0.25"/>
    <row r="39914" x14ac:dyDescent="0.25"/>
    <row r="39915" x14ac:dyDescent="0.25"/>
    <row r="39916" x14ac:dyDescent="0.25"/>
    <row r="39917" x14ac:dyDescent="0.25"/>
    <row r="39918" x14ac:dyDescent="0.25"/>
    <row r="39919" x14ac:dyDescent="0.25"/>
    <row r="39920" x14ac:dyDescent="0.25"/>
    <row r="39921" x14ac:dyDescent="0.25"/>
    <row r="39922" x14ac:dyDescent="0.25"/>
    <row r="39923" x14ac:dyDescent="0.25"/>
    <row r="39924" x14ac:dyDescent="0.25"/>
    <row r="39925" x14ac:dyDescent="0.25"/>
    <row r="39926" x14ac:dyDescent="0.25"/>
    <row r="39927" x14ac:dyDescent="0.25"/>
    <row r="39928" x14ac:dyDescent="0.25"/>
    <row r="39929" x14ac:dyDescent="0.25"/>
    <row r="39930" x14ac:dyDescent="0.25"/>
    <row r="39931" x14ac:dyDescent="0.25"/>
    <row r="39932" x14ac:dyDescent="0.25"/>
    <row r="39933" x14ac:dyDescent="0.25"/>
    <row r="39934" x14ac:dyDescent="0.25"/>
    <row r="39935" x14ac:dyDescent="0.25"/>
    <row r="39936" x14ac:dyDescent="0.25"/>
    <row r="39937" x14ac:dyDescent="0.25"/>
    <row r="39938" x14ac:dyDescent="0.25"/>
    <row r="39939" x14ac:dyDescent="0.25"/>
    <row r="39940" x14ac:dyDescent="0.25"/>
    <row r="39941" x14ac:dyDescent="0.25"/>
    <row r="39942" x14ac:dyDescent="0.25"/>
    <row r="39943" x14ac:dyDescent="0.25"/>
    <row r="39944" x14ac:dyDescent="0.25"/>
    <row r="39945" x14ac:dyDescent="0.25"/>
    <row r="39946" x14ac:dyDescent="0.25"/>
    <row r="39947" x14ac:dyDescent="0.25"/>
    <row r="39948" x14ac:dyDescent="0.25"/>
    <row r="39949" x14ac:dyDescent="0.25"/>
    <row r="39950" x14ac:dyDescent="0.25"/>
    <row r="39951" x14ac:dyDescent="0.25"/>
    <row r="39952" x14ac:dyDescent="0.25"/>
    <row r="39953" x14ac:dyDescent="0.25"/>
    <row r="39954" x14ac:dyDescent="0.25"/>
    <row r="39955" x14ac:dyDescent="0.25"/>
    <row r="39956" x14ac:dyDescent="0.25"/>
    <row r="39957" x14ac:dyDescent="0.25"/>
    <row r="39958" x14ac:dyDescent="0.25"/>
    <row r="39959" x14ac:dyDescent="0.25"/>
    <row r="39960" x14ac:dyDescent="0.25"/>
    <row r="39961" x14ac:dyDescent="0.25"/>
    <row r="39962" x14ac:dyDescent="0.25"/>
    <row r="39963" x14ac:dyDescent="0.25"/>
    <row r="39964" x14ac:dyDescent="0.25"/>
    <row r="39965" x14ac:dyDescent="0.25"/>
    <row r="39966" x14ac:dyDescent="0.25"/>
    <row r="39967" x14ac:dyDescent="0.25"/>
    <row r="39968" x14ac:dyDescent="0.25"/>
    <row r="39969" x14ac:dyDescent="0.25"/>
    <row r="39970" x14ac:dyDescent="0.25"/>
    <row r="39971" x14ac:dyDescent="0.25"/>
    <row r="39972" x14ac:dyDescent="0.25"/>
    <row r="39973" x14ac:dyDescent="0.25"/>
    <row r="39974" x14ac:dyDescent="0.25"/>
    <row r="39975" x14ac:dyDescent="0.25"/>
    <row r="39976" x14ac:dyDescent="0.25"/>
    <row r="39977" x14ac:dyDescent="0.25"/>
    <row r="39978" x14ac:dyDescent="0.25"/>
    <row r="39979" x14ac:dyDescent="0.25"/>
    <row r="39980" x14ac:dyDescent="0.25"/>
    <row r="39981" x14ac:dyDescent="0.25"/>
    <row r="39982" x14ac:dyDescent="0.25"/>
    <row r="39983" x14ac:dyDescent="0.25"/>
    <row r="39984" x14ac:dyDescent="0.25"/>
    <row r="39985" x14ac:dyDescent="0.25"/>
    <row r="39986" x14ac:dyDescent="0.25"/>
    <row r="39987" x14ac:dyDescent="0.25"/>
    <row r="39988" x14ac:dyDescent="0.25"/>
    <row r="39989" x14ac:dyDescent="0.25"/>
    <row r="39990" x14ac:dyDescent="0.25"/>
    <row r="39991" x14ac:dyDescent="0.25"/>
    <row r="39992" x14ac:dyDescent="0.25"/>
    <row r="39993" x14ac:dyDescent="0.25"/>
    <row r="39994" x14ac:dyDescent="0.25"/>
    <row r="39995" x14ac:dyDescent="0.25"/>
    <row r="39996" x14ac:dyDescent="0.25"/>
    <row r="39997" x14ac:dyDescent="0.25"/>
    <row r="39998" x14ac:dyDescent="0.25"/>
    <row r="39999" x14ac:dyDescent="0.25"/>
    <row r="40000" x14ac:dyDescent="0.25"/>
    <row r="40001" x14ac:dyDescent="0.25"/>
    <row r="40002" x14ac:dyDescent="0.25"/>
    <row r="40003" x14ac:dyDescent="0.25"/>
    <row r="40004" x14ac:dyDescent="0.25"/>
    <row r="40005" x14ac:dyDescent="0.25"/>
    <row r="40006" x14ac:dyDescent="0.25"/>
    <row r="40007" x14ac:dyDescent="0.25"/>
    <row r="40008" x14ac:dyDescent="0.25"/>
    <row r="40009" x14ac:dyDescent="0.25"/>
    <row r="40010" x14ac:dyDescent="0.25"/>
    <row r="40011" x14ac:dyDescent="0.25"/>
    <row r="40012" x14ac:dyDescent="0.25"/>
    <row r="40013" x14ac:dyDescent="0.25"/>
    <row r="40014" x14ac:dyDescent="0.25"/>
    <row r="40015" x14ac:dyDescent="0.25"/>
    <row r="40016" x14ac:dyDescent="0.25"/>
    <row r="40017" x14ac:dyDescent="0.25"/>
    <row r="40018" x14ac:dyDescent="0.25"/>
    <row r="40019" x14ac:dyDescent="0.25"/>
    <row r="40020" x14ac:dyDescent="0.25"/>
    <row r="40021" x14ac:dyDescent="0.25"/>
    <row r="40022" x14ac:dyDescent="0.25"/>
    <row r="40023" x14ac:dyDescent="0.25"/>
    <row r="40024" x14ac:dyDescent="0.25"/>
    <row r="40025" x14ac:dyDescent="0.25"/>
    <row r="40026" x14ac:dyDescent="0.25"/>
    <row r="40027" x14ac:dyDescent="0.25"/>
    <row r="40028" x14ac:dyDescent="0.25"/>
    <row r="40029" x14ac:dyDescent="0.25"/>
    <row r="40030" x14ac:dyDescent="0.25"/>
    <row r="40031" x14ac:dyDescent="0.25"/>
    <row r="40032" x14ac:dyDescent="0.25"/>
    <row r="40033" x14ac:dyDescent="0.25"/>
    <row r="40034" x14ac:dyDescent="0.25"/>
    <row r="40035" x14ac:dyDescent="0.25"/>
    <row r="40036" x14ac:dyDescent="0.25"/>
    <row r="40037" x14ac:dyDescent="0.25"/>
    <row r="40038" x14ac:dyDescent="0.25"/>
    <row r="40039" x14ac:dyDescent="0.25"/>
    <row r="40040" x14ac:dyDescent="0.25"/>
    <row r="40041" x14ac:dyDescent="0.25"/>
    <row r="40042" x14ac:dyDescent="0.25"/>
    <row r="40043" x14ac:dyDescent="0.25"/>
    <row r="40044" x14ac:dyDescent="0.25"/>
    <row r="40045" x14ac:dyDescent="0.25"/>
    <row r="40046" x14ac:dyDescent="0.25"/>
    <row r="40047" x14ac:dyDescent="0.25"/>
    <row r="40048" x14ac:dyDescent="0.25"/>
    <row r="40049" x14ac:dyDescent="0.25"/>
    <row r="40050" x14ac:dyDescent="0.25"/>
    <row r="40051" x14ac:dyDescent="0.25"/>
    <row r="40052" x14ac:dyDescent="0.25"/>
    <row r="40053" x14ac:dyDescent="0.25"/>
    <row r="40054" x14ac:dyDescent="0.25"/>
    <row r="40055" x14ac:dyDescent="0.25"/>
    <row r="40056" x14ac:dyDescent="0.25"/>
    <row r="40057" x14ac:dyDescent="0.25"/>
    <row r="40058" x14ac:dyDescent="0.25"/>
    <row r="40059" x14ac:dyDescent="0.25"/>
    <row r="40060" x14ac:dyDescent="0.25"/>
    <row r="40061" x14ac:dyDescent="0.25"/>
    <row r="40062" x14ac:dyDescent="0.25"/>
    <row r="40063" x14ac:dyDescent="0.25"/>
    <row r="40064" x14ac:dyDescent="0.25"/>
    <row r="40065" x14ac:dyDescent="0.25"/>
    <row r="40066" x14ac:dyDescent="0.25"/>
    <row r="40067" x14ac:dyDescent="0.25"/>
    <row r="40068" x14ac:dyDescent="0.25"/>
    <row r="40069" x14ac:dyDescent="0.25"/>
    <row r="40070" x14ac:dyDescent="0.25"/>
    <row r="40071" x14ac:dyDescent="0.25"/>
    <row r="40072" x14ac:dyDescent="0.25"/>
    <row r="40073" x14ac:dyDescent="0.25"/>
    <row r="40074" x14ac:dyDescent="0.25"/>
    <row r="40075" x14ac:dyDescent="0.25"/>
    <row r="40076" x14ac:dyDescent="0.25"/>
    <row r="40077" x14ac:dyDescent="0.25"/>
    <row r="40078" x14ac:dyDescent="0.25"/>
    <row r="40079" x14ac:dyDescent="0.25"/>
    <row r="40080" x14ac:dyDescent="0.25"/>
    <row r="40081" x14ac:dyDescent="0.25"/>
    <row r="40082" x14ac:dyDescent="0.25"/>
    <row r="40083" x14ac:dyDescent="0.25"/>
    <row r="40084" x14ac:dyDescent="0.25"/>
    <row r="40085" x14ac:dyDescent="0.25"/>
    <row r="40086" x14ac:dyDescent="0.25"/>
    <row r="40087" x14ac:dyDescent="0.25"/>
    <row r="40088" x14ac:dyDescent="0.25"/>
    <row r="40089" x14ac:dyDescent="0.25"/>
    <row r="40090" x14ac:dyDescent="0.25"/>
    <row r="40091" x14ac:dyDescent="0.25"/>
    <row r="40092" x14ac:dyDescent="0.25"/>
    <row r="40093" x14ac:dyDescent="0.25"/>
    <row r="40094" x14ac:dyDescent="0.25"/>
    <row r="40095" x14ac:dyDescent="0.25"/>
    <row r="40096" x14ac:dyDescent="0.25"/>
    <row r="40097" x14ac:dyDescent="0.25"/>
    <row r="40098" x14ac:dyDescent="0.25"/>
    <row r="40099" x14ac:dyDescent="0.25"/>
    <row r="40100" x14ac:dyDescent="0.25"/>
    <row r="40101" x14ac:dyDescent="0.25"/>
    <row r="40102" x14ac:dyDescent="0.25"/>
    <row r="40103" x14ac:dyDescent="0.25"/>
    <row r="40104" x14ac:dyDescent="0.25"/>
    <row r="40105" x14ac:dyDescent="0.25"/>
    <row r="40106" x14ac:dyDescent="0.25"/>
    <row r="40107" x14ac:dyDescent="0.25"/>
    <row r="40108" x14ac:dyDescent="0.25"/>
    <row r="40109" x14ac:dyDescent="0.25"/>
    <row r="40110" x14ac:dyDescent="0.25"/>
    <row r="40111" x14ac:dyDescent="0.25"/>
    <row r="40112" x14ac:dyDescent="0.25"/>
    <row r="40113" x14ac:dyDescent="0.25"/>
    <row r="40114" x14ac:dyDescent="0.25"/>
    <row r="40115" x14ac:dyDescent="0.25"/>
    <row r="40116" x14ac:dyDescent="0.25"/>
    <row r="40117" x14ac:dyDescent="0.25"/>
    <row r="40118" x14ac:dyDescent="0.25"/>
    <row r="40119" x14ac:dyDescent="0.25"/>
    <row r="40120" x14ac:dyDescent="0.25"/>
    <row r="40121" x14ac:dyDescent="0.25"/>
    <row r="40122" x14ac:dyDescent="0.25"/>
    <row r="40123" x14ac:dyDescent="0.25"/>
    <row r="40124" x14ac:dyDescent="0.25"/>
    <row r="40125" x14ac:dyDescent="0.25"/>
    <row r="40126" x14ac:dyDescent="0.25"/>
    <row r="40127" x14ac:dyDescent="0.25"/>
    <row r="40128" x14ac:dyDescent="0.25"/>
    <row r="40129" x14ac:dyDescent="0.25"/>
    <row r="40130" x14ac:dyDescent="0.25"/>
    <row r="40131" x14ac:dyDescent="0.25"/>
    <row r="40132" x14ac:dyDescent="0.25"/>
    <row r="40133" x14ac:dyDescent="0.25"/>
    <row r="40134" x14ac:dyDescent="0.25"/>
    <row r="40135" x14ac:dyDescent="0.25"/>
    <row r="40136" x14ac:dyDescent="0.25"/>
    <row r="40137" x14ac:dyDescent="0.25"/>
    <row r="40138" x14ac:dyDescent="0.25"/>
    <row r="40139" x14ac:dyDescent="0.25"/>
    <row r="40140" x14ac:dyDescent="0.25"/>
    <row r="40141" x14ac:dyDescent="0.25"/>
    <row r="40142" x14ac:dyDescent="0.25"/>
    <row r="40143" x14ac:dyDescent="0.25"/>
    <row r="40144" x14ac:dyDescent="0.25"/>
    <row r="40145" x14ac:dyDescent="0.25"/>
    <row r="40146" x14ac:dyDescent="0.25"/>
    <row r="40147" x14ac:dyDescent="0.25"/>
    <row r="40148" x14ac:dyDescent="0.25"/>
    <row r="40149" x14ac:dyDescent="0.25"/>
    <row r="40150" x14ac:dyDescent="0.25"/>
    <row r="40151" x14ac:dyDescent="0.25"/>
    <row r="40152" x14ac:dyDescent="0.25"/>
    <row r="40153" x14ac:dyDescent="0.25"/>
    <row r="40154" x14ac:dyDescent="0.25"/>
    <row r="40155" x14ac:dyDescent="0.25"/>
    <row r="40156" x14ac:dyDescent="0.25"/>
    <row r="40157" x14ac:dyDescent="0.25"/>
    <row r="40158" x14ac:dyDescent="0.25"/>
    <row r="40159" x14ac:dyDescent="0.25"/>
    <row r="40160" x14ac:dyDescent="0.25"/>
    <row r="40161" x14ac:dyDescent="0.25"/>
    <row r="40162" x14ac:dyDescent="0.25"/>
    <row r="40163" x14ac:dyDescent="0.25"/>
    <row r="40164" x14ac:dyDescent="0.25"/>
    <row r="40165" x14ac:dyDescent="0.25"/>
    <row r="40166" x14ac:dyDescent="0.25"/>
    <row r="40167" x14ac:dyDescent="0.25"/>
    <row r="40168" x14ac:dyDescent="0.25"/>
    <row r="40169" x14ac:dyDescent="0.25"/>
    <row r="40170" x14ac:dyDescent="0.25"/>
    <row r="40171" x14ac:dyDescent="0.25"/>
    <row r="40172" x14ac:dyDescent="0.25"/>
    <row r="40173" x14ac:dyDescent="0.25"/>
    <row r="40174" x14ac:dyDescent="0.25"/>
    <row r="40175" x14ac:dyDescent="0.25"/>
    <row r="40176" x14ac:dyDescent="0.25"/>
    <row r="40177" x14ac:dyDescent="0.25"/>
    <row r="40178" x14ac:dyDescent="0.25"/>
    <row r="40179" x14ac:dyDescent="0.25"/>
    <row r="40180" x14ac:dyDescent="0.25"/>
    <row r="40181" x14ac:dyDescent="0.25"/>
    <row r="40182" x14ac:dyDescent="0.25"/>
    <row r="40183" x14ac:dyDescent="0.25"/>
    <row r="40184" x14ac:dyDescent="0.25"/>
    <row r="40185" x14ac:dyDescent="0.25"/>
    <row r="40186" x14ac:dyDescent="0.25"/>
    <row r="40187" x14ac:dyDescent="0.25"/>
    <row r="40188" x14ac:dyDescent="0.25"/>
    <row r="40189" x14ac:dyDescent="0.25"/>
    <row r="40190" x14ac:dyDescent="0.25"/>
    <row r="40191" x14ac:dyDescent="0.25"/>
    <row r="40192" x14ac:dyDescent="0.25"/>
    <row r="40193" x14ac:dyDescent="0.25"/>
    <row r="40194" x14ac:dyDescent="0.25"/>
    <row r="40195" x14ac:dyDescent="0.25"/>
    <row r="40196" x14ac:dyDescent="0.25"/>
    <row r="40197" x14ac:dyDescent="0.25"/>
    <row r="40198" x14ac:dyDescent="0.25"/>
    <row r="40199" x14ac:dyDescent="0.25"/>
    <row r="40200" x14ac:dyDescent="0.25"/>
    <row r="40201" x14ac:dyDescent="0.25"/>
    <row r="40202" x14ac:dyDescent="0.25"/>
    <row r="40203" x14ac:dyDescent="0.25"/>
    <row r="40204" x14ac:dyDescent="0.25"/>
    <row r="40205" x14ac:dyDescent="0.25"/>
    <row r="40206" x14ac:dyDescent="0.25"/>
    <row r="40207" x14ac:dyDescent="0.25"/>
    <row r="40208" x14ac:dyDescent="0.25"/>
    <row r="40209" x14ac:dyDescent="0.25"/>
    <row r="40210" x14ac:dyDescent="0.25"/>
    <row r="40211" x14ac:dyDescent="0.25"/>
    <row r="40212" x14ac:dyDescent="0.25"/>
    <row r="40213" x14ac:dyDescent="0.25"/>
    <row r="40214" x14ac:dyDescent="0.25"/>
    <row r="40215" x14ac:dyDescent="0.25"/>
    <row r="40216" x14ac:dyDescent="0.25"/>
    <row r="40217" x14ac:dyDescent="0.25"/>
    <row r="40218" x14ac:dyDescent="0.25"/>
    <row r="40219" x14ac:dyDescent="0.25"/>
    <row r="40220" x14ac:dyDescent="0.25"/>
    <row r="40221" x14ac:dyDescent="0.25"/>
    <row r="40222" x14ac:dyDescent="0.25"/>
    <row r="40223" x14ac:dyDescent="0.25"/>
    <row r="40224" x14ac:dyDescent="0.25"/>
    <row r="40225" x14ac:dyDescent="0.25"/>
    <row r="40226" x14ac:dyDescent="0.25"/>
    <row r="40227" x14ac:dyDescent="0.25"/>
    <row r="40228" x14ac:dyDescent="0.25"/>
    <row r="40229" x14ac:dyDescent="0.25"/>
    <row r="40230" x14ac:dyDescent="0.25"/>
    <row r="40231" x14ac:dyDescent="0.25"/>
    <row r="40232" x14ac:dyDescent="0.25"/>
    <row r="40233" x14ac:dyDescent="0.25"/>
    <row r="40234" x14ac:dyDescent="0.25"/>
    <row r="40235" x14ac:dyDescent="0.25"/>
    <row r="40236" x14ac:dyDescent="0.25"/>
    <row r="40237" x14ac:dyDescent="0.25"/>
    <row r="40238" x14ac:dyDescent="0.25"/>
    <row r="40239" x14ac:dyDescent="0.25"/>
    <row r="40240" x14ac:dyDescent="0.25"/>
    <row r="40241" x14ac:dyDescent="0.25"/>
    <row r="40242" x14ac:dyDescent="0.25"/>
    <row r="40243" x14ac:dyDescent="0.25"/>
    <row r="40244" x14ac:dyDescent="0.25"/>
    <row r="40245" x14ac:dyDescent="0.25"/>
    <row r="40246" x14ac:dyDescent="0.25"/>
    <row r="40247" x14ac:dyDescent="0.25"/>
    <row r="40248" x14ac:dyDescent="0.25"/>
    <row r="40249" x14ac:dyDescent="0.25"/>
    <row r="40250" x14ac:dyDescent="0.25"/>
    <row r="40251" x14ac:dyDescent="0.25"/>
    <row r="40252" x14ac:dyDescent="0.25"/>
    <row r="40253" x14ac:dyDescent="0.25"/>
    <row r="40254" x14ac:dyDescent="0.25"/>
    <row r="40255" x14ac:dyDescent="0.25"/>
    <row r="40256" x14ac:dyDescent="0.25"/>
    <row r="40257" x14ac:dyDescent="0.25"/>
    <row r="40258" x14ac:dyDescent="0.25"/>
    <row r="40259" x14ac:dyDescent="0.25"/>
    <row r="40260" x14ac:dyDescent="0.25"/>
    <row r="40261" x14ac:dyDescent="0.25"/>
    <row r="40262" x14ac:dyDescent="0.25"/>
    <row r="40263" x14ac:dyDescent="0.25"/>
    <row r="40264" x14ac:dyDescent="0.25"/>
    <row r="40265" x14ac:dyDescent="0.25"/>
    <row r="40266" x14ac:dyDescent="0.25"/>
    <row r="40267" x14ac:dyDescent="0.25"/>
    <row r="40268" x14ac:dyDescent="0.25"/>
    <row r="40269" x14ac:dyDescent="0.25"/>
    <row r="40270" x14ac:dyDescent="0.25"/>
    <row r="40271" x14ac:dyDescent="0.25"/>
    <row r="40272" x14ac:dyDescent="0.25"/>
    <row r="40273" x14ac:dyDescent="0.25"/>
    <row r="40274" x14ac:dyDescent="0.25"/>
    <row r="40275" x14ac:dyDescent="0.25"/>
    <row r="40276" x14ac:dyDescent="0.25"/>
    <row r="40277" x14ac:dyDescent="0.25"/>
    <row r="40278" x14ac:dyDescent="0.25"/>
    <row r="40279" x14ac:dyDescent="0.25"/>
    <row r="40280" x14ac:dyDescent="0.25"/>
    <row r="40281" x14ac:dyDescent="0.25"/>
    <row r="40282" x14ac:dyDescent="0.25"/>
    <row r="40283" x14ac:dyDescent="0.25"/>
    <row r="40284" x14ac:dyDescent="0.25"/>
    <row r="40285" x14ac:dyDescent="0.25"/>
    <row r="40286" x14ac:dyDescent="0.25"/>
    <row r="40287" x14ac:dyDescent="0.25"/>
    <row r="40288" x14ac:dyDescent="0.25"/>
    <row r="40289" x14ac:dyDescent="0.25"/>
    <row r="40290" x14ac:dyDescent="0.25"/>
    <row r="40291" x14ac:dyDescent="0.25"/>
    <row r="40292" x14ac:dyDescent="0.25"/>
    <row r="40293" x14ac:dyDescent="0.25"/>
    <row r="40294" x14ac:dyDescent="0.25"/>
    <row r="40295" x14ac:dyDescent="0.25"/>
    <row r="40296" x14ac:dyDescent="0.25"/>
    <row r="40297" x14ac:dyDescent="0.25"/>
    <row r="40298" x14ac:dyDescent="0.25"/>
    <row r="40299" x14ac:dyDescent="0.25"/>
    <row r="40300" x14ac:dyDescent="0.25"/>
    <row r="40301" x14ac:dyDescent="0.25"/>
    <row r="40302" x14ac:dyDescent="0.25"/>
    <row r="40303" x14ac:dyDescent="0.25"/>
    <row r="40304" x14ac:dyDescent="0.25"/>
    <row r="40305" x14ac:dyDescent="0.25"/>
    <row r="40306" x14ac:dyDescent="0.25"/>
    <row r="40307" x14ac:dyDescent="0.25"/>
    <row r="40308" x14ac:dyDescent="0.25"/>
    <row r="40309" x14ac:dyDescent="0.25"/>
    <row r="40310" x14ac:dyDescent="0.25"/>
    <row r="40311" x14ac:dyDescent="0.25"/>
    <row r="40312" x14ac:dyDescent="0.25"/>
    <row r="40313" x14ac:dyDescent="0.25"/>
    <row r="40314" x14ac:dyDescent="0.25"/>
    <row r="40315" x14ac:dyDescent="0.25"/>
    <row r="40316" x14ac:dyDescent="0.25"/>
    <row r="40317" x14ac:dyDescent="0.25"/>
    <row r="40318" x14ac:dyDescent="0.25"/>
    <row r="40319" x14ac:dyDescent="0.25"/>
    <row r="40320" x14ac:dyDescent="0.25"/>
    <row r="40321" x14ac:dyDescent="0.25"/>
    <row r="40322" x14ac:dyDescent="0.25"/>
    <row r="40323" x14ac:dyDescent="0.25"/>
    <row r="40324" x14ac:dyDescent="0.25"/>
    <row r="40325" x14ac:dyDescent="0.25"/>
    <row r="40326" x14ac:dyDescent="0.25"/>
    <row r="40327" x14ac:dyDescent="0.25"/>
    <row r="40328" x14ac:dyDescent="0.25"/>
    <row r="40329" x14ac:dyDescent="0.25"/>
    <row r="40330" x14ac:dyDescent="0.25"/>
    <row r="40331" x14ac:dyDescent="0.25"/>
    <row r="40332" x14ac:dyDescent="0.25"/>
    <row r="40333" x14ac:dyDescent="0.25"/>
    <row r="40334" x14ac:dyDescent="0.25"/>
    <row r="40335" x14ac:dyDescent="0.25"/>
    <row r="40336" x14ac:dyDescent="0.25"/>
    <row r="40337" x14ac:dyDescent="0.25"/>
    <row r="40338" x14ac:dyDescent="0.25"/>
    <row r="40339" x14ac:dyDescent="0.25"/>
    <row r="40340" x14ac:dyDescent="0.25"/>
    <row r="40341" x14ac:dyDescent="0.25"/>
    <row r="40342" x14ac:dyDescent="0.25"/>
    <row r="40343" x14ac:dyDescent="0.25"/>
    <row r="40344" x14ac:dyDescent="0.25"/>
    <row r="40345" x14ac:dyDescent="0.25"/>
    <row r="40346" x14ac:dyDescent="0.25"/>
    <row r="40347" x14ac:dyDescent="0.25"/>
    <row r="40348" x14ac:dyDescent="0.25"/>
    <row r="40349" x14ac:dyDescent="0.25"/>
    <row r="40350" x14ac:dyDescent="0.25"/>
    <row r="40351" x14ac:dyDescent="0.25"/>
    <row r="40352" x14ac:dyDescent="0.25"/>
    <row r="40353" x14ac:dyDescent="0.25"/>
    <row r="40354" x14ac:dyDescent="0.25"/>
    <row r="40355" x14ac:dyDescent="0.25"/>
    <row r="40356" x14ac:dyDescent="0.25"/>
    <row r="40357" x14ac:dyDescent="0.25"/>
    <row r="40358" x14ac:dyDescent="0.25"/>
    <row r="40359" x14ac:dyDescent="0.25"/>
    <row r="40360" x14ac:dyDescent="0.25"/>
    <row r="40361" x14ac:dyDescent="0.25"/>
    <row r="40362" x14ac:dyDescent="0.25"/>
    <row r="40363" x14ac:dyDescent="0.25"/>
    <row r="40364" x14ac:dyDescent="0.25"/>
    <row r="40365" x14ac:dyDescent="0.25"/>
    <row r="40366" x14ac:dyDescent="0.25"/>
    <row r="40367" x14ac:dyDescent="0.25"/>
    <row r="40368" x14ac:dyDescent="0.25"/>
    <row r="40369" x14ac:dyDescent="0.25"/>
    <row r="40370" x14ac:dyDescent="0.25"/>
    <row r="40371" x14ac:dyDescent="0.25"/>
    <row r="40372" x14ac:dyDescent="0.25"/>
    <row r="40373" x14ac:dyDescent="0.25"/>
    <row r="40374" x14ac:dyDescent="0.25"/>
    <row r="40375" x14ac:dyDescent="0.25"/>
    <row r="40376" x14ac:dyDescent="0.25"/>
    <row r="40377" x14ac:dyDescent="0.25"/>
    <row r="40378" x14ac:dyDescent="0.25"/>
    <row r="40379" x14ac:dyDescent="0.25"/>
    <row r="40380" x14ac:dyDescent="0.25"/>
    <row r="40381" x14ac:dyDescent="0.25"/>
    <row r="40382" x14ac:dyDescent="0.25"/>
    <row r="40383" x14ac:dyDescent="0.25"/>
    <row r="40384" x14ac:dyDescent="0.25"/>
    <row r="40385" x14ac:dyDescent="0.25"/>
    <row r="40386" x14ac:dyDescent="0.25"/>
    <row r="40387" x14ac:dyDescent="0.25"/>
    <row r="40388" x14ac:dyDescent="0.25"/>
    <row r="40389" x14ac:dyDescent="0.25"/>
    <row r="40390" x14ac:dyDescent="0.25"/>
    <row r="40391" x14ac:dyDescent="0.25"/>
    <row r="40392" x14ac:dyDescent="0.25"/>
    <row r="40393" x14ac:dyDescent="0.25"/>
    <row r="40394" x14ac:dyDescent="0.25"/>
    <row r="40395" x14ac:dyDescent="0.25"/>
    <row r="40396" x14ac:dyDescent="0.25"/>
    <row r="40397" x14ac:dyDescent="0.25"/>
    <row r="40398" x14ac:dyDescent="0.25"/>
    <row r="40399" x14ac:dyDescent="0.25"/>
    <row r="40400" x14ac:dyDescent="0.25"/>
    <row r="40401" x14ac:dyDescent="0.25"/>
    <row r="40402" x14ac:dyDescent="0.25"/>
    <row r="40403" x14ac:dyDescent="0.25"/>
    <row r="40404" x14ac:dyDescent="0.25"/>
    <row r="40405" x14ac:dyDescent="0.25"/>
    <row r="40406" x14ac:dyDescent="0.25"/>
    <row r="40407" x14ac:dyDescent="0.25"/>
    <row r="40408" x14ac:dyDescent="0.25"/>
    <row r="40409" x14ac:dyDescent="0.25"/>
    <row r="40410" x14ac:dyDescent="0.25"/>
    <row r="40411" x14ac:dyDescent="0.25"/>
    <row r="40412" x14ac:dyDescent="0.25"/>
    <row r="40413" x14ac:dyDescent="0.25"/>
    <row r="40414" x14ac:dyDescent="0.25"/>
    <row r="40415" x14ac:dyDescent="0.25"/>
    <row r="40416" x14ac:dyDescent="0.25"/>
    <row r="40417" x14ac:dyDescent="0.25"/>
    <row r="40418" x14ac:dyDescent="0.25"/>
    <row r="40419" x14ac:dyDescent="0.25"/>
    <row r="40420" x14ac:dyDescent="0.25"/>
    <row r="40421" x14ac:dyDescent="0.25"/>
    <row r="40422" x14ac:dyDescent="0.25"/>
    <row r="40423" x14ac:dyDescent="0.25"/>
    <row r="40424" x14ac:dyDescent="0.25"/>
    <row r="40425" x14ac:dyDescent="0.25"/>
    <row r="40426" x14ac:dyDescent="0.25"/>
    <row r="40427" x14ac:dyDescent="0.25"/>
    <row r="40428" x14ac:dyDescent="0.25"/>
    <row r="40429" x14ac:dyDescent="0.25"/>
    <row r="40430" x14ac:dyDescent="0.25"/>
    <row r="40431" x14ac:dyDescent="0.25"/>
    <row r="40432" x14ac:dyDescent="0.25"/>
    <row r="40433" x14ac:dyDescent="0.25"/>
    <row r="40434" x14ac:dyDescent="0.25"/>
    <row r="40435" x14ac:dyDescent="0.25"/>
    <row r="40436" x14ac:dyDescent="0.25"/>
    <row r="40437" x14ac:dyDescent="0.25"/>
    <row r="40438" x14ac:dyDescent="0.25"/>
    <row r="40439" x14ac:dyDescent="0.25"/>
    <row r="40440" x14ac:dyDescent="0.25"/>
    <row r="40441" x14ac:dyDescent="0.25"/>
    <row r="40442" x14ac:dyDescent="0.25"/>
    <row r="40443" x14ac:dyDescent="0.25"/>
    <row r="40444" x14ac:dyDescent="0.25"/>
    <row r="40445" x14ac:dyDescent="0.25"/>
    <row r="40446" x14ac:dyDescent="0.25"/>
    <row r="40447" x14ac:dyDescent="0.25"/>
    <row r="40448" x14ac:dyDescent="0.25"/>
    <row r="40449" x14ac:dyDescent="0.25"/>
    <row r="40450" x14ac:dyDescent="0.25"/>
    <row r="40451" x14ac:dyDescent="0.25"/>
    <row r="40452" x14ac:dyDescent="0.25"/>
    <row r="40453" x14ac:dyDescent="0.25"/>
    <row r="40454" x14ac:dyDescent="0.25"/>
    <row r="40455" x14ac:dyDescent="0.25"/>
    <row r="40456" x14ac:dyDescent="0.25"/>
    <row r="40457" x14ac:dyDescent="0.25"/>
    <row r="40458" x14ac:dyDescent="0.25"/>
    <row r="40459" x14ac:dyDescent="0.25"/>
    <row r="40460" x14ac:dyDescent="0.25"/>
    <row r="40461" x14ac:dyDescent="0.25"/>
    <row r="40462" x14ac:dyDescent="0.25"/>
    <row r="40463" x14ac:dyDescent="0.25"/>
    <row r="40464" x14ac:dyDescent="0.25"/>
    <row r="40465" x14ac:dyDescent="0.25"/>
    <row r="40466" x14ac:dyDescent="0.25"/>
    <row r="40467" x14ac:dyDescent="0.25"/>
    <row r="40468" x14ac:dyDescent="0.25"/>
    <row r="40469" x14ac:dyDescent="0.25"/>
    <row r="40470" x14ac:dyDescent="0.25"/>
    <row r="40471" x14ac:dyDescent="0.25"/>
    <row r="40472" x14ac:dyDescent="0.25"/>
    <row r="40473" x14ac:dyDescent="0.25"/>
    <row r="40474" x14ac:dyDescent="0.25"/>
    <row r="40475" x14ac:dyDescent="0.25"/>
    <row r="40476" x14ac:dyDescent="0.25"/>
    <row r="40477" x14ac:dyDescent="0.25"/>
    <row r="40478" x14ac:dyDescent="0.25"/>
    <row r="40479" x14ac:dyDescent="0.25"/>
    <row r="40480" x14ac:dyDescent="0.25"/>
    <row r="40481" x14ac:dyDescent="0.25"/>
    <row r="40482" x14ac:dyDescent="0.25"/>
    <row r="40483" x14ac:dyDescent="0.25"/>
    <row r="40484" x14ac:dyDescent="0.25"/>
    <row r="40485" x14ac:dyDescent="0.25"/>
    <row r="40486" x14ac:dyDescent="0.25"/>
    <row r="40487" x14ac:dyDescent="0.25"/>
    <row r="40488" x14ac:dyDescent="0.25"/>
    <row r="40489" x14ac:dyDescent="0.25"/>
    <row r="40490" x14ac:dyDescent="0.25"/>
    <row r="40491" x14ac:dyDescent="0.25"/>
    <row r="40492" x14ac:dyDescent="0.25"/>
    <row r="40493" x14ac:dyDescent="0.25"/>
    <row r="40494" x14ac:dyDescent="0.25"/>
    <row r="40495" x14ac:dyDescent="0.25"/>
    <row r="40496" x14ac:dyDescent="0.25"/>
    <row r="40497" x14ac:dyDescent="0.25"/>
    <row r="40498" x14ac:dyDescent="0.25"/>
    <row r="40499" x14ac:dyDescent="0.25"/>
    <row r="40500" x14ac:dyDescent="0.25"/>
    <row r="40501" x14ac:dyDescent="0.25"/>
    <row r="40502" x14ac:dyDescent="0.25"/>
    <row r="40503" x14ac:dyDescent="0.25"/>
    <row r="40504" x14ac:dyDescent="0.25"/>
    <row r="40505" x14ac:dyDescent="0.25"/>
    <row r="40506" x14ac:dyDescent="0.25"/>
    <row r="40507" x14ac:dyDescent="0.25"/>
    <row r="40508" x14ac:dyDescent="0.25"/>
    <row r="40509" x14ac:dyDescent="0.25"/>
    <row r="40510" x14ac:dyDescent="0.25"/>
    <row r="40511" x14ac:dyDescent="0.25"/>
    <row r="40512" x14ac:dyDescent="0.25"/>
    <row r="40513" x14ac:dyDescent="0.25"/>
    <row r="40514" x14ac:dyDescent="0.25"/>
    <row r="40515" x14ac:dyDescent="0.25"/>
    <row r="40516" x14ac:dyDescent="0.25"/>
    <row r="40517" x14ac:dyDescent="0.25"/>
    <row r="40518" x14ac:dyDescent="0.25"/>
    <row r="40519" x14ac:dyDescent="0.25"/>
    <row r="40520" x14ac:dyDescent="0.25"/>
    <row r="40521" x14ac:dyDescent="0.25"/>
    <row r="40522" x14ac:dyDescent="0.25"/>
    <row r="40523" x14ac:dyDescent="0.25"/>
    <row r="40524" x14ac:dyDescent="0.25"/>
    <row r="40525" x14ac:dyDescent="0.25"/>
    <row r="40526" x14ac:dyDescent="0.25"/>
    <row r="40527" x14ac:dyDescent="0.25"/>
    <row r="40528" x14ac:dyDescent="0.25"/>
    <row r="40529" x14ac:dyDescent="0.25"/>
    <row r="40530" x14ac:dyDescent="0.25"/>
    <row r="40531" x14ac:dyDescent="0.25"/>
    <row r="40532" x14ac:dyDescent="0.25"/>
    <row r="40533" x14ac:dyDescent="0.25"/>
    <row r="40534" x14ac:dyDescent="0.25"/>
    <row r="40535" x14ac:dyDescent="0.25"/>
    <row r="40536" x14ac:dyDescent="0.25"/>
    <row r="40537" x14ac:dyDescent="0.25"/>
    <row r="40538" x14ac:dyDescent="0.25"/>
    <row r="40539" x14ac:dyDescent="0.25"/>
    <row r="40540" x14ac:dyDescent="0.25"/>
    <row r="40541" x14ac:dyDescent="0.25"/>
    <row r="40542" x14ac:dyDescent="0.25"/>
    <row r="40543" x14ac:dyDescent="0.25"/>
    <row r="40544" x14ac:dyDescent="0.25"/>
    <row r="40545" x14ac:dyDescent="0.25"/>
    <row r="40546" x14ac:dyDescent="0.25"/>
    <row r="40547" x14ac:dyDescent="0.25"/>
    <row r="40548" x14ac:dyDescent="0.25"/>
    <row r="40549" x14ac:dyDescent="0.25"/>
    <row r="40550" x14ac:dyDescent="0.25"/>
    <row r="40551" x14ac:dyDescent="0.25"/>
    <row r="40552" x14ac:dyDescent="0.25"/>
    <row r="40553" x14ac:dyDescent="0.25"/>
    <row r="40554" x14ac:dyDescent="0.25"/>
    <row r="40555" x14ac:dyDescent="0.25"/>
    <row r="40556" x14ac:dyDescent="0.25"/>
    <row r="40557" x14ac:dyDescent="0.25"/>
    <row r="40558" x14ac:dyDescent="0.25"/>
    <row r="40559" x14ac:dyDescent="0.25"/>
    <row r="40560" x14ac:dyDescent="0.25"/>
    <row r="40561" x14ac:dyDescent="0.25"/>
    <row r="40562" x14ac:dyDescent="0.25"/>
    <row r="40563" x14ac:dyDescent="0.25"/>
    <row r="40564" x14ac:dyDescent="0.25"/>
    <row r="40565" x14ac:dyDescent="0.25"/>
    <row r="40566" x14ac:dyDescent="0.25"/>
    <row r="40567" x14ac:dyDescent="0.25"/>
    <row r="40568" x14ac:dyDescent="0.25"/>
    <row r="40569" x14ac:dyDescent="0.25"/>
    <row r="40570" x14ac:dyDescent="0.25"/>
    <row r="40571" x14ac:dyDescent="0.25"/>
    <row r="40572" x14ac:dyDescent="0.25"/>
    <row r="40573" x14ac:dyDescent="0.25"/>
    <row r="40574" x14ac:dyDescent="0.25"/>
    <row r="40575" x14ac:dyDescent="0.25"/>
    <row r="40576" x14ac:dyDescent="0.25"/>
    <row r="40577" x14ac:dyDescent="0.25"/>
    <row r="40578" x14ac:dyDescent="0.25"/>
    <row r="40579" x14ac:dyDescent="0.25"/>
    <row r="40580" x14ac:dyDescent="0.25"/>
    <row r="40581" x14ac:dyDescent="0.25"/>
    <row r="40582" x14ac:dyDescent="0.25"/>
    <row r="40583" x14ac:dyDescent="0.25"/>
    <row r="40584" x14ac:dyDescent="0.25"/>
    <row r="40585" x14ac:dyDescent="0.25"/>
    <row r="40586" x14ac:dyDescent="0.25"/>
    <row r="40587" x14ac:dyDescent="0.25"/>
    <row r="40588" x14ac:dyDescent="0.25"/>
    <row r="40589" x14ac:dyDescent="0.25"/>
    <row r="40590" x14ac:dyDescent="0.25"/>
    <row r="40591" x14ac:dyDescent="0.25"/>
    <row r="40592" x14ac:dyDescent="0.25"/>
    <row r="40593" x14ac:dyDescent="0.25"/>
    <row r="40594" x14ac:dyDescent="0.25"/>
    <row r="40595" x14ac:dyDescent="0.25"/>
    <row r="40596" x14ac:dyDescent="0.25"/>
    <row r="40597" x14ac:dyDescent="0.25"/>
    <row r="40598" x14ac:dyDescent="0.25"/>
    <row r="40599" x14ac:dyDescent="0.25"/>
    <row r="40600" x14ac:dyDescent="0.25"/>
    <row r="40601" x14ac:dyDescent="0.25"/>
    <row r="40602" x14ac:dyDescent="0.25"/>
    <row r="40603" x14ac:dyDescent="0.25"/>
    <row r="40604" x14ac:dyDescent="0.25"/>
    <row r="40605" x14ac:dyDescent="0.25"/>
    <row r="40606" x14ac:dyDescent="0.25"/>
    <row r="40607" x14ac:dyDescent="0.25"/>
    <row r="40608" x14ac:dyDescent="0.25"/>
    <row r="40609" x14ac:dyDescent="0.25"/>
    <row r="40610" x14ac:dyDescent="0.25"/>
    <row r="40611" x14ac:dyDescent="0.25"/>
    <row r="40612" x14ac:dyDescent="0.25"/>
    <row r="40613" x14ac:dyDescent="0.25"/>
    <row r="40614" x14ac:dyDescent="0.25"/>
    <row r="40615" x14ac:dyDescent="0.25"/>
    <row r="40616" x14ac:dyDescent="0.25"/>
    <row r="40617" x14ac:dyDescent="0.25"/>
    <row r="40618" x14ac:dyDescent="0.25"/>
    <row r="40619" x14ac:dyDescent="0.25"/>
    <row r="40620" x14ac:dyDescent="0.25"/>
    <row r="40621" x14ac:dyDescent="0.25"/>
    <row r="40622" x14ac:dyDescent="0.25"/>
    <row r="40623" x14ac:dyDescent="0.25"/>
    <row r="40624" x14ac:dyDescent="0.25"/>
    <row r="40625" x14ac:dyDescent="0.25"/>
    <row r="40626" x14ac:dyDescent="0.25"/>
    <row r="40627" x14ac:dyDescent="0.25"/>
    <row r="40628" x14ac:dyDescent="0.25"/>
    <row r="40629" x14ac:dyDescent="0.25"/>
    <row r="40630" x14ac:dyDescent="0.25"/>
    <row r="40631" x14ac:dyDescent="0.25"/>
    <row r="40632" x14ac:dyDescent="0.25"/>
    <row r="40633" x14ac:dyDescent="0.25"/>
    <row r="40634" x14ac:dyDescent="0.25"/>
    <row r="40635" x14ac:dyDescent="0.25"/>
    <row r="40636" x14ac:dyDescent="0.25"/>
    <row r="40637" x14ac:dyDescent="0.25"/>
    <row r="40638" x14ac:dyDescent="0.25"/>
    <row r="40639" x14ac:dyDescent="0.25"/>
    <row r="40640" x14ac:dyDescent="0.25"/>
    <row r="40641" x14ac:dyDescent="0.25"/>
    <row r="40642" x14ac:dyDescent="0.25"/>
    <row r="40643" x14ac:dyDescent="0.25"/>
    <row r="40644" x14ac:dyDescent="0.25"/>
    <row r="40645" x14ac:dyDescent="0.25"/>
    <row r="40646" x14ac:dyDescent="0.25"/>
    <row r="40647" x14ac:dyDescent="0.25"/>
    <row r="40648" x14ac:dyDescent="0.25"/>
    <row r="40649" x14ac:dyDescent="0.25"/>
    <row r="40650" x14ac:dyDescent="0.25"/>
    <row r="40651" x14ac:dyDescent="0.25"/>
    <row r="40652" x14ac:dyDescent="0.25"/>
    <row r="40653" x14ac:dyDescent="0.25"/>
    <row r="40654" x14ac:dyDescent="0.25"/>
    <row r="40655" x14ac:dyDescent="0.25"/>
    <row r="40656" x14ac:dyDescent="0.25"/>
    <row r="40657" x14ac:dyDescent="0.25"/>
    <row r="40658" x14ac:dyDescent="0.25"/>
    <row r="40659" x14ac:dyDescent="0.25"/>
    <row r="40660" x14ac:dyDescent="0.25"/>
    <row r="40661" x14ac:dyDescent="0.25"/>
    <row r="40662" x14ac:dyDescent="0.25"/>
    <row r="40663" x14ac:dyDescent="0.25"/>
    <row r="40664" x14ac:dyDescent="0.25"/>
    <row r="40665" x14ac:dyDescent="0.25"/>
    <row r="40666" x14ac:dyDescent="0.25"/>
    <row r="40667" x14ac:dyDescent="0.25"/>
    <row r="40668" x14ac:dyDescent="0.25"/>
    <row r="40669" x14ac:dyDescent="0.25"/>
    <row r="40670" x14ac:dyDescent="0.25"/>
    <row r="40671" x14ac:dyDescent="0.25"/>
    <row r="40672" x14ac:dyDescent="0.25"/>
    <row r="40673" x14ac:dyDescent="0.25"/>
    <row r="40674" x14ac:dyDescent="0.25"/>
    <row r="40675" x14ac:dyDescent="0.25"/>
    <row r="40676" x14ac:dyDescent="0.25"/>
    <row r="40677" x14ac:dyDescent="0.25"/>
    <row r="40678" x14ac:dyDescent="0.25"/>
    <row r="40679" x14ac:dyDescent="0.25"/>
    <row r="40680" x14ac:dyDescent="0.25"/>
    <row r="40681" x14ac:dyDescent="0.25"/>
    <row r="40682" x14ac:dyDescent="0.25"/>
    <row r="40683" x14ac:dyDescent="0.25"/>
    <row r="40684" x14ac:dyDescent="0.25"/>
    <row r="40685" x14ac:dyDescent="0.25"/>
    <row r="40686" x14ac:dyDescent="0.25"/>
    <row r="40687" x14ac:dyDescent="0.25"/>
    <row r="40688" x14ac:dyDescent="0.25"/>
    <row r="40689" x14ac:dyDescent="0.25"/>
    <row r="40690" x14ac:dyDescent="0.25"/>
    <row r="40691" x14ac:dyDescent="0.25"/>
    <row r="40692" x14ac:dyDescent="0.25"/>
    <row r="40693" x14ac:dyDescent="0.25"/>
    <row r="40694" x14ac:dyDescent="0.25"/>
    <row r="40695" x14ac:dyDescent="0.25"/>
    <row r="40696" x14ac:dyDescent="0.25"/>
    <row r="40697" x14ac:dyDescent="0.25"/>
    <row r="40698" x14ac:dyDescent="0.25"/>
    <row r="40699" x14ac:dyDescent="0.25"/>
    <row r="40700" x14ac:dyDescent="0.25"/>
    <row r="40701" x14ac:dyDescent="0.25"/>
    <row r="40702" x14ac:dyDescent="0.25"/>
    <row r="40703" x14ac:dyDescent="0.25"/>
    <row r="40704" x14ac:dyDescent="0.25"/>
    <row r="40705" x14ac:dyDescent="0.25"/>
    <row r="40706" x14ac:dyDescent="0.25"/>
    <row r="40707" x14ac:dyDescent="0.25"/>
    <row r="40708" x14ac:dyDescent="0.25"/>
    <row r="40709" x14ac:dyDescent="0.25"/>
    <row r="40710" x14ac:dyDescent="0.25"/>
    <row r="40711" x14ac:dyDescent="0.25"/>
    <row r="40712" x14ac:dyDescent="0.25"/>
    <row r="40713" x14ac:dyDescent="0.25"/>
    <row r="40714" x14ac:dyDescent="0.25"/>
    <row r="40715" x14ac:dyDescent="0.25"/>
    <row r="40716" x14ac:dyDescent="0.25"/>
    <row r="40717" x14ac:dyDescent="0.25"/>
    <row r="40718" x14ac:dyDescent="0.25"/>
    <row r="40719" x14ac:dyDescent="0.25"/>
    <row r="40720" x14ac:dyDescent="0.25"/>
    <row r="40721" x14ac:dyDescent="0.25"/>
    <row r="40722" x14ac:dyDescent="0.25"/>
    <row r="40723" x14ac:dyDescent="0.25"/>
    <row r="40724" x14ac:dyDescent="0.25"/>
    <row r="40725" x14ac:dyDescent="0.25"/>
    <row r="40726" x14ac:dyDescent="0.25"/>
    <row r="40727" x14ac:dyDescent="0.25"/>
    <row r="40728" x14ac:dyDescent="0.25"/>
    <row r="40729" x14ac:dyDescent="0.25"/>
    <row r="40730" x14ac:dyDescent="0.25"/>
    <row r="40731" x14ac:dyDescent="0.25"/>
    <row r="40732" x14ac:dyDescent="0.25"/>
    <row r="40733" x14ac:dyDescent="0.25"/>
    <row r="40734" x14ac:dyDescent="0.25"/>
    <row r="40735" x14ac:dyDescent="0.25"/>
    <row r="40736" x14ac:dyDescent="0.25"/>
    <row r="40737" x14ac:dyDescent="0.25"/>
    <row r="40738" x14ac:dyDescent="0.25"/>
    <row r="40739" x14ac:dyDescent="0.25"/>
    <row r="40740" x14ac:dyDescent="0.25"/>
    <row r="40741" x14ac:dyDescent="0.25"/>
    <row r="40742" x14ac:dyDescent="0.25"/>
    <row r="40743" x14ac:dyDescent="0.25"/>
    <row r="40744" x14ac:dyDescent="0.25"/>
    <row r="40745" x14ac:dyDescent="0.25"/>
    <row r="40746" x14ac:dyDescent="0.25"/>
    <row r="40747" x14ac:dyDescent="0.25"/>
    <row r="40748" x14ac:dyDescent="0.25"/>
    <row r="40749" x14ac:dyDescent="0.25"/>
    <row r="40750" x14ac:dyDescent="0.25"/>
    <row r="40751" x14ac:dyDescent="0.25"/>
    <row r="40752" x14ac:dyDescent="0.25"/>
    <row r="40753" x14ac:dyDescent="0.25"/>
    <row r="40754" x14ac:dyDescent="0.25"/>
    <row r="40755" x14ac:dyDescent="0.25"/>
    <row r="40756" x14ac:dyDescent="0.25"/>
    <row r="40757" x14ac:dyDescent="0.25"/>
    <row r="40758" x14ac:dyDescent="0.25"/>
    <row r="40759" x14ac:dyDescent="0.25"/>
    <row r="40760" x14ac:dyDescent="0.25"/>
    <row r="40761" x14ac:dyDescent="0.25"/>
    <row r="40762" x14ac:dyDescent="0.25"/>
    <row r="40763" x14ac:dyDescent="0.25"/>
    <row r="40764" x14ac:dyDescent="0.25"/>
    <row r="40765" x14ac:dyDescent="0.25"/>
    <row r="40766" x14ac:dyDescent="0.25"/>
    <row r="40767" x14ac:dyDescent="0.25"/>
    <row r="40768" x14ac:dyDescent="0.25"/>
    <row r="40769" x14ac:dyDescent="0.25"/>
    <row r="40770" x14ac:dyDescent="0.25"/>
    <row r="40771" x14ac:dyDescent="0.25"/>
    <row r="40772" x14ac:dyDescent="0.25"/>
    <row r="40773" x14ac:dyDescent="0.25"/>
    <row r="40774" x14ac:dyDescent="0.25"/>
    <row r="40775" x14ac:dyDescent="0.25"/>
    <row r="40776" x14ac:dyDescent="0.25"/>
    <row r="40777" x14ac:dyDescent="0.25"/>
    <row r="40778" x14ac:dyDescent="0.25"/>
    <row r="40779" x14ac:dyDescent="0.25"/>
    <row r="40780" x14ac:dyDescent="0.25"/>
    <row r="40781" x14ac:dyDescent="0.25"/>
    <row r="40782" x14ac:dyDescent="0.25"/>
    <row r="40783" x14ac:dyDescent="0.25"/>
    <row r="40784" x14ac:dyDescent="0.25"/>
    <row r="40785" x14ac:dyDescent="0.25"/>
    <row r="40786" x14ac:dyDescent="0.25"/>
    <row r="40787" x14ac:dyDescent="0.25"/>
    <row r="40788" x14ac:dyDescent="0.25"/>
    <row r="40789" x14ac:dyDescent="0.25"/>
    <row r="40790" x14ac:dyDescent="0.25"/>
    <row r="40791" x14ac:dyDescent="0.25"/>
    <row r="40792" x14ac:dyDescent="0.25"/>
    <row r="40793" x14ac:dyDescent="0.25"/>
    <row r="40794" x14ac:dyDescent="0.25"/>
    <row r="40795" x14ac:dyDescent="0.25"/>
    <row r="40796" x14ac:dyDescent="0.25"/>
    <row r="40797" x14ac:dyDescent="0.25"/>
    <row r="40798" x14ac:dyDescent="0.25"/>
    <row r="40799" x14ac:dyDescent="0.25"/>
    <row r="40800" x14ac:dyDescent="0.25"/>
    <row r="40801" x14ac:dyDescent="0.25"/>
    <row r="40802" x14ac:dyDescent="0.25"/>
    <row r="40803" x14ac:dyDescent="0.25"/>
    <row r="40804" x14ac:dyDescent="0.25"/>
    <row r="40805" x14ac:dyDescent="0.25"/>
    <row r="40806" x14ac:dyDescent="0.25"/>
    <row r="40807" x14ac:dyDescent="0.25"/>
    <row r="40808" x14ac:dyDescent="0.25"/>
    <row r="40809" x14ac:dyDescent="0.25"/>
    <row r="40810" x14ac:dyDescent="0.25"/>
    <row r="40811" x14ac:dyDescent="0.25"/>
    <row r="40812" x14ac:dyDescent="0.25"/>
    <row r="40813" x14ac:dyDescent="0.25"/>
    <row r="40814" x14ac:dyDescent="0.25"/>
    <row r="40815" x14ac:dyDescent="0.25"/>
    <row r="40816" x14ac:dyDescent="0.25"/>
    <row r="40817" x14ac:dyDescent="0.25"/>
    <row r="40818" x14ac:dyDescent="0.25"/>
    <row r="40819" x14ac:dyDescent="0.25"/>
    <row r="40820" x14ac:dyDescent="0.25"/>
    <row r="40821" x14ac:dyDescent="0.25"/>
    <row r="40822" x14ac:dyDescent="0.25"/>
    <row r="40823" x14ac:dyDescent="0.25"/>
    <row r="40824" x14ac:dyDescent="0.25"/>
    <row r="40825" x14ac:dyDescent="0.25"/>
    <row r="40826" x14ac:dyDescent="0.25"/>
    <row r="40827" x14ac:dyDescent="0.25"/>
    <row r="40828" x14ac:dyDescent="0.25"/>
    <row r="40829" x14ac:dyDescent="0.25"/>
    <row r="40830" x14ac:dyDescent="0.25"/>
    <row r="40831" x14ac:dyDescent="0.25"/>
    <row r="40832" x14ac:dyDescent="0.25"/>
    <row r="40833" x14ac:dyDescent="0.25"/>
    <row r="40834" x14ac:dyDescent="0.25"/>
    <row r="40835" x14ac:dyDescent="0.25"/>
    <row r="40836" x14ac:dyDescent="0.25"/>
    <row r="40837" x14ac:dyDescent="0.25"/>
    <row r="40838" x14ac:dyDescent="0.25"/>
    <row r="40839" x14ac:dyDescent="0.25"/>
    <row r="40840" x14ac:dyDescent="0.25"/>
    <row r="40841" x14ac:dyDescent="0.25"/>
    <row r="40842" x14ac:dyDescent="0.25"/>
    <row r="40843" x14ac:dyDescent="0.25"/>
    <row r="40844" x14ac:dyDescent="0.25"/>
    <row r="40845" x14ac:dyDescent="0.25"/>
    <row r="40846" x14ac:dyDescent="0.25"/>
    <row r="40847" x14ac:dyDescent="0.25"/>
    <row r="40848" x14ac:dyDescent="0.25"/>
    <row r="40849" x14ac:dyDescent="0.25"/>
    <row r="40850" x14ac:dyDescent="0.25"/>
    <row r="40851" x14ac:dyDescent="0.25"/>
    <row r="40852" x14ac:dyDescent="0.25"/>
    <row r="40853" x14ac:dyDescent="0.25"/>
    <row r="40854" x14ac:dyDescent="0.25"/>
    <row r="40855" x14ac:dyDescent="0.25"/>
    <row r="40856" x14ac:dyDescent="0.25"/>
    <row r="40857" x14ac:dyDescent="0.25"/>
    <row r="40858" x14ac:dyDescent="0.25"/>
    <row r="40859" x14ac:dyDescent="0.25"/>
    <row r="40860" x14ac:dyDescent="0.25"/>
    <row r="40861" x14ac:dyDescent="0.25"/>
    <row r="40862" x14ac:dyDescent="0.25"/>
    <row r="40863" x14ac:dyDescent="0.25"/>
    <row r="40864" x14ac:dyDescent="0.25"/>
    <row r="40865" x14ac:dyDescent="0.25"/>
    <row r="40866" x14ac:dyDescent="0.25"/>
    <row r="40867" x14ac:dyDescent="0.25"/>
    <row r="40868" x14ac:dyDescent="0.25"/>
    <row r="40869" x14ac:dyDescent="0.25"/>
    <row r="40870" x14ac:dyDescent="0.25"/>
    <row r="40871" x14ac:dyDescent="0.25"/>
    <row r="40872" x14ac:dyDescent="0.25"/>
    <row r="40873" x14ac:dyDescent="0.25"/>
    <row r="40874" x14ac:dyDescent="0.25"/>
    <row r="40875" x14ac:dyDescent="0.25"/>
    <row r="40876" x14ac:dyDescent="0.25"/>
    <row r="40877" x14ac:dyDescent="0.25"/>
    <row r="40878" x14ac:dyDescent="0.25"/>
    <row r="40879" x14ac:dyDescent="0.25"/>
    <row r="40880" x14ac:dyDescent="0.25"/>
    <row r="40881" x14ac:dyDescent="0.25"/>
    <row r="40882" x14ac:dyDescent="0.25"/>
    <row r="40883" x14ac:dyDescent="0.25"/>
    <row r="40884" x14ac:dyDescent="0.25"/>
    <row r="40885" x14ac:dyDescent="0.25"/>
    <row r="40886" x14ac:dyDescent="0.25"/>
    <row r="40887" x14ac:dyDescent="0.25"/>
    <row r="40888" x14ac:dyDescent="0.25"/>
    <row r="40889" x14ac:dyDescent="0.25"/>
    <row r="40890" x14ac:dyDescent="0.25"/>
    <row r="40891" x14ac:dyDescent="0.25"/>
    <row r="40892" x14ac:dyDescent="0.25"/>
    <row r="40893" x14ac:dyDescent="0.25"/>
    <row r="40894" x14ac:dyDescent="0.25"/>
    <row r="40895" x14ac:dyDescent="0.25"/>
    <row r="40896" x14ac:dyDescent="0.25"/>
    <row r="40897" x14ac:dyDescent="0.25"/>
    <row r="40898" x14ac:dyDescent="0.25"/>
    <row r="40899" x14ac:dyDescent="0.25"/>
    <row r="40900" x14ac:dyDescent="0.25"/>
    <row r="40901" x14ac:dyDescent="0.25"/>
    <row r="40902" x14ac:dyDescent="0.25"/>
    <row r="40903" x14ac:dyDescent="0.25"/>
    <row r="40904" x14ac:dyDescent="0.25"/>
    <row r="40905" x14ac:dyDescent="0.25"/>
    <row r="40906" x14ac:dyDescent="0.25"/>
    <row r="40907" x14ac:dyDescent="0.25"/>
    <row r="40908" x14ac:dyDescent="0.25"/>
    <row r="40909" x14ac:dyDescent="0.25"/>
    <row r="40910" x14ac:dyDescent="0.25"/>
    <row r="40911" x14ac:dyDescent="0.25"/>
    <row r="40912" x14ac:dyDescent="0.25"/>
    <row r="40913" x14ac:dyDescent="0.25"/>
    <row r="40914" x14ac:dyDescent="0.25"/>
    <row r="40915" x14ac:dyDescent="0.25"/>
    <row r="40916" x14ac:dyDescent="0.25"/>
    <row r="40917" x14ac:dyDescent="0.25"/>
    <row r="40918" x14ac:dyDescent="0.25"/>
    <row r="40919" x14ac:dyDescent="0.25"/>
    <row r="40920" x14ac:dyDescent="0.25"/>
    <row r="40921" x14ac:dyDescent="0.25"/>
    <row r="40922" x14ac:dyDescent="0.25"/>
    <row r="40923" x14ac:dyDescent="0.25"/>
    <row r="40924" x14ac:dyDescent="0.25"/>
    <row r="40925" x14ac:dyDescent="0.25"/>
    <row r="40926" x14ac:dyDescent="0.25"/>
    <row r="40927" x14ac:dyDescent="0.25"/>
    <row r="40928" x14ac:dyDescent="0.25"/>
    <row r="40929" x14ac:dyDescent="0.25"/>
    <row r="40930" x14ac:dyDescent="0.25"/>
    <row r="40931" x14ac:dyDescent="0.25"/>
    <row r="40932" x14ac:dyDescent="0.25"/>
    <row r="40933" x14ac:dyDescent="0.25"/>
    <row r="40934" x14ac:dyDescent="0.25"/>
    <row r="40935" x14ac:dyDescent="0.25"/>
    <row r="40936" x14ac:dyDescent="0.25"/>
    <row r="40937" x14ac:dyDescent="0.25"/>
    <row r="40938" x14ac:dyDescent="0.25"/>
    <row r="40939" x14ac:dyDescent="0.25"/>
    <row r="40940" x14ac:dyDescent="0.25"/>
    <row r="40941" x14ac:dyDescent="0.25"/>
    <row r="40942" x14ac:dyDescent="0.25"/>
    <row r="40943" x14ac:dyDescent="0.25"/>
    <row r="40944" x14ac:dyDescent="0.25"/>
    <row r="40945" x14ac:dyDescent="0.25"/>
    <row r="40946" x14ac:dyDescent="0.25"/>
    <row r="40947" x14ac:dyDescent="0.25"/>
    <row r="40948" x14ac:dyDescent="0.25"/>
    <row r="40949" x14ac:dyDescent="0.25"/>
    <row r="40950" x14ac:dyDescent="0.25"/>
    <row r="40951" x14ac:dyDescent="0.25"/>
    <row r="40952" x14ac:dyDescent="0.25"/>
    <row r="40953" x14ac:dyDescent="0.25"/>
    <row r="40954" x14ac:dyDescent="0.25"/>
    <row r="40955" x14ac:dyDescent="0.25"/>
    <row r="40956" x14ac:dyDescent="0.25"/>
    <row r="40957" x14ac:dyDescent="0.25"/>
    <row r="40958" x14ac:dyDescent="0.25"/>
    <row r="40959" x14ac:dyDescent="0.25"/>
    <row r="40960" x14ac:dyDescent="0.25"/>
    <row r="40961" x14ac:dyDescent="0.25"/>
    <row r="40962" x14ac:dyDescent="0.25"/>
    <row r="40963" x14ac:dyDescent="0.25"/>
    <row r="40964" x14ac:dyDescent="0.25"/>
    <row r="40965" x14ac:dyDescent="0.25"/>
    <row r="40966" x14ac:dyDescent="0.25"/>
    <row r="40967" x14ac:dyDescent="0.25"/>
    <row r="40968" x14ac:dyDescent="0.25"/>
    <row r="40969" x14ac:dyDescent="0.25"/>
    <row r="40970" x14ac:dyDescent="0.25"/>
    <row r="40971" x14ac:dyDescent="0.25"/>
    <row r="40972" x14ac:dyDescent="0.25"/>
    <row r="40973" x14ac:dyDescent="0.25"/>
    <row r="40974" x14ac:dyDescent="0.25"/>
    <row r="40975" x14ac:dyDescent="0.25"/>
    <row r="40976" x14ac:dyDescent="0.25"/>
    <row r="40977" x14ac:dyDescent="0.25"/>
    <row r="40978" x14ac:dyDescent="0.25"/>
    <row r="40979" x14ac:dyDescent="0.25"/>
    <row r="40980" x14ac:dyDescent="0.25"/>
    <row r="40981" x14ac:dyDescent="0.25"/>
    <row r="40982" x14ac:dyDescent="0.25"/>
    <row r="40983" x14ac:dyDescent="0.25"/>
    <row r="40984" x14ac:dyDescent="0.25"/>
    <row r="40985" x14ac:dyDescent="0.25"/>
    <row r="40986" x14ac:dyDescent="0.25"/>
    <row r="40987" x14ac:dyDescent="0.25"/>
    <row r="40988" x14ac:dyDescent="0.25"/>
    <row r="40989" x14ac:dyDescent="0.25"/>
    <row r="40990" x14ac:dyDescent="0.25"/>
    <row r="40991" x14ac:dyDescent="0.25"/>
    <row r="40992" x14ac:dyDescent="0.25"/>
    <row r="40993" x14ac:dyDescent="0.25"/>
    <row r="40994" x14ac:dyDescent="0.25"/>
    <row r="40995" x14ac:dyDescent="0.25"/>
    <row r="40996" x14ac:dyDescent="0.25"/>
    <row r="40997" x14ac:dyDescent="0.25"/>
    <row r="40998" x14ac:dyDescent="0.25"/>
    <row r="40999" x14ac:dyDescent="0.25"/>
    <row r="41000" x14ac:dyDescent="0.25"/>
    <row r="41001" x14ac:dyDescent="0.25"/>
    <row r="41002" x14ac:dyDescent="0.25"/>
    <row r="41003" x14ac:dyDescent="0.25"/>
    <row r="41004" x14ac:dyDescent="0.25"/>
    <row r="41005" x14ac:dyDescent="0.25"/>
    <row r="41006" x14ac:dyDescent="0.25"/>
    <row r="41007" x14ac:dyDescent="0.25"/>
    <row r="41008" x14ac:dyDescent="0.25"/>
    <row r="41009" x14ac:dyDescent="0.25"/>
    <row r="41010" x14ac:dyDescent="0.25"/>
    <row r="41011" x14ac:dyDescent="0.25"/>
    <row r="41012" x14ac:dyDescent="0.25"/>
    <row r="41013" x14ac:dyDescent="0.25"/>
    <row r="41014" x14ac:dyDescent="0.25"/>
    <row r="41015" x14ac:dyDescent="0.25"/>
    <row r="41016" x14ac:dyDescent="0.25"/>
    <row r="41017" x14ac:dyDescent="0.25"/>
    <row r="41018" x14ac:dyDescent="0.25"/>
    <row r="41019" x14ac:dyDescent="0.25"/>
    <row r="41020" x14ac:dyDescent="0.25"/>
    <row r="41021" x14ac:dyDescent="0.25"/>
    <row r="41022" x14ac:dyDescent="0.25"/>
    <row r="41023" x14ac:dyDescent="0.25"/>
    <row r="41024" x14ac:dyDescent="0.25"/>
    <row r="41025" x14ac:dyDescent="0.25"/>
    <row r="41026" x14ac:dyDescent="0.25"/>
    <row r="41027" x14ac:dyDescent="0.25"/>
    <row r="41028" x14ac:dyDescent="0.25"/>
    <row r="41029" x14ac:dyDescent="0.25"/>
    <row r="41030" x14ac:dyDescent="0.25"/>
    <row r="41031" x14ac:dyDescent="0.25"/>
    <row r="41032" x14ac:dyDescent="0.25"/>
    <row r="41033" x14ac:dyDescent="0.25"/>
    <row r="41034" x14ac:dyDescent="0.25"/>
    <row r="41035" x14ac:dyDescent="0.25"/>
    <row r="41036" x14ac:dyDescent="0.25"/>
    <row r="41037" x14ac:dyDescent="0.25"/>
    <row r="41038" x14ac:dyDescent="0.25"/>
    <row r="41039" x14ac:dyDescent="0.25"/>
    <row r="41040" x14ac:dyDescent="0.25"/>
    <row r="41041" x14ac:dyDescent="0.25"/>
    <row r="41042" x14ac:dyDescent="0.25"/>
    <row r="41043" x14ac:dyDescent="0.25"/>
    <row r="41044" x14ac:dyDescent="0.25"/>
    <row r="41045" x14ac:dyDescent="0.25"/>
    <row r="41046" x14ac:dyDescent="0.25"/>
    <row r="41047" x14ac:dyDescent="0.25"/>
    <row r="41048" x14ac:dyDescent="0.25"/>
    <row r="41049" x14ac:dyDescent="0.25"/>
    <row r="41050" x14ac:dyDescent="0.25"/>
    <row r="41051" x14ac:dyDescent="0.25"/>
    <row r="41052" x14ac:dyDescent="0.25"/>
    <row r="41053" x14ac:dyDescent="0.25"/>
    <row r="41054" x14ac:dyDescent="0.25"/>
    <row r="41055" x14ac:dyDescent="0.25"/>
    <row r="41056" x14ac:dyDescent="0.25"/>
    <row r="41057" x14ac:dyDescent="0.25"/>
    <row r="41058" x14ac:dyDescent="0.25"/>
    <row r="41059" x14ac:dyDescent="0.25"/>
    <row r="41060" x14ac:dyDescent="0.25"/>
    <row r="41061" x14ac:dyDescent="0.25"/>
    <row r="41062" x14ac:dyDescent="0.25"/>
    <row r="41063" x14ac:dyDescent="0.25"/>
    <row r="41064" x14ac:dyDescent="0.25"/>
    <row r="41065" x14ac:dyDescent="0.25"/>
    <row r="41066" x14ac:dyDescent="0.25"/>
    <row r="41067" x14ac:dyDescent="0.25"/>
    <row r="41068" x14ac:dyDescent="0.25"/>
    <row r="41069" x14ac:dyDescent="0.25"/>
    <row r="41070" x14ac:dyDescent="0.25"/>
    <row r="41071" x14ac:dyDescent="0.25"/>
    <row r="41072" x14ac:dyDescent="0.25"/>
    <row r="41073" x14ac:dyDescent="0.25"/>
    <row r="41074" x14ac:dyDescent="0.25"/>
    <row r="41075" x14ac:dyDescent="0.25"/>
    <row r="41076" x14ac:dyDescent="0.25"/>
    <row r="41077" x14ac:dyDescent="0.25"/>
    <row r="41078" x14ac:dyDescent="0.25"/>
    <row r="41079" x14ac:dyDescent="0.25"/>
    <row r="41080" x14ac:dyDescent="0.25"/>
    <row r="41081" x14ac:dyDescent="0.25"/>
    <row r="41082" x14ac:dyDescent="0.25"/>
    <row r="41083" x14ac:dyDescent="0.25"/>
    <row r="41084" x14ac:dyDescent="0.25"/>
    <row r="41085" x14ac:dyDescent="0.25"/>
    <row r="41086" x14ac:dyDescent="0.25"/>
    <row r="41087" x14ac:dyDescent="0.25"/>
    <row r="41088" x14ac:dyDescent="0.25"/>
    <row r="41089" x14ac:dyDescent="0.25"/>
    <row r="41090" x14ac:dyDescent="0.25"/>
    <row r="41091" x14ac:dyDescent="0.25"/>
    <row r="41092" x14ac:dyDescent="0.25"/>
    <row r="41093" x14ac:dyDescent="0.25"/>
    <row r="41094" x14ac:dyDescent="0.25"/>
    <row r="41095" x14ac:dyDescent="0.25"/>
    <row r="41096" x14ac:dyDescent="0.25"/>
    <row r="41097" x14ac:dyDescent="0.25"/>
    <row r="41098" x14ac:dyDescent="0.25"/>
    <row r="41099" x14ac:dyDescent="0.25"/>
    <row r="41100" x14ac:dyDescent="0.25"/>
    <row r="41101" x14ac:dyDescent="0.25"/>
    <row r="41102" x14ac:dyDescent="0.25"/>
    <row r="41103" x14ac:dyDescent="0.25"/>
    <row r="41104" x14ac:dyDescent="0.25"/>
    <row r="41105" x14ac:dyDescent="0.25"/>
    <row r="41106" x14ac:dyDescent="0.25"/>
    <row r="41107" x14ac:dyDescent="0.25"/>
    <row r="41108" x14ac:dyDescent="0.25"/>
    <row r="41109" x14ac:dyDescent="0.25"/>
    <row r="41110" x14ac:dyDescent="0.25"/>
    <row r="41111" x14ac:dyDescent="0.25"/>
    <row r="41112" x14ac:dyDescent="0.25"/>
    <row r="41113" x14ac:dyDescent="0.25"/>
    <row r="41114" x14ac:dyDescent="0.25"/>
    <row r="41115" x14ac:dyDescent="0.25"/>
    <row r="41116" x14ac:dyDescent="0.25"/>
    <row r="41117" x14ac:dyDescent="0.25"/>
    <row r="41118" x14ac:dyDescent="0.25"/>
    <row r="41119" x14ac:dyDescent="0.25"/>
    <row r="41120" x14ac:dyDescent="0.25"/>
    <row r="41121" x14ac:dyDescent="0.25"/>
    <row r="41122" x14ac:dyDescent="0.25"/>
    <row r="41123" x14ac:dyDescent="0.25"/>
    <row r="41124" x14ac:dyDescent="0.25"/>
    <row r="41125" x14ac:dyDescent="0.25"/>
    <row r="41126" x14ac:dyDescent="0.25"/>
    <row r="41127" x14ac:dyDescent="0.25"/>
    <row r="41128" x14ac:dyDescent="0.25"/>
    <row r="41129" x14ac:dyDescent="0.25"/>
    <row r="41130" x14ac:dyDescent="0.25"/>
    <row r="41131" x14ac:dyDescent="0.25"/>
    <row r="41132" x14ac:dyDescent="0.25"/>
    <row r="41133" x14ac:dyDescent="0.25"/>
    <row r="41134" x14ac:dyDescent="0.25"/>
    <row r="41135" x14ac:dyDescent="0.25"/>
    <row r="41136" x14ac:dyDescent="0.25"/>
    <row r="41137" x14ac:dyDescent="0.25"/>
    <row r="41138" x14ac:dyDescent="0.25"/>
    <row r="41139" x14ac:dyDescent="0.25"/>
    <row r="41140" x14ac:dyDescent="0.25"/>
    <row r="41141" x14ac:dyDescent="0.25"/>
    <row r="41142" x14ac:dyDescent="0.25"/>
    <row r="41143" x14ac:dyDescent="0.25"/>
    <row r="41144" x14ac:dyDescent="0.25"/>
    <row r="41145" x14ac:dyDescent="0.25"/>
    <row r="41146" x14ac:dyDescent="0.25"/>
    <row r="41147" x14ac:dyDescent="0.25"/>
    <row r="41148" x14ac:dyDescent="0.25"/>
    <row r="41149" x14ac:dyDescent="0.25"/>
    <row r="41150" x14ac:dyDescent="0.25"/>
    <row r="41151" x14ac:dyDescent="0.25"/>
    <row r="41152" x14ac:dyDescent="0.25"/>
    <row r="41153" x14ac:dyDescent="0.25"/>
    <row r="41154" x14ac:dyDescent="0.25"/>
    <row r="41155" x14ac:dyDescent="0.25"/>
    <row r="41156" x14ac:dyDescent="0.25"/>
    <row r="41157" x14ac:dyDescent="0.25"/>
    <row r="41158" x14ac:dyDescent="0.25"/>
    <row r="41159" x14ac:dyDescent="0.25"/>
    <row r="41160" x14ac:dyDescent="0.25"/>
    <row r="41161" x14ac:dyDescent="0.25"/>
    <row r="41162" x14ac:dyDescent="0.25"/>
    <row r="41163" x14ac:dyDescent="0.25"/>
    <row r="41164" x14ac:dyDescent="0.25"/>
    <row r="41165" x14ac:dyDescent="0.25"/>
    <row r="41166" x14ac:dyDescent="0.25"/>
    <row r="41167" x14ac:dyDescent="0.25"/>
    <row r="41168" x14ac:dyDescent="0.25"/>
    <row r="41169" x14ac:dyDescent="0.25"/>
    <row r="41170" x14ac:dyDescent="0.25"/>
    <row r="41171" x14ac:dyDescent="0.25"/>
    <row r="41172" x14ac:dyDescent="0.25"/>
    <row r="41173" x14ac:dyDescent="0.25"/>
    <row r="41174" x14ac:dyDescent="0.25"/>
    <row r="41175" x14ac:dyDescent="0.25"/>
    <row r="41176" x14ac:dyDescent="0.25"/>
    <row r="41177" x14ac:dyDescent="0.25"/>
    <row r="41178" x14ac:dyDescent="0.25"/>
    <row r="41179" x14ac:dyDescent="0.25"/>
    <row r="41180" x14ac:dyDescent="0.25"/>
    <row r="41181" x14ac:dyDescent="0.25"/>
    <row r="41182" x14ac:dyDescent="0.25"/>
    <row r="41183" x14ac:dyDescent="0.25"/>
    <row r="41184" x14ac:dyDescent="0.25"/>
    <row r="41185" x14ac:dyDescent="0.25"/>
    <row r="41186" x14ac:dyDescent="0.25"/>
    <row r="41187" x14ac:dyDescent="0.25"/>
    <row r="41188" x14ac:dyDescent="0.25"/>
    <row r="41189" x14ac:dyDescent="0.25"/>
    <row r="41190" x14ac:dyDescent="0.25"/>
    <row r="41191" x14ac:dyDescent="0.25"/>
    <row r="41192" x14ac:dyDescent="0.25"/>
    <row r="41193" x14ac:dyDescent="0.25"/>
    <row r="41194" x14ac:dyDescent="0.25"/>
    <row r="41195" x14ac:dyDescent="0.25"/>
    <row r="41196" x14ac:dyDescent="0.25"/>
    <row r="41197" x14ac:dyDescent="0.25"/>
    <row r="41198" x14ac:dyDescent="0.25"/>
    <row r="41199" x14ac:dyDescent="0.25"/>
    <row r="41200" x14ac:dyDescent="0.25"/>
    <row r="41201" x14ac:dyDescent="0.25"/>
    <row r="41202" x14ac:dyDescent="0.25"/>
    <row r="41203" x14ac:dyDescent="0.25"/>
    <row r="41204" x14ac:dyDescent="0.25"/>
    <row r="41205" x14ac:dyDescent="0.25"/>
    <row r="41206" x14ac:dyDescent="0.25"/>
    <row r="41207" x14ac:dyDescent="0.25"/>
    <row r="41208" x14ac:dyDescent="0.25"/>
    <row r="41209" x14ac:dyDescent="0.25"/>
    <row r="41210" x14ac:dyDescent="0.25"/>
    <row r="41211" x14ac:dyDescent="0.25"/>
    <row r="41212" x14ac:dyDescent="0.25"/>
    <row r="41213" x14ac:dyDescent="0.25"/>
    <row r="41214" x14ac:dyDescent="0.25"/>
    <row r="41215" x14ac:dyDescent="0.25"/>
    <row r="41216" x14ac:dyDescent="0.25"/>
    <row r="41217" x14ac:dyDescent="0.25"/>
    <row r="41218" x14ac:dyDescent="0.25"/>
    <row r="41219" x14ac:dyDescent="0.25"/>
    <row r="41220" x14ac:dyDescent="0.25"/>
    <row r="41221" x14ac:dyDescent="0.25"/>
    <row r="41222" x14ac:dyDescent="0.25"/>
    <row r="41223" x14ac:dyDescent="0.25"/>
    <row r="41224" x14ac:dyDescent="0.25"/>
    <row r="41225" x14ac:dyDescent="0.25"/>
    <row r="41226" x14ac:dyDescent="0.25"/>
    <row r="41227" x14ac:dyDescent="0.25"/>
    <row r="41228" x14ac:dyDescent="0.25"/>
    <row r="41229" x14ac:dyDescent="0.25"/>
    <row r="41230" x14ac:dyDescent="0.25"/>
    <row r="41231" x14ac:dyDescent="0.25"/>
    <row r="41232" x14ac:dyDescent="0.25"/>
    <row r="41233" x14ac:dyDescent="0.25"/>
    <row r="41234" x14ac:dyDescent="0.25"/>
    <row r="41235" x14ac:dyDescent="0.25"/>
    <row r="41236" x14ac:dyDescent="0.25"/>
    <row r="41237" x14ac:dyDescent="0.25"/>
    <row r="41238" x14ac:dyDescent="0.25"/>
    <row r="41239" x14ac:dyDescent="0.25"/>
    <row r="41240" x14ac:dyDescent="0.25"/>
    <row r="41241" x14ac:dyDescent="0.25"/>
    <row r="41242" x14ac:dyDescent="0.25"/>
    <row r="41243" x14ac:dyDescent="0.25"/>
    <row r="41244" x14ac:dyDescent="0.25"/>
    <row r="41245" x14ac:dyDescent="0.25"/>
    <row r="41246" x14ac:dyDescent="0.25"/>
    <row r="41247" x14ac:dyDescent="0.25"/>
    <row r="41248" x14ac:dyDescent="0.25"/>
    <row r="41249" x14ac:dyDescent="0.25"/>
    <row r="41250" x14ac:dyDescent="0.25"/>
    <row r="41251" x14ac:dyDescent="0.25"/>
    <row r="41252" x14ac:dyDescent="0.25"/>
    <row r="41253" x14ac:dyDescent="0.25"/>
    <row r="41254" x14ac:dyDescent="0.25"/>
    <row r="41255" x14ac:dyDescent="0.25"/>
    <row r="41256" x14ac:dyDescent="0.25"/>
    <row r="41257" x14ac:dyDescent="0.25"/>
    <row r="41258" x14ac:dyDescent="0.25"/>
    <row r="41259" x14ac:dyDescent="0.25"/>
    <row r="41260" x14ac:dyDescent="0.25"/>
    <row r="41261" x14ac:dyDescent="0.25"/>
    <row r="41262" x14ac:dyDescent="0.25"/>
    <row r="41263" x14ac:dyDescent="0.25"/>
    <row r="41264" x14ac:dyDescent="0.25"/>
    <row r="41265" x14ac:dyDescent="0.25"/>
    <row r="41266" x14ac:dyDescent="0.25"/>
    <row r="41267" x14ac:dyDescent="0.25"/>
    <row r="41268" x14ac:dyDescent="0.25"/>
    <row r="41269" x14ac:dyDescent="0.25"/>
    <row r="41270" x14ac:dyDescent="0.25"/>
    <row r="41271" x14ac:dyDescent="0.25"/>
    <row r="41272" x14ac:dyDescent="0.25"/>
    <row r="41273" x14ac:dyDescent="0.25"/>
    <row r="41274" x14ac:dyDescent="0.25"/>
    <row r="41275" x14ac:dyDescent="0.25"/>
    <row r="41276" x14ac:dyDescent="0.25"/>
    <row r="41277" x14ac:dyDescent="0.25"/>
    <row r="41278" x14ac:dyDescent="0.25"/>
    <row r="41279" x14ac:dyDescent="0.25"/>
    <row r="41280" x14ac:dyDescent="0.25"/>
    <row r="41281" x14ac:dyDescent="0.25"/>
    <row r="41282" x14ac:dyDescent="0.25"/>
    <row r="41283" x14ac:dyDescent="0.25"/>
    <row r="41284" x14ac:dyDescent="0.25"/>
    <row r="41285" x14ac:dyDescent="0.25"/>
    <row r="41286" x14ac:dyDescent="0.25"/>
    <row r="41287" x14ac:dyDescent="0.25"/>
    <row r="41288" x14ac:dyDescent="0.25"/>
    <row r="41289" x14ac:dyDescent="0.25"/>
    <row r="41290" x14ac:dyDescent="0.25"/>
    <row r="41291" x14ac:dyDescent="0.25"/>
    <row r="41292" x14ac:dyDescent="0.25"/>
    <row r="41293" x14ac:dyDescent="0.25"/>
    <row r="41294" x14ac:dyDescent="0.25"/>
    <row r="41295" x14ac:dyDescent="0.25"/>
    <row r="41296" x14ac:dyDescent="0.25"/>
    <row r="41297" x14ac:dyDescent="0.25"/>
    <row r="41298" x14ac:dyDescent="0.25"/>
    <row r="41299" x14ac:dyDescent="0.25"/>
    <row r="41300" x14ac:dyDescent="0.25"/>
    <row r="41301" x14ac:dyDescent="0.25"/>
    <row r="41302" x14ac:dyDescent="0.25"/>
    <row r="41303" x14ac:dyDescent="0.25"/>
    <row r="41304" x14ac:dyDescent="0.25"/>
    <row r="41305" x14ac:dyDescent="0.25"/>
    <row r="41306" x14ac:dyDescent="0.25"/>
    <row r="41307" x14ac:dyDescent="0.25"/>
    <row r="41308" x14ac:dyDescent="0.25"/>
    <row r="41309" x14ac:dyDescent="0.25"/>
    <row r="41310" x14ac:dyDescent="0.25"/>
    <row r="41311" x14ac:dyDescent="0.25"/>
    <row r="41312" x14ac:dyDescent="0.25"/>
    <row r="41313" x14ac:dyDescent="0.25"/>
    <row r="41314" x14ac:dyDescent="0.25"/>
    <row r="41315" x14ac:dyDescent="0.25"/>
    <row r="41316" x14ac:dyDescent="0.25"/>
    <row r="41317" x14ac:dyDescent="0.25"/>
    <row r="41318" x14ac:dyDescent="0.25"/>
    <row r="41319" x14ac:dyDescent="0.25"/>
    <row r="41320" x14ac:dyDescent="0.25"/>
    <row r="41321" x14ac:dyDescent="0.25"/>
    <row r="41322" x14ac:dyDescent="0.25"/>
    <row r="41323" x14ac:dyDescent="0.25"/>
    <row r="41324" x14ac:dyDescent="0.25"/>
    <row r="41325" x14ac:dyDescent="0.25"/>
    <row r="41326" x14ac:dyDescent="0.25"/>
    <row r="41327" x14ac:dyDescent="0.25"/>
    <row r="41328" x14ac:dyDescent="0.25"/>
    <row r="41329" x14ac:dyDescent="0.25"/>
    <row r="41330" x14ac:dyDescent="0.25"/>
    <row r="41331" x14ac:dyDescent="0.25"/>
    <row r="41332" x14ac:dyDescent="0.25"/>
    <row r="41333" x14ac:dyDescent="0.25"/>
    <row r="41334" x14ac:dyDescent="0.25"/>
    <row r="41335" x14ac:dyDescent="0.25"/>
    <row r="41336" x14ac:dyDescent="0.25"/>
    <row r="41337" x14ac:dyDescent="0.25"/>
    <row r="41338" x14ac:dyDescent="0.25"/>
    <row r="41339" x14ac:dyDescent="0.25"/>
    <row r="41340" x14ac:dyDescent="0.25"/>
    <row r="41341" x14ac:dyDescent="0.25"/>
    <row r="41342" x14ac:dyDescent="0.25"/>
    <row r="41343" x14ac:dyDescent="0.25"/>
    <row r="41344" x14ac:dyDescent="0.25"/>
    <row r="41345" x14ac:dyDescent="0.25"/>
    <row r="41346" x14ac:dyDescent="0.25"/>
    <row r="41347" x14ac:dyDescent="0.25"/>
    <row r="41348" x14ac:dyDescent="0.25"/>
    <row r="41349" x14ac:dyDescent="0.25"/>
    <row r="41350" x14ac:dyDescent="0.25"/>
    <row r="41351" x14ac:dyDescent="0.25"/>
    <row r="41352" x14ac:dyDescent="0.25"/>
    <row r="41353" x14ac:dyDescent="0.25"/>
    <row r="41354" x14ac:dyDescent="0.25"/>
    <row r="41355" x14ac:dyDescent="0.25"/>
    <row r="41356" x14ac:dyDescent="0.25"/>
    <row r="41357" x14ac:dyDescent="0.25"/>
    <row r="41358" x14ac:dyDescent="0.25"/>
    <row r="41359" x14ac:dyDescent="0.25"/>
    <row r="41360" x14ac:dyDescent="0.25"/>
    <row r="41361" x14ac:dyDescent="0.25"/>
    <row r="41362" x14ac:dyDescent="0.25"/>
    <row r="41363" x14ac:dyDescent="0.25"/>
    <row r="41364" x14ac:dyDescent="0.25"/>
    <row r="41365" x14ac:dyDescent="0.25"/>
    <row r="41366" x14ac:dyDescent="0.25"/>
    <row r="41367" x14ac:dyDescent="0.25"/>
    <row r="41368" x14ac:dyDescent="0.25"/>
    <row r="41369" x14ac:dyDescent="0.25"/>
    <row r="41370" x14ac:dyDescent="0.25"/>
    <row r="41371" x14ac:dyDescent="0.25"/>
    <row r="41372" x14ac:dyDescent="0.25"/>
    <row r="41373" x14ac:dyDescent="0.25"/>
    <row r="41374" x14ac:dyDescent="0.25"/>
    <row r="41375" x14ac:dyDescent="0.25"/>
    <row r="41376" x14ac:dyDescent="0.25"/>
    <row r="41377" x14ac:dyDescent="0.25"/>
    <row r="41378" x14ac:dyDescent="0.25"/>
    <row r="41379" x14ac:dyDescent="0.25"/>
    <row r="41380" x14ac:dyDescent="0.25"/>
    <row r="41381" x14ac:dyDescent="0.25"/>
    <row r="41382" x14ac:dyDescent="0.25"/>
    <row r="41383" x14ac:dyDescent="0.25"/>
    <row r="41384" x14ac:dyDescent="0.25"/>
    <row r="41385" x14ac:dyDescent="0.25"/>
    <row r="41386" x14ac:dyDescent="0.25"/>
    <row r="41387" x14ac:dyDescent="0.25"/>
    <row r="41388" x14ac:dyDescent="0.25"/>
    <row r="41389" x14ac:dyDescent="0.25"/>
    <row r="41390" x14ac:dyDescent="0.25"/>
    <row r="41391" x14ac:dyDescent="0.25"/>
    <row r="41392" x14ac:dyDescent="0.25"/>
    <row r="41393" x14ac:dyDescent="0.25"/>
    <row r="41394" x14ac:dyDescent="0.25"/>
    <row r="41395" x14ac:dyDescent="0.25"/>
    <row r="41396" x14ac:dyDescent="0.25"/>
    <row r="41397" x14ac:dyDescent="0.25"/>
    <row r="41398" x14ac:dyDescent="0.25"/>
    <row r="41399" x14ac:dyDescent="0.25"/>
    <row r="41400" x14ac:dyDescent="0.25"/>
    <row r="41401" x14ac:dyDescent="0.25"/>
    <row r="41402" x14ac:dyDescent="0.25"/>
    <row r="41403" x14ac:dyDescent="0.25"/>
    <row r="41404" x14ac:dyDescent="0.25"/>
    <row r="41405" x14ac:dyDescent="0.25"/>
    <row r="41406" x14ac:dyDescent="0.25"/>
    <row r="41407" x14ac:dyDescent="0.25"/>
    <row r="41408" x14ac:dyDescent="0.25"/>
    <row r="41409" x14ac:dyDescent="0.25"/>
    <row r="41410" x14ac:dyDescent="0.25"/>
    <row r="41411" x14ac:dyDescent="0.25"/>
    <row r="41412" x14ac:dyDescent="0.25"/>
    <row r="41413" x14ac:dyDescent="0.25"/>
    <row r="41414" x14ac:dyDescent="0.25"/>
    <row r="41415" x14ac:dyDescent="0.25"/>
    <row r="41416" x14ac:dyDescent="0.25"/>
    <row r="41417" x14ac:dyDescent="0.25"/>
    <row r="41418" x14ac:dyDescent="0.25"/>
    <row r="41419" x14ac:dyDescent="0.25"/>
    <row r="41420" x14ac:dyDescent="0.25"/>
    <row r="41421" x14ac:dyDescent="0.25"/>
    <row r="41422" x14ac:dyDescent="0.25"/>
    <row r="41423" x14ac:dyDescent="0.25"/>
    <row r="41424" x14ac:dyDescent="0.25"/>
    <row r="41425" x14ac:dyDescent="0.25"/>
    <row r="41426" x14ac:dyDescent="0.25"/>
    <row r="41427" x14ac:dyDescent="0.25"/>
    <row r="41428" x14ac:dyDescent="0.25"/>
    <row r="41429" x14ac:dyDescent="0.25"/>
    <row r="41430" x14ac:dyDescent="0.25"/>
    <row r="41431" x14ac:dyDescent="0.25"/>
    <row r="41432" x14ac:dyDescent="0.25"/>
    <row r="41433" x14ac:dyDescent="0.25"/>
    <row r="41434" x14ac:dyDescent="0.25"/>
    <row r="41435" x14ac:dyDescent="0.25"/>
    <row r="41436" x14ac:dyDescent="0.25"/>
    <row r="41437" x14ac:dyDescent="0.25"/>
    <row r="41438" x14ac:dyDescent="0.25"/>
    <row r="41439" x14ac:dyDescent="0.25"/>
    <row r="41440" x14ac:dyDescent="0.25"/>
    <row r="41441" x14ac:dyDescent="0.25"/>
    <row r="41442" x14ac:dyDescent="0.25"/>
    <row r="41443" x14ac:dyDescent="0.25"/>
    <row r="41444" x14ac:dyDescent="0.25"/>
    <row r="41445" x14ac:dyDescent="0.25"/>
    <row r="41446" x14ac:dyDescent="0.25"/>
    <row r="41447" x14ac:dyDescent="0.25"/>
    <row r="41448" x14ac:dyDescent="0.25"/>
    <row r="41449" x14ac:dyDescent="0.25"/>
    <row r="41450" x14ac:dyDescent="0.25"/>
    <row r="41451" x14ac:dyDescent="0.25"/>
    <row r="41452" x14ac:dyDescent="0.25"/>
    <row r="41453" x14ac:dyDescent="0.25"/>
    <row r="41454" x14ac:dyDescent="0.25"/>
    <row r="41455" x14ac:dyDescent="0.25"/>
    <row r="41456" x14ac:dyDescent="0.25"/>
    <row r="41457" x14ac:dyDescent="0.25"/>
    <row r="41458" x14ac:dyDescent="0.25"/>
    <row r="41459" x14ac:dyDescent="0.25"/>
    <row r="41460" x14ac:dyDescent="0.25"/>
    <row r="41461" x14ac:dyDescent="0.25"/>
    <row r="41462" x14ac:dyDescent="0.25"/>
    <row r="41463" x14ac:dyDescent="0.25"/>
    <row r="41464" x14ac:dyDescent="0.25"/>
    <row r="41465" x14ac:dyDescent="0.25"/>
    <row r="41466" x14ac:dyDescent="0.25"/>
    <row r="41467" x14ac:dyDescent="0.25"/>
    <row r="41468" x14ac:dyDescent="0.25"/>
    <row r="41469" x14ac:dyDescent="0.25"/>
    <row r="41470" x14ac:dyDescent="0.25"/>
    <row r="41471" x14ac:dyDescent="0.25"/>
    <row r="41472" x14ac:dyDescent="0.25"/>
    <row r="41473" x14ac:dyDescent="0.25"/>
    <row r="41474" x14ac:dyDescent="0.25"/>
    <row r="41475" x14ac:dyDescent="0.25"/>
    <row r="41476" x14ac:dyDescent="0.25"/>
    <row r="41477" x14ac:dyDescent="0.25"/>
    <row r="41478" x14ac:dyDescent="0.25"/>
    <row r="41479" x14ac:dyDescent="0.25"/>
    <row r="41480" x14ac:dyDescent="0.25"/>
    <row r="41481" x14ac:dyDescent="0.25"/>
    <row r="41482" x14ac:dyDescent="0.25"/>
    <row r="41483" x14ac:dyDescent="0.25"/>
    <row r="41484" x14ac:dyDescent="0.25"/>
    <row r="41485" x14ac:dyDescent="0.25"/>
    <row r="41486" x14ac:dyDescent="0.25"/>
    <row r="41487" x14ac:dyDescent="0.25"/>
    <row r="41488" x14ac:dyDescent="0.25"/>
    <row r="41489" x14ac:dyDescent="0.25"/>
    <row r="41490" x14ac:dyDescent="0.25"/>
    <row r="41491" x14ac:dyDescent="0.25"/>
    <row r="41492" x14ac:dyDescent="0.25"/>
    <row r="41493" x14ac:dyDescent="0.25"/>
    <row r="41494" x14ac:dyDescent="0.25"/>
    <row r="41495" x14ac:dyDescent="0.25"/>
    <row r="41496" x14ac:dyDescent="0.25"/>
    <row r="41497" x14ac:dyDescent="0.25"/>
    <row r="41498" x14ac:dyDescent="0.25"/>
    <row r="41499" x14ac:dyDescent="0.25"/>
    <row r="41500" x14ac:dyDescent="0.25"/>
    <row r="41501" x14ac:dyDescent="0.25"/>
    <row r="41502" x14ac:dyDescent="0.25"/>
    <row r="41503" x14ac:dyDescent="0.25"/>
    <row r="41504" x14ac:dyDescent="0.25"/>
    <row r="41505" x14ac:dyDescent="0.25"/>
    <row r="41506" x14ac:dyDescent="0.25"/>
    <row r="41507" x14ac:dyDescent="0.25"/>
    <row r="41508" x14ac:dyDescent="0.25"/>
    <row r="41509" x14ac:dyDescent="0.25"/>
    <row r="41510" x14ac:dyDescent="0.25"/>
    <row r="41511" x14ac:dyDescent="0.25"/>
    <row r="41512" x14ac:dyDescent="0.25"/>
    <row r="41513" x14ac:dyDescent="0.25"/>
    <row r="41514" x14ac:dyDescent="0.25"/>
    <row r="41515" x14ac:dyDescent="0.25"/>
    <row r="41516" x14ac:dyDescent="0.25"/>
    <row r="41517" x14ac:dyDescent="0.25"/>
    <row r="41518" x14ac:dyDescent="0.25"/>
    <row r="41519" x14ac:dyDescent="0.25"/>
    <row r="41520" x14ac:dyDescent="0.25"/>
    <row r="41521" x14ac:dyDescent="0.25"/>
    <row r="41522" x14ac:dyDescent="0.25"/>
    <row r="41523" x14ac:dyDescent="0.25"/>
    <row r="41524" x14ac:dyDescent="0.25"/>
    <row r="41525" x14ac:dyDescent="0.25"/>
    <row r="41526" x14ac:dyDescent="0.25"/>
    <row r="41527" x14ac:dyDescent="0.25"/>
    <row r="41528" x14ac:dyDescent="0.25"/>
    <row r="41529" x14ac:dyDescent="0.25"/>
    <row r="41530" x14ac:dyDescent="0.25"/>
    <row r="41531" x14ac:dyDescent="0.25"/>
    <row r="41532" x14ac:dyDescent="0.25"/>
    <row r="41533" x14ac:dyDescent="0.25"/>
    <row r="41534" x14ac:dyDescent="0.25"/>
    <row r="41535" x14ac:dyDescent="0.25"/>
    <row r="41536" x14ac:dyDescent="0.25"/>
    <row r="41537" x14ac:dyDescent="0.25"/>
    <row r="41538" x14ac:dyDescent="0.25"/>
    <row r="41539" x14ac:dyDescent="0.25"/>
    <row r="41540" x14ac:dyDescent="0.25"/>
    <row r="41541" x14ac:dyDescent="0.25"/>
    <row r="41542" x14ac:dyDescent="0.25"/>
    <row r="41543" x14ac:dyDescent="0.25"/>
    <row r="41544" x14ac:dyDescent="0.25"/>
    <row r="41545" x14ac:dyDescent="0.25"/>
    <row r="41546" x14ac:dyDescent="0.25"/>
    <row r="41547" x14ac:dyDescent="0.25"/>
    <row r="41548" x14ac:dyDescent="0.25"/>
    <row r="41549" x14ac:dyDescent="0.25"/>
    <row r="41550" x14ac:dyDescent="0.25"/>
    <row r="41551" x14ac:dyDescent="0.25"/>
    <row r="41552" x14ac:dyDescent="0.25"/>
    <row r="41553" x14ac:dyDescent="0.25"/>
    <row r="41554" x14ac:dyDescent="0.25"/>
    <row r="41555" x14ac:dyDescent="0.25"/>
    <row r="41556" x14ac:dyDescent="0.25"/>
    <row r="41557" x14ac:dyDescent="0.25"/>
    <row r="41558" x14ac:dyDescent="0.25"/>
    <row r="41559" x14ac:dyDescent="0.25"/>
    <row r="41560" x14ac:dyDescent="0.25"/>
    <row r="41561" x14ac:dyDescent="0.25"/>
    <row r="41562" x14ac:dyDescent="0.25"/>
    <row r="41563" x14ac:dyDescent="0.25"/>
    <row r="41564" x14ac:dyDescent="0.25"/>
    <row r="41565" x14ac:dyDescent="0.25"/>
    <row r="41566" x14ac:dyDescent="0.25"/>
    <row r="41567" x14ac:dyDescent="0.25"/>
    <row r="41568" x14ac:dyDescent="0.25"/>
    <row r="41569" x14ac:dyDescent="0.25"/>
    <row r="41570" x14ac:dyDescent="0.25"/>
    <row r="41571" x14ac:dyDescent="0.25"/>
    <row r="41572" x14ac:dyDescent="0.25"/>
    <row r="41573" x14ac:dyDescent="0.25"/>
    <row r="41574" x14ac:dyDescent="0.25"/>
    <row r="41575" x14ac:dyDescent="0.25"/>
    <row r="41576" x14ac:dyDescent="0.25"/>
    <row r="41577" x14ac:dyDescent="0.25"/>
    <row r="41578" x14ac:dyDescent="0.25"/>
    <row r="41579" x14ac:dyDescent="0.25"/>
    <row r="41580" x14ac:dyDescent="0.25"/>
    <row r="41581" x14ac:dyDescent="0.25"/>
    <row r="41582" x14ac:dyDescent="0.25"/>
    <row r="41583" x14ac:dyDescent="0.25"/>
    <row r="41584" x14ac:dyDescent="0.25"/>
    <row r="41585" x14ac:dyDescent="0.25"/>
    <row r="41586" x14ac:dyDescent="0.25"/>
    <row r="41587" x14ac:dyDescent="0.25"/>
    <row r="41588" x14ac:dyDescent="0.25"/>
    <row r="41589" x14ac:dyDescent="0.25"/>
    <row r="41590" x14ac:dyDescent="0.25"/>
    <row r="41591" x14ac:dyDescent="0.25"/>
    <row r="41592" x14ac:dyDescent="0.25"/>
    <row r="41593" x14ac:dyDescent="0.25"/>
    <row r="41594" x14ac:dyDescent="0.25"/>
    <row r="41595" x14ac:dyDescent="0.25"/>
    <row r="41596" x14ac:dyDescent="0.25"/>
    <row r="41597" x14ac:dyDescent="0.25"/>
    <row r="41598" x14ac:dyDescent="0.25"/>
    <row r="41599" x14ac:dyDescent="0.25"/>
    <row r="41600" x14ac:dyDescent="0.25"/>
    <row r="41601" x14ac:dyDescent="0.25"/>
    <row r="41602" x14ac:dyDescent="0.25"/>
    <row r="41603" x14ac:dyDescent="0.25"/>
    <row r="41604" x14ac:dyDescent="0.25"/>
    <row r="41605" x14ac:dyDescent="0.25"/>
    <row r="41606" x14ac:dyDescent="0.25"/>
    <row r="41607" x14ac:dyDescent="0.25"/>
    <row r="41608" x14ac:dyDescent="0.25"/>
    <row r="41609" x14ac:dyDescent="0.25"/>
    <row r="41610" x14ac:dyDescent="0.25"/>
    <row r="41611" x14ac:dyDescent="0.25"/>
    <row r="41612" x14ac:dyDescent="0.25"/>
    <row r="41613" x14ac:dyDescent="0.25"/>
    <row r="41614" x14ac:dyDescent="0.25"/>
    <row r="41615" x14ac:dyDescent="0.25"/>
    <row r="41616" x14ac:dyDescent="0.25"/>
    <row r="41617" x14ac:dyDescent="0.25"/>
    <row r="41618" x14ac:dyDescent="0.25"/>
    <row r="41619" x14ac:dyDescent="0.25"/>
    <row r="41620" x14ac:dyDescent="0.25"/>
    <row r="41621" x14ac:dyDescent="0.25"/>
    <row r="41622" x14ac:dyDescent="0.25"/>
    <row r="41623" x14ac:dyDescent="0.25"/>
    <row r="41624" x14ac:dyDescent="0.25"/>
    <row r="41625" x14ac:dyDescent="0.25"/>
    <row r="41626" x14ac:dyDescent="0.25"/>
    <row r="41627" x14ac:dyDescent="0.25"/>
    <row r="41628" x14ac:dyDescent="0.25"/>
    <row r="41629" x14ac:dyDescent="0.25"/>
    <row r="41630" x14ac:dyDescent="0.25"/>
    <row r="41631" x14ac:dyDescent="0.25"/>
    <row r="41632" x14ac:dyDescent="0.25"/>
    <row r="41633" x14ac:dyDescent="0.25"/>
    <row r="41634" x14ac:dyDescent="0.25"/>
    <row r="41635" x14ac:dyDescent="0.25"/>
    <row r="41636" x14ac:dyDescent="0.25"/>
    <row r="41637" x14ac:dyDescent="0.25"/>
    <row r="41638" x14ac:dyDescent="0.25"/>
    <row r="41639" x14ac:dyDescent="0.25"/>
    <row r="41640" x14ac:dyDescent="0.25"/>
    <row r="41641" x14ac:dyDescent="0.25"/>
    <row r="41642" x14ac:dyDescent="0.25"/>
    <row r="41643" x14ac:dyDescent="0.25"/>
    <row r="41644" x14ac:dyDescent="0.25"/>
    <row r="41645" x14ac:dyDescent="0.25"/>
    <row r="41646" x14ac:dyDescent="0.25"/>
    <row r="41647" x14ac:dyDescent="0.25"/>
    <row r="41648" x14ac:dyDescent="0.25"/>
    <row r="41649" x14ac:dyDescent="0.25"/>
    <row r="41650" x14ac:dyDescent="0.25"/>
    <row r="41651" x14ac:dyDescent="0.25"/>
    <row r="41652" x14ac:dyDescent="0.25"/>
    <row r="41653" x14ac:dyDescent="0.25"/>
    <row r="41654" x14ac:dyDescent="0.25"/>
    <row r="41655" x14ac:dyDescent="0.25"/>
    <row r="41656" x14ac:dyDescent="0.25"/>
    <row r="41657" x14ac:dyDescent="0.25"/>
    <row r="41658" x14ac:dyDescent="0.25"/>
    <row r="41659" x14ac:dyDescent="0.25"/>
    <row r="41660" x14ac:dyDescent="0.25"/>
    <row r="41661" x14ac:dyDescent="0.25"/>
    <row r="41662" x14ac:dyDescent="0.25"/>
    <row r="41663" x14ac:dyDescent="0.25"/>
    <row r="41664" x14ac:dyDescent="0.25"/>
    <row r="41665" x14ac:dyDescent="0.25"/>
    <row r="41666" x14ac:dyDescent="0.25"/>
    <row r="41667" x14ac:dyDescent="0.25"/>
    <row r="41668" x14ac:dyDescent="0.25"/>
    <row r="41669" x14ac:dyDescent="0.25"/>
    <row r="41670" x14ac:dyDescent="0.25"/>
    <row r="41671" x14ac:dyDescent="0.25"/>
    <row r="41672" x14ac:dyDescent="0.25"/>
    <row r="41673" x14ac:dyDescent="0.25"/>
    <row r="41674" x14ac:dyDescent="0.25"/>
    <row r="41675" x14ac:dyDescent="0.25"/>
    <row r="41676" x14ac:dyDescent="0.25"/>
    <row r="41677" x14ac:dyDescent="0.25"/>
    <row r="41678" x14ac:dyDescent="0.25"/>
    <row r="41679" x14ac:dyDescent="0.25"/>
    <row r="41680" x14ac:dyDescent="0.25"/>
    <row r="41681" x14ac:dyDescent="0.25"/>
    <row r="41682" x14ac:dyDescent="0.25"/>
    <row r="41683" x14ac:dyDescent="0.25"/>
    <row r="41684" x14ac:dyDescent="0.25"/>
    <row r="41685" x14ac:dyDescent="0.25"/>
    <row r="41686" x14ac:dyDescent="0.25"/>
    <row r="41687" x14ac:dyDescent="0.25"/>
    <row r="41688" x14ac:dyDescent="0.25"/>
    <row r="41689" x14ac:dyDescent="0.25"/>
    <row r="41690" x14ac:dyDescent="0.25"/>
    <row r="41691" x14ac:dyDescent="0.25"/>
    <row r="41692" x14ac:dyDescent="0.25"/>
    <row r="41693" x14ac:dyDescent="0.25"/>
    <row r="41694" x14ac:dyDescent="0.25"/>
    <row r="41695" x14ac:dyDescent="0.25"/>
    <row r="41696" x14ac:dyDescent="0.25"/>
    <row r="41697" x14ac:dyDescent="0.25"/>
    <row r="41698" x14ac:dyDescent="0.25"/>
    <row r="41699" x14ac:dyDescent="0.25"/>
    <row r="41700" x14ac:dyDescent="0.25"/>
    <row r="41701" x14ac:dyDescent="0.25"/>
    <row r="41702" x14ac:dyDescent="0.25"/>
    <row r="41703" x14ac:dyDescent="0.25"/>
    <row r="41704" x14ac:dyDescent="0.25"/>
    <row r="41705" x14ac:dyDescent="0.25"/>
    <row r="41706" x14ac:dyDescent="0.25"/>
    <row r="41707" x14ac:dyDescent="0.25"/>
    <row r="41708" x14ac:dyDescent="0.25"/>
    <row r="41709" x14ac:dyDescent="0.25"/>
    <row r="41710" x14ac:dyDescent="0.25"/>
    <row r="41711" x14ac:dyDescent="0.25"/>
    <row r="41712" x14ac:dyDescent="0.25"/>
    <row r="41713" x14ac:dyDescent="0.25"/>
    <row r="41714" x14ac:dyDescent="0.25"/>
    <row r="41715" x14ac:dyDescent="0.25"/>
    <row r="41716" x14ac:dyDescent="0.25"/>
    <row r="41717" x14ac:dyDescent="0.25"/>
    <row r="41718" x14ac:dyDescent="0.25"/>
    <row r="41719" x14ac:dyDescent="0.25"/>
    <row r="41720" x14ac:dyDescent="0.25"/>
    <row r="41721" x14ac:dyDescent="0.25"/>
    <row r="41722" x14ac:dyDescent="0.25"/>
    <row r="41723" x14ac:dyDescent="0.25"/>
    <row r="41724" x14ac:dyDescent="0.25"/>
    <row r="41725" x14ac:dyDescent="0.25"/>
    <row r="41726" x14ac:dyDescent="0.25"/>
    <row r="41727" x14ac:dyDescent="0.25"/>
    <row r="41728" x14ac:dyDescent="0.25"/>
    <row r="41729" x14ac:dyDescent="0.25"/>
    <row r="41730" x14ac:dyDescent="0.25"/>
    <row r="41731" x14ac:dyDescent="0.25"/>
    <row r="41732" x14ac:dyDescent="0.25"/>
    <row r="41733" x14ac:dyDescent="0.25"/>
    <row r="41734" x14ac:dyDescent="0.25"/>
    <row r="41735" x14ac:dyDescent="0.25"/>
    <row r="41736" x14ac:dyDescent="0.25"/>
    <row r="41737" x14ac:dyDescent="0.25"/>
    <row r="41738" x14ac:dyDescent="0.25"/>
    <row r="41739" x14ac:dyDescent="0.25"/>
    <row r="41740" x14ac:dyDescent="0.25"/>
    <row r="41741" x14ac:dyDescent="0.25"/>
    <row r="41742" x14ac:dyDescent="0.25"/>
    <row r="41743" x14ac:dyDescent="0.25"/>
    <row r="41744" x14ac:dyDescent="0.25"/>
    <row r="41745" x14ac:dyDescent="0.25"/>
    <row r="41746" x14ac:dyDescent="0.25"/>
    <row r="41747" x14ac:dyDescent="0.25"/>
    <row r="41748" x14ac:dyDescent="0.25"/>
    <row r="41749" x14ac:dyDescent="0.25"/>
    <row r="41750" x14ac:dyDescent="0.25"/>
    <row r="41751" x14ac:dyDescent="0.25"/>
    <row r="41752" x14ac:dyDescent="0.25"/>
    <row r="41753" x14ac:dyDescent="0.25"/>
    <row r="41754" x14ac:dyDescent="0.25"/>
    <row r="41755" x14ac:dyDescent="0.25"/>
    <row r="41756" x14ac:dyDescent="0.25"/>
    <row r="41757" x14ac:dyDescent="0.25"/>
    <row r="41758" x14ac:dyDescent="0.25"/>
    <row r="41759" x14ac:dyDescent="0.25"/>
    <row r="41760" x14ac:dyDescent="0.25"/>
    <row r="41761" x14ac:dyDescent="0.25"/>
    <row r="41762" x14ac:dyDescent="0.25"/>
    <row r="41763" x14ac:dyDescent="0.25"/>
    <row r="41764" x14ac:dyDescent="0.25"/>
    <row r="41765" x14ac:dyDescent="0.25"/>
    <row r="41766" x14ac:dyDescent="0.25"/>
    <row r="41767" x14ac:dyDescent="0.25"/>
    <row r="41768" x14ac:dyDescent="0.25"/>
    <row r="41769" x14ac:dyDescent="0.25"/>
    <row r="41770" x14ac:dyDescent="0.25"/>
    <row r="41771" x14ac:dyDescent="0.25"/>
    <row r="41772" x14ac:dyDescent="0.25"/>
    <row r="41773" x14ac:dyDescent="0.25"/>
    <row r="41774" x14ac:dyDescent="0.25"/>
    <row r="41775" x14ac:dyDescent="0.25"/>
    <row r="41776" x14ac:dyDescent="0.25"/>
    <row r="41777" x14ac:dyDescent="0.25"/>
    <row r="41778" x14ac:dyDescent="0.25"/>
    <row r="41779" x14ac:dyDescent="0.25"/>
    <row r="41780" x14ac:dyDescent="0.25"/>
    <row r="41781" x14ac:dyDescent="0.25"/>
    <row r="41782" x14ac:dyDescent="0.25"/>
    <row r="41783" x14ac:dyDescent="0.25"/>
    <row r="41784" x14ac:dyDescent="0.25"/>
    <row r="41785" x14ac:dyDescent="0.25"/>
    <row r="41786" x14ac:dyDescent="0.25"/>
    <row r="41787" x14ac:dyDescent="0.25"/>
    <row r="41788" x14ac:dyDescent="0.25"/>
    <row r="41789" x14ac:dyDescent="0.25"/>
    <row r="41790" x14ac:dyDescent="0.25"/>
    <row r="41791" x14ac:dyDescent="0.25"/>
    <row r="41792" x14ac:dyDescent="0.25"/>
    <row r="41793" x14ac:dyDescent="0.25"/>
    <row r="41794" x14ac:dyDescent="0.25"/>
    <row r="41795" x14ac:dyDescent="0.25"/>
    <row r="41796" x14ac:dyDescent="0.25"/>
    <row r="41797" x14ac:dyDescent="0.25"/>
    <row r="41798" x14ac:dyDescent="0.25"/>
    <row r="41799" x14ac:dyDescent="0.25"/>
    <row r="41800" x14ac:dyDescent="0.25"/>
    <row r="41801" x14ac:dyDescent="0.25"/>
    <row r="41802" x14ac:dyDescent="0.25"/>
    <row r="41803" x14ac:dyDescent="0.25"/>
    <row r="41804" x14ac:dyDescent="0.25"/>
    <row r="41805" x14ac:dyDescent="0.25"/>
    <row r="41806" x14ac:dyDescent="0.25"/>
    <row r="41807" x14ac:dyDescent="0.25"/>
    <row r="41808" x14ac:dyDescent="0.25"/>
    <row r="41809" x14ac:dyDescent="0.25"/>
    <row r="41810" x14ac:dyDescent="0.25"/>
    <row r="41811" x14ac:dyDescent="0.25"/>
    <row r="41812" x14ac:dyDescent="0.25"/>
    <row r="41813" x14ac:dyDescent="0.25"/>
    <row r="41814" x14ac:dyDescent="0.25"/>
    <row r="41815" x14ac:dyDescent="0.25"/>
    <row r="41816" x14ac:dyDescent="0.25"/>
    <row r="41817" x14ac:dyDescent="0.25"/>
    <row r="41818" x14ac:dyDescent="0.25"/>
    <row r="41819" x14ac:dyDescent="0.25"/>
    <row r="41820" x14ac:dyDescent="0.25"/>
    <row r="41821" x14ac:dyDescent="0.25"/>
    <row r="41822" x14ac:dyDescent="0.25"/>
    <row r="41823" x14ac:dyDescent="0.25"/>
    <row r="41824" x14ac:dyDescent="0.25"/>
    <row r="41825" x14ac:dyDescent="0.25"/>
    <row r="41826" x14ac:dyDescent="0.25"/>
    <row r="41827" x14ac:dyDescent="0.25"/>
    <row r="41828" x14ac:dyDescent="0.25"/>
    <row r="41829" x14ac:dyDescent="0.25"/>
    <row r="41830" x14ac:dyDescent="0.25"/>
    <row r="41831" x14ac:dyDescent="0.25"/>
    <row r="41832" x14ac:dyDescent="0.25"/>
    <row r="41833" x14ac:dyDescent="0.25"/>
    <row r="41834" x14ac:dyDescent="0.25"/>
    <row r="41835" x14ac:dyDescent="0.25"/>
    <row r="41836" x14ac:dyDescent="0.25"/>
    <row r="41837" x14ac:dyDescent="0.25"/>
    <row r="41838" x14ac:dyDescent="0.25"/>
    <row r="41839" x14ac:dyDescent="0.25"/>
    <row r="41840" x14ac:dyDescent="0.25"/>
    <row r="41841" x14ac:dyDescent="0.25"/>
    <row r="41842" x14ac:dyDescent="0.25"/>
    <row r="41843" x14ac:dyDescent="0.25"/>
    <row r="41844" x14ac:dyDescent="0.25"/>
    <row r="41845" x14ac:dyDescent="0.25"/>
    <row r="41846" x14ac:dyDescent="0.25"/>
    <row r="41847" x14ac:dyDescent="0.25"/>
    <row r="41848" x14ac:dyDescent="0.25"/>
    <row r="41849" x14ac:dyDescent="0.25"/>
    <row r="41850" x14ac:dyDescent="0.25"/>
    <row r="41851" x14ac:dyDescent="0.25"/>
    <row r="41852" x14ac:dyDescent="0.25"/>
    <row r="41853" x14ac:dyDescent="0.25"/>
    <row r="41854" x14ac:dyDescent="0.25"/>
    <row r="41855" x14ac:dyDescent="0.25"/>
    <row r="41856" x14ac:dyDescent="0.25"/>
    <row r="41857" x14ac:dyDescent="0.25"/>
    <row r="41858" x14ac:dyDescent="0.25"/>
    <row r="41859" x14ac:dyDescent="0.25"/>
    <row r="41860" x14ac:dyDescent="0.25"/>
    <row r="41861" x14ac:dyDescent="0.25"/>
    <row r="41862" x14ac:dyDescent="0.25"/>
    <row r="41863" x14ac:dyDescent="0.25"/>
    <row r="41864" x14ac:dyDescent="0.25"/>
    <row r="41865" x14ac:dyDescent="0.25"/>
    <row r="41866" x14ac:dyDescent="0.25"/>
    <row r="41867" x14ac:dyDescent="0.25"/>
    <row r="41868" x14ac:dyDescent="0.25"/>
    <row r="41869" x14ac:dyDescent="0.25"/>
    <row r="41870" x14ac:dyDescent="0.25"/>
    <row r="41871" x14ac:dyDescent="0.25"/>
    <row r="41872" x14ac:dyDescent="0.25"/>
    <row r="41873" x14ac:dyDescent="0.25"/>
    <row r="41874" x14ac:dyDescent="0.25"/>
    <row r="41875" x14ac:dyDescent="0.25"/>
    <row r="41876" x14ac:dyDescent="0.25"/>
    <row r="41877" x14ac:dyDescent="0.25"/>
    <row r="41878" x14ac:dyDescent="0.25"/>
    <row r="41879" x14ac:dyDescent="0.25"/>
    <row r="41880" x14ac:dyDescent="0.25"/>
    <row r="41881" x14ac:dyDescent="0.25"/>
    <row r="41882" x14ac:dyDescent="0.25"/>
    <row r="41883" x14ac:dyDescent="0.25"/>
    <row r="41884" x14ac:dyDescent="0.25"/>
    <row r="41885" x14ac:dyDescent="0.25"/>
    <row r="41886" x14ac:dyDescent="0.25"/>
    <row r="41887" x14ac:dyDescent="0.25"/>
    <row r="41888" x14ac:dyDescent="0.25"/>
    <row r="41889" x14ac:dyDescent="0.25"/>
    <row r="41890" x14ac:dyDescent="0.25"/>
    <row r="41891" x14ac:dyDescent="0.25"/>
    <row r="41892" x14ac:dyDescent="0.25"/>
    <row r="41893" x14ac:dyDescent="0.25"/>
    <row r="41894" x14ac:dyDescent="0.25"/>
    <row r="41895" x14ac:dyDescent="0.25"/>
    <row r="41896" x14ac:dyDescent="0.25"/>
    <row r="41897" x14ac:dyDescent="0.25"/>
    <row r="41898" x14ac:dyDescent="0.25"/>
    <row r="41899" x14ac:dyDescent="0.25"/>
    <row r="41900" x14ac:dyDescent="0.25"/>
    <row r="41901" x14ac:dyDescent="0.25"/>
    <row r="41902" x14ac:dyDescent="0.25"/>
    <row r="41903" x14ac:dyDescent="0.25"/>
    <row r="41904" x14ac:dyDescent="0.25"/>
    <row r="41905" x14ac:dyDescent="0.25"/>
    <row r="41906" x14ac:dyDescent="0.25"/>
    <row r="41907" x14ac:dyDescent="0.25"/>
    <row r="41908" x14ac:dyDescent="0.25"/>
    <row r="41909" x14ac:dyDescent="0.25"/>
    <row r="41910" x14ac:dyDescent="0.25"/>
    <row r="41911" x14ac:dyDescent="0.25"/>
    <row r="41912" x14ac:dyDescent="0.25"/>
    <row r="41913" x14ac:dyDescent="0.25"/>
    <row r="41914" x14ac:dyDescent="0.25"/>
    <row r="41915" x14ac:dyDescent="0.25"/>
    <row r="41916" x14ac:dyDescent="0.25"/>
    <row r="41917" x14ac:dyDescent="0.25"/>
    <row r="41918" x14ac:dyDescent="0.25"/>
    <row r="41919" x14ac:dyDescent="0.25"/>
    <row r="41920" x14ac:dyDescent="0.25"/>
    <row r="41921" x14ac:dyDescent="0.25"/>
    <row r="41922" x14ac:dyDescent="0.25"/>
    <row r="41923" x14ac:dyDescent="0.25"/>
    <row r="41924" x14ac:dyDescent="0.25"/>
    <row r="41925" x14ac:dyDescent="0.25"/>
    <row r="41926" x14ac:dyDescent="0.25"/>
    <row r="41927" x14ac:dyDescent="0.25"/>
    <row r="41928" x14ac:dyDescent="0.25"/>
    <row r="41929" x14ac:dyDescent="0.25"/>
    <row r="41930" x14ac:dyDescent="0.25"/>
    <row r="41931" x14ac:dyDescent="0.25"/>
    <row r="41932" x14ac:dyDescent="0.25"/>
    <row r="41933" x14ac:dyDescent="0.25"/>
    <row r="41934" x14ac:dyDescent="0.25"/>
    <row r="41935" x14ac:dyDescent="0.25"/>
    <row r="41936" x14ac:dyDescent="0.25"/>
    <row r="41937" x14ac:dyDescent="0.25"/>
    <row r="41938" x14ac:dyDescent="0.25"/>
    <row r="41939" x14ac:dyDescent="0.25"/>
    <row r="41940" x14ac:dyDescent="0.25"/>
    <row r="41941" x14ac:dyDescent="0.25"/>
    <row r="41942" x14ac:dyDescent="0.25"/>
    <row r="41943" x14ac:dyDescent="0.25"/>
    <row r="41944" x14ac:dyDescent="0.25"/>
    <row r="41945" x14ac:dyDescent="0.25"/>
    <row r="41946" x14ac:dyDescent="0.25"/>
    <row r="41947" x14ac:dyDescent="0.25"/>
    <row r="41948" x14ac:dyDescent="0.25"/>
    <row r="41949" x14ac:dyDescent="0.25"/>
    <row r="41950" x14ac:dyDescent="0.25"/>
    <row r="41951" x14ac:dyDescent="0.25"/>
    <row r="41952" x14ac:dyDescent="0.25"/>
    <row r="41953" x14ac:dyDescent="0.25"/>
    <row r="41954" x14ac:dyDescent="0.25"/>
    <row r="41955" x14ac:dyDescent="0.25"/>
    <row r="41956" x14ac:dyDescent="0.25"/>
    <row r="41957" x14ac:dyDescent="0.25"/>
    <row r="41958" x14ac:dyDescent="0.25"/>
    <row r="41959" x14ac:dyDescent="0.25"/>
    <row r="41960" x14ac:dyDescent="0.25"/>
    <row r="41961" x14ac:dyDescent="0.25"/>
    <row r="41962" x14ac:dyDescent="0.25"/>
    <row r="41963" x14ac:dyDescent="0.25"/>
    <row r="41964" x14ac:dyDescent="0.25"/>
    <row r="41965" x14ac:dyDescent="0.25"/>
    <row r="41966" x14ac:dyDescent="0.25"/>
    <row r="41967" x14ac:dyDescent="0.25"/>
    <row r="41968" x14ac:dyDescent="0.25"/>
    <row r="41969" x14ac:dyDescent="0.25"/>
    <row r="41970" x14ac:dyDescent="0.25"/>
    <row r="41971" x14ac:dyDescent="0.25"/>
    <row r="41972" x14ac:dyDescent="0.25"/>
    <row r="41973" x14ac:dyDescent="0.25"/>
    <row r="41974" x14ac:dyDescent="0.25"/>
    <row r="41975" x14ac:dyDescent="0.25"/>
    <row r="41976" x14ac:dyDescent="0.25"/>
    <row r="41977" x14ac:dyDescent="0.25"/>
    <row r="41978" x14ac:dyDescent="0.25"/>
    <row r="41979" x14ac:dyDescent="0.25"/>
    <row r="41980" x14ac:dyDescent="0.25"/>
    <row r="41981" x14ac:dyDescent="0.25"/>
    <row r="41982" x14ac:dyDescent="0.25"/>
    <row r="41983" x14ac:dyDescent="0.25"/>
    <row r="41984" x14ac:dyDescent="0.25"/>
    <row r="41985" x14ac:dyDescent="0.25"/>
    <row r="41986" x14ac:dyDescent="0.25"/>
    <row r="41987" x14ac:dyDescent="0.25"/>
    <row r="41988" x14ac:dyDescent="0.25"/>
    <row r="41989" x14ac:dyDescent="0.25"/>
    <row r="41990" x14ac:dyDescent="0.25"/>
    <row r="41991" x14ac:dyDescent="0.25"/>
    <row r="41992" x14ac:dyDescent="0.25"/>
    <row r="41993" x14ac:dyDescent="0.25"/>
    <row r="41994" x14ac:dyDescent="0.25"/>
    <row r="41995" x14ac:dyDescent="0.25"/>
    <row r="41996" x14ac:dyDescent="0.25"/>
    <row r="41997" x14ac:dyDescent="0.25"/>
    <row r="41998" x14ac:dyDescent="0.25"/>
    <row r="41999" x14ac:dyDescent="0.25"/>
    <row r="42000" x14ac:dyDescent="0.25"/>
    <row r="42001" x14ac:dyDescent="0.25"/>
    <row r="42002" x14ac:dyDescent="0.25"/>
    <row r="42003" x14ac:dyDescent="0.25"/>
    <row r="42004" x14ac:dyDescent="0.25"/>
    <row r="42005" x14ac:dyDescent="0.25"/>
    <row r="42006" x14ac:dyDescent="0.25"/>
    <row r="42007" x14ac:dyDescent="0.25"/>
    <row r="42008" x14ac:dyDescent="0.25"/>
    <row r="42009" x14ac:dyDescent="0.25"/>
    <row r="42010" x14ac:dyDescent="0.25"/>
    <row r="42011" x14ac:dyDescent="0.25"/>
    <row r="42012" x14ac:dyDescent="0.25"/>
    <row r="42013" x14ac:dyDescent="0.25"/>
    <row r="42014" x14ac:dyDescent="0.25"/>
    <row r="42015" x14ac:dyDescent="0.25"/>
    <row r="42016" x14ac:dyDescent="0.25"/>
    <row r="42017" x14ac:dyDescent="0.25"/>
    <row r="42018" x14ac:dyDescent="0.25"/>
    <row r="42019" x14ac:dyDescent="0.25"/>
    <row r="42020" x14ac:dyDescent="0.25"/>
    <row r="42021" x14ac:dyDescent="0.25"/>
    <row r="42022" x14ac:dyDescent="0.25"/>
    <row r="42023" x14ac:dyDescent="0.25"/>
    <row r="42024" x14ac:dyDescent="0.25"/>
    <row r="42025" x14ac:dyDescent="0.25"/>
    <row r="42026" x14ac:dyDescent="0.25"/>
    <row r="42027" x14ac:dyDescent="0.25"/>
    <row r="42028" x14ac:dyDescent="0.25"/>
    <row r="42029" x14ac:dyDescent="0.25"/>
    <row r="42030" x14ac:dyDescent="0.25"/>
    <row r="42031" x14ac:dyDescent="0.25"/>
    <row r="42032" x14ac:dyDescent="0.25"/>
    <row r="42033" x14ac:dyDescent="0.25"/>
    <row r="42034" x14ac:dyDescent="0.25"/>
    <row r="42035" x14ac:dyDescent="0.25"/>
    <row r="42036" x14ac:dyDescent="0.25"/>
    <row r="42037" x14ac:dyDescent="0.25"/>
    <row r="42038" x14ac:dyDescent="0.25"/>
    <row r="42039" x14ac:dyDescent="0.25"/>
    <row r="42040" x14ac:dyDescent="0.25"/>
    <row r="42041" x14ac:dyDescent="0.25"/>
    <row r="42042" x14ac:dyDescent="0.25"/>
    <row r="42043" x14ac:dyDescent="0.25"/>
    <row r="42044" x14ac:dyDescent="0.25"/>
    <row r="42045" x14ac:dyDescent="0.25"/>
    <row r="42046" x14ac:dyDescent="0.25"/>
    <row r="42047" x14ac:dyDescent="0.25"/>
    <row r="42048" x14ac:dyDescent="0.25"/>
    <row r="42049" x14ac:dyDescent="0.25"/>
    <row r="42050" x14ac:dyDescent="0.25"/>
    <row r="42051" x14ac:dyDescent="0.25"/>
    <row r="42052" x14ac:dyDescent="0.25"/>
    <row r="42053" x14ac:dyDescent="0.25"/>
    <row r="42054" x14ac:dyDescent="0.25"/>
    <row r="42055" x14ac:dyDescent="0.25"/>
    <row r="42056" x14ac:dyDescent="0.25"/>
    <row r="42057" x14ac:dyDescent="0.25"/>
    <row r="42058" x14ac:dyDescent="0.25"/>
    <row r="42059" x14ac:dyDescent="0.25"/>
    <row r="42060" x14ac:dyDescent="0.25"/>
    <row r="42061" x14ac:dyDescent="0.25"/>
    <row r="42062" x14ac:dyDescent="0.25"/>
    <row r="42063" x14ac:dyDescent="0.25"/>
    <row r="42064" x14ac:dyDescent="0.25"/>
    <row r="42065" x14ac:dyDescent="0.25"/>
    <row r="42066" x14ac:dyDescent="0.25"/>
    <row r="42067" x14ac:dyDescent="0.25"/>
    <row r="42068" x14ac:dyDescent="0.25"/>
    <row r="42069" x14ac:dyDescent="0.25"/>
    <row r="42070" x14ac:dyDescent="0.25"/>
    <row r="42071" x14ac:dyDescent="0.25"/>
    <row r="42072" x14ac:dyDescent="0.25"/>
    <row r="42073" x14ac:dyDescent="0.25"/>
    <row r="42074" x14ac:dyDescent="0.25"/>
    <row r="42075" x14ac:dyDescent="0.25"/>
    <row r="42076" x14ac:dyDescent="0.25"/>
    <row r="42077" x14ac:dyDescent="0.25"/>
    <row r="42078" x14ac:dyDescent="0.25"/>
    <row r="42079" x14ac:dyDescent="0.25"/>
    <row r="42080" x14ac:dyDescent="0.25"/>
    <row r="42081" x14ac:dyDescent="0.25"/>
    <row r="42082" x14ac:dyDescent="0.25"/>
    <row r="42083" x14ac:dyDescent="0.25"/>
    <row r="42084" x14ac:dyDescent="0.25"/>
    <row r="42085" x14ac:dyDescent="0.25"/>
    <row r="42086" x14ac:dyDescent="0.25"/>
    <row r="42087" x14ac:dyDescent="0.25"/>
    <row r="42088" x14ac:dyDescent="0.25"/>
    <row r="42089" x14ac:dyDescent="0.25"/>
    <row r="42090" x14ac:dyDescent="0.25"/>
    <row r="42091" x14ac:dyDescent="0.25"/>
    <row r="42092" x14ac:dyDescent="0.25"/>
    <row r="42093" x14ac:dyDescent="0.25"/>
    <row r="42094" x14ac:dyDescent="0.25"/>
    <row r="42095" x14ac:dyDescent="0.25"/>
    <row r="42096" x14ac:dyDescent="0.25"/>
    <row r="42097" x14ac:dyDescent="0.25"/>
    <row r="42098" x14ac:dyDescent="0.25"/>
    <row r="42099" x14ac:dyDescent="0.25"/>
    <row r="42100" x14ac:dyDescent="0.25"/>
    <row r="42101" x14ac:dyDescent="0.25"/>
    <row r="42102" x14ac:dyDescent="0.25"/>
    <row r="42103" x14ac:dyDescent="0.25"/>
    <row r="42104" x14ac:dyDescent="0.25"/>
    <row r="42105" x14ac:dyDescent="0.25"/>
    <row r="42106" x14ac:dyDescent="0.25"/>
    <row r="42107" x14ac:dyDescent="0.25"/>
    <row r="42108" x14ac:dyDescent="0.25"/>
    <row r="42109" x14ac:dyDescent="0.25"/>
    <row r="42110" x14ac:dyDescent="0.25"/>
    <row r="42111" x14ac:dyDescent="0.25"/>
    <row r="42112" x14ac:dyDescent="0.25"/>
    <row r="42113" x14ac:dyDescent="0.25"/>
    <row r="42114" x14ac:dyDescent="0.25"/>
    <row r="42115" x14ac:dyDescent="0.25"/>
    <row r="42116" x14ac:dyDescent="0.25"/>
    <row r="42117" x14ac:dyDescent="0.25"/>
    <row r="42118" x14ac:dyDescent="0.25"/>
    <row r="42119" x14ac:dyDescent="0.25"/>
    <row r="42120" x14ac:dyDescent="0.25"/>
    <row r="42121" x14ac:dyDescent="0.25"/>
    <row r="42122" x14ac:dyDescent="0.25"/>
    <row r="42123" x14ac:dyDescent="0.25"/>
    <row r="42124" x14ac:dyDescent="0.25"/>
    <row r="42125" x14ac:dyDescent="0.25"/>
    <row r="42126" x14ac:dyDescent="0.25"/>
    <row r="42127" x14ac:dyDescent="0.25"/>
    <row r="42128" x14ac:dyDescent="0.25"/>
    <row r="42129" x14ac:dyDescent="0.25"/>
    <row r="42130" x14ac:dyDescent="0.25"/>
    <row r="42131" x14ac:dyDescent="0.25"/>
    <row r="42132" x14ac:dyDescent="0.25"/>
    <row r="42133" x14ac:dyDescent="0.25"/>
    <row r="42134" x14ac:dyDescent="0.25"/>
    <row r="42135" x14ac:dyDescent="0.25"/>
    <row r="42136" x14ac:dyDescent="0.25"/>
    <row r="42137" x14ac:dyDescent="0.25"/>
    <row r="42138" x14ac:dyDescent="0.25"/>
    <row r="42139" x14ac:dyDescent="0.25"/>
    <row r="42140" x14ac:dyDescent="0.25"/>
    <row r="42141" x14ac:dyDescent="0.25"/>
    <row r="42142" x14ac:dyDescent="0.25"/>
    <row r="42143" x14ac:dyDescent="0.25"/>
    <row r="42144" x14ac:dyDescent="0.25"/>
    <row r="42145" x14ac:dyDescent="0.25"/>
    <row r="42146" x14ac:dyDescent="0.25"/>
    <row r="42147" x14ac:dyDescent="0.25"/>
    <row r="42148" x14ac:dyDescent="0.25"/>
    <row r="42149" x14ac:dyDescent="0.25"/>
    <row r="42150" x14ac:dyDescent="0.25"/>
    <row r="42151" x14ac:dyDescent="0.25"/>
    <row r="42152" x14ac:dyDescent="0.25"/>
    <row r="42153" x14ac:dyDescent="0.25"/>
    <row r="42154" x14ac:dyDescent="0.25"/>
    <row r="42155" x14ac:dyDescent="0.25"/>
    <row r="42156" x14ac:dyDescent="0.25"/>
    <row r="42157" x14ac:dyDescent="0.25"/>
    <row r="42158" x14ac:dyDescent="0.25"/>
    <row r="42159" x14ac:dyDescent="0.25"/>
    <row r="42160" x14ac:dyDescent="0.25"/>
    <row r="42161" x14ac:dyDescent="0.25"/>
    <row r="42162" x14ac:dyDescent="0.25"/>
    <row r="42163" x14ac:dyDescent="0.25"/>
    <row r="42164" x14ac:dyDescent="0.25"/>
    <row r="42165" x14ac:dyDescent="0.25"/>
    <row r="42166" x14ac:dyDescent="0.25"/>
    <row r="42167" x14ac:dyDescent="0.25"/>
    <row r="42168" x14ac:dyDescent="0.25"/>
    <row r="42169" x14ac:dyDescent="0.25"/>
    <row r="42170" x14ac:dyDescent="0.25"/>
    <row r="42171" x14ac:dyDescent="0.25"/>
    <row r="42172" x14ac:dyDescent="0.25"/>
    <row r="42173" x14ac:dyDescent="0.25"/>
    <row r="42174" x14ac:dyDescent="0.25"/>
    <row r="42175" x14ac:dyDescent="0.25"/>
    <row r="42176" x14ac:dyDescent="0.25"/>
    <row r="42177" x14ac:dyDescent="0.25"/>
    <row r="42178" x14ac:dyDescent="0.25"/>
    <row r="42179" x14ac:dyDescent="0.25"/>
    <row r="42180" x14ac:dyDescent="0.25"/>
    <row r="42181" x14ac:dyDescent="0.25"/>
    <row r="42182" x14ac:dyDescent="0.25"/>
    <row r="42183" x14ac:dyDescent="0.25"/>
    <row r="42184" x14ac:dyDescent="0.25"/>
    <row r="42185" x14ac:dyDescent="0.25"/>
    <row r="42186" x14ac:dyDescent="0.25"/>
    <row r="42187" x14ac:dyDescent="0.25"/>
    <row r="42188" x14ac:dyDescent="0.25"/>
    <row r="42189" x14ac:dyDescent="0.25"/>
    <row r="42190" x14ac:dyDescent="0.25"/>
    <row r="42191" x14ac:dyDescent="0.25"/>
    <row r="42192" x14ac:dyDescent="0.25"/>
    <row r="42193" x14ac:dyDescent="0.25"/>
    <row r="42194" x14ac:dyDescent="0.25"/>
    <row r="42195" x14ac:dyDescent="0.25"/>
    <row r="42196" x14ac:dyDescent="0.25"/>
    <row r="42197" x14ac:dyDescent="0.25"/>
    <row r="42198" x14ac:dyDescent="0.25"/>
    <row r="42199" x14ac:dyDescent="0.25"/>
    <row r="42200" x14ac:dyDescent="0.25"/>
    <row r="42201" x14ac:dyDescent="0.25"/>
    <row r="42202" x14ac:dyDescent="0.25"/>
    <row r="42203" x14ac:dyDescent="0.25"/>
    <row r="42204" x14ac:dyDescent="0.25"/>
    <row r="42205" x14ac:dyDescent="0.25"/>
    <row r="42206" x14ac:dyDescent="0.25"/>
    <row r="42207" x14ac:dyDescent="0.25"/>
    <row r="42208" x14ac:dyDescent="0.25"/>
    <row r="42209" x14ac:dyDescent="0.25"/>
    <row r="42210" x14ac:dyDescent="0.25"/>
    <row r="42211" x14ac:dyDescent="0.25"/>
    <row r="42212" x14ac:dyDescent="0.25"/>
    <row r="42213" x14ac:dyDescent="0.25"/>
    <row r="42214" x14ac:dyDescent="0.25"/>
    <row r="42215" x14ac:dyDescent="0.25"/>
    <row r="42216" x14ac:dyDescent="0.25"/>
    <row r="42217" x14ac:dyDescent="0.25"/>
    <row r="42218" x14ac:dyDescent="0.25"/>
    <row r="42219" x14ac:dyDescent="0.25"/>
    <row r="42220" x14ac:dyDescent="0.25"/>
    <row r="42221" x14ac:dyDescent="0.25"/>
    <row r="42222" x14ac:dyDescent="0.25"/>
    <row r="42223" x14ac:dyDescent="0.25"/>
    <row r="42224" x14ac:dyDescent="0.25"/>
    <row r="42225" x14ac:dyDescent="0.25"/>
    <row r="42226" x14ac:dyDescent="0.25"/>
    <row r="42227" x14ac:dyDescent="0.25"/>
    <row r="42228" x14ac:dyDescent="0.25"/>
    <row r="42229" x14ac:dyDescent="0.25"/>
    <row r="42230" x14ac:dyDescent="0.25"/>
    <row r="42231" x14ac:dyDescent="0.25"/>
    <row r="42232" x14ac:dyDescent="0.25"/>
    <row r="42233" x14ac:dyDescent="0.25"/>
    <row r="42234" x14ac:dyDescent="0.25"/>
    <row r="42235" x14ac:dyDescent="0.25"/>
    <row r="42236" x14ac:dyDescent="0.25"/>
    <row r="42237" x14ac:dyDescent="0.25"/>
    <row r="42238" x14ac:dyDescent="0.25"/>
    <row r="42239" x14ac:dyDescent="0.25"/>
    <row r="42240" x14ac:dyDescent="0.25"/>
    <row r="42241" x14ac:dyDescent="0.25"/>
    <row r="42242" x14ac:dyDescent="0.25"/>
    <row r="42243" x14ac:dyDescent="0.25"/>
    <row r="42244" x14ac:dyDescent="0.25"/>
    <row r="42245" x14ac:dyDescent="0.25"/>
    <row r="42246" x14ac:dyDescent="0.25"/>
    <row r="42247" x14ac:dyDescent="0.25"/>
    <row r="42248" x14ac:dyDescent="0.25"/>
    <row r="42249" x14ac:dyDescent="0.25"/>
    <row r="42250" x14ac:dyDescent="0.25"/>
    <row r="42251" x14ac:dyDescent="0.25"/>
    <row r="42252" x14ac:dyDescent="0.25"/>
    <row r="42253" x14ac:dyDescent="0.25"/>
    <row r="42254" x14ac:dyDescent="0.25"/>
    <row r="42255" x14ac:dyDescent="0.25"/>
    <row r="42256" x14ac:dyDescent="0.25"/>
    <row r="42257" x14ac:dyDescent="0.25"/>
    <row r="42258" x14ac:dyDescent="0.25"/>
    <row r="42259" x14ac:dyDescent="0.25"/>
    <row r="42260" x14ac:dyDescent="0.25"/>
    <row r="42261" x14ac:dyDescent="0.25"/>
    <row r="42262" x14ac:dyDescent="0.25"/>
    <row r="42263" x14ac:dyDescent="0.25"/>
    <row r="42264" x14ac:dyDescent="0.25"/>
    <row r="42265" x14ac:dyDescent="0.25"/>
    <row r="42266" x14ac:dyDescent="0.25"/>
    <row r="42267" x14ac:dyDescent="0.25"/>
    <row r="42268" x14ac:dyDescent="0.25"/>
    <row r="42269" x14ac:dyDescent="0.25"/>
    <row r="42270" x14ac:dyDescent="0.25"/>
    <row r="42271" x14ac:dyDescent="0.25"/>
    <row r="42272" x14ac:dyDescent="0.25"/>
    <row r="42273" x14ac:dyDescent="0.25"/>
    <row r="42274" x14ac:dyDescent="0.25"/>
    <row r="42275" x14ac:dyDescent="0.25"/>
    <row r="42276" x14ac:dyDescent="0.25"/>
    <row r="42277" x14ac:dyDescent="0.25"/>
    <row r="42278" x14ac:dyDescent="0.25"/>
    <row r="42279" x14ac:dyDescent="0.25"/>
    <row r="42280" x14ac:dyDescent="0.25"/>
    <row r="42281" x14ac:dyDescent="0.25"/>
    <row r="42282" x14ac:dyDescent="0.25"/>
    <row r="42283" x14ac:dyDescent="0.25"/>
    <row r="42284" x14ac:dyDescent="0.25"/>
    <row r="42285" x14ac:dyDescent="0.25"/>
    <row r="42286" x14ac:dyDescent="0.25"/>
    <row r="42287" x14ac:dyDescent="0.25"/>
    <row r="42288" x14ac:dyDescent="0.25"/>
    <row r="42289" x14ac:dyDescent="0.25"/>
    <row r="42290" x14ac:dyDescent="0.25"/>
    <row r="42291" x14ac:dyDescent="0.25"/>
    <row r="42292" x14ac:dyDescent="0.25"/>
    <row r="42293" x14ac:dyDescent="0.25"/>
    <row r="42294" x14ac:dyDescent="0.25"/>
    <row r="42295" x14ac:dyDescent="0.25"/>
    <row r="42296" x14ac:dyDescent="0.25"/>
    <row r="42297" x14ac:dyDescent="0.25"/>
    <row r="42298" x14ac:dyDescent="0.25"/>
    <row r="42299" x14ac:dyDescent="0.25"/>
    <row r="42300" x14ac:dyDescent="0.25"/>
    <row r="42301" x14ac:dyDescent="0.25"/>
    <row r="42302" x14ac:dyDescent="0.25"/>
    <row r="42303" x14ac:dyDescent="0.25"/>
    <row r="42304" x14ac:dyDescent="0.25"/>
    <row r="42305" x14ac:dyDescent="0.25"/>
    <row r="42306" x14ac:dyDescent="0.25"/>
    <row r="42307" x14ac:dyDescent="0.25"/>
    <row r="42308" x14ac:dyDescent="0.25"/>
    <row r="42309" x14ac:dyDescent="0.25"/>
    <row r="42310" x14ac:dyDescent="0.25"/>
    <row r="42311" x14ac:dyDescent="0.25"/>
    <row r="42312" x14ac:dyDescent="0.25"/>
    <row r="42313" x14ac:dyDescent="0.25"/>
    <row r="42314" x14ac:dyDescent="0.25"/>
    <row r="42315" x14ac:dyDescent="0.25"/>
    <row r="42316" x14ac:dyDescent="0.25"/>
    <row r="42317" x14ac:dyDescent="0.25"/>
    <row r="42318" x14ac:dyDescent="0.25"/>
    <row r="42319" x14ac:dyDescent="0.25"/>
    <row r="42320" x14ac:dyDescent="0.25"/>
    <row r="42321" x14ac:dyDescent="0.25"/>
    <row r="42322" x14ac:dyDescent="0.25"/>
    <row r="42323" x14ac:dyDescent="0.25"/>
    <row r="42324" x14ac:dyDescent="0.25"/>
    <row r="42325" x14ac:dyDescent="0.25"/>
    <row r="42326" x14ac:dyDescent="0.25"/>
    <row r="42327" x14ac:dyDescent="0.25"/>
    <row r="42328" x14ac:dyDescent="0.25"/>
    <row r="42329" x14ac:dyDescent="0.25"/>
    <row r="42330" x14ac:dyDescent="0.25"/>
    <row r="42331" x14ac:dyDescent="0.25"/>
    <row r="42332" x14ac:dyDescent="0.25"/>
    <row r="42333" x14ac:dyDescent="0.25"/>
    <row r="42334" x14ac:dyDescent="0.25"/>
    <row r="42335" x14ac:dyDescent="0.25"/>
    <row r="42336" x14ac:dyDescent="0.25"/>
    <row r="42337" x14ac:dyDescent="0.25"/>
    <row r="42338" x14ac:dyDescent="0.25"/>
    <row r="42339" x14ac:dyDescent="0.25"/>
    <row r="42340" x14ac:dyDescent="0.25"/>
    <row r="42341" x14ac:dyDescent="0.25"/>
    <row r="42342" x14ac:dyDescent="0.25"/>
    <row r="42343" x14ac:dyDescent="0.25"/>
    <row r="42344" x14ac:dyDescent="0.25"/>
    <row r="42345" x14ac:dyDescent="0.25"/>
    <row r="42346" x14ac:dyDescent="0.25"/>
    <row r="42347" x14ac:dyDescent="0.25"/>
    <row r="42348" x14ac:dyDescent="0.25"/>
    <row r="42349" x14ac:dyDescent="0.25"/>
    <row r="42350" x14ac:dyDescent="0.25"/>
    <row r="42351" x14ac:dyDescent="0.25"/>
    <row r="42352" x14ac:dyDescent="0.25"/>
    <row r="42353" x14ac:dyDescent="0.25"/>
    <row r="42354" x14ac:dyDescent="0.25"/>
    <row r="42355" x14ac:dyDescent="0.25"/>
    <row r="42356" x14ac:dyDescent="0.25"/>
    <row r="42357" x14ac:dyDescent="0.25"/>
    <row r="42358" x14ac:dyDescent="0.25"/>
    <row r="42359" x14ac:dyDescent="0.25"/>
    <row r="42360" x14ac:dyDescent="0.25"/>
    <row r="42361" x14ac:dyDescent="0.25"/>
    <row r="42362" x14ac:dyDescent="0.25"/>
    <row r="42363" x14ac:dyDescent="0.25"/>
    <row r="42364" x14ac:dyDescent="0.25"/>
    <row r="42365" x14ac:dyDescent="0.25"/>
    <row r="42366" x14ac:dyDescent="0.25"/>
    <row r="42367" x14ac:dyDescent="0.25"/>
    <row r="42368" x14ac:dyDescent="0.25"/>
    <row r="42369" x14ac:dyDescent="0.25"/>
    <row r="42370" x14ac:dyDescent="0.25"/>
    <row r="42371" x14ac:dyDescent="0.25"/>
    <row r="42372" x14ac:dyDescent="0.25"/>
    <row r="42373" x14ac:dyDescent="0.25"/>
    <row r="42374" x14ac:dyDescent="0.25"/>
    <row r="42375" x14ac:dyDescent="0.25"/>
    <row r="42376" x14ac:dyDescent="0.25"/>
    <row r="42377" x14ac:dyDescent="0.25"/>
    <row r="42378" x14ac:dyDescent="0.25"/>
    <row r="42379" x14ac:dyDescent="0.25"/>
    <row r="42380" x14ac:dyDescent="0.25"/>
    <row r="42381" x14ac:dyDescent="0.25"/>
    <row r="42382" x14ac:dyDescent="0.25"/>
    <row r="42383" x14ac:dyDescent="0.25"/>
    <row r="42384" x14ac:dyDescent="0.25"/>
    <row r="42385" x14ac:dyDescent="0.25"/>
    <row r="42386" x14ac:dyDescent="0.25"/>
    <row r="42387" x14ac:dyDescent="0.25"/>
    <row r="42388" x14ac:dyDescent="0.25"/>
    <row r="42389" x14ac:dyDescent="0.25"/>
    <row r="42390" x14ac:dyDescent="0.25"/>
    <row r="42391" x14ac:dyDescent="0.25"/>
    <row r="42392" x14ac:dyDescent="0.25"/>
    <row r="42393" x14ac:dyDescent="0.25"/>
    <row r="42394" x14ac:dyDescent="0.25"/>
    <row r="42395" x14ac:dyDescent="0.25"/>
    <row r="42396" x14ac:dyDescent="0.25"/>
    <row r="42397" x14ac:dyDescent="0.25"/>
    <row r="42398" x14ac:dyDescent="0.25"/>
    <row r="42399" x14ac:dyDescent="0.25"/>
    <row r="42400" x14ac:dyDescent="0.25"/>
    <row r="42401" x14ac:dyDescent="0.25"/>
    <row r="42402" x14ac:dyDescent="0.25"/>
    <row r="42403" x14ac:dyDescent="0.25"/>
    <row r="42404" x14ac:dyDescent="0.25"/>
    <row r="42405" x14ac:dyDescent="0.25"/>
    <row r="42406" x14ac:dyDescent="0.25"/>
    <row r="42407" x14ac:dyDescent="0.25"/>
    <row r="42408" x14ac:dyDescent="0.25"/>
    <row r="42409" x14ac:dyDescent="0.25"/>
    <row r="42410" x14ac:dyDescent="0.25"/>
    <row r="42411" x14ac:dyDescent="0.25"/>
    <row r="42412" x14ac:dyDescent="0.25"/>
    <row r="42413" x14ac:dyDescent="0.25"/>
    <row r="42414" x14ac:dyDescent="0.25"/>
    <row r="42415" x14ac:dyDescent="0.25"/>
    <row r="42416" x14ac:dyDescent="0.25"/>
    <row r="42417" x14ac:dyDescent="0.25"/>
    <row r="42418" x14ac:dyDescent="0.25"/>
    <row r="42419" x14ac:dyDescent="0.25"/>
    <row r="42420" x14ac:dyDescent="0.25"/>
    <row r="42421" x14ac:dyDescent="0.25"/>
    <row r="42422" x14ac:dyDescent="0.25"/>
    <row r="42423" x14ac:dyDescent="0.25"/>
    <row r="42424" x14ac:dyDescent="0.25"/>
    <row r="42425" x14ac:dyDescent="0.25"/>
    <row r="42426" x14ac:dyDescent="0.25"/>
    <row r="42427" x14ac:dyDescent="0.25"/>
    <row r="42428" x14ac:dyDescent="0.25"/>
    <row r="42429" x14ac:dyDescent="0.25"/>
    <row r="42430" x14ac:dyDescent="0.25"/>
    <row r="42431" x14ac:dyDescent="0.25"/>
    <row r="42432" x14ac:dyDescent="0.25"/>
    <row r="42433" x14ac:dyDescent="0.25"/>
    <row r="42434" x14ac:dyDescent="0.25"/>
    <row r="42435" x14ac:dyDescent="0.25"/>
    <row r="42436" x14ac:dyDescent="0.25"/>
    <row r="42437" x14ac:dyDescent="0.25"/>
    <row r="42438" x14ac:dyDescent="0.25"/>
    <row r="42439" x14ac:dyDescent="0.25"/>
    <row r="42440" x14ac:dyDescent="0.25"/>
    <row r="42441" x14ac:dyDescent="0.25"/>
    <row r="42442" x14ac:dyDescent="0.25"/>
    <row r="42443" x14ac:dyDescent="0.25"/>
    <row r="42444" x14ac:dyDescent="0.25"/>
    <row r="42445" x14ac:dyDescent="0.25"/>
    <row r="42446" x14ac:dyDescent="0.25"/>
    <row r="42447" x14ac:dyDescent="0.25"/>
    <row r="42448" x14ac:dyDescent="0.25"/>
    <row r="42449" x14ac:dyDescent="0.25"/>
    <row r="42450" x14ac:dyDescent="0.25"/>
    <row r="42451" x14ac:dyDescent="0.25"/>
    <row r="42452" x14ac:dyDescent="0.25"/>
    <row r="42453" x14ac:dyDescent="0.25"/>
    <row r="42454" x14ac:dyDescent="0.25"/>
    <row r="42455" x14ac:dyDescent="0.25"/>
    <row r="42456" x14ac:dyDescent="0.25"/>
    <row r="42457" x14ac:dyDescent="0.25"/>
    <row r="42458" x14ac:dyDescent="0.25"/>
    <row r="42459" x14ac:dyDescent="0.25"/>
    <row r="42460" x14ac:dyDescent="0.25"/>
    <row r="42461" x14ac:dyDescent="0.25"/>
    <row r="42462" x14ac:dyDescent="0.25"/>
    <row r="42463" x14ac:dyDescent="0.25"/>
    <row r="42464" x14ac:dyDescent="0.25"/>
    <row r="42465" x14ac:dyDescent="0.25"/>
    <row r="42466" x14ac:dyDescent="0.25"/>
    <row r="42467" x14ac:dyDescent="0.25"/>
    <row r="42468" x14ac:dyDescent="0.25"/>
    <row r="42469" x14ac:dyDescent="0.25"/>
    <row r="42470" x14ac:dyDescent="0.25"/>
    <row r="42471" x14ac:dyDescent="0.25"/>
    <row r="42472" x14ac:dyDescent="0.25"/>
    <row r="42473" x14ac:dyDescent="0.25"/>
    <row r="42474" x14ac:dyDescent="0.25"/>
    <row r="42475" x14ac:dyDescent="0.25"/>
    <row r="42476" x14ac:dyDescent="0.25"/>
    <row r="42477" x14ac:dyDescent="0.25"/>
    <row r="42478" x14ac:dyDescent="0.25"/>
    <row r="42479" x14ac:dyDescent="0.25"/>
    <row r="42480" x14ac:dyDescent="0.25"/>
    <row r="42481" x14ac:dyDescent="0.25"/>
    <row r="42482" x14ac:dyDescent="0.25"/>
    <row r="42483" x14ac:dyDescent="0.25"/>
    <row r="42484" x14ac:dyDescent="0.25"/>
    <row r="42485" x14ac:dyDescent="0.25"/>
    <row r="42486" x14ac:dyDescent="0.25"/>
    <row r="42487" x14ac:dyDescent="0.25"/>
    <row r="42488" x14ac:dyDescent="0.25"/>
    <row r="42489" x14ac:dyDescent="0.25"/>
    <row r="42490" x14ac:dyDescent="0.25"/>
    <row r="42491" x14ac:dyDescent="0.25"/>
    <row r="42492" x14ac:dyDescent="0.25"/>
    <row r="42493" x14ac:dyDescent="0.25"/>
    <row r="42494" x14ac:dyDescent="0.25"/>
    <row r="42495" x14ac:dyDescent="0.25"/>
    <row r="42496" x14ac:dyDescent="0.25"/>
    <row r="42497" x14ac:dyDescent="0.25"/>
    <row r="42498" x14ac:dyDescent="0.25"/>
    <row r="42499" x14ac:dyDescent="0.25"/>
    <row r="42500" x14ac:dyDescent="0.25"/>
    <row r="42501" x14ac:dyDescent="0.25"/>
    <row r="42502" x14ac:dyDescent="0.25"/>
    <row r="42503" x14ac:dyDescent="0.25"/>
    <row r="42504" x14ac:dyDescent="0.25"/>
    <row r="42505" x14ac:dyDescent="0.25"/>
    <row r="42506" x14ac:dyDescent="0.25"/>
    <row r="42507" x14ac:dyDescent="0.25"/>
    <row r="42508" x14ac:dyDescent="0.25"/>
    <row r="42509" x14ac:dyDescent="0.25"/>
    <row r="42510" x14ac:dyDescent="0.25"/>
    <row r="42511" x14ac:dyDescent="0.25"/>
    <row r="42512" x14ac:dyDescent="0.25"/>
    <row r="42513" x14ac:dyDescent="0.25"/>
    <row r="42514" x14ac:dyDescent="0.25"/>
    <row r="42515" x14ac:dyDescent="0.25"/>
    <row r="42516" x14ac:dyDescent="0.25"/>
    <row r="42517" x14ac:dyDescent="0.25"/>
    <row r="42518" x14ac:dyDescent="0.25"/>
    <row r="42519" x14ac:dyDescent="0.25"/>
    <row r="42520" x14ac:dyDescent="0.25"/>
    <row r="42521" x14ac:dyDescent="0.25"/>
    <row r="42522" x14ac:dyDescent="0.25"/>
    <row r="42523" x14ac:dyDescent="0.25"/>
    <row r="42524" x14ac:dyDescent="0.25"/>
    <row r="42525" x14ac:dyDescent="0.25"/>
    <row r="42526" x14ac:dyDescent="0.25"/>
    <row r="42527" x14ac:dyDescent="0.25"/>
    <row r="42528" x14ac:dyDescent="0.25"/>
    <row r="42529" x14ac:dyDescent="0.25"/>
    <row r="42530" x14ac:dyDescent="0.25"/>
    <row r="42531" x14ac:dyDescent="0.25"/>
    <row r="42532" x14ac:dyDescent="0.25"/>
    <row r="42533" x14ac:dyDescent="0.25"/>
    <row r="42534" x14ac:dyDescent="0.25"/>
    <row r="42535" x14ac:dyDescent="0.25"/>
    <row r="42536" x14ac:dyDescent="0.25"/>
    <row r="42537" x14ac:dyDescent="0.25"/>
    <row r="42538" x14ac:dyDescent="0.25"/>
    <row r="42539" x14ac:dyDescent="0.25"/>
    <row r="42540" x14ac:dyDescent="0.25"/>
    <row r="42541" x14ac:dyDescent="0.25"/>
    <row r="42542" x14ac:dyDescent="0.25"/>
    <row r="42543" x14ac:dyDescent="0.25"/>
    <row r="42544" x14ac:dyDescent="0.25"/>
    <row r="42545" x14ac:dyDescent="0.25"/>
    <row r="42546" x14ac:dyDescent="0.25"/>
    <row r="42547" x14ac:dyDescent="0.25"/>
    <row r="42548" x14ac:dyDescent="0.25"/>
    <row r="42549" x14ac:dyDescent="0.25"/>
    <row r="42550" x14ac:dyDescent="0.25"/>
    <row r="42551" x14ac:dyDescent="0.25"/>
    <row r="42552" x14ac:dyDescent="0.25"/>
    <row r="42553" x14ac:dyDescent="0.25"/>
    <row r="42554" x14ac:dyDescent="0.25"/>
    <row r="42555" x14ac:dyDescent="0.25"/>
    <row r="42556" x14ac:dyDescent="0.25"/>
    <row r="42557" x14ac:dyDescent="0.25"/>
    <row r="42558" x14ac:dyDescent="0.25"/>
    <row r="42559" x14ac:dyDescent="0.25"/>
    <row r="42560" x14ac:dyDescent="0.25"/>
    <row r="42561" x14ac:dyDescent="0.25"/>
    <row r="42562" x14ac:dyDescent="0.25"/>
    <row r="42563" x14ac:dyDescent="0.25"/>
    <row r="42564" x14ac:dyDescent="0.25"/>
    <row r="42565" x14ac:dyDescent="0.25"/>
    <row r="42566" x14ac:dyDescent="0.25"/>
    <row r="42567" x14ac:dyDescent="0.25"/>
    <row r="42568" x14ac:dyDescent="0.25"/>
    <row r="42569" x14ac:dyDescent="0.25"/>
    <row r="42570" x14ac:dyDescent="0.25"/>
    <row r="42571" x14ac:dyDescent="0.25"/>
    <row r="42572" x14ac:dyDescent="0.25"/>
    <row r="42573" x14ac:dyDescent="0.25"/>
    <row r="42574" x14ac:dyDescent="0.25"/>
    <row r="42575" x14ac:dyDescent="0.25"/>
    <row r="42576" x14ac:dyDescent="0.25"/>
    <row r="42577" x14ac:dyDescent="0.25"/>
    <row r="42578" x14ac:dyDescent="0.25"/>
    <row r="42579" x14ac:dyDescent="0.25"/>
    <row r="42580" x14ac:dyDescent="0.25"/>
    <row r="42581" x14ac:dyDescent="0.25"/>
    <row r="42582" x14ac:dyDescent="0.25"/>
    <row r="42583" x14ac:dyDescent="0.25"/>
    <row r="42584" x14ac:dyDescent="0.25"/>
    <row r="42585" x14ac:dyDescent="0.25"/>
    <row r="42586" x14ac:dyDescent="0.25"/>
    <row r="42587" x14ac:dyDescent="0.25"/>
    <row r="42588" x14ac:dyDescent="0.25"/>
    <row r="42589" x14ac:dyDescent="0.25"/>
    <row r="42590" x14ac:dyDescent="0.25"/>
    <row r="42591" x14ac:dyDescent="0.25"/>
    <row r="42592" x14ac:dyDescent="0.25"/>
    <row r="42593" x14ac:dyDescent="0.25"/>
    <row r="42594" x14ac:dyDescent="0.25"/>
    <row r="42595" x14ac:dyDescent="0.25"/>
    <row r="42596" x14ac:dyDescent="0.25"/>
    <row r="42597" x14ac:dyDescent="0.25"/>
    <row r="42598" x14ac:dyDescent="0.25"/>
    <row r="42599" x14ac:dyDescent="0.25"/>
    <row r="42600" x14ac:dyDescent="0.25"/>
    <row r="42601" x14ac:dyDescent="0.25"/>
    <row r="42602" x14ac:dyDescent="0.25"/>
    <row r="42603" x14ac:dyDescent="0.25"/>
    <row r="42604" x14ac:dyDescent="0.25"/>
    <row r="42605" x14ac:dyDescent="0.25"/>
    <row r="42606" x14ac:dyDescent="0.25"/>
    <row r="42607" x14ac:dyDescent="0.25"/>
    <row r="42608" x14ac:dyDescent="0.25"/>
    <row r="42609" x14ac:dyDescent="0.25"/>
    <row r="42610" x14ac:dyDescent="0.25"/>
    <row r="42611" x14ac:dyDescent="0.25"/>
    <row r="42612" x14ac:dyDescent="0.25"/>
    <row r="42613" x14ac:dyDescent="0.25"/>
    <row r="42614" x14ac:dyDescent="0.25"/>
    <row r="42615" x14ac:dyDescent="0.25"/>
    <row r="42616" x14ac:dyDescent="0.25"/>
    <row r="42617" x14ac:dyDescent="0.25"/>
    <row r="42618" x14ac:dyDescent="0.25"/>
    <row r="42619" x14ac:dyDescent="0.25"/>
    <row r="42620" x14ac:dyDescent="0.25"/>
    <row r="42621" x14ac:dyDescent="0.25"/>
    <row r="42622" x14ac:dyDescent="0.25"/>
    <row r="42623" x14ac:dyDescent="0.25"/>
    <row r="42624" x14ac:dyDescent="0.25"/>
    <row r="42625" x14ac:dyDescent="0.25"/>
    <row r="42626" x14ac:dyDescent="0.25"/>
    <row r="42627" x14ac:dyDescent="0.25"/>
    <row r="42628" x14ac:dyDescent="0.25"/>
    <row r="42629" x14ac:dyDescent="0.25"/>
    <row r="42630" x14ac:dyDescent="0.25"/>
    <row r="42631" x14ac:dyDescent="0.25"/>
    <row r="42632" x14ac:dyDescent="0.25"/>
    <row r="42633" x14ac:dyDescent="0.25"/>
    <row r="42634" x14ac:dyDescent="0.25"/>
    <row r="42635" x14ac:dyDescent="0.25"/>
    <row r="42636" x14ac:dyDescent="0.25"/>
    <row r="42637" x14ac:dyDescent="0.25"/>
    <row r="42638" x14ac:dyDescent="0.25"/>
    <row r="42639" x14ac:dyDescent="0.25"/>
    <row r="42640" x14ac:dyDescent="0.25"/>
    <row r="42641" x14ac:dyDescent="0.25"/>
    <row r="42642" x14ac:dyDescent="0.25"/>
    <row r="42643" x14ac:dyDescent="0.25"/>
    <row r="42644" x14ac:dyDescent="0.25"/>
    <row r="42645" x14ac:dyDescent="0.25"/>
    <row r="42646" x14ac:dyDescent="0.25"/>
    <row r="42647" x14ac:dyDescent="0.25"/>
    <row r="42648" x14ac:dyDescent="0.25"/>
    <row r="42649" x14ac:dyDescent="0.25"/>
    <row r="42650" x14ac:dyDescent="0.25"/>
    <row r="42651" x14ac:dyDescent="0.25"/>
    <row r="42652" x14ac:dyDescent="0.25"/>
    <row r="42653" x14ac:dyDescent="0.25"/>
    <row r="42654" x14ac:dyDescent="0.25"/>
    <row r="42655" x14ac:dyDescent="0.25"/>
    <row r="42656" x14ac:dyDescent="0.25"/>
    <row r="42657" x14ac:dyDescent="0.25"/>
    <row r="42658" x14ac:dyDescent="0.25"/>
    <row r="42659" x14ac:dyDescent="0.25"/>
    <row r="42660" x14ac:dyDescent="0.25"/>
    <row r="42661" x14ac:dyDescent="0.25"/>
    <row r="42662" x14ac:dyDescent="0.25"/>
    <row r="42663" x14ac:dyDescent="0.25"/>
    <row r="42664" x14ac:dyDescent="0.25"/>
    <row r="42665" x14ac:dyDescent="0.25"/>
    <row r="42666" x14ac:dyDescent="0.25"/>
    <row r="42667" x14ac:dyDescent="0.25"/>
    <row r="42668" x14ac:dyDescent="0.25"/>
    <row r="42669" x14ac:dyDescent="0.25"/>
    <row r="42670" x14ac:dyDescent="0.25"/>
    <row r="42671" x14ac:dyDescent="0.25"/>
    <row r="42672" x14ac:dyDescent="0.25"/>
    <row r="42673" x14ac:dyDescent="0.25"/>
    <row r="42674" x14ac:dyDescent="0.25"/>
    <row r="42675" x14ac:dyDescent="0.25"/>
    <row r="42676" x14ac:dyDescent="0.25"/>
    <row r="42677" x14ac:dyDescent="0.25"/>
    <row r="42678" x14ac:dyDescent="0.25"/>
    <row r="42679" x14ac:dyDescent="0.25"/>
    <row r="42680" x14ac:dyDescent="0.25"/>
    <row r="42681" x14ac:dyDescent="0.25"/>
    <row r="42682" x14ac:dyDescent="0.25"/>
    <row r="42683" x14ac:dyDescent="0.25"/>
    <row r="42684" x14ac:dyDescent="0.25"/>
    <row r="42685" x14ac:dyDescent="0.25"/>
    <row r="42686" x14ac:dyDescent="0.25"/>
    <row r="42687" x14ac:dyDescent="0.25"/>
    <row r="42688" x14ac:dyDescent="0.25"/>
    <row r="42689" x14ac:dyDescent="0.25"/>
    <row r="42690" x14ac:dyDescent="0.25"/>
    <row r="42691" x14ac:dyDescent="0.25"/>
    <row r="42692" x14ac:dyDescent="0.25"/>
    <row r="42693" x14ac:dyDescent="0.25"/>
    <row r="42694" x14ac:dyDescent="0.25"/>
    <row r="42695" x14ac:dyDescent="0.25"/>
    <row r="42696" x14ac:dyDescent="0.25"/>
    <row r="42697" x14ac:dyDescent="0.25"/>
    <row r="42698" x14ac:dyDescent="0.25"/>
    <row r="42699" x14ac:dyDescent="0.25"/>
    <row r="42700" x14ac:dyDescent="0.25"/>
    <row r="42701" x14ac:dyDescent="0.25"/>
    <row r="42702" x14ac:dyDescent="0.25"/>
    <row r="42703" x14ac:dyDescent="0.25"/>
    <row r="42704" x14ac:dyDescent="0.25"/>
    <row r="42705" x14ac:dyDescent="0.25"/>
    <row r="42706" x14ac:dyDescent="0.25"/>
    <row r="42707" x14ac:dyDescent="0.25"/>
    <row r="42708" x14ac:dyDescent="0.25"/>
    <row r="42709" x14ac:dyDescent="0.25"/>
    <row r="42710" x14ac:dyDescent="0.25"/>
    <row r="42711" x14ac:dyDescent="0.25"/>
    <row r="42712" x14ac:dyDescent="0.25"/>
    <row r="42713" x14ac:dyDescent="0.25"/>
    <row r="42714" x14ac:dyDescent="0.25"/>
    <row r="42715" x14ac:dyDescent="0.25"/>
    <row r="42716" x14ac:dyDescent="0.25"/>
    <row r="42717" x14ac:dyDescent="0.25"/>
    <row r="42718" x14ac:dyDescent="0.25"/>
    <row r="42719" x14ac:dyDescent="0.25"/>
    <row r="42720" x14ac:dyDescent="0.25"/>
    <row r="42721" x14ac:dyDescent="0.25"/>
    <row r="42722" x14ac:dyDescent="0.25"/>
    <row r="42723" x14ac:dyDescent="0.25"/>
    <row r="42724" x14ac:dyDescent="0.25"/>
    <row r="42725" x14ac:dyDescent="0.25"/>
    <row r="42726" x14ac:dyDescent="0.25"/>
    <row r="42727" x14ac:dyDescent="0.25"/>
    <row r="42728" x14ac:dyDescent="0.25"/>
    <row r="42729" x14ac:dyDescent="0.25"/>
    <row r="42730" x14ac:dyDescent="0.25"/>
    <row r="42731" x14ac:dyDescent="0.25"/>
    <row r="42732" x14ac:dyDescent="0.25"/>
    <row r="42733" x14ac:dyDescent="0.25"/>
    <row r="42734" x14ac:dyDescent="0.25"/>
    <row r="42735" x14ac:dyDescent="0.25"/>
    <row r="42736" x14ac:dyDescent="0.25"/>
    <row r="42737" x14ac:dyDescent="0.25"/>
    <row r="42738" x14ac:dyDescent="0.25"/>
    <row r="42739" x14ac:dyDescent="0.25"/>
    <row r="42740" x14ac:dyDescent="0.25"/>
    <row r="42741" x14ac:dyDescent="0.25"/>
    <row r="42742" x14ac:dyDescent="0.25"/>
    <row r="42743" x14ac:dyDescent="0.25"/>
    <row r="42744" x14ac:dyDescent="0.25"/>
    <row r="42745" x14ac:dyDescent="0.25"/>
    <row r="42746" x14ac:dyDescent="0.25"/>
    <row r="42747" x14ac:dyDescent="0.25"/>
    <row r="42748" x14ac:dyDescent="0.25"/>
    <row r="42749" x14ac:dyDescent="0.25"/>
    <row r="42750" x14ac:dyDescent="0.25"/>
    <row r="42751" x14ac:dyDescent="0.25"/>
    <row r="42752" x14ac:dyDescent="0.25"/>
    <row r="42753" x14ac:dyDescent="0.25"/>
    <row r="42754" x14ac:dyDescent="0.25"/>
    <row r="42755" x14ac:dyDescent="0.25"/>
    <row r="42756" x14ac:dyDescent="0.25"/>
    <row r="42757" x14ac:dyDescent="0.25"/>
    <row r="42758" x14ac:dyDescent="0.25"/>
    <row r="42759" x14ac:dyDescent="0.25"/>
    <row r="42760" x14ac:dyDescent="0.25"/>
    <row r="42761" x14ac:dyDescent="0.25"/>
    <row r="42762" x14ac:dyDescent="0.25"/>
    <row r="42763" x14ac:dyDescent="0.25"/>
    <row r="42764" x14ac:dyDescent="0.25"/>
    <row r="42765" x14ac:dyDescent="0.25"/>
    <row r="42766" x14ac:dyDescent="0.25"/>
    <row r="42767" x14ac:dyDescent="0.25"/>
    <row r="42768" x14ac:dyDescent="0.25"/>
    <row r="42769" x14ac:dyDescent="0.25"/>
    <row r="42770" x14ac:dyDescent="0.25"/>
    <row r="42771" x14ac:dyDescent="0.25"/>
    <row r="42772" x14ac:dyDescent="0.25"/>
    <row r="42773" x14ac:dyDescent="0.25"/>
    <row r="42774" x14ac:dyDescent="0.25"/>
    <row r="42775" x14ac:dyDescent="0.25"/>
    <row r="42776" x14ac:dyDescent="0.25"/>
    <row r="42777" x14ac:dyDescent="0.25"/>
    <row r="42778" x14ac:dyDescent="0.25"/>
    <row r="42779" x14ac:dyDescent="0.25"/>
    <row r="42780" x14ac:dyDescent="0.25"/>
    <row r="42781" x14ac:dyDescent="0.25"/>
    <row r="42782" x14ac:dyDescent="0.25"/>
    <row r="42783" x14ac:dyDescent="0.25"/>
    <row r="42784" x14ac:dyDescent="0.25"/>
    <row r="42785" x14ac:dyDescent="0.25"/>
    <row r="42786" x14ac:dyDescent="0.25"/>
    <row r="42787" x14ac:dyDescent="0.25"/>
    <row r="42788" x14ac:dyDescent="0.25"/>
    <row r="42789" x14ac:dyDescent="0.25"/>
    <row r="42790" x14ac:dyDescent="0.25"/>
    <row r="42791" x14ac:dyDescent="0.25"/>
    <row r="42792" x14ac:dyDescent="0.25"/>
    <row r="42793" x14ac:dyDescent="0.25"/>
    <row r="42794" x14ac:dyDescent="0.25"/>
    <row r="42795" x14ac:dyDescent="0.25"/>
    <row r="42796" x14ac:dyDescent="0.25"/>
    <row r="42797" x14ac:dyDescent="0.25"/>
    <row r="42798" x14ac:dyDescent="0.25"/>
    <row r="42799" x14ac:dyDescent="0.25"/>
    <row r="42800" x14ac:dyDescent="0.25"/>
    <row r="42801" x14ac:dyDescent="0.25"/>
    <row r="42802" x14ac:dyDescent="0.25"/>
    <row r="42803" x14ac:dyDescent="0.25"/>
    <row r="42804" x14ac:dyDescent="0.25"/>
    <row r="42805" x14ac:dyDescent="0.25"/>
    <row r="42806" x14ac:dyDescent="0.25"/>
    <row r="42807" x14ac:dyDescent="0.25"/>
    <row r="42808" x14ac:dyDescent="0.25"/>
    <row r="42809" x14ac:dyDescent="0.25"/>
    <row r="42810" x14ac:dyDescent="0.25"/>
    <row r="42811" x14ac:dyDescent="0.25"/>
    <row r="42812" x14ac:dyDescent="0.25"/>
    <row r="42813" x14ac:dyDescent="0.25"/>
    <row r="42814" x14ac:dyDescent="0.25"/>
    <row r="42815" x14ac:dyDescent="0.25"/>
    <row r="42816" x14ac:dyDescent="0.25"/>
    <row r="42817" x14ac:dyDescent="0.25"/>
    <row r="42818" x14ac:dyDescent="0.25"/>
    <row r="42819" x14ac:dyDescent="0.25"/>
    <row r="42820" x14ac:dyDescent="0.25"/>
    <row r="42821" x14ac:dyDescent="0.25"/>
    <row r="42822" x14ac:dyDescent="0.25"/>
    <row r="42823" x14ac:dyDescent="0.25"/>
    <row r="42824" x14ac:dyDescent="0.25"/>
    <row r="42825" x14ac:dyDescent="0.25"/>
    <row r="42826" x14ac:dyDescent="0.25"/>
    <row r="42827" x14ac:dyDescent="0.25"/>
    <row r="42828" x14ac:dyDescent="0.25"/>
    <row r="42829" x14ac:dyDescent="0.25"/>
    <row r="42830" x14ac:dyDescent="0.25"/>
    <row r="42831" x14ac:dyDescent="0.25"/>
    <row r="42832" x14ac:dyDescent="0.25"/>
    <row r="42833" x14ac:dyDescent="0.25"/>
    <row r="42834" x14ac:dyDescent="0.25"/>
    <row r="42835" x14ac:dyDescent="0.25"/>
    <row r="42836" x14ac:dyDescent="0.25"/>
    <row r="42837" x14ac:dyDescent="0.25"/>
    <row r="42838" x14ac:dyDescent="0.25"/>
    <row r="42839" x14ac:dyDescent="0.25"/>
    <row r="42840" x14ac:dyDescent="0.25"/>
    <row r="42841" x14ac:dyDescent="0.25"/>
    <row r="42842" x14ac:dyDescent="0.25"/>
    <row r="42843" x14ac:dyDescent="0.25"/>
    <row r="42844" x14ac:dyDescent="0.25"/>
    <row r="42845" x14ac:dyDescent="0.25"/>
    <row r="42846" x14ac:dyDescent="0.25"/>
    <row r="42847" x14ac:dyDescent="0.25"/>
    <row r="42848" x14ac:dyDescent="0.25"/>
    <row r="42849" x14ac:dyDescent="0.25"/>
    <row r="42850" x14ac:dyDescent="0.25"/>
    <row r="42851" x14ac:dyDescent="0.25"/>
    <row r="42852" x14ac:dyDescent="0.25"/>
    <row r="42853" x14ac:dyDescent="0.25"/>
    <row r="42854" x14ac:dyDescent="0.25"/>
    <row r="42855" x14ac:dyDescent="0.25"/>
    <row r="42856" x14ac:dyDescent="0.25"/>
    <row r="42857" x14ac:dyDescent="0.25"/>
    <row r="42858" x14ac:dyDescent="0.25"/>
    <row r="42859" x14ac:dyDescent="0.25"/>
    <row r="42860" x14ac:dyDescent="0.25"/>
    <row r="42861" x14ac:dyDescent="0.25"/>
    <row r="42862" x14ac:dyDescent="0.25"/>
    <row r="42863" x14ac:dyDescent="0.25"/>
    <row r="42864" x14ac:dyDescent="0.25"/>
    <row r="42865" x14ac:dyDescent="0.25"/>
    <row r="42866" x14ac:dyDescent="0.25"/>
    <row r="42867" x14ac:dyDescent="0.25"/>
    <row r="42868" x14ac:dyDescent="0.25"/>
    <row r="42869" x14ac:dyDescent="0.25"/>
    <row r="42870" x14ac:dyDescent="0.25"/>
    <row r="42871" x14ac:dyDescent="0.25"/>
    <row r="42872" x14ac:dyDescent="0.25"/>
    <row r="42873" x14ac:dyDescent="0.25"/>
    <row r="42874" x14ac:dyDescent="0.25"/>
    <row r="42875" x14ac:dyDescent="0.25"/>
    <row r="42876" x14ac:dyDescent="0.25"/>
    <row r="42877" x14ac:dyDescent="0.25"/>
    <row r="42878" x14ac:dyDescent="0.25"/>
    <row r="42879" x14ac:dyDescent="0.25"/>
    <row r="42880" x14ac:dyDescent="0.25"/>
    <row r="42881" x14ac:dyDescent="0.25"/>
    <row r="42882" x14ac:dyDescent="0.25"/>
    <row r="42883" x14ac:dyDescent="0.25"/>
    <row r="42884" x14ac:dyDescent="0.25"/>
    <row r="42885" x14ac:dyDescent="0.25"/>
    <row r="42886" x14ac:dyDescent="0.25"/>
    <row r="42887" x14ac:dyDescent="0.25"/>
    <row r="42888" x14ac:dyDescent="0.25"/>
    <row r="42889" x14ac:dyDescent="0.25"/>
    <row r="42890" x14ac:dyDescent="0.25"/>
    <row r="42891" x14ac:dyDescent="0.25"/>
    <row r="42892" x14ac:dyDescent="0.25"/>
    <row r="42893" x14ac:dyDescent="0.25"/>
    <row r="42894" x14ac:dyDescent="0.25"/>
    <row r="42895" x14ac:dyDescent="0.25"/>
    <row r="42896" x14ac:dyDescent="0.25"/>
    <row r="42897" x14ac:dyDescent="0.25"/>
    <row r="42898" x14ac:dyDescent="0.25"/>
    <row r="42899" x14ac:dyDescent="0.25"/>
    <row r="42900" x14ac:dyDescent="0.25"/>
    <row r="42901" x14ac:dyDescent="0.25"/>
    <row r="42902" x14ac:dyDescent="0.25"/>
    <row r="42903" x14ac:dyDescent="0.25"/>
    <row r="42904" x14ac:dyDescent="0.25"/>
    <row r="42905" x14ac:dyDescent="0.25"/>
    <row r="42906" x14ac:dyDescent="0.25"/>
    <row r="42907" x14ac:dyDescent="0.25"/>
    <row r="42908" x14ac:dyDescent="0.25"/>
    <row r="42909" x14ac:dyDescent="0.25"/>
    <row r="42910" x14ac:dyDescent="0.25"/>
    <row r="42911" x14ac:dyDescent="0.25"/>
    <row r="42912" x14ac:dyDescent="0.25"/>
    <row r="42913" x14ac:dyDescent="0.25"/>
    <row r="42914" x14ac:dyDescent="0.25"/>
    <row r="42915" x14ac:dyDescent="0.25"/>
    <row r="42916" x14ac:dyDescent="0.25"/>
    <row r="42917" x14ac:dyDescent="0.25"/>
    <row r="42918" x14ac:dyDescent="0.25"/>
    <row r="42919" x14ac:dyDescent="0.25"/>
    <row r="42920" x14ac:dyDescent="0.25"/>
    <row r="42921" x14ac:dyDescent="0.25"/>
    <row r="42922" x14ac:dyDescent="0.25"/>
    <row r="42923" x14ac:dyDescent="0.25"/>
    <row r="42924" x14ac:dyDescent="0.25"/>
    <row r="42925" x14ac:dyDescent="0.25"/>
    <row r="42926" x14ac:dyDescent="0.25"/>
    <row r="42927" x14ac:dyDescent="0.25"/>
    <row r="42928" x14ac:dyDescent="0.25"/>
    <row r="42929" x14ac:dyDescent="0.25"/>
    <row r="42930" x14ac:dyDescent="0.25"/>
    <row r="42931" x14ac:dyDescent="0.25"/>
    <row r="42932" x14ac:dyDescent="0.25"/>
    <row r="42933" x14ac:dyDescent="0.25"/>
    <row r="42934" x14ac:dyDescent="0.25"/>
    <row r="42935" x14ac:dyDescent="0.25"/>
    <row r="42936" x14ac:dyDescent="0.25"/>
    <row r="42937" x14ac:dyDescent="0.25"/>
    <row r="42938" x14ac:dyDescent="0.25"/>
    <row r="42939" x14ac:dyDescent="0.25"/>
    <row r="42940" x14ac:dyDescent="0.25"/>
    <row r="42941" x14ac:dyDescent="0.25"/>
    <row r="42942" x14ac:dyDescent="0.25"/>
    <row r="42943" x14ac:dyDescent="0.25"/>
    <row r="42944" x14ac:dyDescent="0.25"/>
    <row r="42945" x14ac:dyDescent="0.25"/>
    <row r="42946" x14ac:dyDescent="0.25"/>
    <row r="42947" x14ac:dyDescent="0.25"/>
    <row r="42948" x14ac:dyDescent="0.25"/>
    <row r="42949" x14ac:dyDescent="0.25"/>
    <row r="42950" x14ac:dyDescent="0.25"/>
    <row r="42951" x14ac:dyDescent="0.25"/>
    <row r="42952" x14ac:dyDescent="0.25"/>
    <row r="42953" x14ac:dyDescent="0.25"/>
    <row r="42954" x14ac:dyDescent="0.25"/>
    <row r="42955" x14ac:dyDescent="0.25"/>
    <row r="42956" x14ac:dyDescent="0.25"/>
    <row r="42957" x14ac:dyDescent="0.25"/>
    <row r="42958" x14ac:dyDescent="0.25"/>
    <row r="42959" x14ac:dyDescent="0.25"/>
    <row r="42960" x14ac:dyDescent="0.25"/>
    <row r="42961" x14ac:dyDescent="0.25"/>
    <row r="42962" x14ac:dyDescent="0.25"/>
    <row r="42963" x14ac:dyDescent="0.25"/>
    <row r="42964" x14ac:dyDescent="0.25"/>
    <row r="42965" x14ac:dyDescent="0.25"/>
    <row r="42966" x14ac:dyDescent="0.25"/>
    <row r="42967" x14ac:dyDescent="0.25"/>
    <row r="42968" x14ac:dyDescent="0.25"/>
    <row r="42969" x14ac:dyDescent="0.25"/>
    <row r="42970" x14ac:dyDescent="0.25"/>
    <row r="42971" x14ac:dyDescent="0.25"/>
    <row r="42972" x14ac:dyDescent="0.25"/>
    <row r="42973" x14ac:dyDescent="0.25"/>
    <row r="42974" x14ac:dyDescent="0.25"/>
    <row r="42975" x14ac:dyDescent="0.25"/>
    <row r="42976" x14ac:dyDescent="0.25"/>
    <row r="42977" x14ac:dyDescent="0.25"/>
    <row r="42978" x14ac:dyDescent="0.25"/>
    <row r="42979" x14ac:dyDescent="0.25"/>
    <row r="42980" x14ac:dyDescent="0.25"/>
    <row r="42981" x14ac:dyDescent="0.25"/>
    <row r="42982" x14ac:dyDescent="0.25"/>
    <row r="42983" x14ac:dyDescent="0.25"/>
    <row r="42984" x14ac:dyDescent="0.25"/>
    <row r="42985" x14ac:dyDescent="0.25"/>
    <row r="42986" x14ac:dyDescent="0.25"/>
    <row r="42987" x14ac:dyDescent="0.25"/>
    <row r="42988" x14ac:dyDescent="0.25"/>
    <row r="42989" x14ac:dyDescent="0.25"/>
    <row r="42990" x14ac:dyDescent="0.25"/>
    <row r="42991" x14ac:dyDescent="0.25"/>
    <row r="42992" x14ac:dyDescent="0.25"/>
    <row r="42993" x14ac:dyDescent="0.25"/>
    <row r="42994" x14ac:dyDescent="0.25"/>
    <row r="42995" x14ac:dyDescent="0.25"/>
    <row r="42996" x14ac:dyDescent="0.25"/>
    <row r="42997" x14ac:dyDescent="0.25"/>
    <row r="42998" x14ac:dyDescent="0.25"/>
    <row r="42999" x14ac:dyDescent="0.25"/>
    <row r="43000" x14ac:dyDescent="0.25"/>
    <row r="43001" x14ac:dyDescent="0.25"/>
    <row r="43002" x14ac:dyDescent="0.25"/>
    <row r="43003" x14ac:dyDescent="0.25"/>
    <row r="43004" x14ac:dyDescent="0.25"/>
    <row r="43005" x14ac:dyDescent="0.25"/>
    <row r="43006" x14ac:dyDescent="0.25"/>
    <row r="43007" x14ac:dyDescent="0.25"/>
    <row r="43008" x14ac:dyDescent="0.25"/>
    <row r="43009" x14ac:dyDescent="0.25"/>
    <row r="43010" x14ac:dyDescent="0.25"/>
    <row r="43011" x14ac:dyDescent="0.25"/>
    <row r="43012" x14ac:dyDescent="0.25"/>
    <row r="43013" x14ac:dyDescent="0.25"/>
    <row r="43014" x14ac:dyDescent="0.25"/>
    <row r="43015" x14ac:dyDescent="0.25"/>
    <row r="43016" x14ac:dyDescent="0.25"/>
    <row r="43017" x14ac:dyDescent="0.25"/>
    <row r="43018" x14ac:dyDescent="0.25"/>
    <row r="43019" x14ac:dyDescent="0.25"/>
    <row r="43020" x14ac:dyDescent="0.25"/>
    <row r="43021" x14ac:dyDescent="0.25"/>
    <row r="43022" x14ac:dyDescent="0.25"/>
    <row r="43023" x14ac:dyDescent="0.25"/>
    <row r="43024" x14ac:dyDescent="0.25"/>
    <row r="43025" x14ac:dyDescent="0.25"/>
    <row r="43026" x14ac:dyDescent="0.25"/>
    <row r="43027" x14ac:dyDescent="0.25"/>
    <row r="43028" x14ac:dyDescent="0.25"/>
    <row r="43029" x14ac:dyDescent="0.25"/>
    <row r="43030" x14ac:dyDescent="0.25"/>
    <row r="43031" x14ac:dyDescent="0.25"/>
    <row r="43032" x14ac:dyDescent="0.25"/>
    <row r="43033" x14ac:dyDescent="0.25"/>
    <row r="43034" x14ac:dyDescent="0.25"/>
    <row r="43035" x14ac:dyDescent="0.25"/>
    <row r="43036" x14ac:dyDescent="0.25"/>
    <row r="43037" x14ac:dyDescent="0.25"/>
    <row r="43038" x14ac:dyDescent="0.25"/>
    <row r="43039" x14ac:dyDescent="0.25"/>
    <row r="43040" x14ac:dyDescent="0.25"/>
    <row r="43041" x14ac:dyDescent="0.25"/>
    <row r="43042" x14ac:dyDescent="0.25"/>
    <row r="43043" x14ac:dyDescent="0.25"/>
    <row r="43044" x14ac:dyDescent="0.25"/>
    <row r="43045" x14ac:dyDescent="0.25"/>
    <row r="43046" x14ac:dyDescent="0.25"/>
    <row r="43047" x14ac:dyDescent="0.25"/>
    <row r="43048" x14ac:dyDescent="0.25"/>
    <row r="43049" x14ac:dyDescent="0.25"/>
    <row r="43050" x14ac:dyDescent="0.25"/>
    <row r="43051" x14ac:dyDescent="0.25"/>
    <row r="43052" x14ac:dyDescent="0.25"/>
    <row r="43053" x14ac:dyDescent="0.25"/>
    <row r="43054" x14ac:dyDescent="0.25"/>
    <row r="43055" x14ac:dyDescent="0.25"/>
    <row r="43056" x14ac:dyDescent="0.25"/>
    <row r="43057" x14ac:dyDescent="0.25"/>
    <row r="43058" x14ac:dyDescent="0.25"/>
    <row r="43059" x14ac:dyDescent="0.25"/>
    <row r="43060" x14ac:dyDescent="0.25"/>
    <row r="43061" x14ac:dyDescent="0.25"/>
    <row r="43062" x14ac:dyDescent="0.25"/>
    <row r="43063" x14ac:dyDescent="0.25"/>
    <row r="43064" x14ac:dyDescent="0.25"/>
    <row r="43065" x14ac:dyDescent="0.25"/>
    <row r="43066" x14ac:dyDescent="0.25"/>
    <row r="43067" x14ac:dyDescent="0.25"/>
    <row r="43068" x14ac:dyDescent="0.25"/>
    <row r="43069" x14ac:dyDescent="0.25"/>
    <row r="43070" x14ac:dyDescent="0.25"/>
    <row r="43071" x14ac:dyDescent="0.25"/>
    <row r="43072" x14ac:dyDescent="0.25"/>
    <row r="43073" x14ac:dyDescent="0.25"/>
    <row r="43074" x14ac:dyDescent="0.25"/>
    <row r="43075" x14ac:dyDescent="0.25"/>
    <row r="43076" x14ac:dyDescent="0.25"/>
    <row r="43077" x14ac:dyDescent="0.25"/>
    <row r="43078" x14ac:dyDescent="0.25"/>
    <row r="43079" x14ac:dyDescent="0.25"/>
    <row r="43080" x14ac:dyDescent="0.25"/>
    <row r="43081" x14ac:dyDescent="0.25"/>
    <row r="43082" x14ac:dyDescent="0.25"/>
    <row r="43083" x14ac:dyDescent="0.25"/>
    <row r="43084" x14ac:dyDescent="0.25"/>
    <row r="43085" x14ac:dyDescent="0.25"/>
    <row r="43086" x14ac:dyDescent="0.25"/>
    <row r="43087" x14ac:dyDescent="0.25"/>
    <row r="43088" x14ac:dyDescent="0.25"/>
    <row r="43089" x14ac:dyDescent="0.25"/>
    <row r="43090" x14ac:dyDescent="0.25"/>
    <row r="43091" x14ac:dyDescent="0.25"/>
    <row r="43092" x14ac:dyDescent="0.25"/>
    <row r="43093" x14ac:dyDescent="0.25"/>
    <row r="43094" x14ac:dyDescent="0.25"/>
    <row r="43095" x14ac:dyDescent="0.25"/>
    <row r="43096" x14ac:dyDescent="0.25"/>
    <row r="43097" x14ac:dyDescent="0.25"/>
    <row r="43098" x14ac:dyDescent="0.25"/>
    <row r="43099" x14ac:dyDescent="0.25"/>
    <row r="43100" x14ac:dyDescent="0.25"/>
    <row r="43101" x14ac:dyDescent="0.25"/>
    <row r="43102" x14ac:dyDescent="0.25"/>
    <row r="43103" x14ac:dyDescent="0.25"/>
    <row r="43104" x14ac:dyDescent="0.25"/>
    <row r="43105" x14ac:dyDescent="0.25"/>
    <row r="43106" x14ac:dyDescent="0.25"/>
    <row r="43107" x14ac:dyDescent="0.25"/>
    <row r="43108" x14ac:dyDescent="0.25"/>
    <row r="43109" x14ac:dyDescent="0.25"/>
    <row r="43110" x14ac:dyDescent="0.25"/>
    <row r="43111" x14ac:dyDescent="0.25"/>
    <row r="43112" x14ac:dyDescent="0.25"/>
    <row r="43113" x14ac:dyDescent="0.25"/>
    <row r="43114" x14ac:dyDescent="0.25"/>
    <row r="43115" x14ac:dyDescent="0.25"/>
    <row r="43116" x14ac:dyDescent="0.25"/>
    <row r="43117" x14ac:dyDescent="0.25"/>
    <row r="43118" x14ac:dyDescent="0.25"/>
    <row r="43119" x14ac:dyDescent="0.25"/>
    <row r="43120" x14ac:dyDescent="0.25"/>
    <row r="43121" x14ac:dyDescent="0.25"/>
    <row r="43122" x14ac:dyDescent="0.25"/>
    <row r="43123" x14ac:dyDescent="0.25"/>
    <row r="43124" x14ac:dyDescent="0.25"/>
    <row r="43125" x14ac:dyDescent="0.25"/>
    <row r="43126" x14ac:dyDescent="0.25"/>
    <row r="43127" x14ac:dyDescent="0.25"/>
    <row r="43128" x14ac:dyDescent="0.25"/>
    <row r="43129" x14ac:dyDescent="0.25"/>
    <row r="43130" x14ac:dyDescent="0.25"/>
    <row r="43131" x14ac:dyDescent="0.25"/>
    <row r="43132" x14ac:dyDescent="0.25"/>
    <row r="43133" x14ac:dyDescent="0.25"/>
    <row r="43134" x14ac:dyDescent="0.25"/>
    <row r="43135" x14ac:dyDescent="0.25"/>
    <row r="43136" x14ac:dyDescent="0.25"/>
    <row r="43137" x14ac:dyDescent="0.25"/>
    <row r="43138" x14ac:dyDescent="0.25"/>
    <row r="43139" x14ac:dyDescent="0.25"/>
    <row r="43140" x14ac:dyDescent="0.25"/>
    <row r="43141" x14ac:dyDescent="0.25"/>
    <row r="43142" x14ac:dyDescent="0.25"/>
    <row r="43143" x14ac:dyDescent="0.25"/>
    <row r="43144" x14ac:dyDescent="0.25"/>
    <row r="43145" x14ac:dyDescent="0.25"/>
    <row r="43146" x14ac:dyDescent="0.25"/>
    <row r="43147" x14ac:dyDescent="0.25"/>
    <row r="43148" x14ac:dyDescent="0.25"/>
    <row r="43149" x14ac:dyDescent="0.25"/>
    <row r="43150" x14ac:dyDescent="0.25"/>
    <row r="43151" x14ac:dyDescent="0.25"/>
    <row r="43152" x14ac:dyDescent="0.25"/>
    <row r="43153" x14ac:dyDescent="0.25"/>
    <row r="43154" x14ac:dyDescent="0.25"/>
    <row r="43155" x14ac:dyDescent="0.25"/>
    <row r="43156" x14ac:dyDescent="0.25"/>
    <row r="43157" x14ac:dyDescent="0.25"/>
    <row r="43158" x14ac:dyDescent="0.25"/>
    <row r="43159" x14ac:dyDescent="0.25"/>
    <row r="43160" x14ac:dyDescent="0.25"/>
    <row r="43161" x14ac:dyDescent="0.25"/>
    <row r="43162" x14ac:dyDescent="0.25"/>
    <row r="43163" x14ac:dyDescent="0.25"/>
    <row r="43164" x14ac:dyDescent="0.25"/>
    <row r="43165" x14ac:dyDescent="0.25"/>
    <row r="43166" x14ac:dyDescent="0.25"/>
    <row r="43167" x14ac:dyDescent="0.25"/>
    <row r="43168" x14ac:dyDescent="0.25"/>
    <row r="43169" x14ac:dyDescent="0.25"/>
    <row r="43170" x14ac:dyDescent="0.25"/>
    <row r="43171" x14ac:dyDescent="0.25"/>
    <row r="43172" x14ac:dyDescent="0.25"/>
    <row r="43173" x14ac:dyDescent="0.25"/>
    <row r="43174" x14ac:dyDescent="0.25"/>
    <row r="43175" x14ac:dyDescent="0.25"/>
    <row r="43176" x14ac:dyDescent="0.25"/>
    <row r="43177" x14ac:dyDescent="0.25"/>
    <row r="43178" x14ac:dyDescent="0.25"/>
    <row r="43179" x14ac:dyDescent="0.25"/>
    <row r="43180" x14ac:dyDescent="0.25"/>
    <row r="43181" x14ac:dyDescent="0.25"/>
    <row r="43182" x14ac:dyDescent="0.25"/>
    <row r="43183" x14ac:dyDescent="0.25"/>
    <row r="43184" x14ac:dyDescent="0.25"/>
    <row r="43185" x14ac:dyDescent="0.25"/>
    <row r="43186" x14ac:dyDescent="0.25"/>
    <row r="43187" x14ac:dyDescent="0.25"/>
    <row r="43188" x14ac:dyDescent="0.25"/>
    <row r="43189" x14ac:dyDescent="0.25"/>
    <row r="43190" x14ac:dyDescent="0.25"/>
    <row r="43191" x14ac:dyDescent="0.25"/>
    <row r="43192" x14ac:dyDescent="0.25"/>
    <row r="43193" x14ac:dyDescent="0.25"/>
    <row r="43194" x14ac:dyDescent="0.25"/>
    <row r="43195" x14ac:dyDescent="0.25"/>
    <row r="43196" x14ac:dyDescent="0.25"/>
    <row r="43197" x14ac:dyDescent="0.25"/>
    <row r="43198" x14ac:dyDescent="0.25"/>
    <row r="43199" x14ac:dyDescent="0.25"/>
    <row r="43200" x14ac:dyDescent="0.25"/>
    <row r="43201" x14ac:dyDescent="0.25"/>
    <row r="43202" x14ac:dyDescent="0.25"/>
    <row r="43203" x14ac:dyDescent="0.25"/>
    <row r="43204" x14ac:dyDescent="0.25"/>
    <row r="43205" x14ac:dyDescent="0.25"/>
    <row r="43206" x14ac:dyDescent="0.25"/>
    <row r="43207" x14ac:dyDescent="0.25"/>
    <row r="43208" x14ac:dyDescent="0.25"/>
    <row r="43209" x14ac:dyDescent="0.25"/>
    <row r="43210" x14ac:dyDescent="0.25"/>
    <row r="43211" x14ac:dyDescent="0.25"/>
    <row r="43212" x14ac:dyDescent="0.25"/>
    <row r="43213" x14ac:dyDescent="0.25"/>
    <row r="43214" x14ac:dyDescent="0.25"/>
    <row r="43215" x14ac:dyDescent="0.25"/>
    <row r="43216" x14ac:dyDescent="0.25"/>
    <row r="43217" x14ac:dyDescent="0.25"/>
    <row r="43218" x14ac:dyDescent="0.25"/>
    <row r="43219" x14ac:dyDescent="0.25"/>
    <row r="43220" x14ac:dyDescent="0.25"/>
    <row r="43221" x14ac:dyDescent="0.25"/>
    <row r="43222" x14ac:dyDescent="0.25"/>
    <row r="43223" x14ac:dyDescent="0.25"/>
    <row r="43224" x14ac:dyDescent="0.25"/>
    <row r="43225" x14ac:dyDescent="0.25"/>
    <row r="43226" x14ac:dyDescent="0.25"/>
    <row r="43227" x14ac:dyDescent="0.25"/>
    <row r="43228" x14ac:dyDescent="0.25"/>
    <row r="43229" x14ac:dyDescent="0.25"/>
    <row r="43230" x14ac:dyDescent="0.25"/>
    <row r="43231" x14ac:dyDescent="0.25"/>
    <row r="43232" x14ac:dyDescent="0.25"/>
    <row r="43233" x14ac:dyDescent="0.25"/>
    <row r="43234" x14ac:dyDescent="0.25"/>
    <row r="43235" x14ac:dyDescent="0.25"/>
    <row r="43236" x14ac:dyDescent="0.25"/>
    <row r="43237" x14ac:dyDescent="0.25"/>
    <row r="43238" x14ac:dyDescent="0.25"/>
    <row r="43239" x14ac:dyDescent="0.25"/>
    <row r="43240" x14ac:dyDescent="0.25"/>
    <row r="43241" x14ac:dyDescent="0.25"/>
    <row r="43242" x14ac:dyDescent="0.25"/>
    <row r="43243" x14ac:dyDescent="0.25"/>
    <row r="43244" x14ac:dyDescent="0.25"/>
    <row r="43245" x14ac:dyDescent="0.25"/>
    <row r="43246" x14ac:dyDescent="0.25"/>
    <row r="43247" x14ac:dyDescent="0.25"/>
    <row r="43248" x14ac:dyDescent="0.25"/>
    <row r="43249" x14ac:dyDescent="0.25"/>
    <row r="43250" x14ac:dyDescent="0.25"/>
    <row r="43251" x14ac:dyDescent="0.25"/>
    <row r="43252" x14ac:dyDescent="0.25"/>
    <row r="43253" x14ac:dyDescent="0.25"/>
    <row r="43254" x14ac:dyDescent="0.25"/>
    <row r="43255" x14ac:dyDescent="0.25"/>
    <row r="43256" x14ac:dyDescent="0.25"/>
    <row r="43257" x14ac:dyDescent="0.25"/>
    <row r="43258" x14ac:dyDescent="0.25"/>
    <row r="43259" x14ac:dyDescent="0.25"/>
    <row r="43260" x14ac:dyDescent="0.25"/>
    <row r="43261" x14ac:dyDescent="0.25"/>
    <row r="43262" x14ac:dyDescent="0.25"/>
    <row r="43263" x14ac:dyDescent="0.25"/>
    <row r="43264" x14ac:dyDescent="0.25"/>
    <row r="43265" x14ac:dyDescent="0.25"/>
    <row r="43266" x14ac:dyDescent="0.25"/>
    <row r="43267" x14ac:dyDescent="0.25"/>
    <row r="43268" x14ac:dyDescent="0.25"/>
    <row r="43269" x14ac:dyDescent="0.25"/>
    <row r="43270" x14ac:dyDescent="0.25"/>
    <row r="43271" x14ac:dyDescent="0.25"/>
    <row r="43272" x14ac:dyDescent="0.25"/>
    <row r="43273" x14ac:dyDescent="0.25"/>
    <row r="43274" x14ac:dyDescent="0.25"/>
    <row r="43275" x14ac:dyDescent="0.25"/>
    <row r="43276" x14ac:dyDescent="0.25"/>
    <row r="43277" x14ac:dyDescent="0.25"/>
    <row r="43278" x14ac:dyDescent="0.25"/>
    <row r="43279" x14ac:dyDescent="0.25"/>
    <row r="43280" x14ac:dyDescent="0.25"/>
    <row r="43281" x14ac:dyDescent="0.25"/>
    <row r="43282" x14ac:dyDescent="0.25"/>
    <row r="43283" x14ac:dyDescent="0.25"/>
    <row r="43284" x14ac:dyDescent="0.25"/>
    <row r="43285" x14ac:dyDescent="0.25"/>
    <row r="43286" x14ac:dyDescent="0.25"/>
    <row r="43287" x14ac:dyDescent="0.25"/>
    <row r="43288" x14ac:dyDescent="0.25"/>
    <row r="43289" x14ac:dyDescent="0.25"/>
    <row r="43290" x14ac:dyDescent="0.25"/>
    <row r="43291" x14ac:dyDescent="0.25"/>
    <row r="43292" x14ac:dyDescent="0.25"/>
    <row r="43293" x14ac:dyDescent="0.25"/>
    <row r="43294" x14ac:dyDescent="0.25"/>
    <row r="43295" x14ac:dyDescent="0.25"/>
    <row r="43296" x14ac:dyDescent="0.25"/>
    <row r="43297" x14ac:dyDescent="0.25"/>
    <row r="43298" x14ac:dyDescent="0.25"/>
    <row r="43299" x14ac:dyDescent="0.25"/>
    <row r="43300" x14ac:dyDescent="0.25"/>
    <row r="43301" x14ac:dyDescent="0.25"/>
    <row r="43302" x14ac:dyDescent="0.25"/>
    <row r="43303" x14ac:dyDescent="0.25"/>
    <row r="43304" x14ac:dyDescent="0.25"/>
    <row r="43305" x14ac:dyDescent="0.25"/>
    <row r="43306" x14ac:dyDescent="0.25"/>
    <row r="43307" x14ac:dyDescent="0.25"/>
    <row r="43308" x14ac:dyDescent="0.25"/>
    <row r="43309" x14ac:dyDescent="0.25"/>
    <row r="43310" x14ac:dyDescent="0.25"/>
    <row r="43311" x14ac:dyDescent="0.25"/>
    <row r="43312" x14ac:dyDescent="0.25"/>
    <row r="43313" x14ac:dyDescent="0.25"/>
    <row r="43314" x14ac:dyDescent="0.25"/>
    <row r="43315" x14ac:dyDescent="0.25"/>
    <row r="43316" x14ac:dyDescent="0.25"/>
    <row r="43317" x14ac:dyDescent="0.25"/>
    <row r="43318" x14ac:dyDescent="0.25"/>
    <row r="43319" x14ac:dyDescent="0.25"/>
    <row r="43320" x14ac:dyDescent="0.25"/>
    <row r="43321" x14ac:dyDescent="0.25"/>
    <row r="43322" x14ac:dyDescent="0.25"/>
    <row r="43323" x14ac:dyDescent="0.25"/>
    <row r="43324" x14ac:dyDescent="0.25"/>
    <row r="43325" x14ac:dyDescent="0.25"/>
    <row r="43326" x14ac:dyDescent="0.25"/>
    <row r="43327" x14ac:dyDescent="0.25"/>
    <row r="43328" x14ac:dyDescent="0.25"/>
    <row r="43329" x14ac:dyDescent="0.25"/>
    <row r="43330" x14ac:dyDescent="0.25"/>
    <row r="43331" x14ac:dyDescent="0.25"/>
    <row r="43332" x14ac:dyDescent="0.25"/>
    <row r="43333" x14ac:dyDescent="0.25"/>
    <row r="43334" x14ac:dyDescent="0.25"/>
    <row r="43335" x14ac:dyDescent="0.25"/>
    <row r="43336" x14ac:dyDescent="0.25"/>
    <row r="43337" x14ac:dyDescent="0.25"/>
    <row r="43338" x14ac:dyDescent="0.25"/>
    <row r="43339" x14ac:dyDescent="0.25"/>
    <row r="43340" x14ac:dyDescent="0.25"/>
    <row r="43341" x14ac:dyDescent="0.25"/>
    <row r="43342" x14ac:dyDescent="0.25"/>
    <row r="43343" x14ac:dyDescent="0.25"/>
    <row r="43344" x14ac:dyDescent="0.25"/>
    <row r="43345" x14ac:dyDescent="0.25"/>
    <row r="43346" x14ac:dyDescent="0.25"/>
    <row r="43347" x14ac:dyDescent="0.25"/>
    <row r="43348" x14ac:dyDescent="0.25"/>
    <row r="43349" x14ac:dyDescent="0.25"/>
    <row r="43350" x14ac:dyDescent="0.25"/>
    <row r="43351" x14ac:dyDescent="0.25"/>
    <row r="43352" x14ac:dyDescent="0.25"/>
    <row r="43353" x14ac:dyDescent="0.25"/>
    <row r="43354" x14ac:dyDescent="0.25"/>
    <row r="43355" x14ac:dyDescent="0.25"/>
    <row r="43356" x14ac:dyDescent="0.25"/>
    <row r="43357" x14ac:dyDescent="0.25"/>
    <row r="43358" x14ac:dyDescent="0.25"/>
    <row r="43359" x14ac:dyDescent="0.25"/>
    <row r="43360" x14ac:dyDescent="0.25"/>
    <row r="43361" x14ac:dyDescent="0.25"/>
    <row r="43362" x14ac:dyDescent="0.25"/>
    <row r="43363" x14ac:dyDescent="0.25"/>
    <row r="43364" x14ac:dyDescent="0.25"/>
    <row r="43365" x14ac:dyDescent="0.25"/>
    <row r="43366" x14ac:dyDescent="0.25"/>
    <row r="43367" x14ac:dyDescent="0.25"/>
    <row r="43368" x14ac:dyDescent="0.25"/>
    <row r="43369" x14ac:dyDescent="0.25"/>
    <row r="43370" x14ac:dyDescent="0.25"/>
    <row r="43371" x14ac:dyDescent="0.25"/>
    <row r="43372" x14ac:dyDescent="0.25"/>
    <row r="43373" x14ac:dyDescent="0.25"/>
    <row r="43374" x14ac:dyDescent="0.25"/>
    <row r="43375" x14ac:dyDescent="0.25"/>
    <row r="43376" x14ac:dyDescent="0.25"/>
    <row r="43377" x14ac:dyDescent="0.25"/>
    <row r="43378" x14ac:dyDescent="0.25"/>
    <row r="43379" x14ac:dyDescent="0.25"/>
    <row r="43380" x14ac:dyDescent="0.25"/>
    <row r="43381" x14ac:dyDescent="0.25"/>
    <row r="43382" x14ac:dyDescent="0.25"/>
    <row r="43383" x14ac:dyDescent="0.25"/>
    <row r="43384" x14ac:dyDescent="0.25"/>
    <row r="43385" x14ac:dyDescent="0.25"/>
    <row r="43386" x14ac:dyDescent="0.25"/>
    <row r="43387" x14ac:dyDescent="0.25"/>
    <row r="43388" x14ac:dyDescent="0.25"/>
    <row r="43389" x14ac:dyDescent="0.25"/>
    <row r="43390" x14ac:dyDescent="0.25"/>
    <row r="43391" x14ac:dyDescent="0.25"/>
    <row r="43392" x14ac:dyDescent="0.25"/>
    <row r="43393" x14ac:dyDescent="0.25"/>
    <row r="43394" x14ac:dyDescent="0.25"/>
    <row r="43395" x14ac:dyDescent="0.25"/>
    <row r="43396" x14ac:dyDescent="0.25"/>
    <row r="43397" x14ac:dyDescent="0.25"/>
    <row r="43398" x14ac:dyDescent="0.25"/>
    <row r="43399" x14ac:dyDescent="0.25"/>
    <row r="43400" x14ac:dyDescent="0.25"/>
    <row r="43401" x14ac:dyDescent="0.25"/>
    <row r="43402" x14ac:dyDescent="0.25"/>
    <row r="43403" x14ac:dyDescent="0.25"/>
    <row r="43404" x14ac:dyDescent="0.25"/>
    <row r="43405" x14ac:dyDescent="0.25"/>
    <row r="43406" x14ac:dyDescent="0.25"/>
    <row r="43407" x14ac:dyDescent="0.25"/>
    <row r="43408" x14ac:dyDescent="0.25"/>
    <row r="43409" x14ac:dyDescent="0.25"/>
    <row r="43410" x14ac:dyDescent="0.25"/>
    <row r="43411" x14ac:dyDescent="0.25"/>
    <row r="43412" x14ac:dyDescent="0.25"/>
    <row r="43413" x14ac:dyDescent="0.25"/>
    <row r="43414" x14ac:dyDescent="0.25"/>
    <row r="43415" x14ac:dyDescent="0.25"/>
    <row r="43416" x14ac:dyDescent="0.25"/>
    <row r="43417" x14ac:dyDescent="0.25"/>
    <row r="43418" x14ac:dyDescent="0.25"/>
    <row r="43419" x14ac:dyDescent="0.25"/>
    <row r="43420" x14ac:dyDescent="0.25"/>
    <row r="43421" x14ac:dyDescent="0.25"/>
    <row r="43422" x14ac:dyDescent="0.25"/>
    <row r="43423" x14ac:dyDescent="0.25"/>
    <row r="43424" x14ac:dyDescent="0.25"/>
    <row r="43425" x14ac:dyDescent="0.25"/>
    <row r="43426" x14ac:dyDescent="0.25"/>
    <row r="43427" x14ac:dyDescent="0.25"/>
    <row r="43428" x14ac:dyDescent="0.25"/>
    <row r="43429" x14ac:dyDescent="0.25"/>
    <row r="43430" x14ac:dyDescent="0.25"/>
    <row r="43431" x14ac:dyDescent="0.25"/>
    <row r="43432" x14ac:dyDescent="0.25"/>
    <row r="43433" x14ac:dyDescent="0.25"/>
    <row r="43434" x14ac:dyDescent="0.25"/>
    <row r="43435" x14ac:dyDescent="0.25"/>
    <row r="43436" x14ac:dyDescent="0.25"/>
    <row r="43437" x14ac:dyDescent="0.25"/>
    <row r="43438" x14ac:dyDescent="0.25"/>
    <row r="43439" x14ac:dyDescent="0.25"/>
    <row r="43440" x14ac:dyDescent="0.25"/>
    <row r="43441" x14ac:dyDescent="0.25"/>
    <row r="43442" x14ac:dyDescent="0.25"/>
    <row r="43443" x14ac:dyDescent="0.25"/>
    <row r="43444" x14ac:dyDescent="0.25"/>
    <row r="43445" x14ac:dyDescent="0.25"/>
    <row r="43446" x14ac:dyDescent="0.25"/>
    <row r="43447" x14ac:dyDescent="0.25"/>
    <row r="43448" x14ac:dyDescent="0.25"/>
    <row r="43449" x14ac:dyDescent="0.25"/>
    <row r="43450" x14ac:dyDescent="0.25"/>
    <row r="43451" x14ac:dyDescent="0.25"/>
    <row r="43452" x14ac:dyDescent="0.25"/>
    <row r="43453" x14ac:dyDescent="0.25"/>
    <row r="43454" x14ac:dyDescent="0.25"/>
    <row r="43455" x14ac:dyDescent="0.25"/>
    <row r="43456" x14ac:dyDescent="0.25"/>
    <row r="43457" x14ac:dyDescent="0.25"/>
    <row r="43458" x14ac:dyDescent="0.25"/>
    <row r="43459" x14ac:dyDescent="0.25"/>
    <row r="43460" x14ac:dyDescent="0.25"/>
    <row r="43461" x14ac:dyDescent="0.25"/>
    <row r="43462" x14ac:dyDescent="0.25"/>
    <row r="43463" x14ac:dyDescent="0.25"/>
    <row r="43464" x14ac:dyDescent="0.25"/>
    <row r="43465" x14ac:dyDescent="0.25"/>
    <row r="43466" x14ac:dyDescent="0.25"/>
    <row r="43467" x14ac:dyDescent="0.25"/>
    <row r="43468" x14ac:dyDescent="0.25"/>
    <row r="43469" x14ac:dyDescent="0.25"/>
    <row r="43470" x14ac:dyDescent="0.25"/>
    <row r="43471" x14ac:dyDescent="0.25"/>
    <row r="43472" x14ac:dyDescent="0.25"/>
    <row r="43473" x14ac:dyDescent="0.25"/>
    <row r="43474" x14ac:dyDescent="0.25"/>
    <row r="43475" x14ac:dyDescent="0.25"/>
    <row r="43476" x14ac:dyDescent="0.25"/>
    <row r="43477" x14ac:dyDescent="0.25"/>
    <row r="43478" x14ac:dyDescent="0.25"/>
    <row r="43479" x14ac:dyDescent="0.25"/>
    <row r="43480" x14ac:dyDescent="0.25"/>
    <row r="43481" x14ac:dyDescent="0.25"/>
    <row r="43482" x14ac:dyDescent="0.25"/>
    <row r="43483" x14ac:dyDescent="0.25"/>
    <row r="43484" x14ac:dyDescent="0.25"/>
    <row r="43485" x14ac:dyDescent="0.25"/>
    <row r="43486" x14ac:dyDescent="0.25"/>
    <row r="43487" x14ac:dyDescent="0.25"/>
    <row r="43488" x14ac:dyDescent="0.25"/>
    <row r="43489" x14ac:dyDescent="0.25"/>
    <row r="43490" x14ac:dyDescent="0.25"/>
    <row r="43491" x14ac:dyDescent="0.25"/>
    <row r="43492" x14ac:dyDescent="0.25"/>
    <row r="43493" x14ac:dyDescent="0.25"/>
    <row r="43494" x14ac:dyDescent="0.25"/>
    <row r="43495" x14ac:dyDescent="0.25"/>
    <row r="43496" x14ac:dyDescent="0.25"/>
    <row r="43497" x14ac:dyDescent="0.25"/>
    <row r="43498" x14ac:dyDescent="0.25"/>
    <row r="43499" x14ac:dyDescent="0.25"/>
    <row r="43500" x14ac:dyDescent="0.25"/>
    <row r="43501" x14ac:dyDescent="0.25"/>
    <row r="43502" x14ac:dyDescent="0.25"/>
    <row r="43503" x14ac:dyDescent="0.25"/>
    <row r="43504" x14ac:dyDescent="0.25"/>
    <row r="43505" x14ac:dyDescent="0.25"/>
    <row r="43506" x14ac:dyDescent="0.25"/>
    <row r="43507" x14ac:dyDescent="0.25"/>
    <row r="43508" x14ac:dyDescent="0.25"/>
    <row r="43509" x14ac:dyDescent="0.25"/>
    <row r="43510" x14ac:dyDescent="0.25"/>
    <row r="43511" x14ac:dyDescent="0.25"/>
    <row r="43512" x14ac:dyDescent="0.25"/>
    <row r="43513" x14ac:dyDescent="0.25"/>
    <row r="43514" x14ac:dyDescent="0.25"/>
    <row r="43515" x14ac:dyDescent="0.25"/>
    <row r="43516" x14ac:dyDescent="0.25"/>
    <row r="43517" x14ac:dyDescent="0.25"/>
    <row r="43518" x14ac:dyDescent="0.25"/>
    <row r="43519" x14ac:dyDescent="0.25"/>
    <row r="43520" x14ac:dyDescent="0.25"/>
    <row r="43521" x14ac:dyDescent="0.25"/>
    <row r="43522" x14ac:dyDescent="0.25"/>
    <row r="43523" x14ac:dyDescent="0.25"/>
    <row r="43524" x14ac:dyDescent="0.25"/>
    <row r="43525" x14ac:dyDescent="0.25"/>
    <row r="43526" x14ac:dyDescent="0.25"/>
    <row r="43527" x14ac:dyDescent="0.25"/>
    <row r="43528" x14ac:dyDescent="0.25"/>
    <row r="43529" x14ac:dyDescent="0.25"/>
    <row r="43530" x14ac:dyDescent="0.25"/>
    <row r="43531" x14ac:dyDescent="0.25"/>
    <row r="43532" x14ac:dyDescent="0.25"/>
    <row r="43533" x14ac:dyDescent="0.25"/>
    <row r="43534" x14ac:dyDescent="0.25"/>
    <row r="43535" x14ac:dyDescent="0.25"/>
    <row r="43536" x14ac:dyDescent="0.25"/>
    <row r="43537" x14ac:dyDescent="0.25"/>
    <row r="43538" x14ac:dyDescent="0.25"/>
    <row r="43539" x14ac:dyDescent="0.25"/>
    <row r="43540" x14ac:dyDescent="0.25"/>
    <row r="43541" x14ac:dyDescent="0.25"/>
    <row r="43542" x14ac:dyDescent="0.25"/>
    <row r="43543" x14ac:dyDescent="0.25"/>
    <row r="43544" x14ac:dyDescent="0.25"/>
    <row r="43545" x14ac:dyDescent="0.25"/>
    <row r="43546" x14ac:dyDescent="0.25"/>
    <row r="43547" x14ac:dyDescent="0.25"/>
    <row r="43548" x14ac:dyDescent="0.25"/>
    <row r="43549" x14ac:dyDescent="0.25"/>
    <row r="43550" x14ac:dyDescent="0.25"/>
    <row r="43551" x14ac:dyDescent="0.25"/>
    <row r="43552" x14ac:dyDescent="0.25"/>
    <row r="43553" x14ac:dyDescent="0.25"/>
    <row r="43554" x14ac:dyDescent="0.25"/>
    <row r="43555" x14ac:dyDescent="0.25"/>
    <row r="43556" x14ac:dyDescent="0.25"/>
    <row r="43557" x14ac:dyDescent="0.25"/>
    <row r="43558" x14ac:dyDescent="0.25"/>
    <row r="43559" x14ac:dyDescent="0.25"/>
    <row r="43560" x14ac:dyDescent="0.25"/>
    <row r="43561" x14ac:dyDescent="0.25"/>
    <row r="43562" x14ac:dyDescent="0.25"/>
    <row r="43563" x14ac:dyDescent="0.25"/>
    <row r="43564" x14ac:dyDescent="0.25"/>
    <row r="43565" x14ac:dyDescent="0.25"/>
    <row r="43566" x14ac:dyDescent="0.25"/>
    <row r="43567" x14ac:dyDescent="0.25"/>
    <row r="43568" x14ac:dyDescent="0.25"/>
    <row r="43569" x14ac:dyDescent="0.25"/>
    <row r="43570" x14ac:dyDescent="0.25"/>
    <row r="43571" x14ac:dyDescent="0.25"/>
    <row r="43572" x14ac:dyDescent="0.25"/>
    <row r="43573" x14ac:dyDescent="0.25"/>
    <row r="43574" x14ac:dyDescent="0.25"/>
    <row r="43575" x14ac:dyDescent="0.25"/>
    <row r="43576" x14ac:dyDescent="0.25"/>
    <row r="43577" x14ac:dyDescent="0.25"/>
    <row r="43578" x14ac:dyDescent="0.25"/>
    <row r="43579" x14ac:dyDescent="0.25"/>
    <row r="43580" x14ac:dyDescent="0.25"/>
    <row r="43581" x14ac:dyDescent="0.25"/>
    <row r="43582" x14ac:dyDescent="0.25"/>
    <row r="43583" x14ac:dyDescent="0.25"/>
    <row r="43584" x14ac:dyDescent="0.25"/>
    <row r="43585" x14ac:dyDescent="0.25"/>
    <row r="43586" x14ac:dyDescent="0.25"/>
    <row r="43587" x14ac:dyDescent="0.25"/>
    <row r="43588" x14ac:dyDescent="0.25"/>
    <row r="43589" x14ac:dyDescent="0.25"/>
    <row r="43590" x14ac:dyDescent="0.25"/>
    <row r="43591" x14ac:dyDescent="0.25"/>
    <row r="43592" x14ac:dyDescent="0.25"/>
    <row r="43593" x14ac:dyDescent="0.25"/>
    <row r="43594" x14ac:dyDescent="0.25"/>
    <row r="43595" x14ac:dyDescent="0.25"/>
    <row r="43596" x14ac:dyDescent="0.25"/>
    <row r="43597" x14ac:dyDescent="0.25"/>
    <row r="43598" x14ac:dyDescent="0.25"/>
    <row r="43599" x14ac:dyDescent="0.25"/>
    <row r="43600" x14ac:dyDescent="0.25"/>
    <row r="43601" x14ac:dyDescent="0.25"/>
    <row r="43602" x14ac:dyDescent="0.25"/>
    <row r="43603" x14ac:dyDescent="0.25"/>
    <row r="43604" x14ac:dyDescent="0.25"/>
    <row r="43605" x14ac:dyDescent="0.25"/>
    <row r="43606" x14ac:dyDescent="0.25"/>
    <row r="43607" x14ac:dyDescent="0.25"/>
    <row r="43608" x14ac:dyDescent="0.25"/>
    <row r="43609" x14ac:dyDescent="0.25"/>
    <row r="43610" x14ac:dyDescent="0.25"/>
    <row r="43611" x14ac:dyDescent="0.25"/>
    <row r="43612" x14ac:dyDescent="0.25"/>
    <row r="43613" x14ac:dyDescent="0.25"/>
    <row r="43614" x14ac:dyDescent="0.25"/>
    <row r="43615" x14ac:dyDescent="0.25"/>
    <row r="43616" x14ac:dyDescent="0.25"/>
    <row r="43617" x14ac:dyDescent="0.25"/>
    <row r="43618" x14ac:dyDescent="0.25"/>
    <row r="43619" x14ac:dyDescent="0.25"/>
    <row r="43620" x14ac:dyDescent="0.25"/>
    <row r="43621" x14ac:dyDescent="0.25"/>
    <row r="43622" x14ac:dyDescent="0.25"/>
    <row r="43623" x14ac:dyDescent="0.25"/>
    <row r="43624" x14ac:dyDescent="0.25"/>
    <row r="43625" x14ac:dyDescent="0.25"/>
    <row r="43626" x14ac:dyDescent="0.25"/>
    <row r="43627" x14ac:dyDescent="0.25"/>
    <row r="43628" x14ac:dyDescent="0.25"/>
    <row r="43629" x14ac:dyDescent="0.25"/>
    <row r="43630" x14ac:dyDescent="0.25"/>
    <row r="43631" x14ac:dyDescent="0.25"/>
    <row r="43632" x14ac:dyDescent="0.25"/>
    <row r="43633" x14ac:dyDescent="0.25"/>
    <row r="43634" x14ac:dyDescent="0.25"/>
    <row r="43635" x14ac:dyDescent="0.25"/>
    <row r="43636" x14ac:dyDescent="0.25"/>
    <row r="43637" x14ac:dyDescent="0.25"/>
    <row r="43638" x14ac:dyDescent="0.25"/>
    <row r="43639" x14ac:dyDescent="0.25"/>
    <row r="43640" x14ac:dyDescent="0.25"/>
    <row r="43641" x14ac:dyDescent="0.25"/>
    <row r="43642" x14ac:dyDescent="0.25"/>
    <row r="43643" x14ac:dyDescent="0.25"/>
    <row r="43644" x14ac:dyDescent="0.25"/>
    <row r="43645" x14ac:dyDescent="0.25"/>
    <row r="43646" x14ac:dyDescent="0.25"/>
    <row r="43647" x14ac:dyDescent="0.25"/>
    <row r="43648" x14ac:dyDescent="0.25"/>
    <row r="43649" x14ac:dyDescent="0.25"/>
    <row r="43650" x14ac:dyDescent="0.25"/>
    <row r="43651" x14ac:dyDescent="0.25"/>
    <row r="43652" x14ac:dyDescent="0.25"/>
    <row r="43653" x14ac:dyDescent="0.25"/>
    <row r="43654" x14ac:dyDescent="0.25"/>
    <row r="43655" x14ac:dyDescent="0.25"/>
    <row r="43656" x14ac:dyDescent="0.25"/>
    <row r="43657" x14ac:dyDescent="0.25"/>
    <row r="43658" x14ac:dyDescent="0.25"/>
    <row r="43659" x14ac:dyDescent="0.25"/>
    <row r="43660" x14ac:dyDescent="0.25"/>
    <row r="43661" x14ac:dyDescent="0.25"/>
    <row r="43662" x14ac:dyDescent="0.25"/>
    <row r="43663" x14ac:dyDescent="0.25"/>
    <row r="43664" x14ac:dyDescent="0.25"/>
    <row r="43665" x14ac:dyDescent="0.25"/>
    <row r="43666" x14ac:dyDescent="0.25"/>
    <row r="43667" x14ac:dyDescent="0.25"/>
    <row r="43668" x14ac:dyDescent="0.25"/>
    <row r="43669" x14ac:dyDescent="0.25"/>
    <row r="43670" x14ac:dyDescent="0.25"/>
    <row r="43671" x14ac:dyDescent="0.25"/>
    <row r="43672" x14ac:dyDescent="0.25"/>
    <row r="43673" x14ac:dyDescent="0.25"/>
    <row r="43674" x14ac:dyDescent="0.25"/>
    <row r="43675" x14ac:dyDescent="0.25"/>
    <row r="43676" x14ac:dyDescent="0.25"/>
    <row r="43677" x14ac:dyDescent="0.25"/>
    <row r="43678" x14ac:dyDescent="0.25"/>
    <row r="43679" x14ac:dyDescent="0.25"/>
    <row r="43680" x14ac:dyDescent="0.25"/>
    <row r="43681" x14ac:dyDescent="0.25"/>
    <row r="43682" x14ac:dyDescent="0.25"/>
    <row r="43683" x14ac:dyDescent="0.25"/>
    <row r="43684" x14ac:dyDescent="0.25"/>
    <row r="43685" x14ac:dyDescent="0.25"/>
    <row r="43686" x14ac:dyDescent="0.25"/>
    <row r="43687" x14ac:dyDescent="0.25"/>
    <row r="43688" x14ac:dyDescent="0.25"/>
    <row r="43689" x14ac:dyDescent="0.25"/>
    <row r="43690" x14ac:dyDescent="0.25"/>
    <row r="43691" x14ac:dyDescent="0.25"/>
    <row r="43692" x14ac:dyDescent="0.25"/>
    <row r="43693" x14ac:dyDescent="0.25"/>
    <row r="43694" x14ac:dyDescent="0.25"/>
    <row r="43695" x14ac:dyDescent="0.25"/>
    <row r="43696" x14ac:dyDescent="0.25"/>
    <row r="43697" x14ac:dyDescent="0.25"/>
    <row r="43698" x14ac:dyDescent="0.25"/>
    <row r="43699" x14ac:dyDescent="0.25"/>
    <row r="43700" x14ac:dyDescent="0.25"/>
    <row r="43701" x14ac:dyDescent="0.25"/>
    <row r="43702" x14ac:dyDescent="0.25"/>
    <row r="43703" x14ac:dyDescent="0.25"/>
    <row r="43704" x14ac:dyDescent="0.25"/>
    <row r="43705" x14ac:dyDescent="0.25"/>
    <row r="43706" x14ac:dyDescent="0.25"/>
    <row r="43707" x14ac:dyDescent="0.25"/>
    <row r="43708" x14ac:dyDescent="0.25"/>
    <row r="43709" x14ac:dyDescent="0.25"/>
    <row r="43710" x14ac:dyDescent="0.25"/>
    <row r="43711" x14ac:dyDescent="0.25"/>
    <row r="43712" x14ac:dyDescent="0.25"/>
    <row r="43713" x14ac:dyDescent="0.25"/>
    <row r="43714" x14ac:dyDescent="0.25"/>
    <row r="43715" x14ac:dyDescent="0.25"/>
    <row r="43716" x14ac:dyDescent="0.25"/>
    <row r="43717" x14ac:dyDescent="0.25"/>
    <row r="43718" x14ac:dyDescent="0.25"/>
    <row r="43719" x14ac:dyDescent="0.25"/>
    <row r="43720" x14ac:dyDescent="0.25"/>
    <row r="43721" x14ac:dyDescent="0.25"/>
    <row r="43722" x14ac:dyDescent="0.25"/>
    <row r="43723" x14ac:dyDescent="0.25"/>
    <row r="43724" x14ac:dyDescent="0.25"/>
    <row r="43725" x14ac:dyDescent="0.25"/>
    <row r="43726" x14ac:dyDescent="0.25"/>
    <row r="43727" x14ac:dyDescent="0.25"/>
    <row r="43728" x14ac:dyDescent="0.25"/>
    <row r="43729" x14ac:dyDescent="0.25"/>
    <row r="43730" x14ac:dyDescent="0.25"/>
    <row r="43731" x14ac:dyDescent="0.25"/>
    <row r="43732" x14ac:dyDescent="0.25"/>
    <row r="43733" x14ac:dyDescent="0.25"/>
    <row r="43734" x14ac:dyDescent="0.25"/>
    <row r="43735" x14ac:dyDescent="0.25"/>
    <row r="43736" x14ac:dyDescent="0.25"/>
    <row r="43737" x14ac:dyDescent="0.25"/>
    <row r="43738" x14ac:dyDescent="0.25"/>
    <row r="43739" x14ac:dyDescent="0.25"/>
    <row r="43740" x14ac:dyDescent="0.25"/>
    <row r="43741" x14ac:dyDescent="0.25"/>
    <row r="43742" x14ac:dyDescent="0.25"/>
    <row r="43743" x14ac:dyDescent="0.25"/>
    <row r="43744" x14ac:dyDescent="0.25"/>
    <row r="43745" x14ac:dyDescent="0.25"/>
    <row r="43746" x14ac:dyDescent="0.25"/>
    <row r="43747" x14ac:dyDescent="0.25"/>
    <row r="43748" x14ac:dyDescent="0.25"/>
    <row r="43749" x14ac:dyDescent="0.25"/>
    <row r="43750" x14ac:dyDescent="0.25"/>
    <row r="43751" x14ac:dyDescent="0.25"/>
    <row r="43752" x14ac:dyDescent="0.25"/>
    <row r="43753" x14ac:dyDescent="0.25"/>
    <row r="43754" x14ac:dyDescent="0.25"/>
    <row r="43755" x14ac:dyDescent="0.25"/>
    <row r="43756" x14ac:dyDescent="0.25"/>
    <row r="43757" x14ac:dyDescent="0.25"/>
    <row r="43758" x14ac:dyDescent="0.25"/>
    <row r="43759" x14ac:dyDescent="0.25"/>
    <row r="43760" x14ac:dyDescent="0.25"/>
    <row r="43761" x14ac:dyDescent="0.25"/>
    <row r="43762" x14ac:dyDescent="0.25"/>
    <row r="43763" x14ac:dyDescent="0.25"/>
    <row r="43764" x14ac:dyDescent="0.25"/>
    <row r="43765" x14ac:dyDescent="0.25"/>
    <row r="43766" x14ac:dyDescent="0.25"/>
    <row r="43767" x14ac:dyDescent="0.25"/>
    <row r="43768" x14ac:dyDescent="0.25"/>
    <row r="43769" x14ac:dyDescent="0.25"/>
    <row r="43770" x14ac:dyDescent="0.25"/>
    <row r="43771" x14ac:dyDescent="0.25"/>
    <row r="43772" x14ac:dyDescent="0.25"/>
    <row r="43773" x14ac:dyDescent="0.25"/>
    <row r="43774" x14ac:dyDescent="0.25"/>
    <row r="43775" x14ac:dyDescent="0.25"/>
    <row r="43776" x14ac:dyDescent="0.25"/>
    <row r="43777" x14ac:dyDescent="0.25"/>
    <row r="43778" x14ac:dyDescent="0.25"/>
    <row r="43779" x14ac:dyDescent="0.25"/>
    <row r="43780" x14ac:dyDescent="0.25"/>
    <row r="43781" x14ac:dyDescent="0.25"/>
    <row r="43782" x14ac:dyDescent="0.25"/>
    <row r="43783" x14ac:dyDescent="0.25"/>
    <row r="43784" x14ac:dyDescent="0.25"/>
    <row r="43785" x14ac:dyDescent="0.25"/>
    <row r="43786" x14ac:dyDescent="0.25"/>
    <row r="43787" x14ac:dyDescent="0.25"/>
    <row r="43788" x14ac:dyDescent="0.25"/>
    <row r="43789" x14ac:dyDescent="0.25"/>
    <row r="43790" x14ac:dyDescent="0.25"/>
    <row r="43791" x14ac:dyDescent="0.25"/>
    <row r="43792" x14ac:dyDescent="0.25"/>
    <row r="43793" x14ac:dyDescent="0.25"/>
    <row r="43794" x14ac:dyDescent="0.25"/>
    <row r="43795" x14ac:dyDescent="0.25"/>
    <row r="43796" x14ac:dyDescent="0.25"/>
    <row r="43797" x14ac:dyDescent="0.25"/>
    <row r="43798" x14ac:dyDescent="0.25"/>
    <row r="43799" x14ac:dyDescent="0.25"/>
    <row r="43800" x14ac:dyDescent="0.25"/>
    <row r="43801" x14ac:dyDescent="0.25"/>
    <row r="43802" x14ac:dyDescent="0.25"/>
    <row r="43803" x14ac:dyDescent="0.25"/>
    <row r="43804" x14ac:dyDescent="0.25"/>
    <row r="43805" x14ac:dyDescent="0.25"/>
    <row r="43806" x14ac:dyDescent="0.25"/>
    <row r="43807" x14ac:dyDescent="0.25"/>
    <row r="43808" x14ac:dyDescent="0.25"/>
    <row r="43809" x14ac:dyDescent="0.25"/>
    <row r="43810" x14ac:dyDescent="0.25"/>
    <row r="43811" x14ac:dyDescent="0.25"/>
    <row r="43812" x14ac:dyDescent="0.25"/>
    <row r="43813" x14ac:dyDescent="0.25"/>
    <row r="43814" x14ac:dyDescent="0.25"/>
    <row r="43815" x14ac:dyDescent="0.25"/>
    <row r="43816" x14ac:dyDescent="0.25"/>
    <row r="43817" x14ac:dyDescent="0.25"/>
    <row r="43818" x14ac:dyDescent="0.25"/>
    <row r="43819" x14ac:dyDescent="0.25"/>
    <row r="43820" x14ac:dyDescent="0.25"/>
    <row r="43821" x14ac:dyDescent="0.25"/>
    <row r="43822" x14ac:dyDescent="0.25"/>
    <row r="43823" x14ac:dyDescent="0.25"/>
    <row r="43824" x14ac:dyDescent="0.25"/>
    <row r="43825" x14ac:dyDescent="0.25"/>
    <row r="43826" x14ac:dyDescent="0.25"/>
    <row r="43827" x14ac:dyDescent="0.25"/>
    <row r="43828" x14ac:dyDescent="0.25"/>
    <row r="43829" x14ac:dyDescent="0.25"/>
    <row r="43830" x14ac:dyDescent="0.25"/>
    <row r="43831" x14ac:dyDescent="0.25"/>
    <row r="43832" x14ac:dyDescent="0.25"/>
    <row r="43833" x14ac:dyDescent="0.25"/>
    <row r="43834" x14ac:dyDescent="0.25"/>
    <row r="43835" x14ac:dyDescent="0.25"/>
    <row r="43836" x14ac:dyDescent="0.25"/>
    <row r="43837" x14ac:dyDescent="0.25"/>
    <row r="43838" x14ac:dyDescent="0.25"/>
    <row r="43839" x14ac:dyDescent="0.25"/>
    <row r="43840" x14ac:dyDescent="0.25"/>
    <row r="43841" x14ac:dyDescent="0.25"/>
    <row r="43842" x14ac:dyDescent="0.25"/>
    <row r="43843" x14ac:dyDescent="0.25"/>
    <row r="43844" x14ac:dyDescent="0.25"/>
    <row r="43845" x14ac:dyDescent="0.25"/>
    <row r="43846" x14ac:dyDescent="0.25"/>
    <row r="43847" x14ac:dyDescent="0.25"/>
    <row r="43848" x14ac:dyDescent="0.25"/>
    <row r="43849" x14ac:dyDescent="0.25"/>
    <row r="43850" x14ac:dyDescent="0.25"/>
    <row r="43851" x14ac:dyDescent="0.25"/>
    <row r="43852" x14ac:dyDescent="0.25"/>
    <row r="43853" x14ac:dyDescent="0.25"/>
    <row r="43854" x14ac:dyDescent="0.25"/>
    <row r="43855" x14ac:dyDescent="0.25"/>
    <row r="43856" x14ac:dyDescent="0.25"/>
    <row r="43857" x14ac:dyDescent="0.25"/>
    <row r="43858" x14ac:dyDescent="0.25"/>
    <row r="43859" x14ac:dyDescent="0.25"/>
    <row r="43860" x14ac:dyDescent="0.25"/>
    <row r="43861" x14ac:dyDescent="0.25"/>
    <row r="43862" x14ac:dyDescent="0.25"/>
    <row r="43863" x14ac:dyDescent="0.25"/>
    <row r="43864" x14ac:dyDescent="0.25"/>
    <row r="43865" x14ac:dyDescent="0.25"/>
    <row r="43866" x14ac:dyDescent="0.25"/>
    <row r="43867" x14ac:dyDescent="0.25"/>
    <row r="43868" x14ac:dyDescent="0.25"/>
    <row r="43869" x14ac:dyDescent="0.25"/>
    <row r="43870" x14ac:dyDescent="0.25"/>
    <row r="43871" x14ac:dyDescent="0.25"/>
    <row r="43872" x14ac:dyDescent="0.25"/>
    <row r="43873" x14ac:dyDescent="0.25"/>
    <row r="43874" x14ac:dyDescent="0.25"/>
    <row r="43875" x14ac:dyDescent="0.25"/>
    <row r="43876" x14ac:dyDescent="0.25"/>
    <row r="43877" x14ac:dyDescent="0.25"/>
    <row r="43878" x14ac:dyDescent="0.25"/>
    <row r="43879" x14ac:dyDescent="0.25"/>
    <row r="43880" x14ac:dyDescent="0.25"/>
    <row r="43881" x14ac:dyDescent="0.25"/>
    <row r="43882" x14ac:dyDescent="0.25"/>
    <row r="43883" x14ac:dyDescent="0.25"/>
    <row r="43884" x14ac:dyDescent="0.25"/>
    <row r="43885" x14ac:dyDescent="0.25"/>
    <row r="43886" x14ac:dyDescent="0.25"/>
    <row r="43887" x14ac:dyDescent="0.25"/>
    <row r="43888" x14ac:dyDescent="0.25"/>
    <row r="43889" x14ac:dyDescent="0.25"/>
    <row r="43890" x14ac:dyDescent="0.25"/>
    <row r="43891" x14ac:dyDescent="0.25"/>
    <row r="43892" x14ac:dyDescent="0.25"/>
    <row r="43893" x14ac:dyDescent="0.25"/>
    <row r="43894" x14ac:dyDescent="0.25"/>
    <row r="43895" x14ac:dyDescent="0.25"/>
    <row r="43896" x14ac:dyDescent="0.25"/>
    <row r="43897" x14ac:dyDescent="0.25"/>
    <row r="43898" x14ac:dyDescent="0.25"/>
    <row r="43899" x14ac:dyDescent="0.25"/>
    <row r="43900" x14ac:dyDescent="0.25"/>
    <row r="43901" x14ac:dyDescent="0.25"/>
    <row r="43902" x14ac:dyDescent="0.25"/>
    <row r="43903" x14ac:dyDescent="0.25"/>
    <row r="43904" x14ac:dyDescent="0.25"/>
    <row r="43905" x14ac:dyDescent="0.25"/>
    <row r="43906" x14ac:dyDescent="0.25"/>
    <row r="43907" x14ac:dyDescent="0.25"/>
    <row r="43908" x14ac:dyDescent="0.25"/>
    <row r="43909" x14ac:dyDescent="0.25"/>
    <row r="43910" x14ac:dyDescent="0.25"/>
    <row r="43911" x14ac:dyDescent="0.25"/>
    <row r="43912" x14ac:dyDescent="0.25"/>
    <row r="43913" x14ac:dyDescent="0.25"/>
    <row r="43914" x14ac:dyDescent="0.25"/>
    <row r="43915" x14ac:dyDescent="0.25"/>
    <row r="43916" x14ac:dyDescent="0.25"/>
    <row r="43917" x14ac:dyDescent="0.25"/>
    <row r="43918" x14ac:dyDescent="0.25"/>
    <row r="43919" x14ac:dyDescent="0.25"/>
    <row r="43920" x14ac:dyDescent="0.25"/>
    <row r="43921" x14ac:dyDescent="0.25"/>
    <row r="43922" x14ac:dyDescent="0.25"/>
    <row r="43923" x14ac:dyDescent="0.25"/>
    <row r="43924" x14ac:dyDescent="0.25"/>
    <row r="43925" x14ac:dyDescent="0.25"/>
    <row r="43926" x14ac:dyDescent="0.25"/>
    <row r="43927" x14ac:dyDescent="0.25"/>
    <row r="43928" x14ac:dyDescent="0.25"/>
    <row r="43929" x14ac:dyDescent="0.25"/>
    <row r="43930" x14ac:dyDescent="0.25"/>
    <row r="43931" x14ac:dyDescent="0.25"/>
    <row r="43932" x14ac:dyDescent="0.25"/>
    <row r="43933" x14ac:dyDescent="0.25"/>
    <row r="43934" x14ac:dyDescent="0.25"/>
    <row r="43935" x14ac:dyDescent="0.25"/>
    <row r="43936" x14ac:dyDescent="0.25"/>
    <row r="43937" x14ac:dyDescent="0.25"/>
    <row r="43938" x14ac:dyDescent="0.25"/>
    <row r="43939" x14ac:dyDescent="0.25"/>
    <row r="43940" x14ac:dyDescent="0.25"/>
    <row r="43941" x14ac:dyDescent="0.25"/>
    <row r="43942" x14ac:dyDescent="0.25"/>
    <row r="43943" x14ac:dyDescent="0.25"/>
    <row r="43944" x14ac:dyDescent="0.25"/>
    <row r="43945" x14ac:dyDescent="0.25"/>
    <row r="43946" x14ac:dyDescent="0.25"/>
    <row r="43947" x14ac:dyDescent="0.25"/>
    <row r="43948" x14ac:dyDescent="0.25"/>
    <row r="43949" x14ac:dyDescent="0.25"/>
    <row r="43950" x14ac:dyDescent="0.25"/>
    <row r="43951" x14ac:dyDescent="0.25"/>
    <row r="43952" x14ac:dyDescent="0.25"/>
    <row r="43953" x14ac:dyDescent="0.25"/>
    <row r="43954" x14ac:dyDescent="0.25"/>
    <row r="43955" x14ac:dyDescent="0.25"/>
    <row r="43956" x14ac:dyDescent="0.25"/>
    <row r="43957" x14ac:dyDescent="0.25"/>
    <row r="43958" x14ac:dyDescent="0.25"/>
    <row r="43959" x14ac:dyDescent="0.25"/>
    <row r="43960" x14ac:dyDescent="0.25"/>
    <row r="43961" x14ac:dyDescent="0.25"/>
    <row r="43962" x14ac:dyDescent="0.25"/>
    <row r="43963" x14ac:dyDescent="0.25"/>
    <row r="43964" x14ac:dyDescent="0.25"/>
    <row r="43965" x14ac:dyDescent="0.25"/>
    <row r="43966" x14ac:dyDescent="0.25"/>
    <row r="43967" x14ac:dyDescent="0.25"/>
    <row r="43968" x14ac:dyDescent="0.25"/>
    <row r="43969" x14ac:dyDescent="0.25"/>
    <row r="43970" x14ac:dyDescent="0.25"/>
    <row r="43971" x14ac:dyDescent="0.25"/>
    <row r="43972" x14ac:dyDescent="0.25"/>
    <row r="43973" x14ac:dyDescent="0.25"/>
    <row r="43974" x14ac:dyDescent="0.25"/>
    <row r="43975" x14ac:dyDescent="0.25"/>
    <row r="43976" x14ac:dyDescent="0.25"/>
    <row r="43977" x14ac:dyDescent="0.25"/>
    <row r="43978" x14ac:dyDescent="0.25"/>
    <row r="43979" x14ac:dyDescent="0.25"/>
    <row r="43980" x14ac:dyDescent="0.25"/>
    <row r="43981" x14ac:dyDescent="0.25"/>
    <row r="43982" x14ac:dyDescent="0.25"/>
    <row r="43983" x14ac:dyDescent="0.25"/>
    <row r="43984" x14ac:dyDescent="0.25"/>
    <row r="43985" x14ac:dyDescent="0.25"/>
    <row r="43986" x14ac:dyDescent="0.25"/>
    <row r="43987" x14ac:dyDescent="0.25"/>
    <row r="43988" x14ac:dyDescent="0.25"/>
    <row r="43989" x14ac:dyDescent="0.25"/>
    <row r="43990" x14ac:dyDescent="0.25"/>
    <row r="43991" x14ac:dyDescent="0.25"/>
    <row r="43992" x14ac:dyDescent="0.25"/>
    <row r="43993" x14ac:dyDescent="0.25"/>
    <row r="43994" x14ac:dyDescent="0.25"/>
    <row r="43995" x14ac:dyDescent="0.25"/>
    <row r="43996" x14ac:dyDescent="0.25"/>
    <row r="43997" x14ac:dyDescent="0.25"/>
    <row r="43998" x14ac:dyDescent="0.25"/>
    <row r="43999" x14ac:dyDescent="0.25"/>
    <row r="44000" x14ac:dyDescent="0.25"/>
    <row r="44001" x14ac:dyDescent="0.25"/>
    <row r="44002" x14ac:dyDescent="0.25"/>
    <row r="44003" x14ac:dyDescent="0.25"/>
    <row r="44004" x14ac:dyDescent="0.25"/>
    <row r="44005" x14ac:dyDescent="0.25"/>
    <row r="44006" x14ac:dyDescent="0.25"/>
    <row r="44007" x14ac:dyDescent="0.25"/>
    <row r="44008" x14ac:dyDescent="0.25"/>
    <row r="44009" x14ac:dyDescent="0.25"/>
    <row r="44010" x14ac:dyDescent="0.25"/>
    <row r="44011" x14ac:dyDescent="0.25"/>
    <row r="44012" x14ac:dyDescent="0.25"/>
    <row r="44013" x14ac:dyDescent="0.25"/>
    <row r="44014" x14ac:dyDescent="0.25"/>
    <row r="44015" x14ac:dyDescent="0.25"/>
    <row r="44016" x14ac:dyDescent="0.25"/>
    <row r="44017" x14ac:dyDescent="0.25"/>
    <row r="44018" x14ac:dyDescent="0.25"/>
    <row r="44019" x14ac:dyDescent="0.25"/>
    <row r="44020" x14ac:dyDescent="0.25"/>
    <row r="44021" x14ac:dyDescent="0.25"/>
    <row r="44022" x14ac:dyDescent="0.25"/>
    <row r="44023" x14ac:dyDescent="0.25"/>
    <row r="44024" x14ac:dyDescent="0.25"/>
    <row r="44025" x14ac:dyDescent="0.25"/>
    <row r="44026" x14ac:dyDescent="0.25"/>
    <row r="44027" x14ac:dyDescent="0.25"/>
    <row r="44028" x14ac:dyDescent="0.25"/>
    <row r="44029" x14ac:dyDescent="0.25"/>
    <row r="44030" x14ac:dyDescent="0.25"/>
    <row r="44031" x14ac:dyDescent="0.25"/>
    <row r="44032" x14ac:dyDescent="0.25"/>
    <row r="44033" x14ac:dyDescent="0.25"/>
    <row r="44034" x14ac:dyDescent="0.25"/>
    <row r="44035" x14ac:dyDescent="0.25"/>
    <row r="44036" x14ac:dyDescent="0.25"/>
    <row r="44037" x14ac:dyDescent="0.25"/>
    <row r="44038" x14ac:dyDescent="0.25"/>
    <row r="44039" x14ac:dyDescent="0.25"/>
    <row r="44040" x14ac:dyDescent="0.25"/>
    <row r="44041" x14ac:dyDescent="0.25"/>
    <row r="44042" x14ac:dyDescent="0.25"/>
    <row r="44043" x14ac:dyDescent="0.25"/>
    <row r="44044" x14ac:dyDescent="0.25"/>
    <row r="44045" x14ac:dyDescent="0.25"/>
    <row r="44046" x14ac:dyDescent="0.25"/>
    <row r="44047" x14ac:dyDescent="0.25"/>
    <row r="44048" x14ac:dyDescent="0.25"/>
    <row r="44049" x14ac:dyDescent="0.25"/>
    <row r="44050" x14ac:dyDescent="0.25"/>
    <row r="44051" x14ac:dyDescent="0.25"/>
    <row r="44052" x14ac:dyDescent="0.25"/>
    <row r="44053" x14ac:dyDescent="0.25"/>
    <row r="44054" x14ac:dyDescent="0.25"/>
    <row r="44055" x14ac:dyDescent="0.25"/>
    <row r="44056" x14ac:dyDescent="0.25"/>
    <row r="44057" x14ac:dyDescent="0.25"/>
    <row r="44058" x14ac:dyDescent="0.25"/>
    <row r="44059" x14ac:dyDescent="0.25"/>
    <row r="44060" x14ac:dyDescent="0.25"/>
    <row r="44061" x14ac:dyDescent="0.25"/>
    <row r="44062" x14ac:dyDescent="0.25"/>
    <row r="44063" x14ac:dyDescent="0.25"/>
    <row r="44064" x14ac:dyDescent="0.25"/>
    <row r="44065" x14ac:dyDescent="0.25"/>
    <row r="44066" x14ac:dyDescent="0.25"/>
    <row r="44067" x14ac:dyDescent="0.25"/>
    <row r="44068" x14ac:dyDescent="0.25"/>
    <row r="44069" x14ac:dyDescent="0.25"/>
    <row r="44070" x14ac:dyDescent="0.25"/>
    <row r="44071" x14ac:dyDescent="0.25"/>
    <row r="44072" x14ac:dyDescent="0.25"/>
    <row r="44073" x14ac:dyDescent="0.25"/>
    <row r="44074" x14ac:dyDescent="0.25"/>
    <row r="44075" x14ac:dyDescent="0.25"/>
    <row r="44076" x14ac:dyDescent="0.25"/>
    <row r="44077" x14ac:dyDescent="0.25"/>
    <row r="44078" x14ac:dyDescent="0.25"/>
    <row r="44079" x14ac:dyDescent="0.25"/>
    <row r="44080" x14ac:dyDescent="0.25"/>
    <row r="44081" x14ac:dyDescent="0.25"/>
    <row r="44082" x14ac:dyDescent="0.25"/>
    <row r="44083" x14ac:dyDescent="0.25"/>
    <row r="44084" x14ac:dyDescent="0.25"/>
    <row r="44085" x14ac:dyDescent="0.25"/>
    <row r="44086" x14ac:dyDescent="0.25"/>
    <row r="44087" x14ac:dyDescent="0.25"/>
    <row r="44088" x14ac:dyDescent="0.25"/>
    <row r="44089" x14ac:dyDescent="0.25"/>
    <row r="44090" x14ac:dyDescent="0.25"/>
    <row r="44091" x14ac:dyDescent="0.25"/>
    <row r="44092" x14ac:dyDescent="0.25"/>
    <row r="44093" x14ac:dyDescent="0.25"/>
    <row r="44094" x14ac:dyDescent="0.25"/>
    <row r="44095" x14ac:dyDescent="0.25"/>
    <row r="44096" x14ac:dyDescent="0.25"/>
    <row r="44097" x14ac:dyDescent="0.25"/>
    <row r="44098" x14ac:dyDescent="0.25"/>
    <row r="44099" x14ac:dyDescent="0.25"/>
    <row r="44100" x14ac:dyDescent="0.25"/>
    <row r="44101" x14ac:dyDescent="0.25"/>
    <row r="44102" x14ac:dyDescent="0.25"/>
    <row r="44103" x14ac:dyDescent="0.25"/>
    <row r="44104" x14ac:dyDescent="0.25"/>
    <row r="44105" x14ac:dyDescent="0.25"/>
    <row r="44106" x14ac:dyDescent="0.25"/>
    <row r="44107" x14ac:dyDescent="0.25"/>
    <row r="44108" x14ac:dyDescent="0.25"/>
    <row r="44109" x14ac:dyDescent="0.25"/>
    <row r="44110" x14ac:dyDescent="0.25"/>
    <row r="44111" x14ac:dyDescent="0.25"/>
    <row r="44112" x14ac:dyDescent="0.25"/>
    <row r="44113" x14ac:dyDescent="0.25"/>
    <row r="44114" x14ac:dyDescent="0.25"/>
    <row r="44115" x14ac:dyDescent="0.25"/>
    <row r="44116" x14ac:dyDescent="0.25"/>
    <row r="44117" x14ac:dyDescent="0.25"/>
    <row r="44118" x14ac:dyDescent="0.25"/>
    <row r="44119" x14ac:dyDescent="0.25"/>
    <row r="44120" x14ac:dyDescent="0.25"/>
    <row r="44121" x14ac:dyDescent="0.25"/>
    <row r="44122" x14ac:dyDescent="0.25"/>
    <row r="44123" x14ac:dyDescent="0.25"/>
    <row r="44124" x14ac:dyDescent="0.25"/>
    <row r="44125" x14ac:dyDescent="0.25"/>
    <row r="44126" x14ac:dyDescent="0.25"/>
    <row r="44127" x14ac:dyDescent="0.25"/>
    <row r="44128" x14ac:dyDescent="0.25"/>
    <row r="44129" x14ac:dyDescent="0.25"/>
    <row r="44130" x14ac:dyDescent="0.25"/>
    <row r="44131" x14ac:dyDescent="0.25"/>
    <row r="44132" x14ac:dyDescent="0.25"/>
    <row r="44133" x14ac:dyDescent="0.25"/>
    <row r="44134" x14ac:dyDescent="0.25"/>
    <row r="44135" x14ac:dyDescent="0.25"/>
    <row r="44136" x14ac:dyDescent="0.25"/>
    <row r="44137" x14ac:dyDescent="0.25"/>
    <row r="44138" x14ac:dyDescent="0.25"/>
    <row r="44139" x14ac:dyDescent="0.25"/>
    <row r="44140" x14ac:dyDescent="0.25"/>
    <row r="44141" x14ac:dyDescent="0.25"/>
    <row r="44142" x14ac:dyDescent="0.25"/>
    <row r="44143" x14ac:dyDescent="0.25"/>
    <row r="44144" x14ac:dyDescent="0.25"/>
    <row r="44145" x14ac:dyDescent="0.25"/>
    <row r="44146" x14ac:dyDescent="0.25"/>
    <row r="44147" x14ac:dyDescent="0.25"/>
    <row r="44148" x14ac:dyDescent="0.25"/>
    <row r="44149" x14ac:dyDescent="0.25"/>
    <row r="44150" x14ac:dyDescent="0.25"/>
    <row r="44151" x14ac:dyDescent="0.25"/>
    <row r="44152" x14ac:dyDescent="0.25"/>
    <row r="44153" x14ac:dyDescent="0.25"/>
    <row r="44154" x14ac:dyDescent="0.25"/>
    <row r="44155" x14ac:dyDescent="0.25"/>
    <row r="44156" x14ac:dyDescent="0.25"/>
    <row r="44157" x14ac:dyDescent="0.25"/>
    <row r="44158" x14ac:dyDescent="0.25"/>
    <row r="44159" x14ac:dyDescent="0.25"/>
    <row r="44160" x14ac:dyDescent="0.25"/>
    <row r="44161" x14ac:dyDescent="0.25"/>
    <row r="44162" x14ac:dyDescent="0.25"/>
    <row r="44163" x14ac:dyDescent="0.25"/>
    <row r="44164" x14ac:dyDescent="0.25"/>
    <row r="44165" x14ac:dyDescent="0.25"/>
    <row r="44166" x14ac:dyDescent="0.25"/>
    <row r="44167" x14ac:dyDescent="0.25"/>
    <row r="44168" x14ac:dyDescent="0.25"/>
    <row r="44169" x14ac:dyDescent="0.25"/>
    <row r="44170" x14ac:dyDescent="0.25"/>
    <row r="44171" x14ac:dyDescent="0.25"/>
    <row r="44172" x14ac:dyDescent="0.25"/>
    <row r="44173" x14ac:dyDescent="0.25"/>
    <row r="44174" x14ac:dyDescent="0.25"/>
    <row r="44175" x14ac:dyDescent="0.25"/>
    <row r="44176" x14ac:dyDescent="0.25"/>
    <row r="44177" x14ac:dyDescent="0.25"/>
    <row r="44178" x14ac:dyDescent="0.25"/>
    <row r="44179" x14ac:dyDescent="0.25"/>
    <row r="44180" x14ac:dyDescent="0.25"/>
    <row r="44181" x14ac:dyDescent="0.25"/>
    <row r="44182" x14ac:dyDescent="0.25"/>
    <row r="44183" x14ac:dyDescent="0.25"/>
    <row r="44184" x14ac:dyDescent="0.25"/>
    <row r="44185" x14ac:dyDescent="0.25"/>
    <row r="44186" x14ac:dyDescent="0.25"/>
    <row r="44187" x14ac:dyDescent="0.25"/>
    <row r="44188" x14ac:dyDescent="0.25"/>
    <row r="44189" x14ac:dyDescent="0.25"/>
    <row r="44190" x14ac:dyDescent="0.25"/>
    <row r="44191" x14ac:dyDescent="0.25"/>
    <row r="44192" x14ac:dyDescent="0.25"/>
    <row r="44193" x14ac:dyDescent="0.25"/>
    <row r="44194" x14ac:dyDescent="0.25"/>
    <row r="44195" x14ac:dyDescent="0.25"/>
    <row r="44196" x14ac:dyDescent="0.25"/>
    <row r="44197" x14ac:dyDescent="0.25"/>
    <row r="44198" x14ac:dyDescent="0.25"/>
    <row r="44199" x14ac:dyDescent="0.25"/>
    <row r="44200" x14ac:dyDescent="0.25"/>
    <row r="44201" x14ac:dyDescent="0.25"/>
    <row r="44202" x14ac:dyDescent="0.25"/>
    <row r="44203" x14ac:dyDescent="0.25"/>
    <row r="44204" x14ac:dyDescent="0.25"/>
    <row r="44205" x14ac:dyDescent="0.25"/>
    <row r="44206" x14ac:dyDescent="0.25"/>
    <row r="44207" x14ac:dyDescent="0.25"/>
    <row r="44208" x14ac:dyDescent="0.25"/>
    <row r="44209" x14ac:dyDescent="0.25"/>
    <row r="44210" x14ac:dyDescent="0.25"/>
    <row r="44211" x14ac:dyDescent="0.25"/>
    <row r="44212" x14ac:dyDescent="0.25"/>
    <row r="44213" x14ac:dyDescent="0.25"/>
    <row r="44214" x14ac:dyDescent="0.25"/>
    <row r="44215" x14ac:dyDescent="0.25"/>
    <row r="44216" x14ac:dyDescent="0.25"/>
    <row r="44217" x14ac:dyDescent="0.25"/>
    <row r="44218" x14ac:dyDescent="0.25"/>
    <row r="44219" x14ac:dyDescent="0.25"/>
    <row r="44220" x14ac:dyDescent="0.25"/>
    <row r="44221" x14ac:dyDescent="0.25"/>
    <row r="44222" x14ac:dyDescent="0.25"/>
    <row r="44223" x14ac:dyDescent="0.25"/>
    <row r="44224" x14ac:dyDescent="0.25"/>
    <row r="44225" x14ac:dyDescent="0.25"/>
    <row r="44226" x14ac:dyDescent="0.25"/>
    <row r="44227" x14ac:dyDescent="0.25"/>
    <row r="44228" x14ac:dyDescent="0.25"/>
    <row r="44229" x14ac:dyDescent="0.25"/>
    <row r="44230" x14ac:dyDescent="0.25"/>
    <row r="44231" x14ac:dyDescent="0.25"/>
    <row r="44232" x14ac:dyDescent="0.25"/>
    <row r="44233" x14ac:dyDescent="0.25"/>
    <row r="44234" x14ac:dyDescent="0.25"/>
    <row r="44235" x14ac:dyDescent="0.25"/>
    <row r="44236" x14ac:dyDescent="0.25"/>
    <row r="44237" x14ac:dyDescent="0.25"/>
    <row r="44238" x14ac:dyDescent="0.25"/>
    <row r="44239" x14ac:dyDescent="0.25"/>
    <row r="44240" x14ac:dyDescent="0.25"/>
    <row r="44241" x14ac:dyDescent="0.25"/>
    <row r="44242" x14ac:dyDescent="0.25"/>
    <row r="44243" x14ac:dyDescent="0.25"/>
    <row r="44244" x14ac:dyDescent="0.25"/>
    <row r="44245" x14ac:dyDescent="0.25"/>
    <row r="44246" x14ac:dyDescent="0.25"/>
    <row r="44247" x14ac:dyDescent="0.25"/>
    <row r="44248" x14ac:dyDescent="0.25"/>
    <row r="44249" x14ac:dyDescent="0.25"/>
    <row r="44250" x14ac:dyDescent="0.25"/>
    <row r="44251" x14ac:dyDescent="0.25"/>
    <row r="44252" x14ac:dyDescent="0.25"/>
    <row r="44253" x14ac:dyDescent="0.25"/>
    <row r="44254" x14ac:dyDescent="0.25"/>
    <row r="44255" x14ac:dyDescent="0.25"/>
    <row r="44256" x14ac:dyDescent="0.25"/>
    <row r="44257" x14ac:dyDescent="0.25"/>
    <row r="44258" x14ac:dyDescent="0.25"/>
    <row r="44259" x14ac:dyDescent="0.25"/>
    <row r="44260" x14ac:dyDescent="0.25"/>
    <row r="44261" x14ac:dyDescent="0.25"/>
    <row r="44262" x14ac:dyDescent="0.25"/>
    <row r="44263" x14ac:dyDescent="0.25"/>
    <row r="44264" x14ac:dyDescent="0.25"/>
    <row r="44265" x14ac:dyDescent="0.25"/>
    <row r="44266" x14ac:dyDescent="0.25"/>
    <row r="44267" x14ac:dyDescent="0.25"/>
    <row r="44268" x14ac:dyDescent="0.25"/>
    <row r="44269" x14ac:dyDescent="0.25"/>
    <row r="44270" x14ac:dyDescent="0.25"/>
    <row r="44271" x14ac:dyDescent="0.25"/>
    <row r="44272" x14ac:dyDescent="0.25"/>
    <row r="44273" x14ac:dyDescent="0.25"/>
    <row r="44274" x14ac:dyDescent="0.25"/>
    <row r="44275" x14ac:dyDescent="0.25"/>
    <row r="44276" x14ac:dyDescent="0.25"/>
    <row r="44277" x14ac:dyDescent="0.25"/>
    <row r="44278" x14ac:dyDescent="0.25"/>
    <row r="44279" x14ac:dyDescent="0.25"/>
    <row r="44280" x14ac:dyDescent="0.25"/>
    <row r="44281" x14ac:dyDescent="0.25"/>
    <row r="44282" x14ac:dyDescent="0.25"/>
    <row r="44283" x14ac:dyDescent="0.25"/>
    <row r="44284" x14ac:dyDescent="0.25"/>
    <row r="44285" x14ac:dyDescent="0.25"/>
    <row r="44286" x14ac:dyDescent="0.25"/>
    <row r="44287" x14ac:dyDescent="0.25"/>
    <row r="44288" x14ac:dyDescent="0.25"/>
    <row r="44289" x14ac:dyDescent="0.25"/>
    <row r="44290" x14ac:dyDescent="0.25"/>
    <row r="44291" x14ac:dyDescent="0.25"/>
    <row r="44292" x14ac:dyDescent="0.25"/>
    <row r="44293" x14ac:dyDescent="0.25"/>
    <row r="44294" x14ac:dyDescent="0.25"/>
    <row r="44295" x14ac:dyDescent="0.25"/>
    <row r="44296" x14ac:dyDescent="0.25"/>
    <row r="44297" x14ac:dyDescent="0.25"/>
    <row r="44298" x14ac:dyDescent="0.25"/>
    <row r="44299" x14ac:dyDescent="0.25"/>
    <row r="44300" x14ac:dyDescent="0.25"/>
    <row r="44301" x14ac:dyDescent="0.25"/>
    <row r="44302" x14ac:dyDescent="0.25"/>
    <row r="44303" x14ac:dyDescent="0.25"/>
    <row r="44304" x14ac:dyDescent="0.25"/>
    <row r="44305" x14ac:dyDescent="0.25"/>
    <row r="44306" x14ac:dyDescent="0.25"/>
    <row r="44307" x14ac:dyDescent="0.25"/>
    <row r="44308" x14ac:dyDescent="0.25"/>
    <row r="44309" x14ac:dyDescent="0.25"/>
    <row r="44310" x14ac:dyDescent="0.25"/>
    <row r="44311" x14ac:dyDescent="0.25"/>
    <row r="44312" x14ac:dyDescent="0.25"/>
    <row r="44313" x14ac:dyDescent="0.25"/>
    <row r="44314" x14ac:dyDescent="0.25"/>
    <row r="44315" x14ac:dyDescent="0.25"/>
    <row r="44316" x14ac:dyDescent="0.25"/>
    <row r="44317" x14ac:dyDescent="0.25"/>
    <row r="44318" x14ac:dyDescent="0.25"/>
    <row r="44319" x14ac:dyDescent="0.25"/>
    <row r="44320" x14ac:dyDescent="0.25"/>
    <row r="44321" x14ac:dyDescent="0.25"/>
    <row r="44322" x14ac:dyDescent="0.25"/>
    <row r="44323" x14ac:dyDescent="0.25"/>
    <row r="44324" x14ac:dyDescent="0.25"/>
    <row r="44325" x14ac:dyDescent="0.25"/>
    <row r="44326" x14ac:dyDescent="0.25"/>
    <row r="44327" x14ac:dyDescent="0.25"/>
    <row r="44328" x14ac:dyDescent="0.25"/>
    <row r="44329" x14ac:dyDescent="0.25"/>
    <row r="44330" x14ac:dyDescent="0.25"/>
    <row r="44331" x14ac:dyDescent="0.25"/>
    <row r="44332" x14ac:dyDescent="0.25"/>
    <row r="44333" x14ac:dyDescent="0.25"/>
    <row r="44334" x14ac:dyDescent="0.25"/>
    <row r="44335" x14ac:dyDescent="0.25"/>
    <row r="44336" x14ac:dyDescent="0.25"/>
    <row r="44337" x14ac:dyDescent="0.25"/>
    <row r="44338" x14ac:dyDescent="0.25"/>
    <row r="44339" x14ac:dyDescent="0.25"/>
    <row r="44340" x14ac:dyDescent="0.25"/>
    <row r="44341" x14ac:dyDescent="0.25"/>
    <row r="44342" x14ac:dyDescent="0.25"/>
    <row r="44343" x14ac:dyDescent="0.25"/>
    <row r="44344" x14ac:dyDescent="0.25"/>
    <row r="44345" x14ac:dyDescent="0.25"/>
    <row r="44346" x14ac:dyDescent="0.25"/>
    <row r="44347" x14ac:dyDescent="0.25"/>
    <row r="44348" x14ac:dyDescent="0.25"/>
    <row r="44349" x14ac:dyDescent="0.25"/>
    <row r="44350" x14ac:dyDescent="0.25"/>
    <row r="44351" x14ac:dyDescent="0.25"/>
    <row r="44352" x14ac:dyDescent="0.25"/>
    <row r="44353" x14ac:dyDescent="0.25"/>
    <row r="44354" x14ac:dyDescent="0.25"/>
    <row r="44355" x14ac:dyDescent="0.25"/>
    <row r="44356" x14ac:dyDescent="0.25"/>
    <row r="44357" x14ac:dyDescent="0.25"/>
    <row r="44358" x14ac:dyDescent="0.25"/>
    <row r="44359" x14ac:dyDescent="0.25"/>
    <row r="44360" x14ac:dyDescent="0.25"/>
    <row r="44361" x14ac:dyDescent="0.25"/>
    <row r="44362" x14ac:dyDescent="0.25"/>
    <row r="44363" x14ac:dyDescent="0.25"/>
    <row r="44364" x14ac:dyDescent="0.25"/>
    <row r="44365" x14ac:dyDescent="0.25"/>
    <row r="44366" x14ac:dyDescent="0.25"/>
    <row r="44367" x14ac:dyDescent="0.25"/>
    <row r="44368" x14ac:dyDescent="0.25"/>
    <row r="44369" x14ac:dyDescent="0.25"/>
    <row r="44370" x14ac:dyDescent="0.25"/>
    <row r="44371" x14ac:dyDescent="0.25"/>
    <row r="44372" x14ac:dyDescent="0.25"/>
    <row r="44373" x14ac:dyDescent="0.25"/>
    <row r="44374" x14ac:dyDescent="0.25"/>
    <row r="44375" x14ac:dyDescent="0.25"/>
    <row r="44376" x14ac:dyDescent="0.25"/>
    <row r="44377" x14ac:dyDescent="0.25"/>
    <row r="44378" x14ac:dyDescent="0.25"/>
    <row r="44379" x14ac:dyDescent="0.25"/>
    <row r="44380" x14ac:dyDescent="0.25"/>
    <row r="44381" x14ac:dyDescent="0.25"/>
    <row r="44382" x14ac:dyDescent="0.25"/>
    <row r="44383" x14ac:dyDescent="0.25"/>
    <row r="44384" x14ac:dyDescent="0.25"/>
    <row r="44385" x14ac:dyDescent="0.25"/>
    <row r="44386" x14ac:dyDescent="0.25"/>
    <row r="44387" x14ac:dyDescent="0.25"/>
    <row r="44388" x14ac:dyDescent="0.25"/>
    <row r="44389" x14ac:dyDescent="0.25"/>
    <row r="44390" x14ac:dyDescent="0.25"/>
    <row r="44391" x14ac:dyDescent="0.25"/>
    <row r="44392" x14ac:dyDescent="0.25"/>
    <row r="44393" x14ac:dyDescent="0.25"/>
    <row r="44394" x14ac:dyDescent="0.25"/>
    <row r="44395" x14ac:dyDescent="0.25"/>
    <row r="44396" x14ac:dyDescent="0.25"/>
    <row r="44397" x14ac:dyDescent="0.25"/>
    <row r="44398" x14ac:dyDescent="0.25"/>
    <row r="44399" x14ac:dyDescent="0.25"/>
    <row r="44400" x14ac:dyDescent="0.25"/>
    <row r="44401" x14ac:dyDescent="0.25"/>
    <row r="44402" x14ac:dyDescent="0.25"/>
    <row r="44403" x14ac:dyDescent="0.25"/>
    <row r="44404" x14ac:dyDescent="0.25"/>
    <row r="44405" x14ac:dyDescent="0.25"/>
    <row r="44406" x14ac:dyDescent="0.25"/>
    <row r="44407" x14ac:dyDescent="0.25"/>
    <row r="44408" x14ac:dyDescent="0.25"/>
    <row r="44409" x14ac:dyDescent="0.25"/>
    <row r="44410" x14ac:dyDescent="0.25"/>
    <row r="44411" x14ac:dyDescent="0.25"/>
    <row r="44412" x14ac:dyDescent="0.25"/>
    <row r="44413" x14ac:dyDescent="0.25"/>
    <row r="44414" x14ac:dyDescent="0.25"/>
    <row r="44415" x14ac:dyDescent="0.25"/>
    <row r="44416" x14ac:dyDescent="0.25"/>
    <row r="44417" x14ac:dyDescent="0.25"/>
    <row r="44418" x14ac:dyDescent="0.25"/>
    <row r="44419" x14ac:dyDescent="0.25"/>
    <row r="44420" x14ac:dyDescent="0.25"/>
    <row r="44421" x14ac:dyDescent="0.25"/>
    <row r="44422" x14ac:dyDescent="0.25"/>
    <row r="44423" x14ac:dyDescent="0.25"/>
    <row r="44424" x14ac:dyDescent="0.25"/>
    <row r="44425" x14ac:dyDescent="0.25"/>
    <row r="44426" x14ac:dyDescent="0.25"/>
    <row r="44427" x14ac:dyDescent="0.25"/>
    <row r="44428" x14ac:dyDescent="0.25"/>
    <row r="44429" x14ac:dyDescent="0.25"/>
    <row r="44430" x14ac:dyDescent="0.25"/>
    <row r="44431" x14ac:dyDescent="0.25"/>
    <row r="44432" x14ac:dyDescent="0.25"/>
    <row r="44433" x14ac:dyDescent="0.25"/>
    <row r="44434" x14ac:dyDescent="0.25"/>
    <row r="44435" x14ac:dyDescent="0.25"/>
    <row r="44436" x14ac:dyDescent="0.25"/>
    <row r="44437" x14ac:dyDescent="0.25"/>
    <row r="44438" x14ac:dyDescent="0.25"/>
    <row r="44439" x14ac:dyDescent="0.25"/>
    <row r="44440" x14ac:dyDescent="0.25"/>
    <row r="44441" x14ac:dyDescent="0.25"/>
    <row r="44442" x14ac:dyDescent="0.25"/>
    <row r="44443" x14ac:dyDescent="0.25"/>
    <row r="44444" x14ac:dyDescent="0.25"/>
    <row r="44445" x14ac:dyDescent="0.25"/>
    <row r="44446" x14ac:dyDescent="0.25"/>
    <row r="44447" x14ac:dyDescent="0.25"/>
    <row r="44448" x14ac:dyDescent="0.25"/>
    <row r="44449" x14ac:dyDescent="0.25"/>
    <row r="44450" x14ac:dyDescent="0.25"/>
    <row r="44451" x14ac:dyDescent="0.25"/>
    <row r="44452" x14ac:dyDescent="0.25"/>
    <row r="44453" x14ac:dyDescent="0.25"/>
    <row r="44454" x14ac:dyDescent="0.25"/>
    <row r="44455" x14ac:dyDescent="0.25"/>
    <row r="44456" x14ac:dyDescent="0.25"/>
    <row r="44457" x14ac:dyDescent="0.25"/>
    <row r="44458" x14ac:dyDescent="0.25"/>
    <row r="44459" x14ac:dyDescent="0.25"/>
    <row r="44460" x14ac:dyDescent="0.25"/>
    <row r="44461" x14ac:dyDescent="0.25"/>
    <row r="44462" x14ac:dyDescent="0.25"/>
    <row r="44463" x14ac:dyDescent="0.25"/>
    <row r="44464" x14ac:dyDescent="0.25"/>
    <row r="44465" x14ac:dyDescent="0.25"/>
    <row r="44466" x14ac:dyDescent="0.25"/>
    <row r="44467" x14ac:dyDescent="0.25"/>
    <row r="44468" x14ac:dyDescent="0.25"/>
    <row r="44469" x14ac:dyDescent="0.25"/>
    <row r="44470" x14ac:dyDescent="0.25"/>
    <row r="44471" x14ac:dyDescent="0.25"/>
    <row r="44472" x14ac:dyDescent="0.25"/>
    <row r="44473" x14ac:dyDescent="0.25"/>
    <row r="44474" x14ac:dyDescent="0.25"/>
    <row r="44475" x14ac:dyDescent="0.25"/>
    <row r="44476" x14ac:dyDescent="0.25"/>
    <row r="44477" x14ac:dyDescent="0.25"/>
    <row r="44478" x14ac:dyDescent="0.25"/>
    <row r="44479" x14ac:dyDescent="0.25"/>
    <row r="44480" x14ac:dyDescent="0.25"/>
    <row r="44481" x14ac:dyDescent="0.25"/>
    <row r="44482" x14ac:dyDescent="0.25"/>
    <row r="44483" x14ac:dyDescent="0.25"/>
    <row r="44484" x14ac:dyDescent="0.25"/>
    <row r="44485" x14ac:dyDescent="0.25"/>
    <row r="44486" x14ac:dyDescent="0.25"/>
    <row r="44487" x14ac:dyDescent="0.25"/>
    <row r="44488" x14ac:dyDescent="0.25"/>
    <row r="44489" x14ac:dyDescent="0.25"/>
    <row r="44490" x14ac:dyDescent="0.25"/>
    <row r="44491" x14ac:dyDescent="0.25"/>
    <row r="44492" x14ac:dyDescent="0.25"/>
    <row r="44493" x14ac:dyDescent="0.25"/>
    <row r="44494" x14ac:dyDescent="0.25"/>
    <row r="44495" x14ac:dyDescent="0.25"/>
    <row r="44496" x14ac:dyDescent="0.25"/>
    <row r="44497" x14ac:dyDescent="0.25"/>
    <row r="44498" x14ac:dyDescent="0.25"/>
    <row r="44499" x14ac:dyDescent="0.25"/>
    <row r="44500" x14ac:dyDescent="0.25"/>
    <row r="44501" x14ac:dyDescent="0.25"/>
    <row r="44502" x14ac:dyDescent="0.25"/>
    <row r="44503" x14ac:dyDescent="0.25"/>
    <row r="44504" x14ac:dyDescent="0.25"/>
    <row r="44505" x14ac:dyDescent="0.25"/>
    <row r="44506" x14ac:dyDescent="0.25"/>
    <row r="44507" x14ac:dyDescent="0.25"/>
    <row r="44508" x14ac:dyDescent="0.25"/>
    <row r="44509" x14ac:dyDescent="0.25"/>
    <row r="44510" x14ac:dyDescent="0.25"/>
    <row r="44511" x14ac:dyDescent="0.25"/>
    <row r="44512" x14ac:dyDescent="0.25"/>
    <row r="44513" x14ac:dyDescent="0.25"/>
    <row r="44514" x14ac:dyDescent="0.25"/>
    <row r="44515" x14ac:dyDescent="0.25"/>
    <row r="44516" x14ac:dyDescent="0.25"/>
    <row r="44517" x14ac:dyDescent="0.25"/>
    <row r="44518" x14ac:dyDescent="0.25"/>
    <row r="44519" x14ac:dyDescent="0.25"/>
    <row r="44520" x14ac:dyDescent="0.25"/>
    <row r="44521" x14ac:dyDescent="0.25"/>
    <row r="44522" x14ac:dyDescent="0.25"/>
    <row r="44523" x14ac:dyDescent="0.25"/>
    <row r="44524" x14ac:dyDescent="0.25"/>
    <row r="44525" x14ac:dyDescent="0.25"/>
    <row r="44526" x14ac:dyDescent="0.25"/>
    <row r="44527" x14ac:dyDescent="0.25"/>
    <row r="44528" x14ac:dyDescent="0.25"/>
    <row r="44529" x14ac:dyDescent="0.25"/>
    <row r="44530" x14ac:dyDescent="0.25"/>
    <row r="44531" x14ac:dyDescent="0.25"/>
    <row r="44532" x14ac:dyDescent="0.25"/>
    <row r="44533" x14ac:dyDescent="0.25"/>
    <row r="44534" x14ac:dyDescent="0.25"/>
    <row r="44535" x14ac:dyDescent="0.25"/>
    <row r="44536" x14ac:dyDescent="0.25"/>
    <row r="44537" x14ac:dyDescent="0.25"/>
    <row r="44538" x14ac:dyDescent="0.25"/>
    <row r="44539" x14ac:dyDescent="0.25"/>
    <row r="44540" x14ac:dyDescent="0.25"/>
    <row r="44541" x14ac:dyDescent="0.25"/>
    <row r="44542" x14ac:dyDescent="0.25"/>
    <row r="44543" x14ac:dyDescent="0.25"/>
    <row r="44544" x14ac:dyDescent="0.25"/>
    <row r="44545" x14ac:dyDescent="0.25"/>
    <row r="44546" x14ac:dyDescent="0.25"/>
    <row r="44547" x14ac:dyDescent="0.25"/>
    <row r="44548" x14ac:dyDescent="0.25"/>
    <row r="44549" x14ac:dyDescent="0.25"/>
    <row r="44550" x14ac:dyDescent="0.25"/>
    <row r="44551" x14ac:dyDescent="0.25"/>
    <row r="44552" x14ac:dyDescent="0.25"/>
    <row r="44553" x14ac:dyDescent="0.25"/>
    <row r="44554" x14ac:dyDescent="0.25"/>
    <row r="44555" x14ac:dyDescent="0.25"/>
    <row r="44556" x14ac:dyDescent="0.25"/>
    <row r="44557" x14ac:dyDescent="0.25"/>
    <row r="44558" x14ac:dyDescent="0.25"/>
    <row r="44559" x14ac:dyDescent="0.25"/>
    <row r="44560" x14ac:dyDescent="0.25"/>
    <row r="44561" x14ac:dyDescent="0.25"/>
    <row r="44562" x14ac:dyDescent="0.25"/>
    <row r="44563" x14ac:dyDescent="0.25"/>
    <row r="44564" x14ac:dyDescent="0.25"/>
    <row r="44565" x14ac:dyDescent="0.25"/>
    <row r="44566" x14ac:dyDescent="0.25"/>
    <row r="44567" x14ac:dyDescent="0.25"/>
    <row r="44568" x14ac:dyDescent="0.25"/>
    <row r="44569" x14ac:dyDescent="0.25"/>
    <row r="44570" x14ac:dyDescent="0.25"/>
    <row r="44571" x14ac:dyDescent="0.25"/>
    <row r="44572" x14ac:dyDescent="0.25"/>
    <row r="44573" x14ac:dyDescent="0.25"/>
    <row r="44574" x14ac:dyDescent="0.25"/>
    <row r="44575" x14ac:dyDescent="0.25"/>
    <row r="44576" x14ac:dyDescent="0.25"/>
    <row r="44577" x14ac:dyDescent="0.25"/>
    <row r="44578" x14ac:dyDescent="0.25"/>
    <row r="44579" x14ac:dyDescent="0.25"/>
    <row r="44580" x14ac:dyDescent="0.25"/>
    <row r="44581" x14ac:dyDescent="0.25"/>
    <row r="44582" x14ac:dyDescent="0.25"/>
    <row r="44583" x14ac:dyDescent="0.25"/>
    <row r="44584" x14ac:dyDescent="0.25"/>
    <row r="44585" x14ac:dyDescent="0.25"/>
    <row r="44586" x14ac:dyDescent="0.25"/>
    <row r="44587" x14ac:dyDescent="0.25"/>
    <row r="44588" x14ac:dyDescent="0.25"/>
    <row r="44589" x14ac:dyDescent="0.25"/>
    <row r="44590" x14ac:dyDescent="0.25"/>
    <row r="44591" x14ac:dyDescent="0.25"/>
    <row r="44592" x14ac:dyDescent="0.25"/>
    <row r="44593" x14ac:dyDescent="0.25"/>
    <row r="44594" x14ac:dyDescent="0.25"/>
    <row r="44595" x14ac:dyDescent="0.25"/>
    <row r="44596" x14ac:dyDescent="0.25"/>
    <row r="44597" x14ac:dyDescent="0.25"/>
    <row r="44598" x14ac:dyDescent="0.25"/>
    <row r="44599" x14ac:dyDescent="0.25"/>
    <row r="44600" x14ac:dyDescent="0.25"/>
    <row r="44601" x14ac:dyDescent="0.25"/>
    <row r="44602" x14ac:dyDescent="0.25"/>
    <row r="44603" x14ac:dyDescent="0.25"/>
    <row r="44604" x14ac:dyDescent="0.25"/>
    <row r="44605" x14ac:dyDescent="0.25"/>
    <row r="44606" x14ac:dyDescent="0.25"/>
    <row r="44607" x14ac:dyDescent="0.25"/>
    <row r="44608" x14ac:dyDescent="0.25"/>
    <row r="44609" x14ac:dyDescent="0.25"/>
    <row r="44610" x14ac:dyDescent="0.25"/>
    <row r="44611" x14ac:dyDescent="0.25"/>
    <row r="44612" x14ac:dyDescent="0.25"/>
    <row r="44613" x14ac:dyDescent="0.25"/>
    <row r="44614" x14ac:dyDescent="0.25"/>
    <row r="44615" x14ac:dyDescent="0.25"/>
    <row r="44616" x14ac:dyDescent="0.25"/>
    <row r="44617" x14ac:dyDescent="0.25"/>
    <row r="44618" x14ac:dyDescent="0.25"/>
    <row r="44619" x14ac:dyDescent="0.25"/>
    <row r="44620" x14ac:dyDescent="0.25"/>
    <row r="44621" x14ac:dyDescent="0.25"/>
    <row r="44622" x14ac:dyDescent="0.25"/>
    <row r="44623" x14ac:dyDescent="0.25"/>
    <row r="44624" x14ac:dyDescent="0.25"/>
    <row r="44625" x14ac:dyDescent="0.25"/>
    <row r="44626" x14ac:dyDescent="0.25"/>
    <row r="44627" x14ac:dyDescent="0.25"/>
    <row r="44628" x14ac:dyDescent="0.25"/>
    <row r="44629" x14ac:dyDescent="0.25"/>
    <row r="44630" x14ac:dyDescent="0.25"/>
    <row r="44631" x14ac:dyDescent="0.25"/>
    <row r="44632" x14ac:dyDescent="0.25"/>
    <row r="44633" x14ac:dyDescent="0.25"/>
    <row r="44634" x14ac:dyDescent="0.25"/>
    <row r="44635" x14ac:dyDescent="0.25"/>
    <row r="44636" x14ac:dyDescent="0.25"/>
    <row r="44637" x14ac:dyDescent="0.25"/>
    <row r="44638" x14ac:dyDescent="0.25"/>
    <row r="44639" x14ac:dyDescent="0.25"/>
    <row r="44640" x14ac:dyDescent="0.25"/>
    <row r="44641" x14ac:dyDescent="0.25"/>
    <row r="44642" x14ac:dyDescent="0.25"/>
    <row r="44643" x14ac:dyDescent="0.25"/>
    <row r="44644" x14ac:dyDescent="0.25"/>
    <row r="44645" x14ac:dyDescent="0.25"/>
    <row r="44646" x14ac:dyDescent="0.25"/>
    <row r="44647" x14ac:dyDescent="0.25"/>
    <row r="44648" x14ac:dyDescent="0.25"/>
    <row r="44649" x14ac:dyDescent="0.25"/>
    <row r="44650" x14ac:dyDescent="0.25"/>
    <row r="44651" x14ac:dyDescent="0.25"/>
    <row r="44652" x14ac:dyDescent="0.25"/>
    <row r="44653" x14ac:dyDescent="0.25"/>
    <row r="44654" x14ac:dyDescent="0.25"/>
    <row r="44655" x14ac:dyDescent="0.25"/>
    <row r="44656" x14ac:dyDescent="0.25"/>
    <row r="44657" x14ac:dyDescent="0.25"/>
    <row r="44658" x14ac:dyDescent="0.25"/>
    <row r="44659" x14ac:dyDescent="0.25"/>
    <row r="44660" x14ac:dyDescent="0.25"/>
    <row r="44661" x14ac:dyDescent="0.25"/>
    <row r="44662" x14ac:dyDescent="0.25"/>
    <row r="44663" x14ac:dyDescent="0.25"/>
    <row r="44664" x14ac:dyDescent="0.25"/>
    <row r="44665" x14ac:dyDescent="0.25"/>
    <row r="44666" x14ac:dyDescent="0.25"/>
    <row r="44667" x14ac:dyDescent="0.25"/>
    <row r="44668" x14ac:dyDescent="0.25"/>
    <row r="44669" x14ac:dyDescent="0.25"/>
    <row r="44670" x14ac:dyDescent="0.25"/>
    <row r="44671" x14ac:dyDescent="0.25"/>
    <row r="44672" x14ac:dyDescent="0.25"/>
    <row r="44673" x14ac:dyDescent="0.25"/>
    <row r="44674" x14ac:dyDescent="0.25"/>
    <row r="44675" x14ac:dyDescent="0.25"/>
    <row r="44676" x14ac:dyDescent="0.25"/>
    <row r="44677" x14ac:dyDescent="0.25"/>
    <row r="44678" x14ac:dyDescent="0.25"/>
    <row r="44679" x14ac:dyDescent="0.25"/>
    <row r="44680" x14ac:dyDescent="0.25"/>
    <row r="44681" x14ac:dyDescent="0.25"/>
    <row r="44682" x14ac:dyDescent="0.25"/>
    <row r="44683" x14ac:dyDescent="0.25"/>
    <row r="44684" x14ac:dyDescent="0.25"/>
    <row r="44685" x14ac:dyDescent="0.25"/>
    <row r="44686" x14ac:dyDescent="0.25"/>
    <row r="44687" x14ac:dyDescent="0.25"/>
    <row r="44688" x14ac:dyDescent="0.25"/>
    <row r="44689" x14ac:dyDescent="0.25"/>
    <row r="44690" x14ac:dyDescent="0.25"/>
    <row r="44691" x14ac:dyDescent="0.25"/>
    <row r="44692" x14ac:dyDescent="0.25"/>
    <row r="44693" x14ac:dyDescent="0.25"/>
    <row r="44694" x14ac:dyDescent="0.25"/>
    <row r="44695" x14ac:dyDescent="0.25"/>
    <row r="44696" x14ac:dyDescent="0.25"/>
    <row r="44697" x14ac:dyDescent="0.25"/>
    <row r="44698" x14ac:dyDescent="0.25"/>
    <row r="44699" x14ac:dyDescent="0.25"/>
    <row r="44700" x14ac:dyDescent="0.25"/>
    <row r="44701" x14ac:dyDescent="0.25"/>
    <row r="44702" x14ac:dyDescent="0.25"/>
    <row r="44703" x14ac:dyDescent="0.25"/>
    <row r="44704" x14ac:dyDescent="0.25"/>
    <row r="44705" x14ac:dyDescent="0.25"/>
    <row r="44706" x14ac:dyDescent="0.25"/>
    <row r="44707" x14ac:dyDescent="0.25"/>
    <row r="44708" x14ac:dyDescent="0.25"/>
    <row r="44709" x14ac:dyDescent="0.25"/>
    <row r="44710" x14ac:dyDescent="0.25"/>
    <row r="44711" x14ac:dyDescent="0.25"/>
    <row r="44712" x14ac:dyDescent="0.25"/>
    <row r="44713" x14ac:dyDescent="0.25"/>
    <row r="44714" x14ac:dyDescent="0.25"/>
    <row r="44715" x14ac:dyDescent="0.25"/>
    <row r="44716" x14ac:dyDescent="0.25"/>
    <row r="44717" x14ac:dyDescent="0.25"/>
    <row r="44718" x14ac:dyDescent="0.25"/>
    <row r="44719" x14ac:dyDescent="0.25"/>
    <row r="44720" x14ac:dyDescent="0.25"/>
    <row r="44721" x14ac:dyDescent="0.25"/>
    <row r="44722" x14ac:dyDescent="0.25"/>
    <row r="44723" x14ac:dyDescent="0.25"/>
    <row r="44724" x14ac:dyDescent="0.25"/>
    <row r="44725" x14ac:dyDescent="0.25"/>
    <row r="44726" x14ac:dyDescent="0.25"/>
    <row r="44727" x14ac:dyDescent="0.25"/>
    <row r="44728" x14ac:dyDescent="0.25"/>
    <row r="44729" x14ac:dyDescent="0.25"/>
    <row r="44730" x14ac:dyDescent="0.25"/>
    <row r="44731" x14ac:dyDescent="0.25"/>
    <row r="44732" x14ac:dyDescent="0.25"/>
    <row r="44733" x14ac:dyDescent="0.25"/>
    <row r="44734" x14ac:dyDescent="0.25"/>
    <row r="44735" x14ac:dyDescent="0.25"/>
    <row r="44736" x14ac:dyDescent="0.25"/>
    <row r="44737" x14ac:dyDescent="0.25"/>
    <row r="44738" x14ac:dyDescent="0.25"/>
    <row r="44739" x14ac:dyDescent="0.25"/>
    <row r="44740" x14ac:dyDescent="0.25"/>
    <row r="44741" x14ac:dyDescent="0.25"/>
    <row r="44742" x14ac:dyDescent="0.25"/>
    <row r="44743" x14ac:dyDescent="0.25"/>
    <row r="44744" x14ac:dyDescent="0.25"/>
    <row r="44745" x14ac:dyDescent="0.25"/>
    <row r="44746" x14ac:dyDescent="0.25"/>
    <row r="44747" x14ac:dyDescent="0.25"/>
    <row r="44748" x14ac:dyDescent="0.25"/>
    <row r="44749" x14ac:dyDescent="0.25"/>
    <row r="44750" x14ac:dyDescent="0.25"/>
    <row r="44751" x14ac:dyDescent="0.25"/>
    <row r="44752" x14ac:dyDescent="0.25"/>
    <row r="44753" x14ac:dyDescent="0.25"/>
    <row r="44754" x14ac:dyDescent="0.25"/>
    <row r="44755" x14ac:dyDescent="0.25"/>
    <row r="44756" x14ac:dyDescent="0.25"/>
    <row r="44757" x14ac:dyDescent="0.25"/>
    <row r="44758" x14ac:dyDescent="0.25"/>
    <row r="44759" x14ac:dyDescent="0.25"/>
    <row r="44760" x14ac:dyDescent="0.25"/>
    <row r="44761" x14ac:dyDescent="0.25"/>
    <row r="44762" x14ac:dyDescent="0.25"/>
    <row r="44763" x14ac:dyDescent="0.25"/>
    <row r="44764" x14ac:dyDescent="0.25"/>
    <row r="44765" x14ac:dyDescent="0.25"/>
    <row r="44766" x14ac:dyDescent="0.25"/>
    <row r="44767" x14ac:dyDescent="0.25"/>
    <row r="44768" x14ac:dyDescent="0.25"/>
    <row r="44769" x14ac:dyDescent="0.25"/>
    <row r="44770" x14ac:dyDescent="0.25"/>
    <row r="44771" x14ac:dyDescent="0.25"/>
    <row r="44772" x14ac:dyDescent="0.25"/>
    <row r="44773" x14ac:dyDescent="0.25"/>
    <row r="44774" x14ac:dyDescent="0.25"/>
    <row r="44775" x14ac:dyDescent="0.25"/>
    <row r="44776" x14ac:dyDescent="0.25"/>
    <row r="44777" x14ac:dyDescent="0.25"/>
    <row r="44778" x14ac:dyDescent="0.25"/>
    <row r="44779" x14ac:dyDescent="0.25"/>
    <row r="44780" x14ac:dyDescent="0.25"/>
    <row r="44781" x14ac:dyDescent="0.25"/>
    <row r="44782" x14ac:dyDescent="0.25"/>
    <row r="44783" x14ac:dyDescent="0.25"/>
    <row r="44784" x14ac:dyDescent="0.25"/>
    <row r="44785" x14ac:dyDescent="0.25"/>
    <row r="44786" x14ac:dyDescent="0.25"/>
    <row r="44787" x14ac:dyDescent="0.25"/>
    <row r="44788" x14ac:dyDescent="0.25"/>
    <row r="44789" x14ac:dyDescent="0.25"/>
    <row r="44790" x14ac:dyDescent="0.25"/>
    <row r="44791" x14ac:dyDescent="0.25"/>
    <row r="44792" x14ac:dyDescent="0.25"/>
    <row r="44793" x14ac:dyDescent="0.25"/>
    <row r="44794" x14ac:dyDescent="0.25"/>
    <row r="44795" x14ac:dyDescent="0.25"/>
    <row r="44796" x14ac:dyDescent="0.25"/>
    <row r="44797" x14ac:dyDescent="0.25"/>
    <row r="44798" x14ac:dyDescent="0.25"/>
    <row r="44799" x14ac:dyDescent="0.25"/>
    <row r="44800" x14ac:dyDescent="0.25"/>
    <row r="44801" x14ac:dyDescent="0.25"/>
    <row r="44802" x14ac:dyDescent="0.25"/>
    <row r="44803" x14ac:dyDescent="0.25"/>
    <row r="44804" x14ac:dyDescent="0.25"/>
    <row r="44805" x14ac:dyDescent="0.25"/>
    <row r="44806" x14ac:dyDescent="0.25"/>
    <row r="44807" x14ac:dyDescent="0.25"/>
    <row r="44808" x14ac:dyDescent="0.25"/>
    <row r="44809" x14ac:dyDescent="0.25"/>
    <row r="44810" x14ac:dyDescent="0.25"/>
    <row r="44811" x14ac:dyDescent="0.25"/>
    <row r="44812" x14ac:dyDescent="0.25"/>
    <row r="44813" x14ac:dyDescent="0.25"/>
    <row r="44814" x14ac:dyDescent="0.25"/>
    <row r="44815" x14ac:dyDescent="0.25"/>
    <row r="44816" x14ac:dyDescent="0.25"/>
    <row r="44817" x14ac:dyDescent="0.25"/>
    <row r="44818" x14ac:dyDescent="0.25"/>
    <row r="44819" x14ac:dyDescent="0.25"/>
    <row r="44820" x14ac:dyDescent="0.25"/>
    <row r="44821" x14ac:dyDescent="0.25"/>
    <row r="44822" x14ac:dyDescent="0.25"/>
    <row r="44823" x14ac:dyDescent="0.25"/>
    <row r="44824" x14ac:dyDescent="0.25"/>
    <row r="44825" x14ac:dyDescent="0.25"/>
    <row r="44826" x14ac:dyDescent="0.25"/>
    <row r="44827" x14ac:dyDescent="0.25"/>
    <row r="44828" x14ac:dyDescent="0.25"/>
    <row r="44829" x14ac:dyDescent="0.25"/>
    <row r="44830" x14ac:dyDescent="0.25"/>
    <row r="44831" x14ac:dyDescent="0.25"/>
    <row r="44832" x14ac:dyDescent="0.25"/>
    <row r="44833" x14ac:dyDescent="0.25"/>
    <row r="44834" x14ac:dyDescent="0.25"/>
    <row r="44835" x14ac:dyDescent="0.25"/>
    <row r="44836" x14ac:dyDescent="0.25"/>
    <row r="44837" x14ac:dyDescent="0.25"/>
    <row r="44838" x14ac:dyDescent="0.25"/>
    <row r="44839" x14ac:dyDescent="0.25"/>
    <row r="44840" x14ac:dyDescent="0.25"/>
    <row r="44841" x14ac:dyDescent="0.25"/>
    <row r="44842" x14ac:dyDescent="0.25"/>
    <row r="44843" x14ac:dyDescent="0.25"/>
    <row r="44844" x14ac:dyDescent="0.25"/>
    <row r="44845" x14ac:dyDescent="0.25"/>
    <row r="44846" x14ac:dyDescent="0.25"/>
    <row r="44847" x14ac:dyDescent="0.25"/>
    <row r="44848" x14ac:dyDescent="0.25"/>
    <row r="44849" x14ac:dyDescent="0.25"/>
    <row r="44850" x14ac:dyDescent="0.25"/>
    <row r="44851" x14ac:dyDescent="0.25"/>
    <row r="44852" x14ac:dyDescent="0.25"/>
    <row r="44853" x14ac:dyDescent="0.25"/>
    <row r="44854" x14ac:dyDescent="0.25"/>
    <row r="44855" x14ac:dyDescent="0.25"/>
    <row r="44856" x14ac:dyDescent="0.25"/>
    <row r="44857" x14ac:dyDescent="0.25"/>
    <row r="44858" x14ac:dyDescent="0.25"/>
    <row r="44859" x14ac:dyDescent="0.25"/>
    <row r="44860" x14ac:dyDescent="0.25"/>
    <row r="44861" x14ac:dyDescent="0.25"/>
    <row r="44862" x14ac:dyDescent="0.25"/>
    <row r="44863" x14ac:dyDescent="0.25"/>
    <row r="44864" x14ac:dyDescent="0.25"/>
    <row r="44865" x14ac:dyDescent="0.25"/>
    <row r="44866" x14ac:dyDescent="0.25"/>
    <row r="44867" x14ac:dyDescent="0.25"/>
    <row r="44868" x14ac:dyDescent="0.25"/>
    <row r="44869" x14ac:dyDescent="0.25"/>
    <row r="44870" x14ac:dyDescent="0.25"/>
    <row r="44871" x14ac:dyDescent="0.25"/>
    <row r="44872" x14ac:dyDescent="0.25"/>
    <row r="44873" x14ac:dyDescent="0.25"/>
    <row r="44874" x14ac:dyDescent="0.25"/>
    <row r="44875" x14ac:dyDescent="0.25"/>
    <row r="44876" x14ac:dyDescent="0.25"/>
    <row r="44877" x14ac:dyDescent="0.25"/>
    <row r="44878" x14ac:dyDescent="0.25"/>
    <row r="44879" x14ac:dyDescent="0.25"/>
    <row r="44880" x14ac:dyDescent="0.25"/>
    <row r="44881" x14ac:dyDescent="0.25"/>
    <row r="44882" x14ac:dyDescent="0.25"/>
    <row r="44883" x14ac:dyDescent="0.25"/>
    <row r="44884" x14ac:dyDescent="0.25"/>
    <row r="44885" x14ac:dyDescent="0.25"/>
    <row r="44886" x14ac:dyDescent="0.25"/>
    <row r="44887" x14ac:dyDescent="0.25"/>
    <row r="44888" x14ac:dyDescent="0.25"/>
    <row r="44889" x14ac:dyDescent="0.25"/>
    <row r="44890" x14ac:dyDescent="0.25"/>
    <row r="44891" x14ac:dyDescent="0.25"/>
    <row r="44892" x14ac:dyDescent="0.25"/>
    <row r="44893" x14ac:dyDescent="0.25"/>
    <row r="44894" x14ac:dyDescent="0.25"/>
    <row r="44895" x14ac:dyDescent="0.25"/>
    <row r="44896" x14ac:dyDescent="0.25"/>
    <row r="44897" x14ac:dyDescent="0.25"/>
    <row r="44898" x14ac:dyDescent="0.25"/>
    <row r="44899" x14ac:dyDescent="0.25"/>
    <row r="44900" x14ac:dyDescent="0.25"/>
    <row r="44901" x14ac:dyDescent="0.25"/>
    <row r="44902" x14ac:dyDescent="0.25"/>
    <row r="44903" x14ac:dyDescent="0.25"/>
    <row r="44904" x14ac:dyDescent="0.25"/>
    <row r="44905" x14ac:dyDescent="0.25"/>
    <row r="44906" x14ac:dyDescent="0.25"/>
    <row r="44907" x14ac:dyDescent="0.25"/>
    <row r="44908" x14ac:dyDescent="0.25"/>
    <row r="44909" x14ac:dyDescent="0.25"/>
    <row r="44910" x14ac:dyDescent="0.25"/>
    <row r="44911" x14ac:dyDescent="0.25"/>
    <row r="44912" x14ac:dyDescent="0.25"/>
    <row r="44913" x14ac:dyDescent="0.25"/>
    <row r="44914" x14ac:dyDescent="0.25"/>
    <row r="44915" x14ac:dyDescent="0.25"/>
    <row r="44916" x14ac:dyDescent="0.25"/>
    <row r="44917" x14ac:dyDescent="0.25"/>
    <row r="44918" x14ac:dyDescent="0.25"/>
    <row r="44919" x14ac:dyDescent="0.25"/>
    <row r="44920" x14ac:dyDescent="0.25"/>
    <row r="44921" x14ac:dyDescent="0.25"/>
    <row r="44922" x14ac:dyDescent="0.25"/>
    <row r="44923" x14ac:dyDescent="0.25"/>
    <row r="44924" x14ac:dyDescent="0.25"/>
    <row r="44925" x14ac:dyDescent="0.25"/>
    <row r="44926" x14ac:dyDescent="0.25"/>
    <row r="44927" x14ac:dyDescent="0.25"/>
    <row r="44928" x14ac:dyDescent="0.25"/>
    <row r="44929" x14ac:dyDescent="0.25"/>
    <row r="44930" x14ac:dyDescent="0.25"/>
    <row r="44931" x14ac:dyDescent="0.25"/>
    <row r="44932" x14ac:dyDescent="0.25"/>
    <row r="44933" x14ac:dyDescent="0.25"/>
    <row r="44934" x14ac:dyDescent="0.25"/>
    <row r="44935" x14ac:dyDescent="0.25"/>
    <row r="44936" x14ac:dyDescent="0.25"/>
    <row r="44937" x14ac:dyDescent="0.25"/>
    <row r="44938" x14ac:dyDescent="0.25"/>
    <row r="44939" x14ac:dyDescent="0.25"/>
    <row r="44940" x14ac:dyDescent="0.25"/>
    <row r="44941" x14ac:dyDescent="0.25"/>
    <row r="44942" x14ac:dyDescent="0.25"/>
    <row r="44943" x14ac:dyDescent="0.25"/>
    <row r="44944" x14ac:dyDescent="0.25"/>
    <row r="44945" x14ac:dyDescent="0.25"/>
    <row r="44946" x14ac:dyDescent="0.25"/>
    <row r="44947" x14ac:dyDescent="0.25"/>
    <row r="44948" x14ac:dyDescent="0.25"/>
    <row r="44949" x14ac:dyDescent="0.25"/>
    <row r="44950" x14ac:dyDescent="0.25"/>
    <row r="44951" x14ac:dyDescent="0.25"/>
    <row r="44952" x14ac:dyDescent="0.25"/>
    <row r="44953" x14ac:dyDescent="0.25"/>
    <row r="44954" x14ac:dyDescent="0.25"/>
    <row r="44955" x14ac:dyDescent="0.25"/>
    <row r="44956" x14ac:dyDescent="0.25"/>
    <row r="44957" x14ac:dyDescent="0.25"/>
    <row r="44958" x14ac:dyDescent="0.25"/>
    <row r="44959" x14ac:dyDescent="0.25"/>
    <row r="44960" x14ac:dyDescent="0.25"/>
    <row r="44961" x14ac:dyDescent="0.25"/>
    <row r="44962" x14ac:dyDescent="0.25"/>
    <row r="44963" x14ac:dyDescent="0.25"/>
    <row r="44964" x14ac:dyDescent="0.25"/>
    <row r="44965" x14ac:dyDescent="0.25"/>
    <row r="44966" x14ac:dyDescent="0.25"/>
    <row r="44967" x14ac:dyDescent="0.25"/>
    <row r="44968" x14ac:dyDescent="0.25"/>
    <row r="44969" x14ac:dyDescent="0.25"/>
    <row r="44970" x14ac:dyDescent="0.25"/>
    <row r="44971" x14ac:dyDescent="0.25"/>
    <row r="44972" x14ac:dyDescent="0.25"/>
    <row r="44973" x14ac:dyDescent="0.25"/>
    <row r="44974" x14ac:dyDescent="0.25"/>
    <row r="44975" x14ac:dyDescent="0.25"/>
    <row r="44976" x14ac:dyDescent="0.25"/>
    <row r="44977" x14ac:dyDescent="0.25"/>
    <row r="44978" x14ac:dyDescent="0.25"/>
    <row r="44979" x14ac:dyDescent="0.25"/>
    <row r="44980" x14ac:dyDescent="0.25"/>
    <row r="44981" x14ac:dyDescent="0.25"/>
    <row r="44982" x14ac:dyDescent="0.25"/>
    <row r="44983" x14ac:dyDescent="0.25"/>
    <row r="44984" x14ac:dyDescent="0.25"/>
    <row r="44985" x14ac:dyDescent="0.25"/>
    <row r="44986" x14ac:dyDescent="0.25"/>
    <row r="44987" x14ac:dyDescent="0.25"/>
    <row r="44988" x14ac:dyDescent="0.25"/>
    <row r="44989" x14ac:dyDescent="0.25"/>
    <row r="44990" x14ac:dyDescent="0.25"/>
    <row r="44991" x14ac:dyDescent="0.25"/>
    <row r="44992" x14ac:dyDescent="0.25"/>
    <row r="44993" x14ac:dyDescent="0.25"/>
    <row r="44994" x14ac:dyDescent="0.25"/>
    <row r="44995" x14ac:dyDescent="0.25"/>
    <row r="44996" x14ac:dyDescent="0.25"/>
    <row r="44997" x14ac:dyDescent="0.25"/>
    <row r="44998" x14ac:dyDescent="0.25"/>
    <row r="44999" x14ac:dyDescent="0.25"/>
    <row r="45000" x14ac:dyDescent="0.25"/>
    <row r="45001" x14ac:dyDescent="0.25"/>
    <row r="45002" x14ac:dyDescent="0.25"/>
    <row r="45003" x14ac:dyDescent="0.25"/>
    <row r="45004" x14ac:dyDescent="0.25"/>
    <row r="45005" x14ac:dyDescent="0.25"/>
    <row r="45006" x14ac:dyDescent="0.25"/>
    <row r="45007" x14ac:dyDescent="0.25"/>
    <row r="45008" x14ac:dyDescent="0.25"/>
    <row r="45009" x14ac:dyDescent="0.25"/>
    <row r="45010" x14ac:dyDescent="0.25"/>
    <row r="45011" x14ac:dyDescent="0.25"/>
    <row r="45012" x14ac:dyDescent="0.25"/>
    <row r="45013" x14ac:dyDescent="0.25"/>
    <row r="45014" x14ac:dyDescent="0.25"/>
    <row r="45015" x14ac:dyDescent="0.25"/>
    <row r="45016" x14ac:dyDescent="0.25"/>
    <row r="45017" x14ac:dyDescent="0.25"/>
    <row r="45018" x14ac:dyDescent="0.25"/>
    <row r="45019" x14ac:dyDescent="0.25"/>
    <row r="45020" x14ac:dyDescent="0.25"/>
    <row r="45021" x14ac:dyDescent="0.25"/>
    <row r="45022" x14ac:dyDescent="0.25"/>
    <row r="45023" x14ac:dyDescent="0.25"/>
    <row r="45024" x14ac:dyDescent="0.25"/>
    <row r="45025" x14ac:dyDescent="0.25"/>
    <row r="45026" x14ac:dyDescent="0.25"/>
    <row r="45027" x14ac:dyDescent="0.25"/>
    <row r="45028" x14ac:dyDescent="0.25"/>
    <row r="45029" x14ac:dyDescent="0.25"/>
    <row r="45030" x14ac:dyDescent="0.25"/>
    <row r="45031" x14ac:dyDescent="0.25"/>
    <row r="45032" x14ac:dyDescent="0.25"/>
    <row r="45033" x14ac:dyDescent="0.25"/>
    <row r="45034" x14ac:dyDescent="0.25"/>
    <row r="45035" x14ac:dyDescent="0.25"/>
    <row r="45036" x14ac:dyDescent="0.25"/>
    <row r="45037" x14ac:dyDescent="0.25"/>
    <row r="45038" x14ac:dyDescent="0.25"/>
    <row r="45039" x14ac:dyDescent="0.25"/>
    <row r="45040" x14ac:dyDescent="0.25"/>
    <row r="45041" x14ac:dyDescent="0.25"/>
    <row r="45042" x14ac:dyDescent="0.25"/>
    <row r="45043" x14ac:dyDescent="0.25"/>
    <row r="45044" x14ac:dyDescent="0.25"/>
    <row r="45045" x14ac:dyDescent="0.25"/>
    <row r="45046" x14ac:dyDescent="0.25"/>
    <row r="45047" x14ac:dyDescent="0.25"/>
    <row r="45048" x14ac:dyDescent="0.25"/>
    <row r="45049" x14ac:dyDescent="0.25"/>
    <row r="45050" x14ac:dyDescent="0.25"/>
    <row r="45051" x14ac:dyDescent="0.25"/>
    <row r="45052" x14ac:dyDescent="0.25"/>
    <row r="45053" x14ac:dyDescent="0.25"/>
    <row r="45054" x14ac:dyDescent="0.25"/>
    <row r="45055" x14ac:dyDescent="0.25"/>
    <row r="45056" x14ac:dyDescent="0.25"/>
    <row r="45057" x14ac:dyDescent="0.25"/>
    <row r="45058" x14ac:dyDescent="0.25"/>
    <row r="45059" x14ac:dyDescent="0.25"/>
    <row r="45060" x14ac:dyDescent="0.25"/>
    <row r="45061" x14ac:dyDescent="0.25"/>
    <row r="45062" x14ac:dyDescent="0.25"/>
    <row r="45063" x14ac:dyDescent="0.25"/>
    <row r="45064" x14ac:dyDescent="0.25"/>
    <row r="45065" x14ac:dyDescent="0.25"/>
    <row r="45066" x14ac:dyDescent="0.25"/>
    <row r="45067" x14ac:dyDescent="0.25"/>
    <row r="45068" x14ac:dyDescent="0.25"/>
    <row r="45069" x14ac:dyDescent="0.25"/>
    <row r="45070" x14ac:dyDescent="0.25"/>
    <row r="45071" x14ac:dyDescent="0.25"/>
    <row r="45072" x14ac:dyDescent="0.25"/>
    <row r="45073" x14ac:dyDescent="0.25"/>
    <row r="45074" x14ac:dyDescent="0.25"/>
    <row r="45075" x14ac:dyDescent="0.25"/>
    <row r="45076" x14ac:dyDescent="0.25"/>
    <row r="45077" x14ac:dyDescent="0.25"/>
    <row r="45078" x14ac:dyDescent="0.25"/>
    <row r="45079" x14ac:dyDescent="0.25"/>
    <row r="45080" x14ac:dyDescent="0.25"/>
    <row r="45081" x14ac:dyDescent="0.25"/>
    <row r="45082" x14ac:dyDescent="0.25"/>
    <row r="45083" x14ac:dyDescent="0.25"/>
    <row r="45084" x14ac:dyDescent="0.25"/>
    <row r="45085" x14ac:dyDescent="0.25"/>
    <row r="45086" x14ac:dyDescent="0.25"/>
    <row r="45087" x14ac:dyDescent="0.25"/>
    <row r="45088" x14ac:dyDescent="0.25"/>
    <row r="45089" x14ac:dyDescent="0.25"/>
    <row r="45090" x14ac:dyDescent="0.25"/>
    <row r="45091" x14ac:dyDescent="0.25"/>
    <row r="45092" x14ac:dyDescent="0.25"/>
    <row r="45093" x14ac:dyDescent="0.25"/>
    <row r="45094" x14ac:dyDescent="0.25"/>
    <row r="45095" x14ac:dyDescent="0.25"/>
    <row r="45096" x14ac:dyDescent="0.25"/>
    <row r="45097" x14ac:dyDescent="0.25"/>
    <row r="45098" x14ac:dyDescent="0.25"/>
    <row r="45099" x14ac:dyDescent="0.25"/>
    <row r="45100" x14ac:dyDescent="0.25"/>
    <row r="45101" x14ac:dyDescent="0.25"/>
    <row r="45102" x14ac:dyDescent="0.25"/>
    <row r="45103" x14ac:dyDescent="0.25"/>
    <row r="45104" x14ac:dyDescent="0.25"/>
    <row r="45105" x14ac:dyDescent="0.25"/>
    <row r="45106" x14ac:dyDescent="0.25"/>
    <row r="45107" x14ac:dyDescent="0.25"/>
    <row r="45108" x14ac:dyDescent="0.25"/>
    <row r="45109" x14ac:dyDescent="0.25"/>
    <row r="45110" x14ac:dyDescent="0.25"/>
    <row r="45111" x14ac:dyDescent="0.25"/>
    <row r="45112" x14ac:dyDescent="0.25"/>
    <row r="45113" x14ac:dyDescent="0.25"/>
    <row r="45114" x14ac:dyDescent="0.25"/>
    <row r="45115" x14ac:dyDescent="0.25"/>
    <row r="45116" x14ac:dyDescent="0.25"/>
    <row r="45117" x14ac:dyDescent="0.25"/>
    <row r="45118" x14ac:dyDescent="0.25"/>
    <row r="45119" x14ac:dyDescent="0.25"/>
    <row r="45120" x14ac:dyDescent="0.25"/>
    <row r="45121" x14ac:dyDescent="0.25"/>
    <row r="45122" x14ac:dyDescent="0.25"/>
    <row r="45123" x14ac:dyDescent="0.25"/>
    <row r="45124" x14ac:dyDescent="0.25"/>
    <row r="45125" x14ac:dyDescent="0.25"/>
    <row r="45126" x14ac:dyDescent="0.25"/>
    <row r="45127" x14ac:dyDescent="0.25"/>
    <row r="45128" x14ac:dyDescent="0.25"/>
    <row r="45129" x14ac:dyDescent="0.25"/>
    <row r="45130" x14ac:dyDescent="0.25"/>
    <row r="45131" x14ac:dyDescent="0.25"/>
    <row r="45132" x14ac:dyDescent="0.25"/>
    <row r="45133" x14ac:dyDescent="0.25"/>
    <row r="45134" x14ac:dyDescent="0.25"/>
    <row r="45135" x14ac:dyDescent="0.25"/>
    <row r="45136" x14ac:dyDescent="0.25"/>
    <row r="45137" x14ac:dyDescent="0.25"/>
    <row r="45138" x14ac:dyDescent="0.25"/>
    <row r="45139" x14ac:dyDescent="0.25"/>
    <row r="45140" x14ac:dyDescent="0.25"/>
    <row r="45141" x14ac:dyDescent="0.25"/>
    <row r="45142" x14ac:dyDescent="0.25"/>
    <row r="45143" x14ac:dyDescent="0.25"/>
    <row r="45144" x14ac:dyDescent="0.25"/>
    <row r="45145" x14ac:dyDescent="0.25"/>
    <row r="45146" x14ac:dyDescent="0.25"/>
    <row r="45147" x14ac:dyDescent="0.25"/>
    <row r="45148" x14ac:dyDescent="0.25"/>
    <row r="45149" x14ac:dyDescent="0.25"/>
    <row r="45150" x14ac:dyDescent="0.25"/>
    <row r="45151" x14ac:dyDescent="0.25"/>
    <row r="45152" x14ac:dyDescent="0.25"/>
    <row r="45153" x14ac:dyDescent="0.25"/>
    <row r="45154" x14ac:dyDescent="0.25"/>
    <row r="45155" x14ac:dyDescent="0.25"/>
    <row r="45156" x14ac:dyDescent="0.25"/>
    <row r="45157" x14ac:dyDescent="0.25"/>
    <row r="45158" x14ac:dyDescent="0.25"/>
    <row r="45159" x14ac:dyDescent="0.25"/>
    <row r="45160" x14ac:dyDescent="0.25"/>
    <row r="45161" x14ac:dyDescent="0.25"/>
    <row r="45162" x14ac:dyDescent="0.25"/>
    <row r="45163" x14ac:dyDescent="0.25"/>
    <row r="45164" x14ac:dyDescent="0.25"/>
    <row r="45165" x14ac:dyDescent="0.25"/>
    <row r="45166" x14ac:dyDescent="0.25"/>
    <row r="45167" x14ac:dyDescent="0.25"/>
    <row r="45168" x14ac:dyDescent="0.25"/>
    <row r="45169" x14ac:dyDescent="0.25"/>
    <row r="45170" x14ac:dyDescent="0.25"/>
    <row r="45171" x14ac:dyDescent="0.25"/>
    <row r="45172" x14ac:dyDescent="0.25"/>
    <row r="45173" x14ac:dyDescent="0.25"/>
    <row r="45174" x14ac:dyDescent="0.25"/>
    <row r="45175" x14ac:dyDescent="0.25"/>
    <row r="45176" x14ac:dyDescent="0.25"/>
    <row r="45177" x14ac:dyDescent="0.25"/>
    <row r="45178" x14ac:dyDescent="0.25"/>
    <row r="45179" x14ac:dyDescent="0.25"/>
    <row r="45180" x14ac:dyDescent="0.25"/>
    <row r="45181" x14ac:dyDescent="0.25"/>
    <row r="45182" x14ac:dyDescent="0.25"/>
    <row r="45183" x14ac:dyDescent="0.25"/>
    <row r="45184" x14ac:dyDescent="0.25"/>
    <row r="45185" x14ac:dyDescent="0.25"/>
    <row r="45186" x14ac:dyDescent="0.25"/>
    <row r="45187" x14ac:dyDescent="0.25"/>
    <row r="45188" x14ac:dyDescent="0.25"/>
    <row r="45189" x14ac:dyDescent="0.25"/>
    <row r="45190" x14ac:dyDescent="0.25"/>
    <row r="45191" x14ac:dyDescent="0.25"/>
    <row r="45192" x14ac:dyDescent="0.25"/>
    <row r="45193" x14ac:dyDescent="0.25"/>
    <row r="45194" x14ac:dyDescent="0.25"/>
    <row r="45195" x14ac:dyDescent="0.25"/>
    <row r="45196" x14ac:dyDescent="0.25"/>
    <row r="45197" x14ac:dyDescent="0.25"/>
    <row r="45198" x14ac:dyDescent="0.25"/>
    <row r="45199" x14ac:dyDescent="0.25"/>
    <row r="45200" x14ac:dyDescent="0.25"/>
    <row r="45201" x14ac:dyDescent="0.25"/>
    <row r="45202" x14ac:dyDescent="0.25"/>
    <row r="45203" x14ac:dyDescent="0.25"/>
    <row r="45204" x14ac:dyDescent="0.25"/>
    <row r="45205" x14ac:dyDescent="0.25"/>
    <row r="45206" x14ac:dyDescent="0.25"/>
    <row r="45207" x14ac:dyDescent="0.25"/>
    <row r="45208" x14ac:dyDescent="0.25"/>
    <row r="45209" x14ac:dyDescent="0.25"/>
    <row r="45210" x14ac:dyDescent="0.25"/>
    <row r="45211" x14ac:dyDescent="0.25"/>
    <row r="45212" x14ac:dyDescent="0.25"/>
    <row r="45213" x14ac:dyDescent="0.25"/>
    <row r="45214" x14ac:dyDescent="0.25"/>
    <row r="45215" x14ac:dyDescent="0.25"/>
    <row r="45216" x14ac:dyDescent="0.25"/>
    <row r="45217" x14ac:dyDescent="0.25"/>
    <row r="45218" x14ac:dyDescent="0.25"/>
    <row r="45219" x14ac:dyDescent="0.25"/>
    <row r="45220" x14ac:dyDescent="0.25"/>
    <row r="45221" x14ac:dyDescent="0.25"/>
    <row r="45222" x14ac:dyDescent="0.25"/>
    <row r="45223" x14ac:dyDescent="0.25"/>
    <row r="45224" x14ac:dyDescent="0.25"/>
    <row r="45225" x14ac:dyDescent="0.25"/>
    <row r="45226" x14ac:dyDescent="0.25"/>
    <row r="45227" x14ac:dyDescent="0.25"/>
    <row r="45228" x14ac:dyDescent="0.25"/>
    <row r="45229" x14ac:dyDescent="0.25"/>
    <row r="45230" x14ac:dyDescent="0.25"/>
    <row r="45231" x14ac:dyDescent="0.25"/>
    <row r="45232" x14ac:dyDescent="0.25"/>
    <row r="45233" x14ac:dyDescent="0.25"/>
    <row r="45234" x14ac:dyDescent="0.25"/>
    <row r="45235" x14ac:dyDescent="0.25"/>
    <row r="45236" x14ac:dyDescent="0.25"/>
    <row r="45237" x14ac:dyDescent="0.25"/>
    <row r="45238" x14ac:dyDescent="0.25"/>
    <row r="45239" x14ac:dyDescent="0.25"/>
    <row r="45240" x14ac:dyDescent="0.25"/>
    <row r="45241" x14ac:dyDescent="0.25"/>
    <row r="45242" x14ac:dyDescent="0.25"/>
    <row r="45243" x14ac:dyDescent="0.25"/>
    <row r="45244" x14ac:dyDescent="0.25"/>
    <row r="45245" x14ac:dyDescent="0.25"/>
    <row r="45246" x14ac:dyDescent="0.25"/>
    <row r="45247" x14ac:dyDescent="0.25"/>
    <row r="45248" x14ac:dyDescent="0.25"/>
    <row r="45249" x14ac:dyDescent="0.25"/>
    <row r="45250" x14ac:dyDescent="0.25"/>
    <row r="45251" x14ac:dyDescent="0.25"/>
    <row r="45252" x14ac:dyDescent="0.25"/>
    <row r="45253" x14ac:dyDescent="0.25"/>
    <row r="45254" x14ac:dyDescent="0.25"/>
    <row r="45255" x14ac:dyDescent="0.25"/>
    <row r="45256" x14ac:dyDescent="0.25"/>
    <row r="45257" x14ac:dyDescent="0.25"/>
    <row r="45258" x14ac:dyDescent="0.25"/>
    <row r="45259" x14ac:dyDescent="0.25"/>
    <row r="45260" x14ac:dyDescent="0.25"/>
    <row r="45261" x14ac:dyDescent="0.25"/>
    <row r="45262" x14ac:dyDescent="0.25"/>
    <row r="45263" x14ac:dyDescent="0.25"/>
    <row r="45264" x14ac:dyDescent="0.25"/>
    <row r="45265" x14ac:dyDescent="0.25"/>
    <row r="45266" x14ac:dyDescent="0.25"/>
    <row r="45267" x14ac:dyDescent="0.25"/>
    <row r="45268" x14ac:dyDescent="0.25"/>
    <row r="45269" x14ac:dyDescent="0.25"/>
    <row r="45270" x14ac:dyDescent="0.25"/>
    <row r="45271" x14ac:dyDescent="0.25"/>
    <row r="45272" x14ac:dyDescent="0.25"/>
    <row r="45273" x14ac:dyDescent="0.25"/>
    <row r="45274" x14ac:dyDescent="0.25"/>
    <row r="45275" x14ac:dyDescent="0.25"/>
    <row r="45276" x14ac:dyDescent="0.25"/>
    <row r="45277" x14ac:dyDescent="0.25"/>
    <row r="45278" x14ac:dyDescent="0.25"/>
    <row r="45279" x14ac:dyDescent="0.25"/>
    <row r="45280" x14ac:dyDescent="0.25"/>
    <row r="45281" x14ac:dyDescent="0.25"/>
    <row r="45282" x14ac:dyDescent="0.25"/>
    <row r="45283" x14ac:dyDescent="0.25"/>
    <row r="45284" x14ac:dyDescent="0.25"/>
    <row r="45285" x14ac:dyDescent="0.25"/>
    <row r="45286" x14ac:dyDescent="0.25"/>
    <row r="45287" x14ac:dyDescent="0.25"/>
    <row r="45288" x14ac:dyDescent="0.25"/>
    <row r="45289" x14ac:dyDescent="0.25"/>
    <row r="45290" x14ac:dyDescent="0.25"/>
    <row r="45291" x14ac:dyDescent="0.25"/>
    <row r="45292" x14ac:dyDescent="0.25"/>
    <row r="45293" x14ac:dyDescent="0.25"/>
    <row r="45294" x14ac:dyDescent="0.25"/>
    <row r="45295" x14ac:dyDescent="0.25"/>
    <row r="45296" x14ac:dyDescent="0.25"/>
    <row r="45297" x14ac:dyDescent="0.25"/>
    <row r="45298" x14ac:dyDescent="0.25"/>
    <row r="45299" x14ac:dyDescent="0.25"/>
    <row r="45300" x14ac:dyDescent="0.25"/>
    <row r="45301" x14ac:dyDescent="0.25"/>
    <row r="45302" x14ac:dyDescent="0.25"/>
    <row r="45303" x14ac:dyDescent="0.25"/>
    <row r="45304" x14ac:dyDescent="0.25"/>
    <row r="45305" x14ac:dyDescent="0.25"/>
    <row r="45306" x14ac:dyDescent="0.25"/>
    <row r="45307" x14ac:dyDescent="0.25"/>
    <row r="45308" x14ac:dyDescent="0.25"/>
    <row r="45309" x14ac:dyDescent="0.25"/>
    <row r="45310" x14ac:dyDescent="0.25"/>
    <row r="45311" x14ac:dyDescent="0.25"/>
    <row r="45312" x14ac:dyDescent="0.25"/>
    <row r="45313" x14ac:dyDescent="0.25"/>
    <row r="45314" x14ac:dyDescent="0.25"/>
    <row r="45315" x14ac:dyDescent="0.25"/>
    <row r="45316" x14ac:dyDescent="0.25"/>
    <row r="45317" x14ac:dyDescent="0.25"/>
    <row r="45318" x14ac:dyDescent="0.25"/>
    <row r="45319" x14ac:dyDescent="0.25"/>
    <row r="45320" x14ac:dyDescent="0.25"/>
    <row r="45321" x14ac:dyDescent="0.25"/>
    <row r="45322" x14ac:dyDescent="0.25"/>
    <row r="45323" x14ac:dyDescent="0.25"/>
    <row r="45324" x14ac:dyDescent="0.25"/>
    <row r="45325" x14ac:dyDescent="0.25"/>
    <row r="45326" x14ac:dyDescent="0.25"/>
    <row r="45327" x14ac:dyDescent="0.25"/>
    <row r="45328" x14ac:dyDescent="0.25"/>
    <row r="45329" x14ac:dyDescent="0.25"/>
    <row r="45330" x14ac:dyDescent="0.25"/>
    <row r="45331" x14ac:dyDescent="0.25"/>
    <row r="45332" x14ac:dyDescent="0.25"/>
    <row r="45333" x14ac:dyDescent="0.25"/>
    <row r="45334" x14ac:dyDescent="0.25"/>
    <row r="45335" x14ac:dyDescent="0.25"/>
    <row r="45336" x14ac:dyDescent="0.25"/>
    <row r="45337" x14ac:dyDescent="0.25"/>
    <row r="45338" x14ac:dyDescent="0.25"/>
    <row r="45339" x14ac:dyDescent="0.25"/>
    <row r="45340" x14ac:dyDescent="0.25"/>
    <row r="45341" x14ac:dyDescent="0.25"/>
    <row r="45342" x14ac:dyDescent="0.25"/>
    <row r="45343" x14ac:dyDescent="0.25"/>
    <row r="45344" x14ac:dyDescent="0.25"/>
    <row r="45345" x14ac:dyDescent="0.25"/>
    <row r="45346" x14ac:dyDescent="0.25"/>
    <row r="45347" x14ac:dyDescent="0.25"/>
    <row r="45348" x14ac:dyDescent="0.25"/>
    <row r="45349" x14ac:dyDescent="0.25"/>
    <row r="45350" x14ac:dyDescent="0.25"/>
    <row r="45351" x14ac:dyDescent="0.25"/>
    <row r="45352" x14ac:dyDescent="0.25"/>
    <row r="45353" x14ac:dyDescent="0.25"/>
    <row r="45354" x14ac:dyDescent="0.25"/>
    <row r="45355" x14ac:dyDescent="0.25"/>
    <row r="45356" x14ac:dyDescent="0.25"/>
    <row r="45357" x14ac:dyDescent="0.25"/>
    <row r="45358" x14ac:dyDescent="0.25"/>
    <row r="45359" x14ac:dyDescent="0.25"/>
    <row r="45360" x14ac:dyDescent="0.25"/>
    <row r="45361" x14ac:dyDescent="0.25"/>
    <row r="45362" x14ac:dyDescent="0.25"/>
    <row r="45363" x14ac:dyDescent="0.25"/>
    <row r="45364" x14ac:dyDescent="0.25"/>
    <row r="45365" x14ac:dyDescent="0.25"/>
    <row r="45366" x14ac:dyDescent="0.25"/>
    <row r="45367" x14ac:dyDescent="0.25"/>
    <row r="45368" x14ac:dyDescent="0.25"/>
    <row r="45369" x14ac:dyDescent="0.25"/>
    <row r="45370" x14ac:dyDescent="0.25"/>
    <row r="45371" x14ac:dyDescent="0.25"/>
    <row r="45372" x14ac:dyDescent="0.25"/>
    <row r="45373" x14ac:dyDescent="0.25"/>
    <row r="45374" x14ac:dyDescent="0.25"/>
    <row r="45375" x14ac:dyDescent="0.25"/>
    <row r="45376" x14ac:dyDescent="0.25"/>
    <row r="45377" x14ac:dyDescent="0.25"/>
    <row r="45378" x14ac:dyDescent="0.25"/>
    <row r="45379" x14ac:dyDescent="0.25"/>
    <row r="45380" x14ac:dyDescent="0.25"/>
    <row r="45381" x14ac:dyDescent="0.25"/>
    <row r="45382" x14ac:dyDescent="0.25"/>
    <row r="45383" x14ac:dyDescent="0.25"/>
    <row r="45384" x14ac:dyDescent="0.25"/>
    <row r="45385" x14ac:dyDescent="0.25"/>
    <row r="45386" x14ac:dyDescent="0.25"/>
    <row r="45387" x14ac:dyDescent="0.25"/>
    <row r="45388" x14ac:dyDescent="0.25"/>
    <row r="45389" x14ac:dyDescent="0.25"/>
    <row r="45390" x14ac:dyDescent="0.25"/>
    <row r="45391" x14ac:dyDescent="0.25"/>
    <row r="45392" x14ac:dyDescent="0.25"/>
    <row r="45393" x14ac:dyDescent="0.25"/>
    <row r="45394" x14ac:dyDescent="0.25"/>
    <row r="45395" x14ac:dyDescent="0.25"/>
    <row r="45396" x14ac:dyDescent="0.25"/>
    <row r="45397" x14ac:dyDescent="0.25"/>
    <row r="45398" x14ac:dyDescent="0.25"/>
    <row r="45399" x14ac:dyDescent="0.25"/>
    <row r="45400" x14ac:dyDescent="0.25"/>
    <row r="45401" x14ac:dyDescent="0.25"/>
    <row r="45402" x14ac:dyDescent="0.25"/>
    <row r="45403" x14ac:dyDescent="0.25"/>
    <row r="45404" x14ac:dyDescent="0.25"/>
    <row r="45405" x14ac:dyDescent="0.25"/>
    <row r="45406" x14ac:dyDescent="0.25"/>
    <row r="45407" x14ac:dyDescent="0.25"/>
    <row r="45408" x14ac:dyDescent="0.25"/>
    <row r="45409" x14ac:dyDescent="0.25"/>
    <row r="45410" x14ac:dyDescent="0.25"/>
    <row r="45411" x14ac:dyDescent="0.25"/>
    <row r="45412" x14ac:dyDescent="0.25"/>
    <row r="45413" x14ac:dyDescent="0.25"/>
    <row r="45414" x14ac:dyDescent="0.25"/>
    <row r="45415" x14ac:dyDescent="0.25"/>
    <row r="45416" x14ac:dyDescent="0.25"/>
    <row r="45417" x14ac:dyDescent="0.25"/>
    <row r="45418" x14ac:dyDescent="0.25"/>
    <row r="45419" x14ac:dyDescent="0.25"/>
    <row r="45420" x14ac:dyDescent="0.25"/>
    <row r="45421" x14ac:dyDescent="0.25"/>
    <row r="45422" x14ac:dyDescent="0.25"/>
    <row r="45423" x14ac:dyDescent="0.25"/>
    <row r="45424" x14ac:dyDescent="0.25"/>
    <row r="45425" x14ac:dyDescent="0.25"/>
    <row r="45426" x14ac:dyDescent="0.25"/>
    <row r="45427" x14ac:dyDescent="0.25"/>
    <row r="45428" x14ac:dyDescent="0.25"/>
    <row r="45429" x14ac:dyDescent="0.25"/>
    <row r="45430" x14ac:dyDescent="0.25"/>
    <row r="45431" x14ac:dyDescent="0.25"/>
    <row r="45432" x14ac:dyDescent="0.25"/>
    <row r="45433" x14ac:dyDescent="0.25"/>
    <row r="45434" x14ac:dyDescent="0.25"/>
    <row r="45435" x14ac:dyDescent="0.25"/>
    <row r="45436" x14ac:dyDescent="0.25"/>
    <row r="45437" x14ac:dyDescent="0.25"/>
    <row r="45438" x14ac:dyDescent="0.25"/>
    <row r="45439" x14ac:dyDescent="0.25"/>
    <row r="45440" x14ac:dyDescent="0.25"/>
    <row r="45441" x14ac:dyDescent="0.25"/>
    <row r="45442" x14ac:dyDescent="0.25"/>
    <row r="45443" x14ac:dyDescent="0.25"/>
    <row r="45444" x14ac:dyDescent="0.25"/>
    <row r="45445" x14ac:dyDescent="0.25"/>
    <row r="45446" x14ac:dyDescent="0.25"/>
    <row r="45447" x14ac:dyDescent="0.25"/>
    <row r="45448" x14ac:dyDescent="0.25"/>
    <row r="45449" x14ac:dyDescent="0.25"/>
    <row r="45450" x14ac:dyDescent="0.25"/>
    <row r="45451" x14ac:dyDescent="0.25"/>
    <row r="45452" x14ac:dyDescent="0.25"/>
    <row r="45453" x14ac:dyDescent="0.25"/>
    <row r="45454" x14ac:dyDescent="0.25"/>
    <row r="45455" x14ac:dyDescent="0.25"/>
    <row r="45456" x14ac:dyDescent="0.25"/>
    <row r="45457" x14ac:dyDescent="0.25"/>
    <row r="45458" x14ac:dyDescent="0.25"/>
    <row r="45459" x14ac:dyDescent="0.25"/>
    <row r="45460" x14ac:dyDescent="0.25"/>
    <row r="45461" x14ac:dyDescent="0.25"/>
    <row r="45462" x14ac:dyDescent="0.25"/>
    <row r="45463" x14ac:dyDescent="0.25"/>
    <row r="45464" x14ac:dyDescent="0.25"/>
    <row r="45465" x14ac:dyDescent="0.25"/>
    <row r="45466" x14ac:dyDescent="0.25"/>
    <row r="45467" x14ac:dyDescent="0.25"/>
    <row r="45468" x14ac:dyDescent="0.25"/>
    <row r="45469" x14ac:dyDescent="0.25"/>
    <row r="45470" x14ac:dyDescent="0.25"/>
    <row r="45471" x14ac:dyDescent="0.25"/>
    <row r="45472" x14ac:dyDescent="0.25"/>
    <row r="45473" x14ac:dyDescent="0.25"/>
    <row r="45474" x14ac:dyDescent="0.25"/>
    <row r="45475" x14ac:dyDescent="0.25"/>
    <row r="45476" x14ac:dyDescent="0.25"/>
    <row r="45477" x14ac:dyDescent="0.25"/>
    <row r="45478" x14ac:dyDescent="0.25"/>
    <row r="45479" x14ac:dyDescent="0.25"/>
    <row r="45480" x14ac:dyDescent="0.25"/>
    <row r="45481" x14ac:dyDescent="0.25"/>
    <row r="45482" x14ac:dyDescent="0.25"/>
    <row r="45483" x14ac:dyDescent="0.25"/>
    <row r="45484" x14ac:dyDescent="0.25"/>
    <row r="45485" x14ac:dyDescent="0.25"/>
    <row r="45486" x14ac:dyDescent="0.25"/>
    <row r="45487" x14ac:dyDescent="0.25"/>
    <row r="45488" x14ac:dyDescent="0.25"/>
    <row r="45489" x14ac:dyDescent="0.25"/>
    <row r="45490" x14ac:dyDescent="0.25"/>
    <row r="45491" x14ac:dyDescent="0.25"/>
    <row r="45492" x14ac:dyDescent="0.25"/>
    <row r="45493" x14ac:dyDescent="0.25"/>
    <row r="45494" x14ac:dyDescent="0.25"/>
    <row r="45495" x14ac:dyDescent="0.25"/>
    <row r="45496" x14ac:dyDescent="0.25"/>
    <row r="45497" x14ac:dyDescent="0.25"/>
    <row r="45498" x14ac:dyDescent="0.25"/>
    <row r="45499" x14ac:dyDescent="0.25"/>
    <row r="45500" x14ac:dyDescent="0.25"/>
    <row r="45501" x14ac:dyDescent="0.25"/>
    <row r="45502" x14ac:dyDescent="0.25"/>
    <row r="45503" x14ac:dyDescent="0.25"/>
    <row r="45504" x14ac:dyDescent="0.25"/>
    <row r="45505" x14ac:dyDescent="0.25"/>
    <row r="45506" x14ac:dyDescent="0.25"/>
    <row r="45507" x14ac:dyDescent="0.25"/>
    <row r="45508" x14ac:dyDescent="0.25"/>
    <row r="45509" x14ac:dyDescent="0.25"/>
    <row r="45510" x14ac:dyDescent="0.25"/>
    <row r="45511" x14ac:dyDescent="0.25"/>
    <row r="45512" x14ac:dyDescent="0.25"/>
    <row r="45513" x14ac:dyDescent="0.25"/>
    <row r="45514" x14ac:dyDescent="0.25"/>
    <row r="45515" x14ac:dyDescent="0.25"/>
    <row r="45516" x14ac:dyDescent="0.25"/>
    <row r="45517" x14ac:dyDescent="0.25"/>
    <row r="45518" x14ac:dyDescent="0.25"/>
    <row r="45519" x14ac:dyDescent="0.25"/>
    <row r="45520" x14ac:dyDescent="0.25"/>
    <row r="45521" x14ac:dyDescent="0.25"/>
    <row r="45522" x14ac:dyDescent="0.25"/>
    <row r="45523" x14ac:dyDescent="0.25"/>
    <row r="45524" x14ac:dyDescent="0.25"/>
    <row r="45525" x14ac:dyDescent="0.25"/>
    <row r="45526" x14ac:dyDescent="0.25"/>
    <row r="45527" x14ac:dyDescent="0.25"/>
    <row r="45528" x14ac:dyDescent="0.25"/>
    <row r="45529" x14ac:dyDescent="0.25"/>
    <row r="45530" x14ac:dyDescent="0.25"/>
    <row r="45531" x14ac:dyDescent="0.25"/>
    <row r="45532" x14ac:dyDescent="0.25"/>
    <row r="45533" x14ac:dyDescent="0.25"/>
    <row r="45534" x14ac:dyDescent="0.25"/>
    <row r="45535" x14ac:dyDescent="0.25"/>
    <row r="45536" x14ac:dyDescent="0.25"/>
    <row r="45537" x14ac:dyDescent="0.25"/>
    <row r="45538" x14ac:dyDescent="0.25"/>
    <row r="45539" x14ac:dyDescent="0.25"/>
    <row r="45540" x14ac:dyDescent="0.25"/>
    <row r="45541" x14ac:dyDescent="0.25"/>
    <row r="45542" x14ac:dyDescent="0.25"/>
    <row r="45543" x14ac:dyDescent="0.25"/>
    <row r="45544" x14ac:dyDescent="0.25"/>
    <row r="45545" x14ac:dyDescent="0.25"/>
    <row r="45546" x14ac:dyDescent="0.25"/>
    <row r="45547" x14ac:dyDescent="0.25"/>
    <row r="45548" x14ac:dyDescent="0.25"/>
    <row r="45549" x14ac:dyDescent="0.25"/>
    <row r="45550" x14ac:dyDescent="0.25"/>
    <row r="45551" x14ac:dyDescent="0.25"/>
    <row r="45552" x14ac:dyDescent="0.25"/>
    <row r="45553" x14ac:dyDescent="0.25"/>
    <row r="45554" x14ac:dyDescent="0.25"/>
    <row r="45555" x14ac:dyDescent="0.25"/>
    <row r="45556" x14ac:dyDescent="0.25"/>
    <row r="45557" x14ac:dyDescent="0.25"/>
    <row r="45558" x14ac:dyDescent="0.25"/>
    <row r="45559" x14ac:dyDescent="0.25"/>
    <row r="45560" x14ac:dyDescent="0.25"/>
    <row r="45561" x14ac:dyDescent="0.25"/>
    <row r="45562" x14ac:dyDescent="0.25"/>
    <row r="45563" x14ac:dyDescent="0.25"/>
    <row r="45564" x14ac:dyDescent="0.25"/>
    <row r="45565" x14ac:dyDescent="0.25"/>
    <row r="45566" x14ac:dyDescent="0.25"/>
    <row r="45567" x14ac:dyDescent="0.25"/>
    <row r="45568" x14ac:dyDescent="0.25"/>
    <row r="45569" x14ac:dyDescent="0.25"/>
    <row r="45570" x14ac:dyDescent="0.25"/>
    <row r="45571" x14ac:dyDescent="0.25"/>
    <row r="45572" x14ac:dyDescent="0.25"/>
    <row r="45573" x14ac:dyDescent="0.25"/>
    <row r="45574" x14ac:dyDescent="0.25"/>
    <row r="45575" x14ac:dyDescent="0.25"/>
    <row r="45576" x14ac:dyDescent="0.25"/>
    <row r="45577" x14ac:dyDescent="0.25"/>
    <row r="45578" x14ac:dyDescent="0.25"/>
    <row r="45579" x14ac:dyDescent="0.25"/>
    <row r="45580" x14ac:dyDescent="0.25"/>
    <row r="45581" x14ac:dyDescent="0.25"/>
    <row r="45582" x14ac:dyDescent="0.25"/>
    <row r="45583" x14ac:dyDescent="0.25"/>
    <row r="45584" x14ac:dyDescent="0.25"/>
    <row r="45585" x14ac:dyDescent="0.25"/>
    <row r="45586" x14ac:dyDescent="0.25"/>
    <row r="45587" x14ac:dyDescent="0.25"/>
    <row r="45588" x14ac:dyDescent="0.25"/>
    <row r="45589" x14ac:dyDescent="0.25"/>
    <row r="45590" x14ac:dyDescent="0.25"/>
    <row r="45591" x14ac:dyDescent="0.25"/>
    <row r="45592" x14ac:dyDescent="0.25"/>
    <row r="45593" x14ac:dyDescent="0.25"/>
    <row r="45594" x14ac:dyDescent="0.25"/>
    <row r="45595" x14ac:dyDescent="0.25"/>
    <row r="45596" x14ac:dyDescent="0.25"/>
    <row r="45597" x14ac:dyDescent="0.25"/>
    <row r="45598" x14ac:dyDescent="0.25"/>
    <row r="45599" x14ac:dyDescent="0.25"/>
    <row r="45600" x14ac:dyDescent="0.25"/>
    <row r="45601" x14ac:dyDescent="0.25"/>
    <row r="45602" x14ac:dyDescent="0.25"/>
    <row r="45603" x14ac:dyDescent="0.25"/>
    <row r="45604" x14ac:dyDescent="0.25"/>
    <row r="45605" x14ac:dyDescent="0.25"/>
    <row r="45606" x14ac:dyDescent="0.25"/>
    <row r="45607" x14ac:dyDescent="0.25"/>
    <row r="45608" x14ac:dyDescent="0.25"/>
    <row r="45609" x14ac:dyDescent="0.25"/>
    <row r="45610" x14ac:dyDescent="0.25"/>
    <row r="45611" x14ac:dyDescent="0.25"/>
    <row r="45612" x14ac:dyDescent="0.25"/>
    <row r="45613" x14ac:dyDescent="0.25"/>
    <row r="45614" x14ac:dyDescent="0.25"/>
    <row r="45615" x14ac:dyDescent="0.25"/>
    <row r="45616" x14ac:dyDescent="0.25"/>
    <row r="45617" x14ac:dyDescent="0.25"/>
    <row r="45618" x14ac:dyDescent="0.25"/>
    <row r="45619" x14ac:dyDescent="0.25"/>
    <row r="45620" x14ac:dyDescent="0.25"/>
    <row r="45621" x14ac:dyDescent="0.25"/>
    <row r="45622" x14ac:dyDescent="0.25"/>
    <row r="45623" x14ac:dyDescent="0.25"/>
    <row r="45624" x14ac:dyDescent="0.25"/>
    <row r="45625" x14ac:dyDescent="0.25"/>
    <row r="45626" x14ac:dyDescent="0.25"/>
    <row r="45627" x14ac:dyDescent="0.25"/>
    <row r="45628" x14ac:dyDescent="0.25"/>
    <row r="45629" x14ac:dyDescent="0.25"/>
    <row r="45630" x14ac:dyDescent="0.25"/>
    <row r="45631" x14ac:dyDescent="0.25"/>
    <row r="45632" x14ac:dyDescent="0.25"/>
    <row r="45633" x14ac:dyDescent="0.25"/>
    <row r="45634" x14ac:dyDescent="0.25"/>
    <row r="45635" x14ac:dyDescent="0.25"/>
    <row r="45636" x14ac:dyDescent="0.25"/>
    <row r="45637" x14ac:dyDescent="0.25"/>
    <row r="45638" x14ac:dyDescent="0.25"/>
    <row r="45639" x14ac:dyDescent="0.25"/>
    <row r="45640" x14ac:dyDescent="0.25"/>
    <row r="45641" x14ac:dyDescent="0.25"/>
    <row r="45642" x14ac:dyDescent="0.25"/>
    <row r="45643" x14ac:dyDescent="0.25"/>
    <row r="45644" x14ac:dyDescent="0.25"/>
    <row r="45645" x14ac:dyDescent="0.25"/>
    <row r="45646" x14ac:dyDescent="0.25"/>
    <row r="45647" x14ac:dyDescent="0.25"/>
    <row r="45648" x14ac:dyDescent="0.25"/>
    <row r="45649" x14ac:dyDescent="0.25"/>
    <row r="45650" x14ac:dyDescent="0.25"/>
    <row r="45651" x14ac:dyDescent="0.25"/>
    <row r="45652" x14ac:dyDescent="0.25"/>
    <row r="45653" x14ac:dyDescent="0.25"/>
    <row r="45654" x14ac:dyDescent="0.25"/>
    <row r="45655" x14ac:dyDescent="0.25"/>
    <row r="45656" x14ac:dyDescent="0.25"/>
    <row r="45657" x14ac:dyDescent="0.25"/>
    <row r="45658" x14ac:dyDescent="0.25"/>
    <row r="45659" x14ac:dyDescent="0.25"/>
    <row r="45660" x14ac:dyDescent="0.25"/>
    <row r="45661" x14ac:dyDescent="0.25"/>
    <row r="45662" x14ac:dyDescent="0.25"/>
    <row r="45663" x14ac:dyDescent="0.25"/>
    <row r="45664" x14ac:dyDescent="0.25"/>
    <row r="45665" x14ac:dyDescent="0.25"/>
    <row r="45666" x14ac:dyDescent="0.25"/>
    <row r="45667" x14ac:dyDescent="0.25"/>
    <row r="45668" x14ac:dyDescent="0.25"/>
    <row r="45669" x14ac:dyDescent="0.25"/>
    <row r="45670" x14ac:dyDescent="0.25"/>
    <row r="45671" x14ac:dyDescent="0.25"/>
    <row r="45672" x14ac:dyDescent="0.25"/>
    <row r="45673" x14ac:dyDescent="0.25"/>
    <row r="45674" x14ac:dyDescent="0.25"/>
    <row r="45675" x14ac:dyDescent="0.25"/>
    <row r="45676" x14ac:dyDescent="0.25"/>
    <row r="45677" x14ac:dyDescent="0.25"/>
    <row r="45678" x14ac:dyDescent="0.25"/>
    <row r="45679" x14ac:dyDescent="0.25"/>
    <row r="45680" x14ac:dyDescent="0.25"/>
    <row r="45681" x14ac:dyDescent="0.25"/>
    <row r="45682" x14ac:dyDescent="0.25"/>
    <row r="45683" x14ac:dyDescent="0.25"/>
    <row r="45684" x14ac:dyDescent="0.25"/>
    <row r="45685" x14ac:dyDescent="0.25"/>
    <row r="45686" x14ac:dyDescent="0.25"/>
    <row r="45687" x14ac:dyDescent="0.25"/>
    <row r="45688" x14ac:dyDescent="0.25"/>
    <row r="45689" x14ac:dyDescent="0.25"/>
    <row r="45690" x14ac:dyDescent="0.25"/>
    <row r="45691" x14ac:dyDescent="0.25"/>
    <row r="45692" x14ac:dyDescent="0.25"/>
    <row r="45693" x14ac:dyDescent="0.25"/>
    <row r="45694" x14ac:dyDescent="0.25"/>
    <row r="45695" x14ac:dyDescent="0.25"/>
    <row r="45696" x14ac:dyDescent="0.25"/>
    <row r="45697" x14ac:dyDescent="0.25"/>
    <row r="45698" x14ac:dyDescent="0.25"/>
    <row r="45699" x14ac:dyDescent="0.25"/>
    <row r="45700" x14ac:dyDescent="0.25"/>
    <row r="45701" x14ac:dyDescent="0.25"/>
    <row r="45702" x14ac:dyDescent="0.25"/>
    <row r="45703" x14ac:dyDescent="0.25"/>
    <row r="45704" x14ac:dyDescent="0.25"/>
    <row r="45705" x14ac:dyDescent="0.25"/>
    <row r="45706" x14ac:dyDescent="0.25"/>
    <row r="45707" x14ac:dyDescent="0.25"/>
    <row r="45708" x14ac:dyDescent="0.25"/>
    <row r="45709" x14ac:dyDescent="0.25"/>
    <row r="45710" x14ac:dyDescent="0.25"/>
    <row r="45711" x14ac:dyDescent="0.25"/>
    <row r="45712" x14ac:dyDescent="0.25"/>
    <row r="45713" x14ac:dyDescent="0.25"/>
    <row r="45714" x14ac:dyDescent="0.25"/>
    <row r="45715" x14ac:dyDescent="0.25"/>
    <row r="45716" x14ac:dyDescent="0.25"/>
    <row r="45717" x14ac:dyDescent="0.25"/>
    <row r="45718" x14ac:dyDescent="0.25"/>
    <row r="45719" x14ac:dyDescent="0.25"/>
    <row r="45720" x14ac:dyDescent="0.25"/>
    <row r="45721" x14ac:dyDescent="0.25"/>
    <row r="45722" x14ac:dyDescent="0.25"/>
    <row r="45723" x14ac:dyDescent="0.25"/>
    <row r="45724" x14ac:dyDescent="0.25"/>
    <row r="45725" x14ac:dyDescent="0.25"/>
    <row r="45726" x14ac:dyDescent="0.25"/>
    <row r="45727" x14ac:dyDescent="0.25"/>
    <row r="45728" x14ac:dyDescent="0.25"/>
    <row r="45729" x14ac:dyDescent="0.25"/>
    <row r="45730" x14ac:dyDescent="0.25"/>
    <row r="45731" x14ac:dyDescent="0.25"/>
    <row r="45732" x14ac:dyDescent="0.25"/>
    <row r="45733" x14ac:dyDescent="0.25"/>
    <row r="45734" x14ac:dyDescent="0.25"/>
    <row r="45735" x14ac:dyDescent="0.25"/>
    <row r="45736" x14ac:dyDescent="0.25"/>
    <row r="45737" x14ac:dyDescent="0.25"/>
    <row r="45738" x14ac:dyDescent="0.25"/>
    <row r="45739" x14ac:dyDescent="0.25"/>
    <row r="45740" x14ac:dyDescent="0.25"/>
    <row r="45741" x14ac:dyDescent="0.25"/>
    <row r="45742" x14ac:dyDescent="0.25"/>
    <row r="45743" x14ac:dyDescent="0.25"/>
    <row r="45744" x14ac:dyDescent="0.25"/>
    <row r="45745" x14ac:dyDescent="0.25"/>
    <row r="45746" x14ac:dyDescent="0.25"/>
    <row r="45747" x14ac:dyDescent="0.25"/>
    <row r="45748" x14ac:dyDescent="0.25"/>
    <row r="45749" x14ac:dyDescent="0.25"/>
    <row r="45750" x14ac:dyDescent="0.25"/>
    <row r="45751" x14ac:dyDescent="0.25"/>
    <row r="45752" x14ac:dyDescent="0.25"/>
    <row r="45753" x14ac:dyDescent="0.25"/>
    <row r="45754" x14ac:dyDescent="0.25"/>
    <row r="45755" x14ac:dyDescent="0.25"/>
    <row r="45756" x14ac:dyDescent="0.25"/>
    <row r="45757" x14ac:dyDescent="0.25"/>
    <row r="45758" x14ac:dyDescent="0.25"/>
    <row r="45759" x14ac:dyDescent="0.25"/>
    <row r="45760" x14ac:dyDescent="0.25"/>
    <row r="45761" x14ac:dyDescent="0.25"/>
    <row r="45762" x14ac:dyDescent="0.25"/>
    <row r="45763" x14ac:dyDescent="0.25"/>
    <row r="45764" x14ac:dyDescent="0.25"/>
    <row r="45765" x14ac:dyDescent="0.25"/>
    <row r="45766" x14ac:dyDescent="0.25"/>
    <row r="45767" x14ac:dyDescent="0.25"/>
    <row r="45768" x14ac:dyDescent="0.25"/>
    <row r="45769" x14ac:dyDescent="0.25"/>
    <row r="45770" x14ac:dyDescent="0.25"/>
    <row r="45771" x14ac:dyDescent="0.25"/>
    <row r="45772" x14ac:dyDescent="0.25"/>
    <row r="45773" x14ac:dyDescent="0.25"/>
    <row r="45774" x14ac:dyDescent="0.25"/>
    <row r="45775" x14ac:dyDescent="0.25"/>
    <row r="45776" x14ac:dyDescent="0.25"/>
    <row r="45777" x14ac:dyDescent="0.25"/>
    <row r="45778" x14ac:dyDescent="0.25"/>
    <row r="45779" x14ac:dyDescent="0.25"/>
    <row r="45780" x14ac:dyDescent="0.25"/>
    <row r="45781" x14ac:dyDescent="0.25"/>
    <row r="45782" x14ac:dyDescent="0.25"/>
    <row r="45783" x14ac:dyDescent="0.25"/>
    <row r="45784" x14ac:dyDescent="0.25"/>
    <row r="45785" x14ac:dyDescent="0.25"/>
    <row r="45786" x14ac:dyDescent="0.25"/>
    <row r="45787" x14ac:dyDescent="0.25"/>
    <row r="45788" x14ac:dyDescent="0.25"/>
    <row r="45789" x14ac:dyDescent="0.25"/>
    <row r="45790" x14ac:dyDescent="0.25"/>
    <row r="45791" x14ac:dyDescent="0.25"/>
    <row r="45792" x14ac:dyDescent="0.25"/>
    <row r="45793" x14ac:dyDescent="0.25"/>
    <row r="45794" x14ac:dyDescent="0.25"/>
    <row r="45795" x14ac:dyDescent="0.25"/>
    <row r="45796" x14ac:dyDescent="0.25"/>
    <row r="45797" x14ac:dyDescent="0.25"/>
    <row r="45798" x14ac:dyDescent="0.25"/>
    <row r="45799" x14ac:dyDescent="0.25"/>
    <row r="45800" x14ac:dyDescent="0.25"/>
    <row r="45801" x14ac:dyDescent="0.25"/>
    <row r="45802" x14ac:dyDescent="0.25"/>
    <row r="45803" x14ac:dyDescent="0.25"/>
    <row r="45804" x14ac:dyDescent="0.25"/>
    <row r="45805" x14ac:dyDescent="0.25"/>
    <row r="45806" x14ac:dyDescent="0.25"/>
    <row r="45807" x14ac:dyDescent="0.25"/>
    <row r="45808" x14ac:dyDescent="0.25"/>
    <row r="45809" x14ac:dyDescent="0.25"/>
    <row r="45810" x14ac:dyDescent="0.25"/>
    <row r="45811" x14ac:dyDescent="0.25"/>
    <row r="45812" x14ac:dyDescent="0.25"/>
    <row r="45813" x14ac:dyDescent="0.25"/>
    <row r="45814" x14ac:dyDescent="0.25"/>
    <row r="45815" x14ac:dyDescent="0.25"/>
    <row r="45816" x14ac:dyDescent="0.25"/>
    <row r="45817" x14ac:dyDescent="0.25"/>
    <row r="45818" x14ac:dyDescent="0.25"/>
    <row r="45819" x14ac:dyDescent="0.25"/>
    <row r="45820" x14ac:dyDescent="0.25"/>
    <row r="45821" x14ac:dyDescent="0.25"/>
    <row r="45822" x14ac:dyDescent="0.25"/>
    <row r="45823" x14ac:dyDescent="0.25"/>
    <row r="45824" x14ac:dyDescent="0.25"/>
    <row r="45825" x14ac:dyDescent="0.25"/>
    <row r="45826" x14ac:dyDescent="0.25"/>
    <row r="45827" x14ac:dyDescent="0.25"/>
    <row r="45828" x14ac:dyDescent="0.25"/>
    <row r="45829" x14ac:dyDescent="0.25"/>
    <row r="45830" x14ac:dyDescent="0.25"/>
    <row r="45831" x14ac:dyDescent="0.25"/>
    <row r="45832" x14ac:dyDescent="0.25"/>
    <row r="45833" x14ac:dyDescent="0.25"/>
    <row r="45834" x14ac:dyDescent="0.25"/>
    <row r="45835" x14ac:dyDescent="0.25"/>
    <row r="45836" x14ac:dyDescent="0.25"/>
    <row r="45837" x14ac:dyDescent="0.25"/>
    <row r="45838" x14ac:dyDescent="0.25"/>
    <row r="45839" x14ac:dyDescent="0.25"/>
    <row r="45840" x14ac:dyDescent="0.25"/>
    <row r="45841" x14ac:dyDescent="0.25"/>
    <row r="45842" x14ac:dyDescent="0.25"/>
    <row r="45843" x14ac:dyDescent="0.25"/>
    <row r="45844" x14ac:dyDescent="0.25"/>
    <row r="45845" x14ac:dyDescent="0.25"/>
    <row r="45846" x14ac:dyDescent="0.25"/>
    <row r="45847" x14ac:dyDescent="0.25"/>
    <row r="45848" x14ac:dyDescent="0.25"/>
    <row r="45849" x14ac:dyDescent="0.25"/>
    <row r="45850" x14ac:dyDescent="0.25"/>
    <row r="45851" x14ac:dyDescent="0.25"/>
    <row r="45852" x14ac:dyDescent="0.25"/>
    <row r="45853" x14ac:dyDescent="0.25"/>
    <row r="45854" x14ac:dyDescent="0.25"/>
    <row r="45855" x14ac:dyDescent="0.25"/>
    <row r="45856" x14ac:dyDescent="0.25"/>
    <row r="45857" x14ac:dyDescent="0.25"/>
    <row r="45858" x14ac:dyDescent="0.25"/>
    <row r="45859" x14ac:dyDescent="0.25"/>
    <row r="45860" x14ac:dyDescent="0.25"/>
    <row r="45861" x14ac:dyDescent="0.25"/>
    <row r="45862" x14ac:dyDescent="0.25"/>
    <row r="45863" x14ac:dyDescent="0.25"/>
    <row r="45864" x14ac:dyDescent="0.25"/>
    <row r="45865" x14ac:dyDescent="0.25"/>
    <row r="45866" x14ac:dyDescent="0.25"/>
    <row r="45867" x14ac:dyDescent="0.25"/>
    <row r="45868" x14ac:dyDescent="0.25"/>
    <row r="45869" x14ac:dyDescent="0.25"/>
    <row r="45870" x14ac:dyDescent="0.25"/>
    <row r="45871" x14ac:dyDescent="0.25"/>
    <row r="45872" x14ac:dyDescent="0.25"/>
    <row r="45873" x14ac:dyDescent="0.25"/>
    <row r="45874" x14ac:dyDescent="0.25"/>
    <row r="45875" x14ac:dyDescent="0.25"/>
    <row r="45876" x14ac:dyDescent="0.25"/>
    <row r="45877" x14ac:dyDescent="0.25"/>
    <row r="45878" x14ac:dyDescent="0.25"/>
    <row r="45879" x14ac:dyDescent="0.25"/>
    <row r="45880" x14ac:dyDescent="0.25"/>
    <row r="45881" x14ac:dyDescent="0.25"/>
    <row r="45882" x14ac:dyDescent="0.25"/>
    <row r="45883" x14ac:dyDescent="0.25"/>
    <row r="45884" x14ac:dyDescent="0.25"/>
    <row r="45885" x14ac:dyDescent="0.25"/>
    <row r="45886" x14ac:dyDescent="0.25"/>
    <row r="45887" x14ac:dyDescent="0.25"/>
    <row r="45888" x14ac:dyDescent="0.25"/>
    <row r="45889" x14ac:dyDescent="0.25"/>
    <row r="45890" x14ac:dyDescent="0.25"/>
    <row r="45891" x14ac:dyDescent="0.25"/>
    <row r="45892" x14ac:dyDescent="0.25"/>
    <row r="45893" x14ac:dyDescent="0.25"/>
    <row r="45894" x14ac:dyDescent="0.25"/>
    <row r="45895" x14ac:dyDescent="0.25"/>
    <row r="45896" x14ac:dyDescent="0.25"/>
    <row r="45897" x14ac:dyDescent="0.25"/>
    <row r="45898" x14ac:dyDescent="0.25"/>
    <row r="45899" x14ac:dyDescent="0.25"/>
    <row r="45900" x14ac:dyDescent="0.25"/>
    <row r="45901" x14ac:dyDescent="0.25"/>
    <row r="45902" x14ac:dyDescent="0.25"/>
    <row r="45903" x14ac:dyDescent="0.25"/>
    <row r="45904" x14ac:dyDescent="0.25"/>
    <row r="45905" x14ac:dyDescent="0.25"/>
    <row r="45906" x14ac:dyDescent="0.25"/>
    <row r="45907" x14ac:dyDescent="0.25"/>
    <row r="45908" x14ac:dyDescent="0.25"/>
    <row r="45909" x14ac:dyDescent="0.25"/>
    <row r="45910" x14ac:dyDescent="0.25"/>
    <row r="45911" x14ac:dyDescent="0.25"/>
    <row r="45912" x14ac:dyDescent="0.25"/>
    <row r="45913" x14ac:dyDescent="0.25"/>
    <row r="45914" x14ac:dyDescent="0.25"/>
    <row r="45915" x14ac:dyDescent="0.25"/>
    <row r="45916" x14ac:dyDescent="0.25"/>
    <row r="45917" x14ac:dyDescent="0.25"/>
    <row r="45918" x14ac:dyDescent="0.25"/>
    <row r="45919" x14ac:dyDescent="0.25"/>
    <row r="45920" x14ac:dyDescent="0.25"/>
    <row r="45921" x14ac:dyDescent="0.25"/>
    <row r="45922" x14ac:dyDescent="0.25"/>
    <row r="45923" x14ac:dyDescent="0.25"/>
    <row r="45924" x14ac:dyDescent="0.25"/>
    <row r="45925" x14ac:dyDescent="0.25"/>
    <row r="45926" x14ac:dyDescent="0.25"/>
    <row r="45927" x14ac:dyDescent="0.25"/>
    <row r="45928" x14ac:dyDescent="0.25"/>
    <row r="45929" x14ac:dyDescent="0.25"/>
    <row r="45930" x14ac:dyDescent="0.25"/>
    <row r="45931" x14ac:dyDescent="0.25"/>
    <row r="45932" x14ac:dyDescent="0.25"/>
    <row r="45933" x14ac:dyDescent="0.25"/>
    <row r="45934" x14ac:dyDescent="0.25"/>
    <row r="45935" x14ac:dyDescent="0.25"/>
    <row r="45936" x14ac:dyDescent="0.25"/>
    <row r="45937" x14ac:dyDescent="0.25"/>
    <row r="45938" x14ac:dyDescent="0.25"/>
    <row r="45939" x14ac:dyDescent="0.25"/>
    <row r="45940" x14ac:dyDescent="0.25"/>
    <row r="45941" x14ac:dyDescent="0.25"/>
    <row r="45942" x14ac:dyDescent="0.25"/>
    <row r="45943" x14ac:dyDescent="0.25"/>
    <row r="45944" x14ac:dyDescent="0.25"/>
    <row r="45945" x14ac:dyDescent="0.25"/>
    <row r="45946" x14ac:dyDescent="0.25"/>
    <row r="45947" x14ac:dyDescent="0.25"/>
    <row r="45948" x14ac:dyDescent="0.25"/>
    <row r="45949" x14ac:dyDescent="0.25"/>
    <row r="45950" x14ac:dyDescent="0.25"/>
    <row r="45951" x14ac:dyDescent="0.25"/>
    <row r="45952" x14ac:dyDescent="0.25"/>
    <row r="45953" x14ac:dyDescent="0.25"/>
    <row r="45954" x14ac:dyDescent="0.25"/>
    <row r="45955" x14ac:dyDescent="0.25"/>
    <row r="45956" x14ac:dyDescent="0.25"/>
    <row r="45957" x14ac:dyDescent="0.25"/>
    <row r="45958" x14ac:dyDescent="0.25"/>
    <row r="45959" x14ac:dyDescent="0.25"/>
    <row r="45960" x14ac:dyDescent="0.25"/>
    <row r="45961" x14ac:dyDescent="0.25"/>
    <row r="45962" x14ac:dyDescent="0.25"/>
    <row r="45963" x14ac:dyDescent="0.25"/>
    <row r="45964" x14ac:dyDescent="0.25"/>
    <row r="45965" x14ac:dyDescent="0.25"/>
    <row r="45966" x14ac:dyDescent="0.25"/>
    <row r="45967" x14ac:dyDescent="0.25"/>
    <row r="45968" x14ac:dyDescent="0.25"/>
    <row r="45969" x14ac:dyDescent="0.25"/>
    <row r="45970" x14ac:dyDescent="0.25"/>
    <row r="45971" x14ac:dyDescent="0.25"/>
    <row r="45972" x14ac:dyDescent="0.25"/>
    <row r="45973" x14ac:dyDescent="0.25"/>
    <row r="45974" x14ac:dyDescent="0.25"/>
    <row r="45975" x14ac:dyDescent="0.25"/>
    <row r="45976" x14ac:dyDescent="0.25"/>
    <row r="45977" x14ac:dyDescent="0.25"/>
    <row r="45978" x14ac:dyDescent="0.25"/>
    <row r="45979" x14ac:dyDescent="0.25"/>
    <row r="45980" x14ac:dyDescent="0.25"/>
    <row r="45981" x14ac:dyDescent="0.25"/>
    <row r="45982" x14ac:dyDescent="0.25"/>
    <row r="45983" x14ac:dyDescent="0.25"/>
    <row r="45984" x14ac:dyDescent="0.25"/>
    <row r="45985" x14ac:dyDescent="0.25"/>
    <row r="45986" x14ac:dyDescent="0.25"/>
    <row r="45987" x14ac:dyDescent="0.25"/>
    <row r="45988" x14ac:dyDescent="0.25"/>
    <row r="45989" x14ac:dyDescent="0.25"/>
    <row r="45990" x14ac:dyDescent="0.25"/>
    <row r="45991" x14ac:dyDescent="0.25"/>
    <row r="45992" x14ac:dyDescent="0.25"/>
    <row r="45993" x14ac:dyDescent="0.25"/>
    <row r="45994" x14ac:dyDescent="0.25"/>
    <row r="45995" x14ac:dyDescent="0.25"/>
    <row r="45996" x14ac:dyDescent="0.25"/>
    <row r="45997" x14ac:dyDescent="0.25"/>
    <row r="45998" x14ac:dyDescent="0.25"/>
    <row r="45999" x14ac:dyDescent="0.25"/>
    <row r="46000" x14ac:dyDescent="0.25"/>
    <row r="46001" x14ac:dyDescent="0.25"/>
    <row r="46002" x14ac:dyDescent="0.25"/>
    <row r="46003" x14ac:dyDescent="0.25"/>
    <row r="46004" x14ac:dyDescent="0.25"/>
    <row r="46005" x14ac:dyDescent="0.25"/>
    <row r="46006" x14ac:dyDescent="0.25"/>
    <row r="46007" x14ac:dyDescent="0.25"/>
    <row r="46008" x14ac:dyDescent="0.25"/>
    <row r="46009" x14ac:dyDescent="0.25"/>
    <row r="46010" x14ac:dyDescent="0.25"/>
    <row r="46011" x14ac:dyDescent="0.25"/>
    <row r="46012" x14ac:dyDescent="0.25"/>
    <row r="46013" x14ac:dyDescent="0.25"/>
    <row r="46014" x14ac:dyDescent="0.25"/>
    <row r="46015" x14ac:dyDescent="0.25"/>
    <row r="46016" x14ac:dyDescent="0.25"/>
    <row r="46017" x14ac:dyDescent="0.25"/>
    <row r="46018" x14ac:dyDescent="0.25"/>
    <row r="46019" x14ac:dyDescent="0.25"/>
    <row r="46020" x14ac:dyDescent="0.25"/>
    <row r="46021" x14ac:dyDescent="0.25"/>
    <row r="46022" x14ac:dyDescent="0.25"/>
    <row r="46023" x14ac:dyDescent="0.25"/>
    <row r="46024" x14ac:dyDescent="0.25"/>
    <row r="46025" x14ac:dyDescent="0.25"/>
    <row r="46026" x14ac:dyDescent="0.25"/>
    <row r="46027" x14ac:dyDescent="0.25"/>
    <row r="46028" x14ac:dyDescent="0.25"/>
    <row r="46029" x14ac:dyDescent="0.25"/>
    <row r="46030" x14ac:dyDescent="0.25"/>
    <row r="46031" x14ac:dyDescent="0.25"/>
    <row r="46032" x14ac:dyDescent="0.25"/>
    <row r="46033" x14ac:dyDescent="0.25"/>
    <row r="46034" x14ac:dyDescent="0.25"/>
    <row r="46035" x14ac:dyDescent="0.25"/>
    <row r="46036" x14ac:dyDescent="0.25"/>
    <row r="46037" x14ac:dyDescent="0.25"/>
    <row r="46038" x14ac:dyDescent="0.25"/>
    <row r="46039" x14ac:dyDescent="0.25"/>
    <row r="46040" x14ac:dyDescent="0.25"/>
    <row r="46041" x14ac:dyDescent="0.25"/>
    <row r="46042" x14ac:dyDescent="0.25"/>
    <row r="46043" x14ac:dyDescent="0.25"/>
    <row r="46044" x14ac:dyDescent="0.25"/>
    <row r="46045" x14ac:dyDescent="0.25"/>
    <row r="46046" x14ac:dyDescent="0.25"/>
    <row r="46047" x14ac:dyDescent="0.25"/>
    <row r="46048" x14ac:dyDescent="0.25"/>
    <row r="46049" x14ac:dyDescent="0.25"/>
    <row r="46050" x14ac:dyDescent="0.25"/>
    <row r="46051" x14ac:dyDescent="0.25"/>
    <row r="46052" x14ac:dyDescent="0.25"/>
    <row r="46053" x14ac:dyDescent="0.25"/>
    <row r="46054" x14ac:dyDescent="0.25"/>
    <row r="46055" x14ac:dyDescent="0.25"/>
    <row r="46056" x14ac:dyDescent="0.25"/>
    <row r="46057" x14ac:dyDescent="0.25"/>
    <row r="46058" x14ac:dyDescent="0.25"/>
    <row r="46059" x14ac:dyDescent="0.25"/>
    <row r="46060" x14ac:dyDescent="0.25"/>
    <row r="46061" x14ac:dyDescent="0.25"/>
    <row r="46062" x14ac:dyDescent="0.25"/>
    <row r="46063" x14ac:dyDescent="0.25"/>
    <row r="46064" x14ac:dyDescent="0.25"/>
    <row r="46065" x14ac:dyDescent="0.25"/>
    <row r="46066" x14ac:dyDescent="0.25"/>
    <row r="46067" x14ac:dyDescent="0.25"/>
    <row r="46068" x14ac:dyDescent="0.25"/>
    <row r="46069" x14ac:dyDescent="0.25"/>
    <row r="46070" x14ac:dyDescent="0.25"/>
    <row r="46071" x14ac:dyDescent="0.25"/>
    <row r="46072" x14ac:dyDescent="0.25"/>
    <row r="46073" x14ac:dyDescent="0.25"/>
    <row r="46074" x14ac:dyDescent="0.25"/>
    <row r="46075" x14ac:dyDescent="0.25"/>
    <row r="46076" x14ac:dyDescent="0.25"/>
    <row r="46077" x14ac:dyDescent="0.25"/>
    <row r="46078" x14ac:dyDescent="0.25"/>
    <row r="46079" x14ac:dyDescent="0.25"/>
    <row r="46080" x14ac:dyDescent="0.25"/>
    <row r="46081" x14ac:dyDescent="0.25"/>
    <row r="46082" x14ac:dyDescent="0.25"/>
    <row r="46083" x14ac:dyDescent="0.25"/>
    <row r="46084" x14ac:dyDescent="0.25"/>
    <row r="46085" x14ac:dyDescent="0.25"/>
    <row r="46086" x14ac:dyDescent="0.25"/>
    <row r="46087" x14ac:dyDescent="0.25"/>
    <row r="46088" x14ac:dyDescent="0.25"/>
    <row r="46089" x14ac:dyDescent="0.25"/>
    <row r="46090" x14ac:dyDescent="0.25"/>
    <row r="46091" x14ac:dyDescent="0.25"/>
    <row r="46092" x14ac:dyDescent="0.25"/>
    <row r="46093" x14ac:dyDescent="0.25"/>
    <row r="46094" x14ac:dyDescent="0.25"/>
    <row r="46095" x14ac:dyDescent="0.25"/>
    <row r="46096" x14ac:dyDescent="0.25"/>
    <row r="46097" x14ac:dyDescent="0.25"/>
    <row r="46098" x14ac:dyDescent="0.25"/>
    <row r="46099" x14ac:dyDescent="0.25"/>
    <row r="46100" x14ac:dyDescent="0.25"/>
    <row r="46101" x14ac:dyDescent="0.25"/>
    <row r="46102" x14ac:dyDescent="0.25"/>
    <row r="46103" x14ac:dyDescent="0.25"/>
    <row r="46104" x14ac:dyDescent="0.25"/>
    <row r="46105" x14ac:dyDescent="0.25"/>
    <row r="46106" x14ac:dyDescent="0.25"/>
    <row r="46107" x14ac:dyDescent="0.25"/>
    <row r="46108" x14ac:dyDescent="0.25"/>
    <row r="46109" x14ac:dyDescent="0.25"/>
    <row r="46110" x14ac:dyDescent="0.25"/>
    <row r="46111" x14ac:dyDescent="0.25"/>
    <row r="46112" x14ac:dyDescent="0.25"/>
    <row r="46113" x14ac:dyDescent="0.25"/>
    <row r="46114" x14ac:dyDescent="0.25"/>
    <row r="46115" x14ac:dyDescent="0.25"/>
    <row r="46116" x14ac:dyDescent="0.25"/>
    <row r="46117" x14ac:dyDescent="0.25"/>
    <row r="46118" x14ac:dyDescent="0.25"/>
    <row r="46119" x14ac:dyDescent="0.25"/>
    <row r="46120" x14ac:dyDescent="0.25"/>
    <row r="46121" x14ac:dyDescent="0.25"/>
    <row r="46122" x14ac:dyDescent="0.25"/>
    <row r="46123" x14ac:dyDescent="0.25"/>
    <row r="46124" x14ac:dyDescent="0.25"/>
    <row r="46125" x14ac:dyDescent="0.25"/>
    <row r="46126" x14ac:dyDescent="0.25"/>
    <row r="46127" x14ac:dyDescent="0.25"/>
    <row r="46128" x14ac:dyDescent="0.25"/>
    <row r="46129" x14ac:dyDescent="0.25"/>
    <row r="46130" x14ac:dyDescent="0.25"/>
    <row r="46131" x14ac:dyDescent="0.25"/>
    <row r="46132" x14ac:dyDescent="0.25"/>
    <row r="46133" x14ac:dyDescent="0.25"/>
    <row r="46134" x14ac:dyDescent="0.25"/>
    <row r="46135" x14ac:dyDescent="0.25"/>
    <row r="46136" x14ac:dyDescent="0.25"/>
    <row r="46137" x14ac:dyDescent="0.25"/>
    <row r="46138" x14ac:dyDescent="0.25"/>
    <row r="46139" x14ac:dyDescent="0.25"/>
    <row r="46140" x14ac:dyDescent="0.25"/>
    <row r="46141" x14ac:dyDescent="0.25"/>
    <row r="46142" x14ac:dyDescent="0.25"/>
    <row r="46143" x14ac:dyDescent="0.25"/>
    <row r="46144" x14ac:dyDescent="0.25"/>
    <row r="46145" x14ac:dyDescent="0.25"/>
    <row r="46146" x14ac:dyDescent="0.25"/>
    <row r="46147" x14ac:dyDescent="0.25"/>
    <row r="46148" x14ac:dyDescent="0.25"/>
    <row r="46149" x14ac:dyDescent="0.25"/>
    <row r="46150" x14ac:dyDescent="0.25"/>
    <row r="46151" x14ac:dyDescent="0.25"/>
    <row r="46152" x14ac:dyDescent="0.25"/>
    <row r="46153" x14ac:dyDescent="0.25"/>
    <row r="46154" x14ac:dyDescent="0.25"/>
    <row r="46155" x14ac:dyDescent="0.25"/>
    <row r="46156" x14ac:dyDescent="0.25"/>
    <row r="46157" x14ac:dyDescent="0.25"/>
    <row r="46158" x14ac:dyDescent="0.25"/>
    <row r="46159" x14ac:dyDescent="0.25"/>
    <row r="46160" x14ac:dyDescent="0.25"/>
    <row r="46161" x14ac:dyDescent="0.25"/>
    <row r="46162" x14ac:dyDescent="0.25"/>
    <row r="46163" x14ac:dyDescent="0.25"/>
    <row r="46164" x14ac:dyDescent="0.25"/>
    <row r="46165" x14ac:dyDescent="0.25"/>
    <row r="46166" x14ac:dyDescent="0.25"/>
    <row r="46167" x14ac:dyDescent="0.25"/>
    <row r="46168" x14ac:dyDescent="0.25"/>
    <row r="46169" x14ac:dyDescent="0.25"/>
    <row r="46170" x14ac:dyDescent="0.25"/>
    <row r="46171" x14ac:dyDescent="0.25"/>
    <row r="46172" x14ac:dyDescent="0.25"/>
    <row r="46173" x14ac:dyDescent="0.25"/>
    <row r="46174" x14ac:dyDescent="0.25"/>
    <row r="46175" x14ac:dyDescent="0.25"/>
    <row r="46176" x14ac:dyDescent="0.25"/>
    <row r="46177" x14ac:dyDescent="0.25"/>
    <row r="46178" x14ac:dyDescent="0.25"/>
    <row r="46179" x14ac:dyDescent="0.25"/>
    <row r="46180" x14ac:dyDescent="0.25"/>
    <row r="46181" x14ac:dyDescent="0.25"/>
    <row r="46182" x14ac:dyDescent="0.25"/>
    <row r="46183" x14ac:dyDescent="0.25"/>
    <row r="46184" x14ac:dyDescent="0.25"/>
    <row r="46185" x14ac:dyDescent="0.25"/>
    <row r="46186" x14ac:dyDescent="0.25"/>
    <row r="46187" x14ac:dyDescent="0.25"/>
    <row r="46188" x14ac:dyDescent="0.25"/>
    <row r="46189" x14ac:dyDescent="0.25"/>
    <row r="46190" x14ac:dyDescent="0.25"/>
    <row r="46191" x14ac:dyDescent="0.25"/>
    <row r="46192" x14ac:dyDescent="0.25"/>
    <row r="46193" x14ac:dyDescent="0.25"/>
    <row r="46194" x14ac:dyDescent="0.25"/>
    <row r="46195" x14ac:dyDescent="0.25"/>
    <row r="46196" x14ac:dyDescent="0.25"/>
    <row r="46197" x14ac:dyDescent="0.25"/>
    <row r="46198" x14ac:dyDescent="0.25"/>
    <row r="46199" x14ac:dyDescent="0.25"/>
    <row r="46200" x14ac:dyDescent="0.25"/>
    <row r="46201" x14ac:dyDescent="0.25"/>
    <row r="46202" x14ac:dyDescent="0.25"/>
    <row r="46203" x14ac:dyDescent="0.25"/>
    <row r="46204" x14ac:dyDescent="0.25"/>
    <row r="46205" x14ac:dyDescent="0.25"/>
    <row r="46206" x14ac:dyDescent="0.25"/>
    <row r="46207" x14ac:dyDescent="0.25"/>
    <row r="46208" x14ac:dyDescent="0.25"/>
    <row r="46209" x14ac:dyDescent="0.25"/>
    <row r="46210" x14ac:dyDescent="0.25"/>
    <row r="46211" x14ac:dyDescent="0.25"/>
    <row r="46212" x14ac:dyDescent="0.25"/>
    <row r="46213" x14ac:dyDescent="0.25"/>
    <row r="46214" x14ac:dyDescent="0.25"/>
    <row r="46215" x14ac:dyDescent="0.25"/>
    <row r="46216" x14ac:dyDescent="0.25"/>
    <row r="46217" x14ac:dyDescent="0.25"/>
    <row r="46218" x14ac:dyDescent="0.25"/>
    <row r="46219" x14ac:dyDescent="0.25"/>
    <row r="46220" x14ac:dyDescent="0.25"/>
    <row r="46221" x14ac:dyDescent="0.25"/>
    <row r="46222" x14ac:dyDescent="0.25"/>
    <row r="46223" x14ac:dyDescent="0.25"/>
    <row r="46224" x14ac:dyDescent="0.25"/>
    <row r="46225" x14ac:dyDescent="0.25"/>
    <row r="46226" x14ac:dyDescent="0.25"/>
    <row r="46227" x14ac:dyDescent="0.25"/>
    <row r="46228" x14ac:dyDescent="0.25"/>
    <row r="46229" x14ac:dyDescent="0.25"/>
    <row r="46230" x14ac:dyDescent="0.25"/>
    <row r="46231" x14ac:dyDescent="0.25"/>
    <row r="46232" x14ac:dyDescent="0.25"/>
    <row r="46233" x14ac:dyDescent="0.25"/>
    <row r="46234" x14ac:dyDescent="0.25"/>
    <row r="46235" x14ac:dyDescent="0.25"/>
    <row r="46236" x14ac:dyDescent="0.25"/>
    <row r="46237" x14ac:dyDescent="0.25"/>
    <row r="46238" x14ac:dyDescent="0.25"/>
    <row r="46239" x14ac:dyDescent="0.25"/>
    <row r="46240" x14ac:dyDescent="0.25"/>
    <row r="46241" x14ac:dyDescent="0.25"/>
    <row r="46242" x14ac:dyDescent="0.25"/>
    <row r="46243" x14ac:dyDescent="0.25"/>
    <row r="46244" x14ac:dyDescent="0.25"/>
    <row r="46245" x14ac:dyDescent="0.25"/>
    <row r="46246" x14ac:dyDescent="0.25"/>
    <row r="46247" x14ac:dyDescent="0.25"/>
    <row r="46248" x14ac:dyDescent="0.25"/>
    <row r="46249" x14ac:dyDescent="0.25"/>
    <row r="46250" x14ac:dyDescent="0.25"/>
    <row r="46251" x14ac:dyDescent="0.25"/>
    <row r="46252" x14ac:dyDescent="0.25"/>
    <row r="46253" x14ac:dyDescent="0.25"/>
    <row r="46254" x14ac:dyDescent="0.25"/>
    <row r="46255" x14ac:dyDescent="0.25"/>
    <row r="46256" x14ac:dyDescent="0.25"/>
    <row r="46257" x14ac:dyDescent="0.25"/>
    <row r="46258" x14ac:dyDescent="0.25"/>
    <row r="46259" x14ac:dyDescent="0.25"/>
    <row r="46260" x14ac:dyDescent="0.25"/>
    <row r="46261" x14ac:dyDescent="0.25"/>
    <row r="46262" x14ac:dyDescent="0.25"/>
    <row r="46263" x14ac:dyDescent="0.25"/>
    <row r="46264" x14ac:dyDescent="0.25"/>
    <row r="46265" x14ac:dyDescent="0.25"/>
    <row r="46266" x14ac:dyDescent="0.25"/>
    <row r="46267" x14ac:dyDescent="0.25"/>
    <row r="46268" x14ac:dyDescent="0.25"/>
    <row r="46269" x14ac:dyDescent="0.25"/>
    <row r="46270" x14ac:dyDescent="0.25"/>
    <row r="46271" x14ac:dyDescent="0.25"/>
    <row r="46272" x14ac:dyDescent="0.25"/>
    <row r="46273" x14ac:dyDescent="0.25"/>
    <row r="46274" x14ac:dyDescent="0.25"/>
    <row r="46275" x14ac:dyDescent="0.25"/>
    <row r="46276" x14ac:dyDescent="0.25"/>
    <row r="46277" x14ac:dyDescent="0.25"/>
    <row r="46278" x14ac:dyDescent="0.25"/>
    <row r="46279" x14ac:dyDescent="0.25"/>
    <row r="46280" x14ac:dyDescent="0.25"/>
    <row r="46281" x14ac:dyDescent="0.25"/>
    <row r="46282" x14ac:dyDescent="0.25"/>
    <row r="46283" x14ac:dyDescent="0.25"/>
    <row r="46284" x14ac:dyDescent="0.25"/>
    <row r="46285" x14ac:dyDescent="0.25"/>
    <row r="46286" x14ac:dyDescent="0.25"/>
    <row r="46287" x14ac:dyDescent="0.25"/>
    <row r="46288" x14ac:dyDescent="0.25"/>
    <row r="46289" x14ac:dyDescent="0.25"/>
    <row r="46290" x14ac:dyDescent="0.25"/>
    <row r="46291" x14ac:dyDescent="0.25"/>
    <row r="46292" x14ac:dyDescent="0.25"/>
    <row r="46293" x14ac:dyDescent="0.25"/>
    <row r="46294" x14ac:dyDescent="0.25"/>
    <row r="46295" x14ac:dyDescent="0.25"/>
    <row r="46296" x14ac:dyDescent="0.25"/>
    <row r="46297" x14ac:dyDescent="0.25"/>
    <row r="46298" x14ac:dyDescent="0.25"/>
    <row r="46299" x14ac:dyDescent="0.25"/>
    <row r="46300" x14ac:dyDescent="0.25"/>
    <row r="46301" x14ac:dyDescent="0.25"/>
    <row r="46302" x14ac:dyDescent="0.25"/>
    <row r="46303" x14ac:dyDescent="0.25"/>
    <row r="46304" x14ac:dyDescent="0.25"/>
    <row r="46305" x14ac:dyDescent="0.25"/>
    <row r="46306" x14ac:dyDescent="0.25"/>
    <row r="46307" x14ac:dyDescent="0.25"/>
    <row r="46308" x14ac:dyDescent="0.25"/>
    <row r="46309" x14ac:dyDescent="0.25"/>
    <row r="46310" x14ac:dyDescent="0.25"/>
    <row r="46311" x14ac:dyDescent="0.25"/>
    <row r="46312" x14ac:dyDescent="0.25"/>
    <row r="46313" x14ac:dyDescent="0.25"/>
    <row r="46314" x14ac:dyDescent="0.25"/>
    <row r="46315" x14ac:dyDescent="0.25"/>
    <row r="46316" x14ac:dyDescent="0.25"/>
    <row r="46317" x14ac:dyDescent="0.25"/>
    <row r="46318" x14ac:dyDescent="0.25"/>
    <row r="46319" x14ac:dyDescent="0.25"/>
    <row r="46320" x14ac:dyDescent="0.25"/>
    <row r="46321" x14ac:dyDescent="0.25"/>
    <row r="46322" x14ac:dyDescent="0.25"/>
    <row r="46323" x14ac:dyDescent="0.25"/>
    <row r="46324" x14ac:dyDescent="0.25"/>
    <row r="46325" x14ac:dyDescent="0.25"/>
    <row r="46326" x14ac:dyDescent="0.25"/>
    <row r="46327" x14ac:dyDescent="0.25"/>
    <row r="46328" x14ac:dyDescent="0.25"/>
    <row r="46329" x14ac:dyDescent="0.25"/>
    <row r="46330" x14ac:dyDescent="0.25"/>
    <row r="46331" x14ac:dyDescent="0.25"/>
    <row r="46332" x14ac:dyDescent="0.25"/>
    <row r="46333" x14ac:dyDescent="0.25"/>
    <row r="46334" x14ac:dyDescent="0.25"/>
    <row r="46335" x14ac:dyDescent="0.25"/>
    <row r="46336" x14ac:dyDescent="0.25"/>
    <row r="46337" x14ac:dyDescent="0.25"/>
    <row r="46338" x14ac:dyDescent="0.25"/>
    <row r="46339" x14ac:dyDescent="0.25"/>
    <row r="46340" x14ac:dyDescent="0.25"/>
    <row r="46341" x14ac:dyDescent="0.25"/>
    <row r="46342" x14ac:dyDescent="0.25"/>
    <row r="46343" x14ac:dyDescent="0.25"/>
    <row r="46344" x14ac:dyDescent="0.25"/>
    <row r="46345" x14ac:dyDescent="0.25"/>
    <row r="46346" x14ac:dyDescent="0.25"/>
    <row r="46347" x14ac:dyDescent="0.25"/>
    <row r="46348" x14ac:dyDescent="0.25"/>
    <row r="46349" x14ac:dyDescent="0.25"/>
    <row r="46350" x14ac:dyDescent="0.25"/>
    <row r="46351" x14ac:dyDescent="0.25"/>
    <row r="46352" x14ac:dyDescent="0.25"/>
    <row r="46353" x14ac:dyDescent="0.25"/>
    <row r="46354" x14ac:dyDescent="0.25"/>
    <row r="46355" x14ac:dyDescent="0.25"/>
    <row r="46356" x14ac:dyDescent="0.25"/>
    <row r="46357" x14ac:dyDescent="0.25"/>
    <row r="46358" x14ac:dyDescent="0.25"/>
    <row r="46359" x14ac:dyDescent="0.25"/>
    <row r="46360" x14ac:dyDescent="0.25"/>
    <row r="46361" x14ac:dyDescent="0.25"/>
    <row r="46362" x14ac:dyDescent="0.25"/>
    <row r="46363" x14ac:dyDescent="0.25"/>
    <row r="46364" x14ac:dyDescent="0.25"/>
    <row r="46365" x14ac:dyDescent="0.25"/>
    <row r="46366" x14ac:dyDescent="0.25"/>
    <row r="46367" x14ac:dyDescent="0.25"/>
    <row r="46368" x14ac:dyDescent="0.25"/>
    <row r="46369" x14ac:dyDescent="0.25"/>
    <row r="46370" x14ac:dyDescent="0.25"/>
    <row r="46371" x14ac:dyDescent="0.25"/>
    <row r="46372" x14ac:dyDescent="0.25"/>
    <row r="46373" x14ac:dyDescent="0.25"/>
    <row r="46374" x14ac:dyDescent="0.25"/>
    <row r="46375" x14ac:dyDescent="0.25"/>
    <row r="46376" x14ac:dyDescent="0.25"/>
    <row r="46377" x14ac:dyDescent="0.25"/>
    <row r="46378" x14ac:dyDescent="0.25"/>
    <row r="46379" x14ac:dyDescent="0.25"/>
    <row r="46380" x14ac:dyDescent="0.25"/>
    <row r="46381" x14ac:dyDescent="0.25"/>
    <row r="46382" x14ac:dyDescent="0.25"/>
    <row r="46383" x14ac:dyDescent="0.25"/>
    <row r="46384" x14ac:dyDescent="0.25"/>
    <row r="46385" x14ac:dyDescent="0.25"/>
    <row r="46386" x14ac:dyDescent="0.25"/>
    <row r="46387" x14ac:dyDescent="0.25"/>
    <row r="46388" x14ac:dyDescent="0.25"/>
    <row r="46389" x14ac:dyDescent="0.25"/>
    <row r="46390" x14ac:dyDescent="0.25"/>
    <row r="46391" x14ac:dyDescent="0.25"/>
    <row r="46392" x14ac:dyDescent="0.25"/>
    <row r="46393" x14ac:dyDescent="0.25"/>
    <row r="46394" x14ac:dyDescent="0.25"/>
    <row r="46395" x14ac:dyDescent="0.25"/>
    <row r="46396" x14ac:dyDescent="0.25"/>
    <row r="46397" x14ac:dyDescent="0.25"/>
    <row r="46398" x14ac:dyDescent="0.25"/>
    <row r="46399" x14ac:dyDescent="0.25"/>
    <row r="46400" x14ac:dyDescent="0.25"/>
    <row r="46401" x14ac:dyDescent="0.25"/>
    <row r="46402" x14ac:dyDescent="0.25"/>
    <row r="46403" x14ac:dyDescent="0.25"/>
    <row r="46404" x14ac:dyDescent="0.25"/>
    <row r="46405" x14ac:dyDescent="0.25"/>
    <row r="46406" x14ac:dyDescent="0.25"/>
    <row r="46407" x14ac:dyDescent="0.25"/>
    <row r="46408" x14ac:dyDescent="0.25"/>
    <row r="46409" x14ac:dyDescent="0.25"/>
    <row r="46410" x14ac:dyDescent="0.25"/>
    <row r="46411" x14ac:dyDescent="0.25"/>
    <row r="46412" x14ac:dyDescent="0.25"/>
    <row r="46413" x14ac:dyDescent="0.25"/>
    <row r="46414" x14ac:dyDescent="0.25"/>
    <row r="46415" x14ac:dyDescent="0.25"/>
    <row r="46416" x14ac:dyDescent="0.25"/>
    <row r="46417" x14ac:dyDescent="0.25"/>
    <row r="46418" x14ac:dyDescent="0.25"/>
    <row r="46419" x14ac:dyDescent="0.25"/>
    <row r="46420" x14ac:dyDescent="0.25"/>
    <row r="46421" x14ac:dyDescent="0.25"/>
    <row r="46422" x14ac:dyDescent="0.25"/>
    <row r="46423" x14ac:dyDescent="0.25"/>
    <row r="46424" x14ac:dyDescent="0.25"/>
    <row r="46425" x14ac:dyDescent="0.25"/>
    <row r="46426" x14ac:dyDescent="0.25"/>
    <row r="46427" x14ac:dyDescent="0.25"/>
    <row r="46428" x14ac:dyDescent="0.25"/>
    <row r="46429" x14ac:dyDescent="0.25"/>
    <row r="46430" x14ac:dyDescent="0.25"/>
    <row r="46431" x14ac:dyDescent="0.25"/>
    <row r="46432" x14ac:dyDescent="0.25"/>
    <row r="46433" x14ac:dyDescent="0.25"/>
    <row r="46434" x14ac:dyDescent="0.25"/>
    <row r="46435" x14ac:dyDescent="0.25"/>
    <row r="46436" x14ac:dyDescent="0.25"/>
    <row r="46437" x14ac:dyDescent="0.25"/>
    <row r="46438" x14ac:dyDescent="0.25"/>
    <row r="46439" x14ac:dyDescent="0.25"/>
    <row r="46440" x14ac:dyDescent="0.25"/>
    <row r="46441" x14ac:dyDescent="0.25"/>
    <row r="46442" x14ac:dyDescent="0.25"/>
    <row r="46443" x14ac:dyDescent="0.25"/>
    <row r="46444" x14ac:dyDescent="0.25"/>
    <row r="46445" x14ac:dyDescent="0.25"/>
    <row r="46446" x14ac:dyDescent="0.25"/>
    <row r="46447" x14ac:dyDescent="0.25"/>
    <row r="46448" x14ac:dyDescent="0.25"/>
    <row r="46449" x14ac:dyDescent="0.25"/>
    <row r="46450" x14ac:dyDescent="0.25"/>
    <row r="46451" x14ac:dyDescent="0.25"/>
    <row r="46452" x14ac:dyDescent="0.25"/>
    <row r="46453" x14ac:dyDescent="0.25"/>
    <row r="46454" x14ac:dyDescent="0.25"/>
    <row r="46455" x14ac:dyDescent="0.25"/>
    <row r="46456" x14ac:dyDescent="0.25"/>
    <row r="46457" x14ac:dyDescent="0.25"/>
    <row r="46458" x14ac:dyDescent="0.25"/>
    <row r="46459" x14ac:dyDescent="0.25"/>
    <row r="46460" x14ac:dyDescent="0.25"/>
    <row r="46461" x14ac:dyDescent="0.25"/>
    <row r="46462" x14ac:dyDescent="0.25"/>
    <row r="46463" x14ac:dyDescent="0.25"/>
    <row r="46464" x14ac:dyDescent="0.25"/>
    <row r="46465" x14ac:dyDescent="0.25"/>
    <row r="46466" x14ac:dyDescent="0.25"/>
    <row r="46467" x14ac:dyDescent="0.25"/>
    <row r="46468" x14ac:dyDescent="0.25"/>
    <row r="46469" x14ac:dyDescent="0.25"/>
    <row r="46470" x14ac:dyDescent="0.25"/>
    <row r="46471" x14ac:dyDescent="0.25"/>
    <row r="46472" x14ac:dyDescent="0.25"/>
    <row r="46473" x14ac:dyDescent="0.25"/>
    <row r="46474" x14ac:dyDescent="0.25"/>
    <row r="46475" x14ac:dyDescent="0.25"/>
    <row r="46476" x14ac:dyDescent="0.25"/>
    <row r="46477" x14ac:dyDescent="0.25"/>
    <row r="46478" x14ac:dyDescent="0.25"/>
    <row r="46479" x14ac:dyDescent="0.25"/>
    <row r="46480" x14ac:dyDescent="0.25"/>
    <row r="46481" x14ac:dyDescent="0.25"/>
    <row r="46482" x14ac:dyDescent="0.25"/>
    <row r="46483" x14ac:dyDescent="0.25"/>
    <row r="46484" x14ac:dyDescent="0.25"/>
    <row r="46485" x14ac:dyDescent="0.25"/>
    <row r="46486" x14ac:dyDescent="0.25"/>
    <row r="46487" x14ac:dyDescent="0.25"/>
    <row r="46488" x14ac:dyDescent="0.25"/>
    <row r="46489" x14ac:dyDescent="0.25"/>
    <row r="46490" x14ac:dyDescent="0.25"/>
    <row r="46491" x14ac:dyDescent="0.25"/>
    <row r="46492" x14ac:dyDescent="0.25"/>
    <row r="46493" x14ac:dyDescent="0.25"/>
    <row r="46494" x14ac:dyDescent="0.25"/>
    <row r="46495" x14ac:dyDescent="0.25"/>
    <row r="46496" x14ac:dyDescent="0.25"/>
    <row r="46497" x14ac:dyDescent="0.25"/>
    <row r="46498" x14ac:dyDescent="0.25"/>
    <row r="46499" x14ac:dyDescent="0.25"/>
    <row r="46500" x14ac:dyDescent="0.25"/>
    <row r="46501" x14ac:dyDescent="0.25"/>
    <row r="46502" x14ac:dyDescent="0.25"/>
    <row r="46503" x14ac:dyDescent="0.25"/>
    <row r="46504" x14ac:dyDescent="0.25"/>
    <row r="46505" x14ac:dyDescent="0.25"/>
    <row r="46506" x14ac:dyDescent="0.25"/>
    <row r="46507" x14ac:dyDescent="0.25"/>
    <row r="46508" x14ac:dyDescent="0.25"/>
    <row r="46509" x14ac:dyDescent="0.25"/>
    <row r="46510" x14ac:dyDescent="0.25"/>
    <row r="46511" x14ac:dyDescent="0.25"/>
    <row r="46512" x14ac:dyDescent="0.25"/>
    <row r="46513" x14ac:dyDescent="0.25"/>
    <row r="46514" x14ac:dyDescent="0.25"/>
    <row r="46515" x14ac:dyDescent="0.25"/>
    <row r="46516" x14ac:dyDescent="0.25"/>
    <row r="46517" x14ac:dyDescent="0.25"/>
    <row r="46518" x14ac:dyDescent="0.25"/>
    <row r="46519" x14ac:dyDescent="0.25"/>
    <row r="46520" x14ac:dyDescent="0.25"/>
    <row r="46521" x14ac:dyDescent="0.25"/>
    <row r="46522" x14ac:dyDescent="0.25"/>
    <row r="46523" x14ac:dyDescent="0.25"/>
    <row r="46524" x14ac:dyDescent="0.25"/>
    <row r="46525" x14ac:dyDescent="0.25"/>
    <row r="46526" x14ac:dyDescent="0.25"/>
    <row r="46527" x14ac:dyDescent="0.25"/>
    <row r="46528" x14ac:dyDescent="0.25"/>
    <row r="46529" x14ac:dyDescent="0.25"/>
    <row r="46530" x14ac:dyDescent="0.25"/>
    <row r="46531" x14ac:dyDescent="0.25"/>
    <row r="46532" x14ac:dyDescent="0.25"/>
    <row r="46533" x14ac:dyDescent="0.25"/>
    <row r="46534" x14ac:dyDescent="0.25"/>
    <row r="46535" x14ac:dyDescent="0.25"/>
    <row r="46536" x14ac:dyDescent="0.25"/>
    <row r="46537" x14ac:dyDescent="0.25"/>
    <row r="46538" x14ac:dyDescent="0.25"/>
    <row r="46539" x14ac:dyDescent="0.25"/>
    <row r="46540" x14ac:dyDescent="0.25"/>
    <row r="46541" x14ac:dyDescent="0.25"/>
    <row r="46542" x14ac:dyDescent="0.25"/>
    <row r="46543" x14ac:dyDescent="0.25"/>
    <row r="46544" x14ac:dyDescent="0.25"/>
    <row r="46545" x14ac:dyDescent="0.25"/>
    <row r="46546" x14ac:dyDescent="0.25"/>
    <row r="46547" x14ac:dyDescent="0.25"/>
    <row r="46548" x14ac:dyDescent="0.25"/>
    <row r="46549" x14ac:dyDescent="0.25"/>
    <row r="46550" x14ac:dyDescent="0.25"/>
    <row r="46551" x14ac:dyDescent="0.25"/>
    <row r="46552" x14ac:dyDescent="0.25"/>
    <row r="46553" x14ac:dyDescent="0.25"/>
    <row r="46554" x14ac:dyDescent="0.25"/>
    <row r="46555" x14ac:dyDescent="0.25"/>
    <row r="46556" x14ac:dyDescent="0.25"/>
    <row r="46557" x14ac:dyDescent="0.25"/>
    <row r="46558" x14ac:dyDescent="0.25"/>
    <row r="46559" x14ac:dyDescent="0.25"/>
    <row r="46560" x14ac:dyDescent="0.25"/>
    <row r="46561" x14ac:dyDescent="0.25"/>
    <row r="46562" x14ac:dyDescent="0.25"/>
    <row r="46563" x14ac:dyDescent="0.25"/>
    <row r="46564" x14ac:dyDescent="0.25"/>
    <row r="46565" x14ac:dyDescent="0.25"/>
    <row r="46566" x14ac:dyDescent="0.25"/>
    <row r="46567" x14ac:dyDescent="0.25"/>
    <row r="46568" x14ac:dyDescent="0.25"/>
    <row r="46569" x14ac:dyDescent="0.25"/>
    <row r="46570" x14ac:dyDescent="0.25"/>
    <row r="46571" x14ac:dyDescent="0.25"/>
    <row r="46572" x14ac:dyDescent="0.25"/>
    <row r="46573" x14ac:dyDescent="0.25"/>
    <row r="46574" x14ac:dyDescent="0.25"/>
    <row r="46575" x14ac:dyDescent="0.25"/>
    <row r="46576" x14ac:dyDescent="0.25"/>
    <row r="46577" x14ac:dyDescent="0.25"/>
    <row r="46578" x14ac:dyDescent="0.25"/>
    <row r="46579" x14ac:dyDescent="0.25"/>
    <row r="46580" x14ac:dyDescent="0.25"/>
    <row r="46581" x14ac:dyDescent="0.25"/>
    <row r="46582" x14ac:dyDescent="0.25"/>
    <row r="46583" x14ac:dyDescent="0.25"/>
    <row r="46584" x14ac:dyDescent="0.25"/>
    <row r="46585" x14ac:dyDescent="0.25"/>
    <row r="46586" x14ac:dyDescent="0.25"/>
    <row r="46587" x14ac:dyDescent="0.25"/>
    <row r="46588" x14ac:dyDescent="0.25"/>
    <row r="46589" x14ac:dyDescent="0.25"/>
    <row r="46590" x14ac:dyDescent="0.25"/>
    <row r="46591" x14ac:dyDescent="0.25"/>
    <row r="46592" x14ac:dyDescent="0.25"/>
    <row r="46593" x14ac:dyDescent="0.25"/>
    <row r="46594" x14ac:dyDescent="0.25"/>
    <row r="46595" x14ac:dyDescent="0.25"/>
    <row r="46596" x14ac:dyDescent="0.25"/>
    <row r="46597" x14ac:dyDescent="0.25"/>
    <row r="46598" x14ac:dyDescent="0.25"/>
    <row r="46599" x14ac:dyDescent="0.25"/>
    <row r="46600" x14ac:dyDescent="0.25"/>
    <row r="46601" x14ac:dyDescent="0.25"/>
    <row r="46602" x14ac:dyDescent="0.25"/>
    <row r="46603" x14ac:dyDescent="0.25"/>
    <row r="46604" x14ac:dyDescent="0.25"/>
    <row r="46605" x14ac:dyDescent="0.25"/>
    <row r="46606" x14ac:dyDescent="0.25"/>
    <row r="46607" x14ac:dyDescent="0.25"/>
    <row r="46608" x14ac:dyDescent="0.25"/>
    <row r="46609" x14ac:dyDescent="0.25"/>
    <row r="46610" x14ac:dyDescent="0.25"/>
    <row r="46611" x14ac:dyDescent="0.25"/>
    <row r="46612" x14ac:dyDescent="0.25"/>
    <row r="46613" x14ac:dyDescent="0.25"/>
    <row r="46614" x14ac:dyDescent="0.25"/>
    <row r="46615" x14ac:dyDescent="0.25"/>
    <row r="46616" x14ac:dyDescent="0.25"/>
    <row r="46617" x14ac:dyDescent="0.25"/>
    <row r="46618" x14ac:dyDescent="0.25"/>
    <row r="46619" x14ac:dyDescent="0.25"/>
    <row r="46620" x14ac:dyDescent="0.25"/>
    <row r="46621" x14ac:dyDescent="0.25"/>
    <row r="46622" x14ac:dyDescent="0.25"/>
    <row r="46623" x14ac:dyDescent="0.25"/>
    <row r="46624" x14ac:dyDescent="0.25"/>
    <row r="46625" x14ac:dyDescent="0.25"/>
    <row r="46626" x14ac:dyDescent="0.25"/>
    <row r="46627" x14ac:dyDescent="0.25"/>
    <row r="46628" x14ac:dyDescent="0.25"/>
    <row r="46629" x14ac:dyDescent="0.25"/>
    <row r="46630" x14ac:dyDescent="0.25"/>
    <row r="46631" x14ac:dyDescent="0.25"/>
    <row r="46632" x14ac:dyDescent="0.25"/>
    <row r="46633" x14ac:dyDescent="0.25"/>
    <row r="46634" x14ac:dyDescent="0.25"/>
    <row r="46635" x14ac:dyDescent="0.25"/>
    <row r="46636" x14ac:dyDescent="0.25"/>
    <row r="46637" x14ac:dyDescent="0.25"/>
    <row r="46638" x14ac:dyDescent="0.25"/>
    <row r="46639" x14ac:dyDescent="0.25"/>
    <row r="46640" x14ac:dyDescent="0.25"/>
    <row r="46641" x14ac:dyDescent="0.25"/>
    <row r="46642" x14ac:dyDescent="0.25"/>
    <row r="46643" x14ac:dyDescent="0.25"/>
    <row r="46644" x14ac:dyDescent="0.25"/>
    <row r="46645" x14ac:dyDescent="0.25"/>
    <row r="46646" x14ac:dyDescent="0.25"/>
    <row r="46647" x14ac:dyDescent="0.25"/>
    <row r="46648" x14ac:dyDescent="0.25"/>
    <row r="46649" x14ac:dyDescent="0.25"/>
    <row r="46650" x14ac:dyDescent="0.25"/>
    <row r="46651" x14ac:dyDescent="0.25"/>
    <row r="46652" x14ac:dyDescent="0.25"/>
    <row r="46653" x14ac:dyDescent="0.25"/>
    <row r="46654" x14ac:dyDescent="0.25"/>
    <row r="46655" x14ac:dyDescent="0.25"/>
    <row r="46656" x14ac:dyDescent="0.25"/>
    <row r="46657" x14ac:dyDescent="0.25"/>
    <row r="46658" x14ac:dyDescent="0.25"/>
    <row r="46659" x14ac:dyDescent="0.25"/>
    <row r="46660" x14ac:dyDescent="0.25"/>
    <row r="46661" x14ac:dyDescent="0.25"/>
    <row r="46662" x14ac:dyDescent="0.25"/>
    <row r="46663" x14ac:dyDescent="0.25"/>
    <row r="46664" x14ac:dyDescent="0.25"/>
    <row r="46665" x14ac:dyDescent="0.25"/>
    <row r="46666" x14ac:dyDescent="0.25"/>
    <row r="46667" x14ac:dyDescent="0.25"/>
    <row r="46668" x14ac:dyDescent="0.25"/>
    <row r="46669" x14ac:dyDescent="0.25"/>
    <row r="46670" x14ac:dyDescent="0.25"/>
    <row r="46671" x14ac:dyDescent="0.25"/>
    <row r="46672" x14ac:dyDescent="0.25"/>
    <row r="46673" x14ac:dyDescent="0.25"/>
    <row r="46674" x14ac:dyDescent="0.25"/>
    <row r="46675" x14ac:dyDescent="0.25"/>
    <row r="46676" x14ac:dyDescent="0.25"/>
    <row r="46677" x14ac:dyDescent="0.25"/>
    <row r="46678" x14ac:dyDescent="0.25"/>
    <row r="46679" x14ac:dyDescent="0.25"/>
    <row r="46680" x14ac:dyDescent="0.25"/>
    <row r="46681" x14ac:dyDescent="0.25"/>
    <row r="46682" x14ac:dyDescent="0.25"/>
    <row r="46683" x14ac:dyDescent="0.25"/>
    <row r="46684" x14ac:dyDescent="0.25"/>
    <row r="46685" x14ac:dyDescent="0.25"/>
    <row r="46686" x14ac:dyDescent="0.25"/>
    <row r="46687" x14ac:dyDescent="0.25"/>
    <row r="46688" x14ac:dyDescent="0.25"/>
    <row r="46689" x14ac:dyDescent="0.25"/>
    <row r="46690" x14ac:dyDescent="0.25"/>
    <row r="46691" x14ac:dyDescent="0.25"/>
    <row r="46692" x14ac:dyDescent="0.25"/>
    <row r="46693" x14ac:dyDescent="0.25"/>
    <row r="46694" x14ac:dyDescent="0.25"/>
    <row r="46695" x14ac:dyDescent="0.25"/>
    <row r="46696" x14ac:dyDescent="0.25"/>
    <row r="46697" x14ac:dyDescent="0.25"/>
    <row r="46698" x14ac:dyDescent="0.25"/>
    <row r="46699" x14ac:dyDescent="0.25"/>
    <row r="46700" x14ac:dyDescent="0.25"/>
    <row r="46701" x14ac:dyDescent="0.25"/>
    <row r="46702" x14ac:dyDescent="0.25"/>
    <row r="46703" x14ac:dyDescent="0.25"/>
    <row r="46704" x14ac:dyDescent="0.25"/>
    <row r="46705" x14ac:dyDescent="0.25"/>
    <row r="46706" x14ac:dyDescent="0.25"/>
    <row r="46707" x14ac:dyDescent="0.25"/>
    <row r="46708" x14ac:dyDescent="0.25"/>
    <row r="46709" x14ac:dyDescent="0.25"/>
    <row r="46710" x14ac:dyDescent="0.25"/>
    <row r="46711" x14ac:dyDescent="0.25"/>
    <row r="46712" x14ac:dyDescent="0.25"/>
    <row r="46713" x14ac:dyDescent="0.25"/>
    <row r="46714" x14ac:dyDescent="0.25"/>
    <row r="46715" x14ac:dyDescent="0.25"/>
    <row r="46716" x14ac:dyDescent="0.25"/>
    <row r="46717" x14ac:dyDescent="0.25"/>
    <row r="46718" x14ac:dyDescent="0.25"/>
    <row r="46719" x14ac:dyDescent="0.25"/>
    <row r="46720" x14ac:dyDescent="0.25"/>
    <row r="46721" x14ac:dyDescent="0.25"/>
    <row r="46722" x14ac:dyDescent="0.25"/>
    <row r="46723" x14ac:dyDescent="0.25"/>
    <row r="46724" x14ac:dyDescent="0.25"/>
    <row r="46725" x14ac:dyDescent="0.25"/>
    <row r="46726" x14ac:dyDescent="0.25"/>
    <row r="46727" x14ac:dyDescent="0.25"/>
    <row r="46728" x14ac:dyDescent="0.25"/>
    <row r="46729" x14ac:dyDescent="0.25"/>
    <row r="46730" x14ac:dyDescent="0.25"/>
    <row r="46731" x14ac:dyDescent="0.25"/>
    <row r="46732" x14ac:dyDescent="0.25"/>
    <row r="46733" x14ac:dyDescent="0.25"/>
    <row r="46734" x14ac:dyDescent="0.25"/>
    <row r="46735" x14ac:dyDescent="0.25"/>
    <row r="46736" x14ac:dyDescent="0.25"/>
    <row r="46737" x14ac:dyDescent="0.25"/>
    <row r="46738" x14ac:dyDescent="0.25"/>
    <row r="46739" x14ac:dyDescent="0.25"/>
    <row r="46740" x14ac:dyDescent="0.25"/>
    <row r="46741" x14ac:dyDescent="0.25"/>
    <row r="46742" x14ac:dyDescent="0.25"/>
    <row r="46743" x14ac:dyDescent="0.25"/>
    <row r="46744" x14ac:dyDescent="0.25"/>
    <row r="46745" x14ac:dyDescent="0.25"/>
    <row r="46746" x14ac:dyDescent="0.25"/>
    <row r="46747" x14ac:dyDescent="0.25"/>
    <row r="46748" x14ac:dyDescent="0.25"/>
    <row r="46749" x14ac:dyDescent="0.25"/>
    <row r="46750" x14ac:dyDescent="0.25"/>
    <row r="46751" x14ac:dyDescent="0.25"/>
    <row r="46752" x14ac:dyDescent="0.25"/>
    <row r="46753" x14ac:dyDescent="0.25"/>
    <row r="46754" x14ac:dyDescent="0.25"/>
    <row r="46755" x14ac:dyDescent="0.25"/>
    <row r="46756" x14ac:dyDescent="0.25"/>
    <row r="46757" x14ac:dyDescent="0.25"/>
    <row r="46758" x14ac:dyDescent="0.25"/>
    <row r="46759" x14ac:dyDescent="0.25"/>
    <row r="46760" x14ac:dyDescent="0.25"/>
    <row r="46761" x14ac:dyDescent="0.25"/>
    <row r="46762" x14ac:dyDescent="0.25"/>
    <row r="46763" x14ac:dyDescent="0.25"/>
    <row r="46764" x14ac:dyDescent="0.25"/>
    <row r="46765" x14ac:dyDescent="0.25"/>
    <row r="46766" x14ac:dyDescent="0.25"/>
    <row r="46767" x14ac:dyDescent="0.25"/>
    <row r="46768" x14ac:dyDescent="0.25"/>
    <row r="46769" x14ac:dyDescent="0.25"/>
    <row r="46770" x14ac:dyDescent="0.25"/>
    <row r="46771" x14ac:dyDescent="0.25"/>
    <row r="46772" x14ac:dyDescent="0.25"/>
    <row r="46773" x14ac:dyDescent="0.25"/>
    <row r="46774" x14ac:dyDescent="0.25"/>
    <row r="46775" x14ac:dyDescent="0.25"/>
    <row r="46776" x14ac:dyDescent="0.25"/>
    <row r="46777" x14ac:dyDescent="0.25"/>
    <row r="46778" x14ac:dyDescent="0.25"/>
    <row r="46779" x14ac:dyDescent="0.25"/>
    <row r="46780" x14ac:dyDescent="0.25"/>
    <row r="46781" x14ac:dyDescent="0.25"/>
    <row r="46782" x14ac:dyDescent="0.25"/>
    <row r="46783" x14ac:dyDescent="0.25"/>
    <row r="46784" x14ac:dyDescent="0.25"/>
    <row r="46785" x14ac:dyDescent="0.25"/>
    <row r="46786" x14ac:dyDescent="0.25"/>
    <row r="46787" x14ac:dyDescent="0.25"/>
    <row r="46788" x14ac:dyDescent="0.25"/>
    <row r="46789" x14ac:dyDescent="0.25"/>
    <row r="46790" x14ac:dyDescent="0.25"/>
    <row r="46791" x14ac:dyDescent="0.25"/>
    <row r="46792" x14ac:dyDescent="0.25"/>
    <row r="46793" x14ac:dyDescent="0.25"/>
    <row r="46794" x14ac:dyDescent="0.25"/>
    <row r="46795" x14ac:dyDescent="0.25"/>
    <row r="46796" x14ac:dyDescent="0.25"/>
    <row r="46797" x14ac:dyDescent="0.25"/>
    <row r="46798" x14ac:dyDescent="0.25"/>
    <row r="46799" x14ac:dyDescent="0.25"/>
    <row r="46800" x14ac:dyDescent="0.25"/>
    <row r="46801" x14ac:dyDescent="0.25"/>
    <row r="46802" x14ac:dyDescent="0.25"/>
    <row r="46803" x14ac:dyDescent="0.25"/>
    <row r="46804" x14ac:dyDescent="0.25"/>
    <row r="46805" x14ac:dyDescent="0.25"/>
    <row r="46806" x14ac:dyDescent="0.25"/>
    <row r="46807" x14ac:dyDescent="0.25"/>
    <row r="46808" x14ac:dyDescent="0.25"/>
    <row r="46809" x14ac:dyDescent="0.25"/>
    <row r="46810" x14ac:dyDescent="0.25"/>
    <row r="46811" x14ac:dyDescent="0.25"/>
    <row r="46812" x14ac:dyDescent="0.25"/>
    <row r="46813" x14ac:dyDescent="0.25"/>
    <row r="46814" x14ac:dyDescent="0.25"/>
    <row r="46815" x14ac:dyDescent="0.25"/>
    <row r="46816" x14ac:dyDescent="0.25"/>
    <row r="46817" x14ac:dyDescent="0.25"/>
    <row r="46818" x14ac:dyDescent="0.25"/>
    <row r="46819" x14ac:dyDescent="0.25"/>
    <row r="46820" x14ac:dyDescent="0.25"/>
    <row r="46821" x14ac:dyDescent="0.25"/>
    <row r="46822" x14ac:dyDescent="0.25"/>
    <row r="46823" x14ac:dyDescent="0.25"/>
    <row r="46824" x14ac:dyDescent="0.25"/>
    <row r="46825" x14ac:dyDescent="0.25"/>
    <row r="46826" x14ac:dyDescent="0.25"/>
    <row r="46827" x14ac:dyDescent="0.25"/>
    <row r="46828" x14ac:dyDescent="0.25"/>
    <row r="46829" x14ac:dyDescent="0.25"/>
    <row r="46830" x14ac:dyDescent="0.25"/>
    <row r="46831" x14ac:dyDescent="0.25"/>
    <row r="46832" x14ac:dyDescent="0.25"/>
    <row r="46833" x14ac:dyDescent="0.25"/>
    <row r="46834" x14ac:dyDescent="0.25"/>
    <row r="46835" x14ac:dyDescent="0.25"/>
    <row r="46836" x14ac:dyDescent="0.25"/>
    <row r="46837" x14ac:dyDescent="0.25"/>
    <row r="46838" x14ac:dyDescent="0.25"/>
    <row r="46839" x14ac:dyDescent="0.25"/>
    <row r="46840" x14ac:dyDescent="0.25"/>
    <row r="46841" x14ac:dyDescent="0.25"/>
    <row r="46842" x14ac:dyDescent="0.25"/>
    <row r="46843" x14ac:dyDescent="0.25"/>
    <row r="46844" x14ac:dyDescent="0.25"/>
    <row r="46845" x14ac:dyDescent="0.25"/>
    <row r="46846" x14ac:dyDescent="0.25"/>
    <row r="46847" x14ac:dyDescent="0.25"/>
    <row r="46848" x14ac:dyDescent="0.25"/>
    <row r="46849" x14ac:dyDescent="0.25"/>
    <row r="46850" x14ac:dyDescent="0.25"/>
    <row r="46851" x14ac:dyDescent="0.25"/>
    <row r="46852" x14ac:dyDescent="0.25"/>
    <row r="46853" x14ac:dyDescent="0.25"/>
    <row r="46854" x14ac:dyDescent="0.25"/>
    <row r="46855" x14ac:dyDescent="0.25"/>
    <row r="46856" x14ac:dyDescent="0.25"/>
    <row r="46857" x14ac:dyDescent="0.25"/>
    <row r="46858" x14ac:dyDescent="0.25"/>
    <row r="46859" x14ac:dyDescent="0.25"/>
    <row r="46860" x14ac:dyDescent="0.25"/>
    <row r="46861" x14ac:dyDescent="0.25"/>
    <row r="46862" x14ac:dyDescent="0.25"/>
    <row r="46863" x14ac:dyDescent="0.25"/>
    <row r="46864" x14ac:dyDescent="0.25"/>
    <row r="46865" x14ac:dyDescent="0.25"/>
    <row r="46866" x14ac:dyDescent="0.25"/>
    <row r="46867" x14ac:dyDescent="0.25"/>
    <row r="46868" x14ac:dyDescent="0.25"/>
    <row r="46869" x14ac:dyDescent="0.25"/>
    <row r="46870" x14ac:dyDescent="0.25"/>
    <row r="46871" x14ac:dyDescent="0.25"/>
    <row r="46872" x14ac:dyDescent="0.25"/>
    <row r="46873" x14ac:dyDescent="0.25"/>
    <row r="46874" x14ac:dyDescent="0.25"/>
    <row r="46875" x14ac:dyDescent="0.25"/>
    <row r="46876" x14ac:dyDescent="0.25"/>
    <row r="46877" x14ac:dyDescent="0.25"/>
    <row r="46878" x14ac:dyDescent="0.25"/>
    <row r="46879" x14ac:dyDescent="0.25"/>
    <row r="46880" x14ac:dyDescent="0.25"/>
    <row r="46881" x14ac:dyDescent="0.25"/>
    <row r="46882" x14ac:dyDescent="0.25"/>
    <row r="46883" x14ac:dyDescent="0.25"/>
    <row r="46884" x14ac:dyDescent="0.25"/>
    <row r="46885" x14ac:dyDescent="0.25"/>
    <row r="46886" x14ac:dyDescent="0.25"/>
    <row r="46887" x14ac:dyDescent="0.25"/>
    <row r="46888" x14ac:dyDescent="0.25"/>
    <row r="46889" x14ac:dyDescent="0.25"/>
    <row r="46890" x14ac:dyDescent="0.25"/>
    <row r="46891" x14ac:dyDescent="0.25"/>
    <row r="46892" x14ac:dyDescent="0.25"/>
    <row r="46893" x14ac:dyDescent="0.25"/>
    <row r="46894" x14ac:dyDescent="0.25"/>
    <row r="46895" x14ac:dyDescent="0.25"/>
    <row r="46896" x14ac:dyDescent="0.25"/>
    <row r="46897" x14ac:dyDescent="0.25"/>
    <row r="46898" x14ac:dyDescent="0.25"/>
    <row r="46899" x14ac:dyDescent="0.25"/>
    <row r="46900" x14ac:dyDescent="0.25"/>
    <row r="46901" x14ac:dyDescent="0.25"/>
    <row r="46902" x14ac:dyDescent="0.25"/>
    <row r="46903" x14ac:dyDescent="0.25"/>
    <row r="46904" x14ac:dyDescent="0.25"/>
    <row r="46905" x14ac:dyDescent="0.25"/>
    <row r="46906" x14ac:dyDescent="0.25"/>
    <row r="46907" x14ac:dyDescent="0.25"/>
    <row r="46908" x14ac:dyDescent="0.25"/>
    <row r="46909" x14ac:dyDescent="0.25"/>
    <row r="46910" x14ac:dyDescent="0.25"/>
    <row r="46911" x14ac:dyDescent="0.25"/>
    <row r="46912" x14ac:dyDescent="0.25"/>
    <row r="46913" x14ac:dyDescent="0.25"/>
    <row r="46914" x14ac:dyDescent="0.25"/>
    <row r="46915" x14ac:dyDescent="0.25"/>
    <row r="46916" x14ac:dyDescent="0.25"/>
    <row r="46917" x14ac:dyDescent="0.25"/>
    <row r="46918" x14ac:dyDescent="0.25"/>
    <row r="46919" x14ac:dyDescent="0.25"/>
    <row r="46920" x14ac:dyDescent="0.25"/>
    <row r="46921" x14ac:dyDescent="0.25"/>
    <row r="46922" x14ac:dyDescent="0.25"/>
    <row r="46923" x14ac:dyDescent="0.25"/>
    <row r="46924" x14ac:dyDescent="0.25"/>
    <row r="46925" x14ac:dyDescent="0.25"/>
    <row r="46926" x14ac:dyDescent="0.25"/>
    <row r="46927" x14ac:dyDescent="0.25"/>
    <row r="46928" x14ac:dyDescent="0.25"/>
    <row r="46929" x14ac:dyDescent="0.25"/>
    <row r="46930" x14ac:dyDescent="0.25"/>
    <row r="46931" x14ac:dyDescent="0.25"/>
    <row r="46932" x14ac:dyDescent="0.25"/>
    <row r="46933" x14ac:dyDescent="0.25"/>
    <row r="46934" x14ac:dyDescent="0.25"/>
    <row r="46935" x14ac:dyDescent="0.25"/>
    <row r="46936" x14ac:dyDescent="0.25"/>
    <row r="46937" x14ac:dyDescent="0.25"/>
    <row r="46938" x14ac:dyDescent="0.25"/>
    <row r="46939" x14ac:dyDescent="0.25"/>
    <row r="46940" x14ac:dyDescent="0.25"/>
    <row r="46941" x14ac:dyDescent="0.25"/>
    <row r="46942" x14ac:dyDescent="0.25"/>
    <row r="46943" x14ac:dyDescent="0.25"/>
    <row r="46944" x14ac:dyDescent="0.25"/>
    <row r="46945" x14ac:dyDescent="0.25"/>
    <row r="46946" x14ac:dyDescent="0.25"/>
    <row r="46947" x14ac:dyDescent="0.25"/>
    <row r="46948" x14ac:dyDescent="0.25"/>
    <row r="46949" x14ac:dyDescent="0.25"/>
    <row r="46950" x14ac:dyDescent="0.25"/>
    <row r="46951" x14ac:dyDescent="0.25"/>
    <row r="46952" x14ac:dyDescent="0.25"/>
    <row r="46953" x14ac:dyDescent="0.25"/>
    <row r="46954" x14ac:dyDescent="0.25"/>
    <row r="46955" x14ac:dyDescent="0.25"/>
    <row r="46956" x14ac:dyDescent="0.25"/>
    <row r="46957" x14ac:dyDescent="0.25"/>
    <row r="46958" x14ac:dyDescent="0.25"/>
    <row r="46959" x14ac:dyDescent="0.25"/>
    <row r="46960" x14ac:dyDescent="0.25"/>
    <row r="46961" x14ac:dyDescent="0.25"/>
    <row r="46962" x14ac:dyDescent="0.25"/>
    <row r="46963" x14ac:dyDescent="0.25"/>
    <row r="46964" x14ac:dyDescent="0.25"/>
    <row r="46965" x14ac:dyDescent="0.25"/>
    <row r="46966" x14ac:dyDescent="0.25"/>
    <row r="46967" x14ac:dyDescent="0.25"/>
    <row r="46968" x14ac:dyDescent="0.25"/>
    <row r="46969" x14ac:dyDescent="0.25"/>
    <row r="46970" x14ac:dyDescent="0.25"/>
    <row r="46971" x14ac:dyDescent="0.25"/>
    <row r="46972" x14ac:dyDescent="0.25"/>
    <row r="46973" x14ac:dyDescent="0.25"/>
    <row r="46974" x14ac:dyDescent="0.25"/>
    <row r="46975" x14ac:dyDescent="0.25"/>
    <row r="46976" x14ac:dyDescent="0.25"/>
    <row r="46977" x14ac:dyDescent="0.25"/>
    <row r="46978" x14ac:dyDescent="0.25"/>
    <row r="46979" x14ac:dyDescent="0.25"/>
    <row r="46980" x14ac:dyDescent="0.25"/>
    <row r="46981" x14ac:dyDescent="0.25"/>
    <row r="46982" x14ac:dyDescent="0.25"/>
    <row r="46983" x14ac:dyDescent="0.25"/>
    <row r="46984" x14ac:dyDescent="0.25"/>
    <row r="46985" x14ac:dyDescent="0.25"/>
    <row r="46986" x14ac:dyDescent="0.25"/>
    <row r="46987" x14ac:dyDescent="0.25"/>
    <row r="46988" x14ac:dyDescent="0.25"/>
    <row r="46989" x14ac:dyDescent="0.25"/>
    <row r="46990" x14ac:dyDescent="0.25"/>
    <row r="46991" x14ac:dyDescent="0.25"/>
    <row r="46992" x14ac:dyDescent="0.25"/>
    <row r="46993" x14ac:dyDescent="0.25"/>
    <row r="46994" x14ac:dyDescent="0.25"/>
    <row r="46995" x14ac:dyDescent="0.25"/>
    <row r="46996" x14ac:dyDescent="0.25"/>
    <row r="46997" x14ac:dyDescent="0.25"/>
    <row r="46998" x14ac:dyDescent="0.25"/>
    <row r="46999" x14ac:dyDescent="0.25"/>
    <row r="47000" x14ac:dyDescent="0.25"/>
    <row r="47001" x14ac:dyDescent="0.25"/>
    <row r="47002" x14ac:dyDescent="0.25"/>
    <row r="47003" x14ac:dyDescent="0.25"/>
    <row r="47004" x14ac:dyDescent="0.25"/>
    <row r="47005" x14ac:dyDescent="0.25"/>
    <row r="47006" x14ac:dyDescent="0.25"/>
    <row r="47007" x14ac:dyDescent="0.25"/>
    <row r="47008" x14ac:dyDescent="0.25"/>
    <row r="47009" x14ac:dyDescent="0.25"/>
    <row r="47010" x14ac:dyDescent="0.25"/>
    <row r="47011" x14ac:dyDescent="0.25"/>
    <row r="47012" x14ac:dyDescent="0.25"/>
    <row r="47013" x14ac:dyDescent="0.25"/>
    <row r="47014" x14ac:dyDescent="0.25"/>
    <row r="47015" x14ac:dyDescent="0.25"/>
    <row r="47016" x14ac:dyDescent="0.25"/>
    <row r="47017" x14ac:dyDescent="0.25"/>
    <row r="47018" x14ac:dyDescent="0.25"/>
    <row r="47019" x14ac:dyDescent="0.25"/>
    <row r="47020" x14ac:dyDescent="0.25"/>
    <row r="47021" x14ac:dyDescent="0.25"/>
    <row r="47022" x14ac:dyDescent="0.25"/>
    <row r="47023" x14ac:dyDescent="0.25"/>
    <row r="47024" x14ac:dyDescent="0.25"/>
    <row r="47025" x14ac:dyDescent="0.25"/>
    <row r="47026" x14ac:dyDescent="0.25"/>
    <row r="47027" x14ac:dyDescent="0.25"/>
    <row r="47028" x14ac:dyDescent="0.25"/>
    <row r="47029" x14ac:dyDescent="0.25"/>
    <row r="47030" x14ac:dyDescent="0.25"/>
    <row r="47031" x14ac:dyDescent="0.25"/>
    <row r="47032" x14ac:dyDescent="0.25"/>
    <row r="47033" x14ac:dyDescent="0.25"/>
    <row r="47034" x14ac:dyDescent="0.25"/>
    <row r="47035" x14ac:dyDescent="0.25"/>
    <row r="47036" x14ac:dyDescent="0.25"/>
    <row r="47037" x14ac:dyDescent="0.25"/>
    <row r="47038" x14ac:dyDescent="0.25"/>
    <row r="47039" x14ac:dyDescent="0.25"/>
    <row r="47040" x14ac:dyDescent="0.25"/>
    <row r="47041" x14ac:dyDescent="0.25"/>
    <row r="47042" x14ac:dyDescent="0.25"/>
    <row r="47043" x14ac:dyDescent="0.25"/>
    <row r="47044" x14ac:dyDescent="0.25"/>
    <row r="47045" x14ac:dyDescent="0.25"/>
    <row r="47046" x14ac:dyDescent="0.25"/>
    <row r="47047" x14ac:dyDescent="0.25"/>
    <row r="47048" x14ac:dyDescent="0.25"/>
    <row r="47049" x14ac:dyDescent="0.25"/>
    <row r="47050" x14ac:dyDescent="0.25"/>
    <row r="47051" x14ac:dyDescent="0.25"/>
    <row r="47052" x14ac:dyDescent="0.25"/>
    <row r="47053" x14ac:dyDescent="0.25"/>
    <row r="47054" x14ac:dyDescent="0.25"/>
    <row r="47055" x14ac:dyDescent="0.25"/>
    <row r="47056" x14ac:dyDescent="0.25"/>
    <row r="47057" x14ac:dyDescent="0.25"/>
    <row r="47058" x14ac:dyDescent="0.25"/>
    <row r="47059" x14ac:dyDescent="0.25"/>
    <row r="47060" x14ac:dyDescent="0.25"/>
    <row r="47061" x14ac:dyDescent="0.25"/>
    <row r="47062" x14ac:dyDescent="0.25"/>
    <row r="47063" x14ac:dyDescent="0.25"/>
    <row r="47064" x14ac:dyDescent="0.25"/>
    <row r="47065" x14ac:dyDescent="0.25"/>
    <row r="47066" x14ac:dyDescent="0.25"/>
    <row r="47067" x14ac:dyDescent="0.25"/>
    <row r="47068" x14ac:dyDescent="0.25"/>
    <row r="47069" x14ac:dyDescent="0.25"/>
    <row r="47070" x14ac:dyDescent="0.25"/>
    <row r="47071" x14ac:dyDescent="0.25"/>
    <row r="47072" x14ac:dyDescent="0.25"/>
    <row r="47073" x14ac:dyDescent="0.25"/>
    <row r="47074" x14ac:dyDescent="0.25"/>
    <row r="47075" x14ac:dyDescent="0.25"/>
    <row r="47076" x14ac:dyDescent="0.25"/>
    <row r="47077" x14ac:dyDescent="0.25"/>
    <row r="47078" x14ac:dyDescent="0.25"/>
    <row r="47079" x14ac:dyDescent="0.25"/>
    <row r="47080" x14ac:dyDescent="0.25"/>
    <row r="47081" x14ac:dyDescent="0.25"/>
    <row r="47082" x14ac:dyDescent="0.25"/>
    <row r="47083" x14ac:dyDescent="0.25"/>
    <row r="47084" x14ac:dyDescent="0.25"/>
    <row r="47085" x14ac:dyDescent="0.25"/>
    <row r="47086" x14ac:dyDescent="0.25"/>
    <row r="47087" x14ac:dyDescent="0.25"/>
    <row r="47088" x14ac:dyDescent="0.25"/>
    <row r="47089" x14ac:dyDescent="0.25"/>
    <row r="47090" x14ac:dyDescent="0.25"/>
    <row r="47091" x14ac:dyDescent="0.25"/>
    <row r="47092" x14ac:dyDescent="0.25"/>
    <row r="47093" x14ac:dyDescent="0.25"/>
    <row r="47094" x14ac:dyDescent="0.25"/>
    <row r="47095" x14ac:dyDescent="0.25"/>
    <row r="47096" x14ac:dyDescent="0.25"/>
    <row r="47097" x14ac:dyDescent="0.25"/>
    <row r="47098" x14ac:dyDescent="0.25"/>
    <row r="47099" x14ac:dyDescent="0.25"/>
    <row r="47100" x14ac:dyDescent="0.25"/>
    <row r="47101" x14ac:dyDescent="0.25"/>
    <row r="47102" x14ac:dyDescent="0.25"/>
    <row r="47103" x14ac:dyDescent="0.25"/>
    <row r="47104" x14ac:dyDescent="0.25"/>
    <row r="47105" x14ac:dyDescent="0.25"/>
    <row r="47106" x14ac:dyDescent="0.25"/>
    <row r="47107" x14ac:dyDescent="0.25"/>
    <row r="47108" x14ac:dyDescent="0.25"/>
    <row r="47109" x14ac:dyDescent="0.25"/>
    <row r="47110" x14ac:dyDescent="0.25"/>
    <row r="47111" x14ac:dyDescent="0.25"/>
    <row r="47112" x14ac:dyDescent="0.25"/>
    <row r="47113" x14ac:dyDescent="0.25"/>
    <row r="47114" x14ac:dyDescent="0.25"/>
    <row r="47115" x14ac:dyDescent="0.25"/>
    <row r="47116" x14ac:dyDescent="0.25"/>
    <row r="47117" x14ac:dyDescent="0.25"/>
    <row r="47118" x14ac:dyDescent="0.25"/>
    <row r="47119" x14ac:dyDescent="0.25"/>
    <row r="47120" x14ac:dyDescent="0.25"/>
    <row r="47121" x14ac:dyDescent="0.25"/>
    <row r="47122" x14ac:dyDescent="0.25"/>
    <row r="47123" x14ac:dyDescent="0.25"/>
    <row r="47124" x14ac:dyDescent="0.25"/>
    <row r="47125" x14ac:dyDescent="0.25"/>
    <row r="47126" x14ac:dyDescent="0.25"/>
    <row r="47127" x14ac:dyDescent="0.25"/>
    <row r="47128" x14ac:dyDescent="0.25"/>
    <row r="47129" x14ac:dyDescent="0.25"/>
    <row r="47130" x14ac:dyDescent="0.25"/>
    <row r="47131" x14ac:dyDescent="0.25"/>
    <row r="47132" x14ac:dyDescent="0.25"/>
    <row r="47133" x14ac:dyDescent="0.25"/>
    <row r="47134" x14ac:dyDescent="0.25"/>
    <row r="47135" x14ac:dyDescent="0.25"/>
    <row r="47136" x14ac:dyDescent="0.25"/>
    <row r="47137" x14ac:dyDescent="0.25"/>
    <row r="47138" x14ac:dyDescent="0.25"/>
    <row r="47139" x14ac:dyDescent="0.25"/>
    <row r="47140" x14ac:dyDescent="0.25"/>
    <row r="47141" x14ac:dyDescent="0.25"/>
    <row r="47142" x14ac:dyDescent="0.25"/>
    <row r="47143" x14ac:dyDescent="0.25"/>
    <row r="47144" x14ac:dyDescent="0.25"/>
    <row r="47145" x14ac:dyDescent="0.25"/>
    <row r="47146" x14ac:dyDescent="0.25"/>
    <row r="47147" x14ac:dyDescent="0.25"/>
    <row r="47148" x14ac:dyDescent="0.25"/>
    <row r="47149" x14ac:dyDescent="0.25"/>
    <row r="47150" x14ac:dyDescent="0.25"/>
    <row r="47151" x14ac:dyDescent="0.25"/>
    <row r="47152" x14ac:dyDescent="0.25"/>
    <row r="47153" x14ac:dyDescent="0.25"/>
    <row r="47154" x14ac:dyDescent="0.25"/>
    <row r="47155" x14ac:dyDescent="0.25"/>
    <row r="47156" x14ac:dyDescent="0.25"/>
    <row r="47157" x14ac:dyDescent="0.25"/>
    <row r="47158" x14ac:dyDescent="0.25"/>
    <row r="47159" x14ac:dyDescent="0.25"/>
    <row r="47160" x14ac:dyDescent="0.25"/>
    <row r="47161" x14ac:dyDescent="0.25"/>
    <row r="47162" x14ac:dyDescent="0.25"/>
    <row r="47163" x14ac:dyDescent="0.25"/>
    <row r="47164" x14ac:dyDescent="0.25"/>
    <row r="47165" x14ac:dyDescent="0.25"/>
    <row r="47166" x14ac:dyDescent="0.25"/>
    <row r="47167" x14ac:dyDescent="0.25"/>
    <row r="47168" x14ac:dyDescent="0.25"/>
    <row r="47169" x14ac:dyDescent="0.25"/>
    <row r="47170" x14ac:dyDescent="0.25"/>
    <row r="47171" x14ac:dyDescent="0.25"/>
    <row r="47172" x14ac:dyDescent="0.25"/>
    <row r="47173" x14ac:dyDescent="0.25"/>
    <row r="47174" x14ac:dyDescent="0.25"/>
    <row r="47175" x14ac:dyDescent="0.25"/>
    <row r="47176" x14ac:dyDescent="0.25"/>
    <row r="47177" x14ac:dyDescent="0.25"/>
    <row r="47178" x14ac:dyDescent="0.25"/>
    <row r="47179" x14ac:dyDescent="0.25"/>
    <row r="47180" x14ac:dyDescent="0.25"/>
    <row r="47181" x14ac:dyDescent="0.25"/>
    <row r="47182" x14ac:dyDescent="0.25"/>
    <row r="47183" x14ac:dyDescent="0.25"/>
    <row r="47184" x14ac:dyDescent="0.25"/>
    <row r="47185" x14ac:dyDescent="0.25"/>
    <row r="47186" x14ac:dyDescent="0.25"/>
    <row r="47187" x14ac:dyDescent="0.25"/>
    <row r="47188" x14ac:dyDescent="0.25"/>
    <row r="47189" x14ac:dyDescent="0.25"/>
    <row r="47190" x14ac:dyDescent="0.25"/>
    <row r="47191" x14ac:dyDescent="0.25"/>
    <row r="47192" x14ac:dyDescent="0.25"/>
    <row r="47193" x14ac:dyDescent="0.25"/>
    <row r="47194" x14ac:dyDescent="0.25"/>
    <row r="47195" x14ac:dyDescent="0.25"/>
    <row r="47196" x14ac:dyDescent="0.25"/>
    <row r="47197" x14ac:dyDescent="0.25"/>
    <row r="47198" x14ac:dyDescent="0.25"/>
    <row r="47199" x14ac:dyDescent="0.25"/>
    <row r="47200" x14ac:dyDescent="0.25"/>
    <row r="47201" x14ac:dyDescent="0.25"/>
    <row r="47202" x14ac:dyDescent="0.25"/>
    <row r="47203" x14ac:dyDescent="0.25"/>
    <row r="47204" x14ac:dyDescent="0.25"/>
    <row r="47205" x14ac:dyDescent="0.25"/>
    <row r="47206" x14ac:dyDescent="0.25"/>
    <row r="47207" x14ac:dyDescent="0.25"/>
    <row r="47208" x14ac:dyDescent="0.25"/>
    <row r="47209" x14ac:dyDescent="0.25"/>
    <row r="47210" x14ac:dyDescent="0.25"/>
    <row r="47211" x14ac:dyDescent="0.25"/>
    <row r="47212" x14ac:dyDescent="0.25"/>
    <row r="47213" x14ac:dyDescent="0.25"/>
    <row r="47214" x14ac:dyDescent="0.25"/>
    <row r="47215" x14ac:dyDescent="0.25"/>
    <row r="47216" x14ac:dyDescent="0.25"/>
    <row r="47217" x14ac:dyDescent="0.25"/>
    <row r="47218" x14ac:dyDescent="0.25"/>
    <row r="47219" x14ac:dyDescent="0.25"/>
    <row r="47220" x14ac:dyDescent="0.25"/>
    <row r="47221" x14ac:dyDescent="0.25"/>
    <row r="47222" x14ac:dyDescent="0.25"/>
    <row r="47223" x14ac:dyDescent="0.25"/>
    <row r="47224" x14ac:dyDescent="0.25"/>
    <row r="47225" x14ac:dyDescent="0.25"/>
    <row r="47226" x14ac:dyDescent="0.25"/>
    <row r="47227" x14ac:dyDescent="0.25"/>
    <row r="47228" x14ac:dyDescent="0.25"/>
    <row r="47229" x14ac:dyDescent="0.25"/>
    <row r="47230" x14ac:dyDescent="0.25"/>
    <row r="47231" x14ac:dyDescent="0.25"/>
    <row r="47232" x14ac:dyDescent="0.25"/>
    <row r="47233" x14ac:dyDescent="0.25"/>
    <row r="47234" x14ac:dyDescent="0.25"/>
    <row r="47235" x14ac:dyDescent="0.25"/>
    <row r="47236" x14ac:dyDescent="0.25"/>
    <row r="47237" x14ac:dyDescent="0.25"/>
    <row r="47238" x14ac:dyDescent="0.25"/>
    <row r="47239" x14ac:dyDescent="0.25"/>
    <row r="47240" x14ac:dyDescent="0.25"/>
    <row r="47241" x14ac:dyDescent="0.25"/>
    <row r="47242" x14ac:dyDescent="0.25"/>
    <row r="47243" x14ac:dyDescent="0.25"/>
    <row r="47244" x14ac:dyDescent="0.25"/>
    <row r="47245" x14ac:dyDescent="0.25"/>
    <row r="47246" x14ac:dyDescent="0.25"/>
    <row r="47247" x14ac:dyDescent="0.25"/>
    <row r="47248" x14ac:dyDescent="0.25"/>
    <row r="47249" x14ac:dyDescent="0.25"/>
    <row r="47250" x14ac:dyDescent="0.25"/>
    <row r="47251" x14ac:dyDescent="0.25"/>
    <row r="47252" x14ac:dyDescent="0.25"/>
    <row r="47253" x14ac:dyDescent="0.25"/>
    <row r="47254" x14ac:dyDescent="0.25"/>
    <row r="47255" x14ac:dyDescent="0.25"/>
    <row r="47256" x14ac:dyDescent="0.25"/>
    <row r="47257" x14ac:dyDescent="0.25"/>
    <row r="47258" x14ac:dyDescent="0.25"/>
    <row r="47259" x14ac:dyDescent="0.25"/>
    <row r="47260" x14ac:dyDescent="0.25"/>
    <row r="47261" x14ac:dyDescent="0.25"/>
    <row r="47262" x14ac:dyDescent="0.25"/>
    <row r="47263" x14ac:dyDescent="0.25"/>
    <row r="47264" x14ac:dyDescent="0.25"/>
    <row r="47265" x14ac:dyDescent="0.25"/>
    <row r="47266" x14ac:dyDescent="0.25"/>
    <row r="47267" x14ac:dyDescent="0.25"/>
    <row r="47268" x14ac:dyDescent="0.25"/>
    <row r="47269" x14ac:dyDescent="0.25"/>
    <row r="47270" x14ac:dyDescent="0.25"/>
    <row r="47271" x14ac:dyDescent="0.25"/>
    <row r="47272" x14ac:dyDescent="0.25"/>
    <row r="47273" x14ac:dyDescent="0.25"/>
    <row r="47274" x14ac:dyDescent="0.25"/>
    <row r="47275" x14ac:dyDescent="0.25"/>
    <row r="47276" x14ac:dyDescent="0.25"/>
    <row r="47277" x14ac:dyDescent="0.25"/>
    <row r="47278" x14ac:dyDescent="0.25"/>
    <row r="47279" x14ac:dyDescent="0.25"/>
    <row r="47280" x14ac:dyDescent="0.25"/>
    <row r="47281" x14ac:dyDescent="0.25"/>
    <row r="47282" x14ac:dyDescent="0.25"/>
    <row r="47283" x14ac:dyDescent="0.25"/>
    <row r="47284" x14ac:dyDescent="0.25"/>
    <row r="47285" x14ac:dyDescent="0.25"/>
    <row r="47286" x14ac:dyDescent="0.25"/>
    <row r="47287" x14ac:dyDescent="0.25"/>
    <row r="47288" x14ac:dyDescent="0.25"/>
    <row r="47289" x14ac:dyDescent="0.25"/>
    <row r="47290" x14ac:dyDescent="0.25"/>
    <row r="47291" x14ac:dyDescent="0.25"/>
    <row r="47292" x14ac:dyDescent="0.25"/>
    <row r="47293" x14ac:dyDescent="0.25"/>
    <row r="47294" x14ac:dyDescent="0.25"/>
    <row r="47295" x14ac:dyDescent="0.25"/>
    <row r="47296" x14ac:dyDescent="0.25"/>
    <row r="47297" x14ac:dyDescent="0.25"/>
    <row r="47298" x14ac:dyDescent="0.25"/>
    <row r="47299" x14ac:dyDescent="0.25"/>
    <row r="47300" x14ac:dyDescent="0.25"/>
    <row r="47301" x14ac:dyDescent="0.25"/>
    <row r="47302" x14ac:dyDescent="0.25"/>
    <row r="47303" x14ac:dyDescent="0.25"/>
    <row r="47304" x14ac:dyDescent="0.25"/>
    <row r="47305" x14ac:dyDescent="0.25"/>
    <row r="47306" x14ac:dyDescent="0.25"/>
    <row r="47307" x14ac:dyDescent="0.25"/>
    <row r="47308" x14ac:dyDescent="0.25"/>
    <row r="47309" x14ac:dyDescent="0.25"/>
    <row r="47310" x14ac:dyDescent="0.25"/>
    <row r="47311" x14ac:dyDescent="0.25"/>
    <row r="47312" x14ac:dyDescent="0.25"/>
    <row r="47313" x14ac:dyDescent="0.25"/>
    <row r="47314" x14ac:dyDescent="0.25"/>
    <row r="47315" x14ac:dyDescent="0.25"/>
    <row r="47316" x14ac:dyDescent="0.25"/>
    <row r="47317" x14ac:dyDescent="0.25"/>
    <row r="47318" x14ac:dyDescent="0.25"/>
    <row r="47319" x14ac:dyDescent="0.25"/>
    <row r="47320" x14ac:dyDescent="0.25"/>
    <row r="47321" x14ac:dyDescent="0.25"/>
    <row r="47322" x14ac:dyDescent="0.25"/>
    <row r="47323" x14ac:dyDescent="0.25"/>
    <row r="47324" x14ac:dyDescent="0.25"/>
    <row r="47325" x14ac:dyDescent="0.25"/>
    <row r="47326" x14ac:dyDescent="0.25"/>
    <row r="47327" x14ac:dyDescent="0.25"/>
    <row r="47328" x14ac:dyDescent="0.25"/>
    <row r="47329" x14ac:dyDescent="0.25"/>
    <row r="47330" x14ac:dyDescent="0.25"/>
    <row r="47331" x14ac:dyDescent="0.25"/>
    <row r="47332" x14ac:dyDescent="0.25"/>
    <row r="47333" x14ac:dyDescent="0.25"/>
    <row r="47334" x14ac:dyDescent="0.25"/>
    <row r="47335" x14ac:dyDescent="0.25"/>
    <row r="47336" x14ac:dyDescent="0.25"/>
    <row r="47337" x14ac:dyDescent="0.25"/>
    <row r="47338" x14ac:dyDescent="0.25"/>
    <row r="47339" x14ac:dyDescent="0.25"/>
    <row r="47340" x14ac:dyDescent="0.25"/>
    <row r="47341" x14ac:dyDescent="0.25"/>
    <row r="47342" x14ac:dyDescent="0.25"/>
    <row r="47343" x14ac:dyDescent="0.25"/>
    <row r="47344" x14ac:dyDescent="0.25"/>
    <row r="47345" x14ac:dyDescent="0.25"/>
    <row r="47346" x14ac:dyDescent="0.25"/>
    <row r="47347" x14ac:dyDescent="0.25"/>
    <row r="47348" x14ac:dyDescent="0.25"/>
    <row r="47349" x14ac:dyDescent="0.25"/>
    <row r="47350" x14ac:dyDescent="0.25"/>
    <row r="47351" x14ac:dyDescent="0.25"/>
    <row r="47352" x14ac:dyDescent="0.25"/>
    <row r="47353" x14ac:dyDescent="0.25"/>
    <row r="47354" x14ac:dyDescent="0.25"/>
    <row r="47355" x14ac:dyDescent="0.25"/>
    <row r="47356" x14ac:dyDescent="0.25"/>
    <row r="47357" x14ac:dyDescent="0.25"/>
    <row r="47358" x14ac:dyDescent="0.25"/>
    <row r="47359" x14ac:dyDescent="0.25"/>
    <row r="47360" x14ac:dyDescent="0.25"/>
    <row r="47361" x14ac:dyDescent="0.25"/>
    <row r="47362" x14ac:dyDescent="0.25"/>
    <row r="47363" x14ac:dyDescent="0.25"/>
    <row r="47364" x14ac:dyDescent="0.25"/>
    <row r="47365" x14ac:dyDescent="0.25"/>
    <row r="47366" x14ac:dyDescent="0.25"/>
    <row r="47367" x14ac:dyDescent="0.25"/>
    <row r="47368" x14ac:dyDescent="0.25"/>
    <row r="47369" x14ac:dyDescent="0.25"/>
    <row r="47370" x14ac:dyDescent="0.25"/>
    <row r="47371" x14ac:dyDescent="0.25"/>
    <row r="47372" x14ac:dyDescent="0.25"/>
    <row r="47373" x14ac:dyDescent="0.25"/>
    <row r="47374" x14ac:dyDescent="0.25"/>
    <row r="47375" x14ac:dyDescent="0.25"/>
    <row r="47376" x14ac:dyDescent="0.25"/>
    <row r="47377" x14ac:dyDescent="0.25"/>
    <row r="47378" x14ac:dyDescent="0.25"/>
    <row r="47379" x14ac:dyDescent="0.25"/>
    <row r="47380" x14ac:dyDescent="0.25"/>
    <row r="47381" x14ac:dyDescent="0.25"/>
    <row r="47382" x14ac:dyDescent="0.25"/>
    <row r="47383" x14ac:dyDescent="0.25"/>
    <row r="47384" x14ac:dyDescent="0.25"/>
    <row r="47385" x14ac:dyDescent="0.25"/>
    <row r="47386" x14ac:dyDescent="0.25"/>
    <row r="47387" x14ac:dyDescent="0.25"/>
    <row r="47388" x14ac:dyDescent="0.25"/>
    <row r="47389" x14ac:dyDescent="0.25"/>
    <row r="47390" x14ac:dyDescent="0.25"/>
    <row r="47391" x14ac:dyDescent="0.25"/>
    <row r="47392" x14ac:dyDescent="0.25"/>
    <row r="47393" x14ac:dyDescent="0.25"/>
    <row r="47394" x14ac:dyDescent="0.25"/>
    <row r="47395" x14ac:dyDescent="0.25"/>
    <row r="47396" x14ac:dyDescent="0.25"/>
    <row r="47397" x14ac:dyDescent="0.25"/>
    <row r="47398" x14ac:dyDescent="0.25"/>
    <row r="47399" x14ac:dyDescent="0.25"/>
    <row r="47400" x14ac:dyDescent="0.25"/>
    <row r="47401" x14ac:dyDescent="0.25"/>
    <row r="47402" x14ac:dyDescent="0.25"/>
    <row r="47403" x14ac:dyDescent="0.25"/>
    <row r="47404" x14ac:dyDescent="0.25"/>
    <row r="47405" x14ac:dyDescent="0.25"/>
    <row r="47406" x14ac:dyDescent="0.25"/>
    <row r="47407" x14ac:dyDescent="0.25"/>
    <row r="47408" x14ac:dyDescent="0.25"/>
    <row r="47409" x14ac:dyDescent="0.25"/>
    <row r="47410" x14ac:dyDescent="0.25"/>
    <row r="47411" x14ac:dyDescent="0.25"/>
    <row r="47412" x14ac:dyDescent="0.25"/>
    <row r="47413" x14ac:dyDescent="0.25"/>
    <row r="47414" x14ac:dyDescent="0.25"/>
    <row r="47415" x14ac:dyDescent="0.25"/>
    <row r="47416" x14ac:dyDescent="0.25"/>
    <row r="47417" x14ac:dyDescent="0.25"/>
    <row r="47418" x14ac:dyDescent="0.25"/>
    <row r="47419" x14ac:dyDescent="0.25"/>
    <row r="47420" x14ac:dyDescent="0.25"/>
    <row r="47421" x14ac:dyDescent="0.25"/>
    <row r="47422" x14ac:dyDescent="0.25"/>
    <row r="47423" x14ac:dyDescent="0.25"/>
    <row r="47424" x14ac:dyDescent="0.25"/>
    <row r="47425" x14ac:dyDescent="0.25"/>
    <row r="47426" x14ac:dyDescent="0.25"/>
    <row r="47427" x14ac:dyDescent="0.25"/>
    <row r="47428" x14ac:dyDescent="0.25"/>
    <row r="47429" x14ac:dyDescent="0.25"/>
    <row r="47430" x14ac:dyDescent="0.25"/>
    <row r="47431" x14ac:dyDescent="0.25"/>
    <row r="47432" x14ac:dyDescent="0.25"/>
    <row r="47433" x14ac:dyDescent="0.25"/>
    <row r="47434" x14ac:dyDescent="0.25"/>
    <row r="47435" x14ac:dyDescent="0.25"/>
    <row r="47436" x14ac:dyDescent="0.25"/>
    <row r="47437" x14ac:dyDescent="0.25"/>
    <row r="47438" x14ac:dyDescent="0.25"/>
    <row r="47439" x14ac:dyDescent="0.25"/>
    <row r="47440" x14ac:dyDescent="0.25"/>
    <row r="47441" x14ac:dyDescent="0.25"/>
    <row r="47442" x14ac:dyDescent="0.25"/>
    <row r="47443" x14ac:dyDescent="0.25"/>
    <row r="47444" x14ac:dyDescent="0.25"/>
    <row r="47445" x14ac:dyDescent="0.25"/>
    <row r="47446" x14ac:dyDescent="0.25"/>
    <row r="47447" x14ac:dyDescent="0.25"/>
    <row r="47448" x14ac:dyDescent="0.25"/>
    <row r="47449" x14ac:dyDescent="0.25"/>
    <row r="47450" x14ac:dyDescent="0.25"/>
    <row r="47451" x14ac:dyDescent="0.25"/>
    <row r="47452" x14ac:dyDescent="0.25"/>
    <row r="47453" x14ac:dyDescent="0.25"/>
    <row r="47454" x14ac:dyDescent="0.25"/>
    <row r="47455" x14ac:dyDescent="0.25"/>
    <row r="47456" x14ac:dyDescent="0.25"/>
    <row r="47457" x14ac:dyDescent="0.25"/>
    <row r="47458" x14ac:dyDescent="0.25"/>
    <row r="47459" x14ac:dyDescent="0.25"/>
    <row r="47460" x14ac:dyDescent="0.25"/>
    <row r="47461" x14ac:dyDescent="0.25"/>
    <row r="47462" x14ac:dyDescent="0.25"/>
    <row r="47463" x14ac:dyDescent="0.25"/>
    <row r="47464" x14ac:dyDescent="0.25"/>
    <row r="47465" x14ac:dyDescent="0.25"/>
    <row r="47466" x14ac:dyDescent="0.25"/>
    <row r="47467" x14ac:dyDescent="0.25"/>
    <row r="47468" x14ac:dyDescent="0.25"/>
    <row r="47469" x14ac:dyDescent="0.25"/>
    <row r="47470" x14ac:dyDescent="0.25"/>
    <row r="47471" x14ac:dyDescent="0.25"/>
    <row r="47472" x14ac:dyDescent="0.25"/>
    <row r="47473" x14ac:dyDescent="0.25"/>
    <row r="47474" x14ac:dyDescent="0.25"/>
    <row r="47475" x14ac:dyDescent="0.25"/>
    <row r="47476" x14ac:dyDescent="0.25"/>
    <row r="47477" x14ac:dyDescent="0.25"/>
    <row r="47478" x14ac:dyDescent="0.25"/>
    <row r="47479" x14ac:dyDescent="0.25"/>
    <row r="47480" x14ac:dyDescent="0.25"/>
    <row r="47481" x14ac:dyDescent="0.25"/>
    <row r="47482" x14ac:dyDescent="0.25"/>
    <row r="47483" x14ac:dyDescent="0.25"/>
    <row r="47484" x14ac:dyDescent="0.25"/>
    <row r="47485" x14ac:dyDescent="0.25"/>
    <row r="47486" x14ac:dyDescent="0.25"/>
    <row r="47487" x14ac:dyDescent="0.25"/>
    <row r="47488" x14ac:dyDescent="0.25"/>
    <row r="47489" x14ac:dyDescent="0.25"/>
    <row r="47490" x14ac:dyDescent="0.25"/>
    <row r="47491" x14ac:dyDescent="0.25"/>
    <row r="47492" x14ac:dyDescent="0.25"/>
    <row r="47493" x14ac:dyDescent="0.25"/>
    <row r="47494" x14ac:dyDescent="0.25"/>
    <row r="47495" x14ac:dyDescent="0.25"/>
    <row r="47496" x14ac:dyDescent="0.25"/>
    <row r="47497" x14ac:dyDescent="0.25"/>
    <row r="47498" x14ac:dyDescent="0.25"/>
    <row r="47499" x14ac:dyDescent="0.25"/>
    <row r="47500" x14ac:dyDescent="0.25"/>
    <row r="47501" x14ac:dyDescent="0.25"/>
    <row r="47502" x14ac:dyDescent="0.25"/>
    <row r="47503" x14ac:dyDescent="0.25"/>
    <row r="47504" x14ac:dyDescent="0.25"/>
    <row r="47505" x14ac:dyDescent="0.25"/>
    <row r="47506" x14ac:dyDescent="0.25"/>
    <row r="47507" x14ac:dyDescent="0.25"/>
    <row r="47508" x14ac:dyDescent="0.25"/>
    <row r="47509" x14ac:dyDescent="0.25"/>
    <row r="47510" x14ac:dyDescent="0.25"/>
    <row r="47511" x14ac:dyDescent="0.25"/>
    <row r="47512" x14ac:dyDescent="0.25"/>
    <row r="47513" x14ac:dyDescent="0.25"/>
    <row r="47514" x14ac:dyDescent="0.25"/>
    <row r="47515" x14ac:dyDescent="0.25"/>
    <row r="47516" x14ac:dyDescent="0.25"/>
    <row r="47517" x14ac:dyDescent="0.25"/>
    <row r="47518" x14ac:dyDescent="0.25"/>
    <row r="47519" x14ac:dyDescent="0.25"/>
    <row r="47520" x14ac:dyDescent="0.25"/>
    <row r="47521" x14ac:dyDescent="0.25"/>
    <row r="47522" x14ac:dyDescent="0.25"/>
    <row r="47523" x14ac:dyDescent="0.25"/>
    <row r="47524" x14ac:dyDescent="0.25"/>
    <row r="47525" x14ac:dyDescent="0.25"/>
    <row r="47526" x14ac:dyDescent="0.25"/>
    <row r="47527" x14ac:dyDescent="0.25"/>
    <row r="47528" x14ac:dyDescent="0.25"/>
    <row r="47529" x14ac:dyDescent="0.25"/>
    <row r="47530" x14ac:dyDescent="0.25"/>
    <row r="47531" x14ac:dyDescent="0.25"/>
    <row r="47532" x14ac:dyDescent="0.25"/>
    <row r="47533" x14ac:dyDescent="0.25"/>
    <row r="47534" x14ac:dyDescent="0.25"/>
    <row r="47535" x14ac:dyDescent="0.25"/>
    <row r="47536" x14ac:dyDescent="0.25"/>
    <row r="47537" x14ac:dyDescent="0.25"/>
    <row r="47538" x14ac:dyDescent="0.25"/>
    <row r="47539" x14ac:dyDescent="0.25"/>
    <row r="47540" x14ac:dyDescent="0.25"/>
    <row r="47541" x14ac:dyDescent="0.25"/>
    <row r="47542" x14ac:dyDescent="0.25"/>
    <row r="47543" x14ac:dyDescent="0.25"/>
    <row r="47544" x14ac:dyDescent="0.25"/>
    <row r="47545" x14ac:dyDescent="0.25"/>
    <row r="47546" x14ac:dyDescent="0.25"/>
    <row r="47547" x14ac:dyDescent="0.25"/>
    <row r="47548" x14ac:dyDescent="0.25"/>
    <row r="47549" x14ac:dyDescent="0.25"/>
    <row r="47550" x14ac:dyDescent="0.25"/>
    <row r="47551" x14ac:dyDescent="0.25"/>
    <row r="47552" x14ac:dyDescent="0.25"/>
    <row r="47553" x14ac:dyDescent="0.25"/>
    <row r="47554" x14ac:dyDescent="0.25"/>
    <row r="47555" x14ac:dyDescent="0.25"/>
    <row r="47556" x14ac:dyDescent="0.25"/>
    <row r="47557" x14ac:dyDescent="0.25"/>
    <row r="47558" x14ac:dyDescent="0.25"/>
    <row r="47559" x14ac:dyDescent="0.25"/>
    <row r="47560" x14ac:dyDescent="0.25"/>
    <row r="47561" x14ac:dyDescent="0.25"/>
    <row r="47562" x14ac:dyDescent="0.25"/>
    <row r="47563" x14ac:dyDescent="0.25"/>
    <row r="47564" x14ac:dyDescent="0.25"/>
    <row r="47565" x14ac:dyDescent="0.25"/>
    <row r="47566" x14ac:dyDescent="0.25"/>
    <row r="47567" x14ac:dyDescent="0.25"/>
    <row r="47568" x14ac:dyDescent="0.25"/>
    <row r="47569" x14ac:dyDescent="0.25"/>
    <row r="47570" x14ac:dyDescent="0.25"/>
    <row r="47571" x14ac:dyDescent="0.25"/>
    <row r="47572" x14ac:dyDescent="0.25"/>
    <row r="47573" x14ac:dyDescent="0.25"/>
    <row r="47574" x14ac:dyDescent="0.25"/>
    <row r="47575" x14ac:dyDescent="0.25"/>
    <row r="47576" x14ac:dyDescent="0.25"/>
    <row r="47577" x14ac:dyDescent="0.25"/>
    <row r="47578" x14ac:dyDescent="0.25"/>
    <row r="47579" x14ac:dyDescent="0.25"/>
    <row r="47580" x14ac:dyDescent="0.25"/>
    <row r="47581" x14ac:dyDescent="0.25"/>
    <row r="47582" x14ac:dyDescent="0.25"/>
    <row r="47583" x14ac:dyDescent="0.25"/>
    <row r="47584" x14ac:dyDescent="0.25"/>
    <row r="47585" x14ac:dyDescent="0.25"/>
    <row r="47586" x14ac:dyDescent="0.25"/>
    <row r="47587" x14ac:dyDescent="0.25"/>
    <row r="47588" x14ac:dyDescent="0.25"/>
    <row r="47589" x14ac:dyDescent="0.25"/>
    <row r="47590" x14ac:dyDescent="0.25"/>
    <row r="47591" x14ac:dyDescent="0.25"/>
    <row r="47592" x14ac:dyDescent="0.25"/>
    <row r="47593" x14ac:dyDescent="0.25"/>
    <row r="47594" x14ac:dyDescent="0.25"/>
    <row r="47595" x14ac:dyDescent="0.25"/>
    <row r="47596" x14ac:dyDescent="0.25"/>
    <row r="47597" x14ac:dyDescent="0.25"/>
    <row r="47598" x14ac:dyDescent="0.25"/>
    <row r="47599" x14ac:dyDescent="0.25"/>
    <row r="47600" x14ac:dyDescent="0.25"/>
    <row r="47601" x14ac:dyDescent="0.25"/>
    <row r="47602" x14ac:dyDescent="0.25"/>
    <row r="47603" x14ac:dyDescent="0.25"/>
    <row r="47604" x14ac:dyDescent="0.25"/>
    <row r="47605" x14ac:dyDescent="0.25"/>
    <row r="47606" x14ac:dyDescent="0.25"/>
    <row r="47607" x14ac:dyDescent="0.25"/>
    <row r="47608" x14ac:dyDescent="0.25"/>
    <row r="47609" x14ac:dyDescent="0.25"/>
    <row r="47610" x14ac:dyDescent="0.25"/>
    <row r="47611" x14ac:dyDescent="0.25"/>
    <row r="47612" x14ac:dyDescent="0.25"/>
    <row r="47613" x14ac:dyDescent="0.25"/>
    <row r="47614" x14ac:dyDescent="0.25"/>
    <row r="47615" x14ac:dyDescent="0.25"/>
    <row r="47616" x14ac:dyDescent="0.25"/>
    <row r="47617" x14ac:dyDescent="0.25"/>
    <row r="47618" x14ac:dyDescent="0.25"/>
    <row r="47619" x14ac:dyDescent="0.25"/>
    <row r="47620" x14ac:dyDescent="0.25"/>
    <row r="47621" x14ac:dyDescent="0.25"/>
    <row r="47622" x14ac:dyDescent="0.25"/>
    <row r="47623" x14ac:dyDescent="0.25"/>
    <row r="47624" x14ac:dyDescent="0.25"/>
    <row r="47625" x14ac:dyDescent="0.25"/>
    <row r="47626" x14ac:dyDescent="0.25"/>
    <row r="47627" x14ac:dyDescent="0.25"/>
    <row r="47628" x14ac:dyDescent="0.25"/>
    <row r="47629" x14ac:dyDescent="0.25"/>
    <row r="47630" x14ac:dyDescent="0.25"/>
    <row r="47631" x14ac:dyDescent="0.25"/>
    <row r="47632" x14ac:dyDescent="0.25"/>
    <row r="47633" x14ac:dyDescent="0.25"/>
    <row r="47634" x14ac:dyDescent="0.25"/>
    <row r="47635" x14ac:dyDescent="0.25"/>
    <row r="47636" x14ac:dyDescent="0.25"/>
    <row r="47637" x14ac:dyDescent="0.25"/>
    <row r="47638" x14ac:dyDescent="0.25"/>
    <row r="47639" x14ac:dyDescent="0.25"/>
    <row r="47640" x14ac:dyDescent="0.25"/>
    <row r="47641" x14ac:dyDescent="0.25"/>
    <row r="47642" x14ac:dyDescent="0.25"/>
    <row r="47643" x14ac:dyDescent="0.25"/>
    <row r="47644" x14ac:dyDescent="0.25"/>
    <row r="47645" x14ac:dyDescent="0.25"/>
    <row r="47646" x14ac:dyDescent="0.25"/>
    <row r="47647" x14ac:dyDescent="0.25"/>
    <row r="47648" x14ac:dyDescent="0.25"/>
    <row r="47649" x14ac:dyDescent="0.25"/>
    <row r="47650" x14ac:dyDescent="0.25"/>
    <row r="47651" x14ac:dyDescent="0.25"/>
    <row r="47652" x14ac:dyDescent="0.25"/>
    <row r="47653" x14ac:dyDescent="0.25"/>
    <row r="47654" x14ac:dyDescent="0.25"/>
    <row r="47655" x14ac:dyDescent="0.25"/>
    <row r="47656" x14ac:dyDescent="0.25"/>
    <row r="47657" x14ac:dyDescent="0.25"/>
    <row r="47658" x14ac:dyDescent="0.25"/>
    <row r="47659" x14ac:dyDescent="0.25"/>
    <row r="47660" x14ac:dyDescent="0.25"/>
    <row r="47661" x14ac:dyDescent="0.25"/>
    <row r="47662" x14ac:dyDescent="0.25"/>
    <row r="47663" x14ac:dyDescent="0.25"/>
    <row r="47664" x14ac:dyDescent="0.25"/>
    <row r="47665" x14ac:dyDescent="0.25"/>
    <row r="47666" x14ac:dyDescent="0.25"/>
    <row r="47667" x14ac:dyDescent="0.25"/>
    <row r="47668" x14ac:dyDescent="0.25"/>
    <row r="47669" x14ac:dyDescent="0.25"/>
    <row r="47670" x14ac:dyDescent="0.25"/>
    <row r="47671" x14ac:dyDescent="0.25"/>
    <row r="47672" x14ac:dyDescent="0.25"/>
    <row r="47673" x14ac:dyDescent="0.25"/>
    <row r="47674" x14ac:dyDescent="0.25"/>
    <row r="47675" x14ac:dyDescent="0.25"/>
    <row r="47676" x14ac:dyDescent="0.25"/>
    <row r="47677" x14ac:dyDescent="0.25"/>
    <row r="47678" x14ac:dyDescent="0.25"/>
    <row r="47679" x14ac:dyDescent="0.25"/>
    <row r="47680" x14ac:dyDescent="0.25"/>
    <row r="47681" x14ac:dyDescent="0.25"/>
    <row r="47682" x14ac:dyDescent="0.25"/>
    <row r="47683" x14ac:dyDescent="0.25"/>
    <row r="47684" x14ac:dyDescent="0.25"/>
    <row r="47685" x14ac:dyDescent="0.25"/>
    <row r="47686" x14ac:dyDescent="0.25"/>
    <row r="47687" x14ac:dyDescent="0.25"/>
    <row r="47688" x14ac:dyDescent="0.25"/>
    <row r="47689" x14ac:dyDescent="0.25"/>
    <row r="47690" x14ac:dyDescent="0.25"/>
    <row r="47691" x14ac:dyDescent="0.25"/>
    <row r="47692" x14ac:dyDescent="0.25"/>
    <row r="47693" x14ac:dyDescent="0.25"/>
    <row r="47694" x14ac:dyDescent="0.25"/>
    <row r="47695" x14ac:dyDescent="0.25"/>
    <row r="47696" x14ac:dyDescent="0.25"/>
    <row r="47697" x14ac:dyDescent="0.25"/>
    <row r="47698" x14ac:dyDescent="0.25"/>
    <row r="47699" x14ac:dyDescent="0.25"/>
    <row r="47700" x14ac:dyDescent="0.25"/>
    <row r="47701" x14ac:dyDescent="0.25"/>
    <row r="47702" x14ac:dyDescent="0.25"/>
    <row r="47703" x14ac:dyDescent="0.25"/>
    <row r="47704" x14ac:dyDescent="0.25"/>
    <row r="47705" x14ac:dyDescent="0.25"/>
    <row r="47706" x14ac:dyDescent="0.25"/>
    <row r="47707" x14ac:dyDescent="0.25"/>
    <row r="47708" x14ac:dyDescent="0.25"/>
    <row r="47709" x14ac:dyDescent="0.25"/>
    <row r="47710" x14ac:dyDescent="0.25"/>
    <row r="47711" x14ac:dyDescent="0.25"/>
    <row r="47712" x14ac:dyDescent="0.25"/>
    <row r="47713" x14ac:dyDescent="0.25"/>
    <row r="47714" x14ac:dyDescent="0.25"/>
    <row r="47715" x14ac:dyDescent="0.25"/>
    <row r="47716" x14ac:dyDescent="0.25"/>
    <row r="47717" x14ac:dyDescent="0.25"/>
    <row r="47718" x14ac:dyDescent="0.25"/>
    <row r="47719" x14ac:dyDescent="0.25"/>
    <row r="47720" x14ac:dyDescent="0.25"/>
    <row r="47721" x14ac:dyDescent="0.25"/>
    <row r="47722" x14ac:dyDescent="0.25"/>
    <row r="47723" x14ac:dyDescent="0.25"/>
    <row r="47724" x14ac:dyDescent="0.25"/>
    <row r="47725" x14ac:dyDescent="0.25"/>
    <row r="47726" x14ac:dyDescent="0.25"/>
    <row r="47727" x14ac:dyDescent="0.25"/>
    <row r="47728" x14ac:dyDescent="0.25"/>
    <row r="47729" x14ac:dyDescent="0.25"/>
    <row r="47730" x14ac:dyDescent="0.25"/>
    <row r="47731" x14ac:dyDescent="0.25"/>
    <row r="47732" x14ac:dyDescent="0.25"/>
    <row r="47733" x14ac:dyDescent="0.25"/>
    <row r="47734" x14ac:dyDescent="0.25"/>
    <row r="47735" x14ac:dyDescent="0.25"/>
    <row r="47736" x14ac:dyDescent="0.25"/>
    <row r="47737" x14ac:dyDescent="0.25"/>
    <row r="47738" x14ac:dyDescent="0.25"/>
    <row r="47739" x14ac:dyDescent="0.25"/>
    <row r="47740" x14ac:dyDescent="0.25"/>
    <row r="47741" x14ac:dyDescent="0.25"/>
    <row r="47742" x14ac:dyDescent="0.25"/>
    <row r="47743" x14ac:dyDescent="0.25"/>
    <row r="47744" x14ac:dyDescent="0.25"/>
    <row r="47745" x14ac:dyDescent="0.25"/>
    <row r="47746" x14ac:dyDescent="0.25"/>
    <row r="47747" x14ac:dyDescent="0.25"/>
    <row r="47748" x14ac:dyDescent="0.25"/>
    <row r="47749" x14ac:dyDescent="0.25"/>
    <row r="47750" x14ac:dyDescent="0.25"/>
    <row r="47751" x14ac:dyDescent="0.25"/>
    <row r="47752" x14ac:dyDescent="0.25"/>
    <row r="47753" x14ac:dyDescent="0.25"/>
    <row r="47754" x14ac:dyDescent="0.25"/>
    <row r="47755" x14ac:dyDescent="0.25"/>
    <row r="47756" x14ac:dyDescent="0.25"/>
    <row r="47757" x14ac:dyDescent="0.25"/>
    <row r="47758" x14ac:dyDescent="0.25"/>
    <row r="47759" x14ac:dyDescent="0.25"/>
    <row r="47760" x14ac:dyDescent="0.25"/>
    <row r="47761" x14ac:dyDescent="0.25"/>
    <row r="47762" x14ac:dyDescent="0.25"/>
    <row r="47763" x14ac:dyDescent="0.25"/>
    <row r="47764" x14ac:dyDescent="0.25"/>
    <row r="47765" x14ac:dyDescent="0.25"/>
    <row r="47766" x14ac:dyDescent="0.25"/>
    <row r="47767" x14ac:dyDescent="0.25"/>
    <row r="47768" x14ac:dyDescent="0.25"/>
    <row r="47769" x14ac:dyDescent="0.25"/>
    <row r="47770" x14ac:dyDescent="0.25"/>
    <row r="47771" x14ac:dyDescent="0.25"/>
    <row r="47772" x14ac:dyDescent="0.25"/>
    <row r="47773" x14ac:dyDescent="0.25"/>
    <row r="47774" x14ac:dyDescent="0.25"/>
    <row r="47775" x14ac:dyDescent="0.25"/>
    <row r="47776" x14ac:dyDescent="0.25"/>
    <row r="47777" x14ac:dyDescent="0.25"/>
    <row r="47778" x14ac:dyDescent="0.25"/>
    <row r="47779" x14ac:dyDescent="0.25"/>
    <row r="47780" x14ac:dyDescent="0.25"/>
    <row r="47781" x14ac:dyDescent="0.25"/>
    <row r="47782" x14ac:dyDescent="0.25"/>
    <row r="47783" x14ac:dyDescent="0.25"/>
    <row r="47784" x14ac:dyDescent="0.25"/>
    <row r="47785" x14ac:dyDescent="0.25"/>
    <row r="47786" x14ac:dyDescent="0.25"/>
    <row r="47787" x14ac:dyDescent="0.25"/>
    <row r="47788" x14ac:dyDescent="0.25"/>
    <row r="47789" x14ac:dyDescent="0.25"/>
    <row r="47790" x14ac:dyDescent="0.25"/>
    <row r="47791" x14ac:dyDescent="0.25"/>
    <row r="47792" x14ac:dyDescent="0.25"/>
    <row r="47793" x14ac:dyDescent="0.25"/>
    <row r="47794" x14ac:dyDescent="0.25"/>
    <row r="47795" x14ac:dyDescent="0.25"/>
    <row r="47796" x14ac:dyDescent="0.25"/>
    <row r="47797" x14ac:dyDescent="0.25"/>
    <row r="47798" x14ac:dyDescent="0.25"/>
    <row r="47799" x14ac:dyDescent="0.25"/>
    <row r="47800" x14ac:dyDescent="0.25"/>
    <row r="47801" x14ac:dyDescent="0.25"/>
    <row r="47802" x14ac:dyDescent="0.25"/>
    <row r="47803" x14ac:dyDescent="0.25"/>
    <row r="47804" x14ac:dyDescent="0.25"/>
    <row r="47805" x14ac:dyDescent="0.25"/>
    <row r="47806" x14ac:dyDescent="0.25"/>
    <row r="47807" x14ac:dyDescent="0.25"/>
    <row r="47808" x14ac:dyDescent="0.25"/>
    <row r="47809" x14ac:dyDescent="0.25"/>
    <row r="47810" x14ac:dyDescent="0.25"/>
    <row r="47811" x14ac:dyDescent="0.25"/>
    <row r="47812" x14ac:dyDescent="0.25"/>
    <row r="47813" x14ac:dyDescent="0.25"/>
    <row r="47814" x14ac:dyDescent="0.25"/>
    <row r="47815" x14ac:dyDescent="0.25"/>
    <row r="47816" x14ac:dyDescent="0.25"/>
    <row r="47817" x14ac:dyDescent="0.25"/>
    <row r="47818" x14ac:dyDescent="0.25"/>
    <row r="47819" x14ac:dyDescent="0.25"/>
    <row r="47820" x14ac:dyDescent="0.25"/>
    <row r="47821" x14ac:dyDescent="0.25"/>
    <row r="47822" x14ac:dyDescent="0.25"/>
    <row r="47823" x14ac:dyDescent="0.25"/>
    <row r="47824" x14ac:dyDescent="0.25"/>
    <row r="47825" x14ac:dyDescent="0.25"/>
    <row r="47826" x14ac:dyDescent="0.25"/>
    <row r="47827" x14ac:dyDescent="0.25"/>
    <row r="47828" x14ac:dyDescent="0.25"/>
    <row r="47829" x14ac:dyDescent="0.25"/>
    <row r="47830" x14ac:dyDescent="0.25"/>
    <row r="47831" x14ac:dyDescent="0.25"/>
    <row r="47832" x14ac:dyDescent="0.25"/>
    <row r="47833" x14ac:dyDescent="0.25"/>
    <row r="47834" x14ac:dyDescent="0.25"/>
    <row r="47835" x14ac:dyDescent="0.25"/>
    <row r="47836" x14ac:dyDescent="0.25"/>
    <row r="47837" x14ac:dyDescent="0.25"/>
    <row r="47838" x14ac:dyDescent="0.25"/>
    <row r="47839" x14ac:dyDescent="0.25"/>
    <row r="47840" x14ac:dyDescent="0.25"/>
    <row r="47841" x14ac:dyDescent="0.25"/>
    <row r="47842" x14ac:dyDescent="0.25"/>
    <row r="47843" x14ac:dyDescent="0.25"/>
    <row r="47844" x14ac:dyDescent="0.25"/>
    <row r="47845" x14ac:dyDescent="0.25"/>
    <row r="47846" x14ac:dyDescent="0.25"/>
    <row r="47847" x14ac:dyDescent="0.25"/>
    <row r="47848" x14ac:dyDescent="0.25"/>
    <row r="47849" x14ac:dyDescent="0.25"/>
    <row r="47850" x14ac:dyDescent="0.25"/>
    <row r="47851" x14ac:dyDescent="0.25"/>
    <row r="47852" x14ac:dyDescent="0.25"/>
    <row r="47853" x14ac:dyDescent="0.25"/>
    <row r="47854" x14ac:dyDescent="0.25"/>
    <row r="47855" x14ac:dyDescent="0.25"/>
    <row r="47856" x14ac:dyDescent="0.25"/>
    <row r="47857" x14ac:dyDescent="0.25"/>
    <row r="47858" x14ac:dyDescent="0.25"/>
    <row r="47859" x14ac:dyDescent="0.25"/>
    <row r="47860" x14ac:dyDescent="0.25"/>
    <row r="47861" x14ac:dyDescent="0.25"/>
    <row r="47862" x14ac:dyDescent="0.25"/>
    <row r="47863" x14ac:dyDescent="0.25"/>
    <row r="47864" x14ac:dyDescent="0.25"/>
    <row r="47865" x14ac:dyDescent="0.25"/>
    <row r="47866" x14ac:dyDescent="0.25"/>
    <row r="47867" x14ac:dyDescent="0.25"/>
    <row r="47868" x14ac:dyDescent="0.25"/>
    <row r="47869" x14ac:dyDescent="0.25"/>
    <row r="47870" x14ac:dyDescent="0.25"/>
    <row r="47871" x14ac:dyDescent="0.25"/>
    <row r="47872" x14ac:dyDescent="0.25"/>
    <row r="47873" x14ac:dyDescent="0.25"/>
    <row r="47874" x14ac:dyDescent="0.25"/>
    <row r="47875" x14ac:dyDescent="0.25"/>
    <row r="47876" x14ac:dyDescent="0.25"/>
    <row r="47877" x14ac:dyDescent="0.25"/>
    <row r="47878" x14ac:dyDescent="0.25"/>
    <row r="47879" x14ac:dyDescent="0.25"/>
    <row r="47880" x14ac:dyDescent="0.25"/>
    <row r="47881" x14ac:dyDescent="0.25"/>
    <row r="47882" x14ac:dyDescent="0.25"/>
    <row r="47883" x14ac:dyDescent="0.25"/>
    <row r="47884" x14ac:dyDescent="0.25"/>
    <row r="47885" x14ac:dyDescent="0.25"/>
    <row r="47886" x14ac:dyDescent="0.25"/>
    <row r="47887" x14ac:dyDescent="0.25"/>
    <row r="47888" x14ac:dyDescent="0.25"/>
    <row r="47889" x14ac:dyDescent="0.25"/>
    <row r="47890" x14ac:dyDescent="0.25"/>
    <row r="47891" x14ac:dyDescent="0.25"/>
    <row r="47892" x14ac:dyDescent="0.25"/>
    <row r="47893" x14ac:dyDescent="0.25"/>
    <row r="47894" x14ac:dyDescent="0.25"/>
    <row r="47895" x14ac:dyDescent="0.25"/>
    <row r="47896" x14ac:dyDescent="0.25"/>
    <row r="47897" x14ac:dyDescent="0.25"/>
    <row r="47898" x14ac:dyDescent="0.25"/>
    <row r="47899" x14ac:dyDescent="0.25"/>
    <row r="47900" x14ac:dyDescent="0.25"/>
    <row r="47901" x14ac:dyDescent="0.25"/>
    <row r="47902" x14ac:dyDescent="0.25"/>
    <row r="47903" x14ac:dyDescent="0.25"/>
    <row r="47904" x14ac:dyDescent="0.25"/>
    <row r="47905" x14ac:dyDescent="0.25"/>
    <row r="47906" x14ac:dyDescent="0.25"/>
    <row r="47907" x14ac:dyDescent="0.25"/>
    <row r="47908" x14ac:dyDescent="0.25"/>
    <row r="47909" x14ac:dyDescent="0.25"/>
    <row r="47910" x14ac:dyDescent="0.25"/>
    <row r="47911" x14ac:dyDescent="0.25"/>
    <row r="47912" x14ac:dyDescent="0.25"/>
    <row r="47913" x14ac:dyDescent="0.25"/>
    <row r="47914" x14ac:dyDescent="0.25"/>
    <row r="47915" x14ac:dyDescent="0.25"/>
    <row r="47916" x14ac:dyDescent="0.25"/>
    <row r="47917" x14ac:dyDescent="0.25"/>
    <row r="47918" x14ac:dyDescent="0.25"/>
    <row r="47919" x14ac:dyDescent="0.25"/>
    <row r="47920" x14ac:dyDescent="0.25"/>
    <row r="47921" x14ac:dyDescent="0.25"/>
    <row r="47922" x14ac:dyDescent="0.25"/>
    <row r="47923" x14ac:dyDescent="0.25"/>
    <row r="47924" x14ac:dyDescent="0.25"/>
    <row r="47925" x14ac:dyDescent="0.25"/>
    <row r="47926" x14ac:dyDescent="0.25"/>
    <row r="47927" x14ac:dyDescent="0.25"/>
    <row r="47928" x14ac:dyDescent="0.25"/>
    <row r="47929" x14ac:dyDescent="0.25"/>
    <row r="47930" x14ac:dyDescent="0.25"/>
    <row r="47931" x14ac:dyDescent="0.25"/>
    <row r="47932" x14ac:dyDescent="0.25"/>
    <row r="47933" x14ac:dyDescent="0.25"/>
    <row r="47934" x14ac:dyDescent="0.25"/>
    <row r="47935" x14ac:dyDescent="0.25"/>
    <row r="47936" x14ac:dyDescent="0.25"/>
    <row r="47937" x14ac:dyDescent="0.25"/>
    <row r="47938" x14ac:dyDescent="0.25"/>
    <row r="47939" x14ac:dyDescent="0.25"/>
    <row r="47940" x14ac:dyDescent="0.25"/>
    <row r="47941" x14ac:dyDescent="0.25"/>
    <row r="47942" x14ac:dyDescent="0.25"/>
    <row r="47943" x14ac:dyDescent="0.25"/>
    <row r="47944" x14ac:dyDescent="0.25"/>
    <row r="47945" x14ac:dyDescent="0.25"/>
    <row r="47946" x14ac:dyDescent="0.25"/>
    <row r="47947" x14ac:dyDescent="0.25"/>
    <row r="47948" x14ac:dyDescent="0.25"/>
    <row r="47949" x14ac:dyDescent="0.25"/>
    <row r="47950" x14ac:dyDescent="0.25"/>
    <row r="47951" x14ac:dyDescent="0.25"/>
    <row r="47952" x14ac:dyDescent="0.25"/>
    <row r="47953" x14ac:dyDescent="0.25"/>
    <row r="47954" x14ac:dyDescent="0.25"/>
    <row r="47955" x14ac:dyDescent="0.25"/>
    <row r="47956" x14ac:dyDescent="0.25"/>
    <row r="47957" x14ac:dyDescent="0.25"/>
    <row r="47958" x14ac:dyDescent="0.25"/>
    <row r="47959" x14ac:dyDescent="0.25"/>
    <row r="47960" x14ac:dyDescent="0.25"/>
    <row r="47961" x14ac:dyDescent="0.25"/>
    <row r="47962" x14ac:dyDescent="0.25"/>
    <row r="47963" x14ac:dyDescent="0.25"/>
    <row r="47964" x14ac:dyDescent="0.25"/>
    <row r="47965" x14ac:dyDescent="0.25"/>
    <row r="47966" x14ac:dyDescent="0.25"/>
    <row r="47967" x14ac:dyDescent="0.25"/>
    <row r="47968" x14ac:dyDescent="0.25"/>
    <row r="47969" x14ac:dyDescent="0.25"/>
    <row r="47970" x14ac:dyDescent="0.25"/>
    <row r="47971" x14ac:dyDescent="0.25"/>
    <row r="47972" x14ac:dyDescent="0.25"/>
    <row r="47973" x14ac:dyDescent="0.25"/>
    <row r="47974" x14ac:dyDescent="0.25"/>
    <row r="47975" x14ac:dyDescent="0.25"/>
    <row r="47976" x14ac:dyDescent="0.25"/>
    <row r="47977" x14ac:dyDescent="0.25"/>
    <row r="47978" x14ac:dyDescent="0.25"/>
    <row r="47979" x14ac:dyDescent="0.25"/>
    <row r="47980" x14ac:dyDescent="0.25"/>
    <row r="47981" x14ac:dyDescent="0.25"/>
    <row r="47982" x14ac:dyDescent="0.25"/>
    <row r="47983" x14ac:dyDescent="0.25"/>
    <row r="47984" x14ac:dyDescent="0.25"/>
    <row r="47985" x14ac:dyDescent="0.25"/>
    <row r="47986" x14ac:dyDescent="0.25"/>
    <row r="47987" x14ac:dyDescent="0.25"/>
    <row r="47988" x14ac:dyDescent="0.25"/>
    <row r="47989" x14ac:dyDescent="0.25"/>
    <row r="47990" x14ac:dyDescent="0.25"/>
    <row r="47991" x14ac:dyDescent="0.25"/>
    <row r="47992" x14ac:dyDescent="0.25"/>
    <row r="47993" x14ac:dyDescent="0.25"/>
    <row r="47994" x14ac:dyDescent="0.25"/>
    <row r="47995" x14ac:dyDescent="0.25"/>
    <row r="47996" x14ac:dyDescent="0.25"/>
    <row r="47997" x14ac:dyDescent="0.25"/>
    <row r="47998" x14ac:dyDescent="0.25"/>
    <row r="47999" x14ac:dyDescent="0.25"/>
    <row r="48000" x14ac:dyDescent="0.25"/>
    <row r="48001" x14ac:dyDescent="0.25"/>
    <row r="48002" x14ac:dyDescent="0.25"/>
    <row r="48003" x14ac:dyDescent="0.25"/>
    <row r="48004" x14ac:dyDescent="0.25"/>
    <row r="48005" x14ac:dyDescent="0.25"/>
    <row r="48006" x14ac:dyDescent="0.25"/>
    <row r="48007" x14ac:dyDescent="0.25"/>
    <row r="48008" x14ac:dyDescent="0.25"/>
    <row r="48009" x14ac:dyDescent="0.25"/>
    <row r="48010" x14ac:dyDescent="0.25"/>
    <row r="48011" x14ac:dyDescent="0.25"/>
    <row r="48012" x14ac:dyDescent="0.25"/>
    <row r="48013" x14ac:dyDescent="0.25"/>
    <row r="48014" x14ac:dyDescent="0.25"/>
    <row r="48015" x14ac:dyDescent="0.25"/>
    <row r="48016" x14ac:dyDescent="0.25"/>
    <row r="48017" x14ac:dyDescent="0.25"/>
    <row r="48018" x14ac:dyDescent="0.25"/>
    <row r="48019" x14ac:dyDescent="0.25"/>
    <row r="48020" x14ac:dyDescent="0.25"/>
    <row r="48021" x14ac:dyDescent="0.25"/>
    <row r="48022" x14ac:dyDescent="0.25"/>
    <row r="48023" x14ac:dyDescent="0.25"/>
    <row r="48024" x14ac:dyDescent="0.25"/>
    <row r="48025" x14ac:dyDescent="0.25"/>
    <row r="48026" x14ac:dyDescent="0.25"/>
    <row r="48027" x14ac:dyDescent="0.25"/>
    <row r="48028" x14ac:dyDescent="0.25"/>
    <row r="48029" x14ac:dyDescent="0.25"/>
    <row r="48030" x14ac:dyDescent="0.25"/>
    <row r="48031" x14ac:dyDescent="0.25"/>
    <row r="48032" x14ac:dyDescent="0.25"/>
    <row r="48033" x14ac:dyDescent="0.25"/>
    <row r="48034" x14ac:dyDescent="0.25"/>
    <row r="48035" x14ac:dyDescent="0.25"/>
    <row r="48036" x14ac:dyDescent="0.25"/>
    <row r="48037" x14ac:dyDescent="0.25"/>
    <row r="48038" x14ac:dyDescent="0.25"/>
    <row r="48039" x14ac:dyDescent="0.25"/>
    <row r="48040" x14ac:dyDescent="0.25"/>
    <row r="48041" x14ac:dyDescent="0.25"/>
    <row r="48042" x14ac:dyDescent="0.25"/>
    <row r="48043" x14ac:dyDescent="0.25"/>
    <row r="48044" x14ac:dyDescent="0.25"/>
    <row r="48045" x14ac:dyDescent="0.25"/>
    <row r="48046" x14ac:dyDescent="0.25"/>
    <row r="48047" x14ac:dyDescent="0.25"/>
    <row r="48048" x14ac:dyDescent="0.25"/>
    <row r="48049" x14ac:dyDescent="0.25"/>
    <row r="48050" x14ac:dyDescent="0.25"/>
    <row r="48051" x14ac:dyDescent="0.25"/>
    <row r="48052" x14ac:dyDescent="0.25"/>
    <row r="48053" x14ac:dyDescent="0.25"/>
    <row r="48054" x14ac:dyDescent="0.25"/>
    <row r="48055" x14ac:dyDescent="0.25"/>
    <row r="48056" x14ac:dyDescent="0.25"/>
    <row r="48057" x14ac:dyDescent="0.25"/>
    <row r="48058" x14ac:dyDescent="0.25"/>
    <row r="48059" x14ac:dyDescent="0.25"/>
    <row r="48060" x14ac:dyDescent="0.25"/>
    <row r="48061" x14ac:dyDescent="0.25"/>
    <row r="48062" x14ac:dyDescent="0.25"/>
    <row r="48063" x14ac:dyDescent="0.25"/>
    <row r="48064" x14ac:dyDescent="0.25"/>
    <row r="48065" x14ac:dyDescent="0.25"/>
    <row r="48066" x14ac:dyDescent="0.25"/>
    <row r="48067" x14ac:dyDescent="0.25"/>
    <row r="48068" x14ac:dyDescent="0.25"/>
    <row r="48069" x14ac:dyDescent="0.25"/>
    <row r="48070" x14ac:dyDescent="0.25"/>
    <row r="48071" x14ac:dyDescent="0.25"/>
    <row r="48072" x14ac:dyDescent="0.25"/>
    <row r="48073" x14ac:dyDescent="0.25"/>
    <row r="48074" x14ac:dyDescent="0.25"/>
    <row r="48075" x14ac:dyDescent="0.25"/>
    <row r="48076" x14ac:dyDescent="0.25"/>
    <row r="48077" x14ac:dyDescent="0.25"/>
    <row r="48078" x14ac:dyDescent="0.25"/>
    <row r="48079" x14ac:dyDescent="0.25"/>
    <row r="48080" x14ac:dyDescent="0.25"/>
    <row r="48081" x14ac:dyDescent="0.25"/>
    <row r="48082" x14ac:dyDescent="0.25"/>
    <row r="48083" x14ac:dyDescent="0.25"/>
    <row r="48084" x14ac:dyDescent="0.25"/>
    <row r="48085" x14ac:dyDescent="0.25"/>
    <row r="48086" x14ac:dyDescent="0.25"/>
    <row r="48087" x14ac:dyDescent="0.25"/>
    <row r="48088" x14ac:dyDescent="0.25"/>
    <row r="48089" x14ac:dyDescent="0.25"/>
    <row r="48090" x14ac:dyDescent="0.25"/>
    <row r="48091" x14ac:dyDescent="0.25"/>
    <row r="48092" x14ac:dyDescent="0.25"/>
    <row r="48093" x14ac:dyDescent="0.25"/>
    <row r="48094" x14ac:dyDescent="0.25"/>
    <row r="48095" x14ac:dyDescent="0.25"/>
    <row r="48096" x14ac:dyDescent="0.25"/>
    <row r="48097" x14ac:dyDescent="0.25"/>
    <row r="48098" x14ac:dyDescent="0.25"/>
    <row r="48099" x14ac:dyDescent="0.25"/>
    <row r="48100" x14ac:dyDescent="0.25"/>
    <row r="48101" x14ac:dyDescent="0.25"/>
    <row r="48102" x14ac:dyDescent="0.25"/>
    <row r="48103" x14ac:dyDescent="0.25"/>
    <row r="48104" x14ac:dyDescent="0.25"/>
    <row r="48105" x14ac:dyDescent="0.25"/>
    <row r="48106" x14ac:dyDescent="0.25"/>
    <row r="48107" x14ac:dyDescent="0.25"/>
    <row r="48108" x14ac:dyDescent="0.25"/>
    <row r="48109" x14ac:dyDescent="0.25"/>
    <row r="48110" x14ac:dyDescent="0.25"/>
    <row r="48111" x14ac:dyDescent="0.25"/>
    <row r="48112" x14ac:dyDescent="0.25"/>
    <row r="48113" x14ac:dyDescent="0.25"/>
    <row r="48114" x14ac:dyDescent="0.25"/>
    <row r="48115" x14ac:dyDescent="0.25"/>
    <row r="48116" x14ac:dyDescent="0.25"/>
    <row r="48117" x14ac:dyDescent="0.25"/>
    <row r="48118" x14ac:dyDescent="0.25"/>
    <row r="48119" x14ac:dyDescent="0.25"/>
    <row r="48120" x14ac:dyDescent="0.25"/>
    <row r="48121" x14ac:dyDescent="0.25"/>
    <row r="48122" x14ac:dyDescent="0.25"/>
    <row r="48123" x14ac:dyDescent="0.25"/>
    <row r="48124" x14ac:dyDescent="0.25"/>
    <row r="48125" x14ac:dyDescent="0.25"/>
    <row r="48126" x14ac:dyDescent="0.25"/>
    <row r="48127" x14ac:dyDescent="0.25"/>
    <row r="48128" x14ac:dyDescent="0.25"/>
    <row r="48129" x14ac:dyDescent="0.25"/>
    <row r="48130" x14ac:dyDescent="0.25"/>
    <row r="48131" x14ac:dyDescent="0.25"/>
    <row r="48132" x14ac:dyDescent="0.25"/>
    <row r="48133" x14ac:dyDescent="0.25"/>
    <row r="48134" x14ac:dyDescent="0.25"/>
    <row r="48135" x14ac:dyDescent="0.25"/>
    <row r="48136" x14ac:dyDescent="0.25"/>
    <row r="48137" x14ac:dyDescent="0.25"/>
    <row r="48138" x14ac:dyDescent="0.25"/>
    <row r="48139" x14ac:dyDescent="0.25"/>
    <row r="48140" x14ac:dyDescent="0.25"/>
    <row r="48141" x14ac:dyDescent="0.25"/>
    <row r="48142" x14ac:dyDescent="0.25"/>
    <row r="48143" x14ac:dyDescent="0.25"/>
    <row r="48144" x14ac:dyDescent="0.25"/>
    <row r="48145" x14ac:dyDescent="0.25"/>
    <row r="48146" x14ac:dyDescent="0.25"/>
    <row r="48147" x14ac:dyDescent="0.25"/>
    <row r="48148" x14ac:dyDescent="0.25"/>
    <row r="48149" x14ac:dyDescent="0.25"/>
    <row r="48150" x14ac:dyDescent="0.25"/>
    <row r="48151" x14ac:dyDescent="0.25"/>
    <row r="48152" x14ac:dyDescent="0.25"/>
    <row r="48153" x14ac:dyDescent="0.25"/>
    <row r="48154" x14ac:dyDescent="0.25"/>
    <row r="48155" x14ac:dyDescent="0.25"/>
    <row r="48156" x14ac:dyDescent="0.25"/>
    <row r="48157" x14ac:dyDescent="0.25"/>
    <row r="48158" x14ac:dyDescent="0.25"/>
    <row r="48159" x14ac:dyDescent="0.25"/>
    <row r="48160" x14ac:dyDescent="0.25"/>
    <row r="48161" x14ac:dyDescent="0.25"/>
    <row r="48162" x14ac:dyDescent="0.25"/>
    <row r="48163" x14ac:dyDescent="0.25"/>
    <row r="48164" x14ac:dyDescent="0.25"/>
    <row r="48165" x14ac:dyDescent="0.25"/>
    <row r="48166" x14ac:dyDescent="0.25"/>
    <row r="48167" x14ac:dyDescent="0.25"/>
    <row r="48168" x14ac:dyDescent="0.25"/>
    <row r="48169" x14ac:dyDescent="0.25"/>
    <row r="48170" x14ac:dyDescent="0.25"/>
    <row r="48171" x14ac:dyDescent="0.25"/>
    <row r="48172" x14ac:dyDescent="0.25"/>
    <row r="48173" x14ac:dyDescent="0.25"/>
    <row r="48174" x14ac:dyDescent="0.25"/>
    <row r="48175" x14ac:dyDescent="0.25"/>
    <row r="48176" x14ac:dyDescent="0.25"/>
    <row r="48177" x14ac:dyDescent="0.25"/>
    <row r="48178" x14ac:dyDescent="0.25"/>
    <row r="48179" x14ac:dyDescent="0.25"/>
    <row r="48180" x14ac:dyDescent="0.25"/>
    <row r="48181" x14ac:dyDescent="0.25"/>
    <row r="48182" x14ac:dyDescent="0.25"/>
    <row r="48183" x14ac:dyDescent="0.25"/>
    <row r="48184" x14ac:dyDescent="0.25"/>
    <row r="48185" x14ac:dyDescent="0.25"/>
    <row r="48186" x14ac:dyDescent="0.25"/>
    <row r="48187" x14ac:dyDescent="0.25"/>
    <row r="48188" x14ac:dyDescent="0.25"/>
    <row r="48189" x14ac:dyDescent="0.25"/>
    <row r="48190" x14ac:dyDescent="0.25"/>
    <row r="48191" x14ac:dyDescent="0.25"/>
    <row r="48192" x14ac:dyDescent="0.25"/>
    <row r="48193" x14ac:dyDescent="0.25"/>
    <row r="48194" x14ac:dyDescent="0.25"/>
    <row r="48195" x14ac:dyDescent="0.25"/>
    <row r="48196" x14ac:dyDescent="0.25"/>
    <row r="48197" x14ac:dyDescent="0.25"/>
    <row r="48198" x14ac:dyDescent="0.25"/>
    <row r="48199" x14ac:dyDescent="0.25"/>
    <row r="48200" x14ac:dyDescent="0.25"/>
    <row r="48201" x14ac:dyDescent="0.25"/>
    <row r="48202" x14ac:dyDescent="0.25"/>
    <row r="48203" x14ac:dyDescent="0.25"/>
    <row r="48204" x14ac:dyDescent="0.25"/>
    <row r="48205" x14ac:dyDescent="0.25"/>
    <row r="48206" x14ac:dyDescent="0.25"/>
    <row r="48207" x14ac:dyDescent="0.25"/>
    <row r="48208" x14ac:dyDescent="0.25"/>
    <row r="48209" x14ac:dyDescent="0.25"/>
    <row r="48210" x14ac:dyDescent="0.25"/>
    <row r="48211" x14ac:dyDescent="0.25"/>
    <row r="48212" x14ac:dyDescent="0.25"/>
    <row r="48213" x14ac:dyDescent="0.25"/>
    <row r="48214" x14ac:dyDescent="0.25"/>
    <row r="48215" x14ac:dyDescent="0.25"/>
    <row r="48216" x14ac:dyDescent="0.25"/>
    <row r="48217" x14ac:dyDescent="0.25"/>
    <row r="48218" x14ac:dyDescent="0.25"/>
    <row r="48219" x14ac:dyDescent="0.25"/>
    <row r="48220" x14ac:dyDescent="0.25"/>
    <row r="48221" x14ac:dyDescent="0.25"/>
    <row r="48222" x14ac:dyDescent="0.25"/>
    <row r="48223" x14ac:dyDescent="0.25"/>
    <row r="48224" x14ac:dyDescent="0.25"/>
    <row r="48225" x14ac:dyDescent="0.25"/>
    <row r="48226" x14ac:dyDescent="0.25"/>
    <row r="48227" x14ac:dyDescent="0.25"/>
    <row r="48228" x14ac:dyDescent="0.25"/>
    <row r="48229" x14ac:dyDescent="0.25"/>
    <row r="48230" x14ac:dyDescent="0.25"/>
    <row r="48231" x14ac:dyDescent="0.25"/>
    <row r="48232" x14ac:dyDescent="0.25"/>
    <row r="48233" x14ac:dyDescent="0.25"/>
    <row r="48234" x14ac:dyDescent="0.25"/>
    <row r="48235" x14ac:dyDescent="0.25"/>
    <row r="48236" x14ac:dyDescent="0.25"/>
    <row r="48237" x14ac:dyDescent="0.25"/>
    <row r="48238" x14ac:dyDescent="0.25"/>
    <row r="48239" x14ac:dyDescent="0.25"/>
    <row r="48240" x14ac:dyDescent="0.25"/>
    <row r="48241" x14ac:dyDescent="0.25"/>
    <row r="48242" x14ac:dyDescent="0.25"/>
    <row r="48243" x14ac:dyDescent="0.25"/>
    <row r="48244" x14ac:dyDescent="0.25"/>
    <row r="48245" x14ac:dyDescent="0.25"/>
    <row r="48246" x14ac:dyDescent="0.25"/>
    <row r="48247" x14ac:dyDescent="0.25"/>
    <row r="48248" x14ac:dyDescent="0.25"/>
    <row r="48249" x14ac:dyDescent="0.25"/>
    <row r="48250" x14ac:dyDescent="0.25"/>
    <row r="48251" x14ac:dyDescent="0.25"/>
    <row r="48252" x14ac:dyDescent="0.25"/>
    <row r="48253" x14ac:dyDescent="0.25"/>
    <row r="48254" x14ac:dyDescent="0.25"/>
    <row r="48255" x14ac:dyDescent="0.25"/>
    <row r="48256" x14ac:dyDescent="0.25"/>
    <row r="48257" x14ac:dyDescent="0.25"/>
    <row r="48258" x14ac:dyDescent="0.25"/>
    <row r="48259" x14ac:dyDescent="0.25"/>
    <row r="48260" x14ac:dyDescent="0.25"/>
    <row r="48261" x14ac:dyDescent="0.25"/>
    <row r="48262" x14ac:dyDescent="0.25"/>
    <row r="48263" x14ac:dyDescent="0.25"/>
    <row r="48264" x14ac:dyDescent="0.25"/>
    <row r="48265" x14ac:dyDescent="0.25"/>
    <row r="48266" x14ac:dyDescent="0.25"/>
    <row r="48267" x14ac:dyDescent="0.25"/>
    <row r="48268" x14ac:dyDescent="0.25"/>
    <row r="48269" x14ac:dyDescent="0.25"/>
    <row r="48270" x14ac:dyDescent="0.25"/>
    <row r="48271" x14ac:dyDescent="0.25"/>
    <row r="48272" x14ac:dyDescent="0.25"/>
    <row r="48273" x14ac:dyDescent="0.25"/>
    <row r="48274" x14ac:dyDescent="0.25"/>
    <row r="48275" x14ac:dyDescent="0.25"/>
    <row r="48276" x14ac:dyDescent="0.25"/>
    <row r="48277" x14ac:dyDescent="0.25"/>
    <row r="48278" x14ac:dyDescent="0.25"/>
    <row r="48279" x14ac:dyDescent="0.25"/>
    <row r="48280" x14ac:dyDescent="0.25"/>
    <row r="48281" x14ac:dyDescent="0.25"/>
    <row r="48282" x14ac:dyDescent="0.25"/>
    <row r="48283" x14ac:dyDescent="0.25"/>
    <row r="48284" x14ac:dyDescent="0.25"/>
    <row r="48285" x14ac:dyDescent="0.25"/>
    <row r="48286" x14ac:dyDescent="0.25"/>
    <row r="48287" x14ac:dyDescent="0.25"/>
    <row r="48288" x14ac:dyDescent="0.25"/>
    <row r="48289" x14ac:dyDescent="0.25"/>
    <row r="48290" x14ac:dyDescent="0.25"/>
    <row r="48291" x14ac:dyDescent="0.25"/>
    <row r="48292" x14ac:dyDescent="0.25"/>
    <row r="48293" x14ac:dyDescent="0.25"/>
    <row r="48294" x14ac:dyDescent="0.25"/>
    <row r="48295" x14ac:dyDescent="0.25"/>
    <row r="48296" x14ac:dyDescent="0.25"/>
    <row r="48297" x14ac:dyDescent="0.25"/>
    <row r="48298" x14ac:dyDescent="0.25"/>
    <row r="48299" x14ac:dyDescent="0.25"/>
    <row r="48300" x14ac:dyDescent="0.25"/>
    <row r="48301" x14ac:dyDescent="0.25"/>
    <row r="48302" x14ac:dyDescent="0.25"/>
    <row r="48303" x14ac:dyDescent="0.25"/>
    <row r="48304" x14ac:dyDescent="0.25"/>
    <row r="48305" x14ac:dyDescent="0.25"/>
    <row r="48306" x14ac:dyDescent="0.25"/>
    <row r="48307" x14ac:dyDescent="0.25"/>
    <row r="48308" x14ac:dyDescent="0.25"/>
    <row r="48309" x14ac:dyDescent="0.25"/>
    <row r="48310" x14ac:dyDescent="0.25"/>
    <row r="48311" x14ac:dyDescent="0.25"/>
    <row r="48312" x14ac:dyDescent="0.25"/>
    <row r="48313" x14ac:dyDescent="0.25"/>
    <row r="48314" x14ac:dyDescent="0.25"/>
    <row r="48315" x14ac:dyDescent="0.25"/>
    <row r="48316" x14ac:dyDescent="0.25"/>
    <row r="48317" x14ac:dyDescent="0.25"/>
    <row r="48318" x14ac:dyDescent="0.25"/>
    <row r="48319" x14ac:dyDescent="0.25"/>
    <row r="48320" x14ac:dyDescent="0.25"/>
    <row r="48321" x14ac:dyDescent="0.25"/>
    <row r="48322" x14ac:dyDescent="0.25"/>
    <row r="48323" x14ac:dyDescent="0.25"/>
    <row r="48324" x14ac:dyDescent="0.25"/>
    <row r="48325" x14ac:dyDescent="0.25"/>
    <row r="48326" x14ac:dyDescent="0.25"/>
    <row r="48327" x14ac:dyDescent="0.25"/>
    <row r="48328" x14ac:dyDescent="0.25"/>
    <row r="48329" x14ac:dyDescent="0.25"/>
    <row r="48330" x14ac:dyDescent="0.25"/>
    <row r="48331" x14ac:dyDescent="0.25"/>
    <row r="48332" x14ac:dyDescent="0.25"/>
    <row r="48333" x14ac:dyDescent="0.25"/>
    <row r="48334" x14ac:dyDescent="0.25"/>
    <row r="48335" x14ac:dyDescent="0.25"/>
    <row r="48336" x14ac:dyDescent="0.25"/>
    <row r="48337" x14ac:dyDescent="0.25"/>
    <row r="48338" x14ac:dyDescent="0.25"/>
    <row r="48339" x14ac:dyDescent="0.25"/>
    <row r="48340" x14ac:dyDescent="0.25"/>
    <row r="48341" x14ac:dyDescent="0.25"/>
    <row r="48342" x14ac:dyDescent="0.25"/>
    <row r="48343" x14ac:dyDescent="0.25"/>
    <row r="48344" x14ac:dyDescent="0.25"/>
    <row r="48345" x14ac:dyDescent="0.25"/>
    <row r="48346" x14ac:dyDescent="0.25"/>
    <row r="48347" x14ac:dyDescent="0.25"/>
    <row r="48348" x14ac:dyDescent="0.25"/>
    <row r="48349" x14ac:dyDescent="0.25"/>
    <row r="48350" x14ac:dyDescent="0.25"/>
    <row r="48351" x14ac:dyDescent="0.25"/>
    <row r="48352" x14ac:dyDescent="0.25"/>
    <row r="48353" x14ac:dyDescent="0.25"/>
    <row r="48354" x14ac:dyDescent="0.25"/>
    <row r="48355" x14ac:dyDescent="0.25"/>
    <row r="48356" x14ac:dyDescent="0.25"/>
    <row r="48357" x14ac:dyDescent="0.25"/>
    <row r="48358" x14ac:dyDescent="0.25"/>
    <row r="48359" x14ac:dyDescent="0.25"/>
    <row r="48360" x14ac:dyDescent="0.25"/>
    <row r="48361" x14ac:dyDescent="0.25"/>
    <row r="48362" x14ac:dyDescent="0.25"/>
    <row r="48363" x14ac:dyDescent="0.25"/>
    <row r="48364" x14ac:dyDescent="0.25"/>
    <row r="48365" x14ac:dyDescent="0.25"/>
    <row r="48366" x14ac:dyDescent="0.25"/>
    <row r="48367" x14ac:dyDescent="0.25"/>
    <row r="48368" x14ac:dyDescent="0.25"/>
    <row r="48369" x14ac:dyDescent="0.25"/>
    <row r="48370" x14ac:dyDescent="0.25"/>
    <row r="48371" x14ac:dyDescent="0.25"/>
    <row r="48372" x14ac:dyDescent="0.25"/>
    <row r="48373" x14ac:dyDescent="0.25"/>
    <row r="48374" x14ac:dyDescent="0.25"/>
    <row r="48375" x14ac:dyDescent="0.25"/>
    <row r="48376" x14ac:dyDescent="0.25"/>
    <row r="48377" x14ac:dyDescent="0.25"/>
    <row r="48378" x14ac:dyDescent="0.25"/>
    <row r="48379" x14ac:dyDescent="0.25"/>
    <row r="48380" x14ac:dyDescent="0.25"/>
    <row r="48381" x14ac:dyDescent="0.25"/>
    <row r="48382" x14ac:dyDescent="0.25"/>
    <row r="48383" x14ac:dyDescent="0.25"/>
    <row r="48384" x14ac:dyDescent="0.25"/>
    <row r="48385" x14ac:dyDescent="0.25"/>
    <row r="48386" x14ac:dyDescent="0.25"/>
    <row r="48387" x14ac:dyDescent="0.25"/>
    <row r="48388" x14ac:dyDescent="0.25"/>
    <row r="48389" x14ac:dyDescent="0.25"/>
    <row r="48390" x14ac:dyDescent="0.25"/>
    <row r="48391" x14ac:dyDescent="0.25"/>
    <row r="48392" x14ac:dyDescent="0.25"/>
    <row r="48393" x14ac:dyDescent="0.25"/>
    <row r="48394" x14ac:dyDescent="0.25"/>
    <row r="48395" x14ac:dyDescent="0.25"/>
    <row r="48396" x14ac:dyDescent="0.25"/>
    <row r="48397" x14ac:dyDescent="0.25"/>
    <row r="48398" x14ac:dyDescent="0.25"/>
    <row r="48399" x14ac:dyDescent="0.25"/>
    <row r="48400" x14ac:dyDescent="0.25"/>
    <row r="48401" x14ac:dyDescent="0.25"/>
    <row r="48402" x14ac:dyDescent="0.25"/>
    <row r="48403" x14ac:dyDescent="0.25"/>
    <row r="48404" x14ac:dyDescent="0.25"/>
    <row r="48405" x14ac:dyDescent="0.25"/>
    <row r="48406" x14ac:dyDescent="0.25"/>
    <row r="48407" x14ac:dyDescent="0.25"/>
    <row r="48408" x14ac:dyDescent="0.25"/>
    <row r="48409" x14ac:dyDescent="0.25"/>
    <row r="48410" x14ac:dyDescent="0.25"/>
    <row r="48411" x14ac:dyDescent="0.25"/>
    <row r="48412" x14ac:dyDescent="0.25"/>
    <row r="48413" x14ac:dyDescent="0.25"/>
    <row r="48414" x14ac:dyDescent="0.25"/>
    <row r="48415" x14ac:dyDescent="0.25"/>
    <row r="48416" x14ac:dyDescent="0.25"/>
    <row r="48417" x14ac:dyDescent="0.25"/>
    <row r="48418" x14ac:dyDescent="0.25"/>
    <row r="48419" x14ac:dyDescent="0.25"/>
    <row r="48420" x14ac:dyDescent="0.25"/>
    <row r="48421" x14ac:dyDescent="0.25"/>
    <row r="48422" x14ac:dyDescent="0.25"/>
    <row r="48423" x14ac:dyDescent="0.25"/>
    <row r="48424" x14ac:dyDescent="0.25"/>
    <row r="48425" x14ac:dyDescent="0.25"/>
    <row r="48426" x14ac:dyDescent="0.25"/>
    <row r="48427" x14ac:dyDescent="0.25"/>
    <row r="48428" x14ac:dyDescent="0.25"/>
    <row r="48429" x14ac:dyDescent="0.25"/>
    <row r="48430" x14ac:dyDescent="0.25"/>
    <row r="48431" x14ac:dyDescent="0.25"/>
    <row r="48432" x14ac:dyDescent="0.25"/>
    <row r="48433" x14ac:dyDescent="0.25"/>
    <row r="48434" x14ac:dyDescent="0.25"/>
    <row r="48435" x14ac:dyDescent="0.25"/>
    <row r="48436" x14ac:dyDescent="0.25"/>
    <row r="48437" x14ac:dyDescent="0.25"/>
    <row r="48438" x14ac:dyDescent="0.25"/>
    <row r="48439" x14ac:dyDescent="0.25"/>
    <row r="48440" x14ac:dyDescent="0.25"/>
    <row r="48441" x14ac:dyDescent="0.25"/>
    <row r="48442" x14ac:dyDescent="0.25"/>
    <row r="48443" x14ac:dyDescent="0.25"/>
    <row r="48444" x14ac:dyDescent="0.25"/>
    <row r="48445" x14ac:dyDescent="0.25"/>
    <row r="48446" x14ac:dyDescent="0.25"/>
    <row r="48447" x14ac:dyDescent="0.25"/>
    <row r="48448" x14ac:dyDescent="0.25"/>
    <row r="48449" x14ac:dyDescent="0.25"/>
    <row r="48450" x14ac:dyDescent="0.25"/>
    <row r="48451" x14ac:dyDescent="0.25"/>
    <row r="48452" x14ac:dyDescent="0.25"/>
    <row r="48453" x14ac:dyDescent="0.25"/>
    <row r="48454" x14ac:dyDescent="0.25"/>
    <row r="48455" x14ac:dyDescent="0.25"/>
    <row r="48456" x14ac:dyDescent="0.25"/>
    <row r="48457" x14ac:dyDescent="0.25"/>
    <row r="48458" x14ac:dyDescent="0.25"/>
    <row r="48459" x14ac:dyDescent="0.25"/>
    <row r="48460" x14ac:dyDescent="0.25"/>
    <row r="48461" x14ac:dyDescent="0.25"/>
    <row r="48462" x14ac:dyDescent="0.25"/>
    <row r="48463" x14ac:dyDescent="0.25"/>
    <row r="48464" x14ac:dyDescent="0.25"/>
    <row r="48465" x14ac:dyDescent="0.25"/>
    <row r="48466" x14ac:dyDescent="0.25"/>
    <row r="48467" x14ac:dyDescent="0.25"/>
    <row r="48468" x14ac:dyDescent="0.25"/>
    <row r="48469" x14ac:dyDescent="0.25"/>
    <row r="48470" x14ac:dyDescent="0.25"/>
    <row r="48471" x14ac:dyDescent="0.25"/>
    <row r="48472" x14ac:dyDescent="0.25"/>
    <row r="48473" x14ac:dyDescent="0.25"/>
    <row r="48474" x14ac:dyDescent="0.25"/>
    <row r="48475" x14ac:dyDescent="0.25"/>
    <row r="48476" x14ac:dyDescent="0.25"/>
    <row r="48477" x14ac:dyDescent="0.25"/>
    <row r="48478" x14ac:dyDescent="0.25"/>
    <row r="48479" x14ac:dyDescent="0.25"/>
    <row r="48480" x14ac:dyDescent="0.25"/>
    <row r="48481" x14ac:dyDescent="0.25"/>
    <row r="48482" x14ac:dyDescent="0.25"/>
    <row r="48483" x14ac:dyDescent="0.25"/>
    <row r="48484" x14ac:dyDescent="0.25"/>
    <row r="48485" x14ac:dyDescent="0.25"/>
    <row r="48486" x14ac:dyDescent="0.25"/>
    <row r="48487" x14ac:dyDescent="0.25"/>
    <row r="48488" x14ac:dyDescent="0.25"/>
    <row r="48489" x14ac:dyDescent="0.25"/>
    <row r="48490" x14ac:dyDescent="0.25"/>
    <row r="48491" x14ac:dyDescent="0.25"/>
    <row r="48492" x14ac:dyDescent="0.25"/>
    <row r="48493" x14ac:dyDescent="0.25"/>
    <row r="48494" x14ac:dyDescent="0.25"/>
    <row r="48495" x14ac:dyDescent="0.25"/>
    <row r="48496" x14ac:dyDescent="0.25"/>
    <row r="48497" x14ac:dyDescent="0.25"/>
    <row r="48498" x14ac:dyDescent="0.25"/>
    <row r="48499" x14ac:dyDescent="0.25"/>
    <row r="48500" x14ac:dyDescent="0.25"/>
    <row r="48501" x14ac:dyDescent="0.25"/>
    <row r="48502" x14ac:dyDescent="0.25"/>
    <row r="48503" x14ac:dyDescent="0.25"/>
    <row r="48504" x14ac:dyDescent="0.25"/>
    <row r="48505" x14ac:dyDescent="0.25"/>
    <row r="48506" x14ac:dyDescent="0.25"/>
    <row r="48507" x14ac:dyDescent="0.25"/>
    <row r="48508" x14ac:dyDescent="0.25"/>
    <row r="48509" x14ac:dyDescent="0.25"/>
    <row r="48510" x14ac:dyDescent="0.25"/>
    <row r="48511" x14ac:dyDescent="0.25"/>
    <row r="48512" x14ac:dyDescent="0.25"/>
    <row r="48513" x14ac:dyDescent="0.25"/>
    <row r="48514" x14ac:dyDescent="0.25"/>
    <row r="48515" x14ac:dyDescent="0.25"/>
    <row r="48516" x14ac:dyDescent="0.25"/>
    <row r="48517" x14ac:dyDescent="0.25"/>
    <row r="48518" x14ac:dyDescent="0.25"/>
    <row r="48519" x14ac:dyDescent="0.25"/>
    <row r="48520" x14ac:dyDescent="0.25"/>
    <row r="48521" x14ac:dyDescent="0.25"/>
    <row r="48522" x14ac:dyDescent="0.25"/>
    <row r="48523" x14ac:dyDescent="0.25"/>
    <row r="48524" x14ac:dyDescent="0.25"/>
    <row r="48525" x14ac:dyDescent="0.25"/>
    <row r="48526" x14ac:dyDescent="0.25"/>
    <row r="48527" x14ac:dyDescent="0.25"/>
    <row r="48528" x14ac:dyDescent="0.25"/>
    <row r="48529" x14ac:dyDescent="0.25"/>
    <row r="48530" x14ac:dyDescent="0.25"/>
    <row r="48531" x14ac:dyDescent="0.25"/>
    <row r="48532" x14ac:dyDescent="0.25"/>
    <row r="48533" x14ac:dyDescent="0.25"/>
    <row r="48534" x14ac:dyDescent="0.25"/>
    <row r="48535" x14ac:dyDescent="0.25"/>
    <row r="48536" x14ac:dyDescent="0.25"/>
    <row r="48537" x14ac:dyDescent="0.25"/>
    <row r="48538" x14ac:dyDescent="0.25"/>
    <row r="48539" x14ac:dyDescent="0.25"/>
    <row r="48540" x14ac:dyDescent="0.25"/>
    <row r="48541" x14ac:dyDescent="0.25"/>
    <row r="48542" x14ac:dyDescent="0.25"/>
    <row r="48543" x14ac:dyDescent="0.25"/>
    <row r="48544" x14ac:dyDescent="0.25"/>
    <row r="48545" x14ac:dyDescent="0.25"/>
    <row r="48546" x14ac:dyDescent="0.25"/>
    <row r="48547" x14ac:dyDescent="0.25"/>
    <row r="48548" x14ac:dyDescent="0.25"/>
    <row r="48549" x14ac:dyDescent="0.25"/>
    <row r="48550" x14ac:dyDescent="0.25"/>
    <row r="48551" x14ac:dyDescent="0.25"/>
    <row r="48552" x14ac:dyDescent="0.25"/>
    <row r="48553" x14ac:dyDescent="0.25"/>
    <row r="48554" x14ac:dyDescent="0.25"/>
    <row r="48555" x14ac:dyDescent="0.25"/>
    <row r="48556" x14ac:dyDescent="0.25"/>
    <row r="48557" x14ac:dyDescent="0.25"/>
    <row r="48558" x14ac:dyDescent="0.25"/>
    <row r="48559" x14ac:dyDescent="0.25"/>
    <row r="48560" x14ac:dyDescent="0.25"/>
    <row r="48561" x14ac:dyDescent="0.25"/>
    <row r="48562" x14ac:dyDescent="0.25"/>
    <row r="48563" x14ac:dyDescent="0.25"/>
    <row r="48564" x14ac:dyDescent="0.25"/>
    <row r="48565" x14ac:dyDescent="0.25"/>
    <row r="48566" x14ac:dyDescent="0.25"/>
    <row r="48567" x14ac:dyDescent="0.25"/>
    <row r="48568" x14ac:dyDescent="0.25"/>
    <row r="48569" x14ac:dyDescent="0.25"/>
    <row r="48570" x14ac:dyDescent="0.25"/>
    <row r="48571" x14ac:dyDescent="0.25"/>
    <row r="48572" x14ac:dyDescent="0.25"/>
    <row r="48573" x14ac:dyDescent="0.25"/>
    <row r="48574" x14ac:dyDescent="0.25"/>
    <row r="48575" x14ac:dyDescent="0.25"/>
    <row r="48576" x14ac:dyDescent="0.25"/>
    <row r="48577" x14ac:dyDescent="0.25"/>
    <row r="48578" x14ac:dyDescent="0.25"/>
    <row r="48579" x14ac:dyDescent="0.25"/>
    <row r="48580" x14ac:dyDescent="0.25"/>
    <row r="48581" x14ac:dyDescent="0.25"/>
    <row r="48582" x14ac:dyDescent="0.25"/>
    <row r="48583" x14ac:dyDescent="0.25"/>
    <row r="48584" x14ac:dyDescent="0.25"/>
    <row r="48585" x14ac:dyDescent="0.25"/>
    <row r="48586" x14ac:dyDescent="0.25"/>
    <row r="48587" x14ac:dyDescent="0.25"/>
    <row r="48588" x14ac:dyDescent="0.25"/>
    <row r="48589" x14ac:dyDescent="0.25"/>
    <row r="48590" x14ac:dyDescent="0.25"/>
    <row r="48591" x14ac:dyDescent="0.25"/>
    <row r="48592" x14ac:dyDescent="0.25"/>
    <row r="48593" x14ac:dyDescent="0.25"/>
    <row r="48594" x14ac:dyDescent="0.25"/>
    <row r="48595" x14ac:dyDescent="0.25"/>
    <row r="48596" x14ac:dyDescent="0.25"/>
    <row r="48597" x14ac:dyDescent="0.25"/>
    <row r="48598" x14ac:dyDescent="0.25"/>
    <row r="48599" x14ac:dyDescent="0.25"/>
    <row r="48600" x14ac:dyDescent="0.25"/>
    <row r="48601" x14ac:dyDescent="0.25"/>
    <row r="48602" x14ac:dyDescent="0.25"/>
    <row r="48603" x14ac:dyDescent="0.25"/>
    <row r="48604" x14ac:dyDescent="0.25"/>
    <row r="48605" x14ac:dyDescent="0.25"/>
    <row r="48606" x14ac:dyDescent="0.25"/>
    <row r="48607" x14ac:dyDescent="0.25"/>
    <row r="48608" x14ac:dyDescent="0.25"/>
    <row r="48609" x14ac:dyDescent="0.25"/>
    <row r="48610" x14ac:dyDescent="0.25"/>
    <row r="48611" x14ac:dyDescent="0.25"/>
    <row r="48612" x14ac:dyDescent="0.25"/>
    <row r="48613" x14ac:dyDescent="0.25"/>
    <row r="48614" x14ac:dyDescent="0.25"/>
    <row r="48615" x14ac:dyDescent="0.25"/>
    <row r="48616" x14ac:dyDescent="0.25"/>
    <row r="48617" x14ac:dyDescent="0.25"/>
    <row r="48618" x14ac:dyDescent="0.25"/>
    <row r="48619" x14ac:dyDescent="0.25"/>
    <row r="48620" x14ac:dyDescent="0.25"/>
    <row r="48621" x14ac:dyDescent="0.25"/>
    <row r="48622" x14ac:dyDescent="0.25"/>
    <row r="48623" x14ac:dyDescent="0.25"/>
    <row r="48624" x14ac:dyDescent="0.25"/>
    <row r="48625" x14ac:dyDescent="0.25"/>
    <row r="48626" x14ac:dyDescent="0.25"/>
    <row r="48627" x14ac:dyDescent="0.25"/>
    <row r="48628" x14ac:dyDescent="0.25"/>
    <row r="48629" x14ac:dyDescent="0.25"/>
    <row r="48630" x14ac:dyDescent="0.25"/>
    <row r="48631" x14ac:dyDescent="0.25"/>
    <row r="48632" x14ac:dyDescent="0.25"/>
    <row r="48633" x14ac:dyDescent="0.25"/>
    <row r="48634" x14ac:dyDescent="0.25"/>
    <row r="48635" x14ac:dyDescent="0.25"/>
    <row r="48636" x14ac:dyDescent="0.25"/>
    <row r="48637" x14ac:dyDescent="0.25"/>
    <row r="48638" x14ac:dyDescent="0.25"/>
    <row r="48639" x14ac:dyDescent="0.25"/>
    <row r="48640" x14ac:dyDescent="0.25"/>
    <row r="48641" x14ac:dyDescent="0.25"/>
    <row r="48642" x14ac:dyDescent="0.25"/>
    <row r="48643" x14ac:dyDescent="0.25"/>
    <row r="48644" x14ac:dyDescent="0.25"/>
    <row r="48645" x14ac:dyDescent="0.25"/>
    <row r="48646" x14ac:dyDescent="0.25"/>
    <row r="48647" x14ac:dyDescent="0.25"/>
    <row r="48648" x14ac:dyDescent="0.25"/>
    <row r="48649" x14ac:dyDescent="0.25"/>
    <row r="48650" x14ac:dyDescent="0.25"/>
    <row r="48651" x14ac:dyDescent="0.25"/>
    <row r="48652" x14ac:dyDescent="0.25"/>
    <row r="48653" x14ac:dyDescent="0.25"/>
    <row r="48654" x14ac:dyDescent="0.25"/>
    <row r="48655" x14ac:dyDescent="0.25"/>
    <row r="48656" x14ac:dyDescent="0.25"/>
    <row r="48657" x14ac:dyDescent="0.25"/>
    <row r="48658" x14ac:dyDescent="0.25"/>
    <row r="48659" x14ac:dyDescent="0.25"/>
    <row r="48660" x14ac:dyDescent="0.25"/>
    <row r="48661" x14ac:dyDescent="0.25"/>
    <row r="48662" x14ac:dyDescent="0.25"/>
    <row r="48663" x14ac:dyDescent="0.25"/>
    <row r="48664" x14ac:dyDescent="0.25"/>
    <row r="48665" x14ac:dyDescent="0.25"/>
    <row r="48666" x14ac:dyDescent="0.25"/>
    <row r="48667" x14ac:dyDescent="0.25"/>
    <row r="48668" x14ac:dyDescent="0.25"/>
    <row r="48669" x14ac:dyDescent="0.25"/>
    <row r="48670" x14ac:dyDescent="0.25"/>
    <row r="48671" x14ac:dyDescent="0.25"/>
    <row r="48672" x14ac:dyDescent="0.25"/>
    <row r="48673" x14ac:dyDescent="0.25"/>
    <row r="48674" x14ac:dyDescent="0.25"/>
    <row r="48675" x14ac:dyDescent="0.25"/>
    <row r="48676" x14ac:dyDescent="0.25"/>
    <row r="48677" x14ac:dyDescent="0.25"/>
    <row r="48678" x14ac:dyDescent="0.25"/>
    <row r="48679" x14ac:dyDescent="0.25"/>
    <row r="48680" x14ac:dyDescent="0.25"/>
    <row r="48681" x14ac:dyDescent="0.25"/>
    <row r="48682" x14ac:dyDescent="0.25"/>
    <row r="48683" x14ac:dyDescent="0.25"/>
    <row r="48684" x14ac:dyDescent="0.25"/>
    <row r="48685" x14ac:dyDescent="0.25"/>
    <row r="48686" x14ac:dyDescent="0.25"/>
    <row r="48687" x14ac:dyDescent="0.25"/>
    <row r="48688" x14ac:dyDescent="0.25"/>
    <row r="48689" x14ac:dyDescent="0.25"/>
    <row r="48690" x14ac:dyDescent="0.25"/>
    <row r="48691" x14ac:dyDescent="0.25"/>
    <row r="48692" x14ac:dyDescent="0.25"/>
    <row r="48693" x14ac:dyDescent="0.25"/>
    <row r="48694" x14ac:dyDescent="0.25"/>
    <row r="48695" x14ac:dyDescent="0.25"/>
    <row r="48696" x14ac:dyDescent="0.25"/>
    <row r="48697" x14ac:dyDescent="0.25"/>
    <row r="48698" x14ac:dyDescent="0.25"/>
    <row r="48699" x14ac:dyDescent="0.25"/>
    <row r="48700" x14ac:dyDescent="0.25"/>
    <row r="48701" x14ac:dyDescent="0.25"/>
    <row r="48702" x14ac:dyDescent="0.25"/>
    <row r="48703" x14ac:dyDescent="0.25"/>
    <row r="48704" x14ac:dyDescent="0.25"/>
    <row r="48705" x14ac:dyDescent="0.25"/>
    <row r="48706" x14ac:dyDescent="0.25"/>
    <row r="48707" x14ac:dyDescent="0.25"/>
    <row r="48708" x14ac:dyDescent="0.25"/>
    <row r="48709" x14ac:dyDescent="0.25"/>
    <row r="48710" x14ac:dyDescent="0.25"/>
    <row r="48711" x14ac:dyDescent="0.25"/>
    <row r="48712" x14ac:dyDescent="0.25"/>
    <row r="48713" x14ac:dyDescent="0.25"/>
    <row r="48714" x14ac:dyDescent="0.25"/>
    <row r="48715" x14ac:dyDescent="0.25"/>
    <row r="48716" x14ac:dyDescent="0.25"/>
    <row r="48717" x14ac:dyDescent="0.25"/>
    <row r="48718" x14ac:dyDescent="0.25"/>
    <row r="48719" x14ac:dyDescent="0.25"/>
    <row r="48720" x14ac:dyDescent="0.25"/>
    <row r="48721" x14ac:dyDescent="0.25"/>
    <row r="48722" x14ac:dyDescent="0.25"/>
    <row r="48723" x14ac:dyDescent="0.25"/>
    <row r="48724" x14ac:dyDescent="0.25"/>
    <row r="48725" x14ac:dyDescent="0.25"/>
    <row r="48726" x14ac:dyDescent="0.25"/>
    <row r="48727" x14ac:dyDescent="0.25"/>
    <row r="48728" x14ac:dyDescent="0.25"/>
    <row r="48729" x14ac:dyDescent="0.25"/>
    <row r="48730" x14ac:dyDescent="0.25"/>
    <row r="48731" x14ac:dyDescent="0.25"/>
    <row r="48732" x14ac:dyDescent="0.25"/>
    <row r="48733" x14ac:dyDescent="0.25"/>
    <row r="48734" x14ac:dyDescent="0.25"/>
    <row r="48735" x14ac:dyDescent="0.25"/>
    <row r="48736" x14ac:dyDescent="0.25"/>
    <row r="48737" x14ac:dyDescent="0.25"/>
    <row r="48738" x14ac:dyDescent="0.25"/>
    <row r="48739" x14ac:dyDescent="0.25"/>
    <row r="48740" x14ac:dyDescent="0.25"/>
    <row r="48741" x14ac:dyDescent="0.25"/>
    <row r="48742" x14ac:dyDescent="0.25"/>
    <row r="48743" x14ac:dyDescent="0.25"/>
    <row r="48744" x14ac:dyDescent="0.25"/>
    <row r="48745" x14ac:dyDescent="0.25"/>
    <row r="48746" x14ac:dyDescent="0.25"/>
    <row r="48747" x14ac:dyDescent="0.25"/>
    <row r="48748" x14ac:dyDescent="0.25"/>
    <row r="48749" x14ac:dyDescent="0.25"/>
    <row r="48750" x14ac:dyDescent="0.25"/>
    <row r="48751" x14ac:dyDescent="0.25"/>
    <row r="48752" x14ac:dyDescent="0.25"/>
    <row r="48753" x14ac:dyDescent="0.25"/>
    <row r="48754" x14ac:dyDescent="0.25"/>
    <row r="48755" x14ac:dyDescent="0.25"/>
    <row r="48756" x14ac:dyDescent="0.25"/>
    <row r="48757" x14ac:dyDescent="0.25"/>
    <row r="48758" x14ac:dyDescent="0.25"/>
    <row r="48759" x14ac:dyDescent="0.25"/>
    <row r="48760" x14ac:dyDescent="0.25"/>
    <row r="48761" x14ac:dyDescent="0.25"/>
    <row r="48762" x14ac:dyDescent="0.25"/>
    <row r="48763" x14ac:dyDescent="0.25"/>
    <row r="48764" x14ac:dyDescent="0.25"/>
    <row r="48765" x14ac:dyDescent="0.25"/>
    <row r="48766" x14ac:dyDescent="0.25"/>
    <row r="48767" x14ac:dyDescent="0.25"/>
    <row r="48768" x14ac:dyDescent="0.25"/>
    <row r="48769" x14ac:dyDescent="0.25"/>
    <row r="48770" x14ac:dyDescent="0.25"/>
    <row r="48771" x14ac:dyDescent="0.25"/>
    <row r="48772" x14ac:dyDescent="0.25"/>
    <row r="48773" x14ac:dyDescent="0.25"/>
    <row r="48774" x14ac:dyDescent="0.25"/>
    <row r="48775" x14ac:dyDescent="0.25"/>
    <row r="48776" x14ac:dyDescent="0.25"/>
    <row r="48777" x14ac:dyDescent="0.25"/>
    <row r="48778" x14ac:dyDescent="0.25"/>
    <row r="48779" x14ac:dyDescent="0.25"/>
    <row r="48780" x14ac:dyDescent="0.25"/>
    <row r="48781" x14ac:dyDescent="0.25"/>
    <row r="48782" x14ac:dyDescent="0.25"/>
    <row r="48783" x14ac:dyDescent="0.25"/>
    <row r="48784" x14ac:dyDescent="0.25"/>
    <row r="48785" x14ac:dyDescent="0.25"/>
    <row r="48786" x14ac:dyDescent="0.25"/>
    <row r="48787" x14ac:dyDescent="0.25"/>
    <row r="48788" x14ac:dyDescent="0.25"/>
    <row r="48789" x14ac:dyDescent="0.25"/>
    <row r="48790" x14ac:dyDescent="0.25"/>
    <row r="48791" x14ac:dyDescent="0.25"/>
    <row r="48792" x14ac:dyDescent="0.25"/>
    <row r="48793" x14ac:dyDescent="0.25"/>
    <row r="48794" x14ac:dyDescent="0.25"/>
    <row r="48795" x14ac:dyDescent="0.25"/>
    <row r="48796" x14ac:dyDescent="0.25"/>
    <row r="48797" x14ac:dyDescent="0.25"/>
    <row r="48798" x14ac:dyDescent="0.25"/>
    <row r="48799" x14ac:dyDescent="0.25"/>
    <row r="48800" x14ac:dyDescent="0.25"/>
    <row r="48801" x14ac:dyDescent="0.25"/>
    <row r="48802" x14ac:dyDescent="0.25"/>
    <row r="48803" x14ac:dyDescent="0.25"/>
    <row r="48804" x14ac:dyDescent="0.25"/>
    <row r="48805" x14ac:dyDescent="0.25"/>
    <row r="48806" x14ac:dyDescent="0.25"/>
    <row r="48807" x14ac:dyDescent="0.25"/>
    <row r="48808" x14ac:dyDescent="0.25"/>
    <row r="48809" x14ac:dyDescent="0.25"/>
    <row r="48810" x14ac:dyDescent="0.25"/>
    <row r="48811" x14ac:dyDescent="0.25"/>
    <row r="48812" x14ac:dyDescent="0.25"/>
    <row r="48813" x14ac:dyDescent="0.25"/>
    <row r="48814" x14ac:dyDescent="0.25"/>
    <row r="48815" x14ac:dyDescent="0.25"/>
    <row r="48816" x14ac:dyDescent="0.25"/>
    <row r="48817" x14ac:dyDescent="0.25"/>
    <row r="48818" x14ac:dyDescent="0.25"/>
    <row r="48819" x14ac:dyDescent="0.25"/>
    <row r="48820" x14ac:dyDescent="0.25"/>
    <row r="48821" x14ac:dyDescent="0.25"/>
    <row r="48822" x14ac:dyDescent="0.25"/>
    <row r="48823" x14ac:dyDescent="0.25"/>
    <row r="48824" x14ac:dyDescent="0.25"/>
    <row r="48825" x14ac:dyDescent="0.25"/>
    <row r="48826" x14ac:dyDescent="0.25"/>
    <row r="48827" x14ac:dyDescent="0.25"/>
    <row r="48828" x14ac:dyDescent="0.25"/>
    <row r="48829" x14ac:dyDescent="0.25"/>
    <row r="48830" x14ac:dyDescent="0.25"/>
    <row r="48831" x14ac:dyDescent="0.25"/>
    <row r="48832" x14ac:dyDescent="0.25"/>
    <row r="48833" x14ac:dyDescent="0.25"/>
    <row r="48834" x14ac:dyDescent="0.25"/>
    <row r="48835" x14ac:dyDescent="0.25"/>
    <row r="48836" x14ac:dyDescent="0.25"/>
    <row r="48837" x14ac:dyDescent="0.25"/>
    <row r="48838" x14ac:dyDescent="0.25"/>
    <row r="48839" x14ac:dyDescent="0.25"/>
    <row r="48840" x14ac:dyDescent="0.25"/>
    <row r="48841" x14ac:dyDescent="0.25"/>
    <row r="48842" x14ac:dyDescent="0.25"/>
    <row r="48843" x14ac:dyDescent="0.25"/>
    <row r="48844" x14ac:dyDescent="0.25"/>
    <row r="48845" x14ac:dyDescent="0.25"/>
    <row r="48846" x14ac:dyDescent="0.25"/>
    <row r="48847" x14ac:dyDescent="0.25"/>
    <row r="48848" x14ac:dyDescent="0.25"/>
    <row r="48849" x14ac:dyDescent="0.25"/>
    <row r="48850" x14ac:dyDescent="0.25"/>
    <row r="48851" x14ac:dyDescent="0.25"/>
    <row r="48852" x14ac:dyDescent="0.25"/>
    <row r="48853" x14ac:dyDescent="0.25"/>
    <row r="48854" x14ac:dyDescent="0.25"/>
    <row r="48855" x14ac:dyDescent="0.25"/>
    <row r="48856" x14ac:dyDescent="0.25"/>
    <row r="48857" x14ac:dyDescent="0.25"/>
    <row r="48858" x14ac:dyDescent="0.25"/>
    <row r="48859" x14ac:dyDescent="0.25"/>
    <row r="48860" x14ac:dyDescent="0.25"/>
    <row r="48861" x14ac:dyDescent="0.25"/>
    <row r="48862" x14ac:dyDescent="0.25"/>
    <row r="48863" x14ac:dyDescent="0.25"/>
    <row r="48864" x14ac:dyDescent="0.25"/>
    <row r="48865" x14ac:dyDescent="0.25"/>
    <row r="48866" x14ac:dyDescent="0.25"/>
    <row r="48867" x14ac:dyDescent="0.25"/>
    <row r="48868" x14ac:dyDescent="0.25"/>
    <row r="48869" x14ac:dyDescent="0.25"/>
    <row r="48870" x14ac:dyDescent="0.25"/>
    <row r="48871" x14ac:dyDescent="0.25"/>
    <row r="48872" x14ac:dyDescent="0.25"/>
    <row r="48873" x14ac:dyDescent="0.25"/>
    <row r="48874" x14ac:dyDescent="0.25"/>
    <row r="48875" x14ac:dyDescent="0.25"/>
    <row r="48876" x14ac:dyDescent="0.25"/>
    <row r="48877" x14ac:dyDescent="0.25"/>
    <row r="48878" x14ac:dyDescent="0.25"/>
    <row r="48879" x14ac:dyDescent="0.25"/>
    <row r="48880" x14ac:dyDescent="0.25"/>
    <row r="48881" x14ac:dyDescent="0.25"/>
    <row r="48882" x14ac:dyDescent="0.25"/>
    <row r="48883" x14ac:dyDescent="0.25"/>
    <row r="48884" x14ac:dyDescent="0.25"/>
    <row r="48885" x14ac:dyDescent="0.25"/>
    <row r="48886" x14ac:dyDescent="0.25"/>
    <row r="48887" x14ac:dyDescent="0.25"/>
    <row r="48888" x14ac:dyDescent="0.25"/>
    <row r="48889" x14ac:dyDescent="0.25"/>
    <row r="48890" x14ac:dyDescent="0.25"/>
    <row r="48891" x14ac:dyDescent="0.25"/>
    <row r="48892" x14ac:dyDescent="0.25"/>
    <row r="48893" x14ac:dyDescent="0.25"/>
    <row r="48894" x14ac:dyDescent="0.25"/>
    <row r="48895" x14ac:dyDescent="0.25"/>
    <row r="48896" x14ac:dyDescent="0.25"/>
    <row r="48897" x14ac:dyDescent="0.25"/>
    <row r="48898" x14ac:dyDescent="0.25"/>
    <row r="48899" x14ac:dyDescent="0.25"/>
    <row r="48900" x14ac:dyDescent="0.25"/>
    <row r="48901" x14ac:dyDescent="0.25"/>
    <row r="48902" x14ac:dyDescent="0.25"/>
    <row r="48903" x14ac:dyDescent="0.25"/>
    <row r="48904" x14ac:dyDescent="0.25"/>
    <row r="48905" x14ac:dyDescent="0.25"/>
    <row r="48906" x14ac:dyDescent="0.25"/>
    <row r="48907" x14ac:dyDescent="0.25"/>
    <row r="48908" x14ac:dyDescent="0.25"/>
    <row r="48909" x14ac:dyDescent="0.25"/>
    <row r="48910" x14ac:dyDescent="0.25"/>
    <row r="48911" x14ac:dyDescent="0.25"/>
    <row r="48912" x14ac:dyDescent="0.25"/>
    <row r="48913" x14ac:dyDescent="0.25"/>
    <row r="48914" x14ac:dyDescent="0.25"/>
    <row r="48915" x14ac:dyDescent="0.25"/>
    <row r="48916" x14ac:dyDescent="0.25"/>
    <row r="48917" x14ac:dyDescent="0.25"/>
    <row r="48918" x14ac:dyDescent="0.25"/>
    <row r="48919" x14ac:dyDescent="0.25"/>
    <row r="48920" x14ac:dyDescent="0.25"/>
    <row r="48921" x14ac:dyDescent="0.25"/>
    <row r="48922" x14ac:dyDescent="0.25"/>
    <row r="48923" x14ac:dyDescent="0.25"/>
    <row r="48924" x14ac:dyDescent="0.25"/>
    <row r="48925" x14ac:dyDescent="0.25"/>
    <row r="48926" x14ac:dyDescent="0.25"/>
    <row r="48927" x14ac:dyDescent="0.25"/>
    <row r="48928" x14ac:dyDescent="0.25"/>
    <row r="48929" x14ac:dyDescent="0.25"/>
    <row r="48930" x14ac:dyDescent="0.25"/>
    <row r="48931" x14ac:dyDescent="0.25"/>
    <row r="48932" x14ac:dyDescent="0.25"/>
    <row r="48933" x14ac:dyDescent="0.25"/>
    <row r="48934" x14ac:dyDescent="0.25"/>
    <row r="48935" x14ac:dyDescent="0.25"/>
    <row r="48936" x14ac:dyDescent="0.25"/>
    <row r="48937" x14ac:dyDescent="0.25"/>
    <row r="48938" x14ac:dyDescent="0.25"/>
    <row r="48939" x14ac:dyDescent="0.25"/>
    <row r="48940" x14ac:dyDescent="0.25"/>
    <row r="48941" x14ac:dyDescent="0.25"/>
    <row r="48942" x14ac:dyDescent="0.25"/>
    <row r="48943" x14ac:dyDescent="0.25"/>
    <row r="48944" x14ac:dyDescent="0.25"/>
    <row r="48945" x14ac:dyDescent="0.25"/>
    <row r="48946" x14ac:dyDescent="0.25"/>
    <row r="48947" x14ac:dyDescent="0.25"/>
    <row r="48948" x14ac:dyDescent="0.25"/>
    <row r="48949" x14ac:dyDescent="0.25"/>
    <row r="48950" x14ac:dyDescent="0.25"/>
    <row r="48951" x14ac:dyDescent="0.25"/>
    <row r="48952" x14ac:dyDescent="0.25"/>
    <row r="48953" x14ac:dyDescent="0.25"/>
    <row r="48954" x14ac:dyDescent="0.25"/>
    <row r="48955" x14ac:dyDescent="0.25"/>
    <row r="48956" x14ac:dyDescent="0.25"/>
    <row r="48957" x14ac:dyDescent="0.25"/>
    <row r="48958" x14ac:dyDescent="0.25"/>
    <row r="48959" x14ac:dyDescent="0.25"/>
    <row r="48960" x14ac:dyDescent="0.25"/>
    <row r="48961" x14ac:dyDescent="0.25"/>
    <row r="48962" x14ac:dyDescent="0.25"/>
    <row r="48963" x14ac:dyDescent="0.25"/>
    <row r="48964" x14ac:dyDescent="0.25"/>
    <row r="48965" x14ac:dyDescent="0.25"/>
    <row r="48966" x14ac:dyDescent="0.25"/>
    <row r="48967" x14ac:dyDescent="0.25"/>
    <row r="48968" x14ac:dyDescent="0.25"/>
    <row r="48969" x14ac:dyDescent="0.25"/>
    <row r="48970" x14ac:dyDescent="0.25"/>
    <row r="48971" x14ac:dyDescent="0.25"/>
    <row r="48972" x14ac:dyDescent="0.25"/>
    <row r="48973" x14ac:dyDescent="0.25"/>
    <row r="48974" x14ac:dyDescent="0.25"/>
    <row r="48975" x14ac:dyDescent="0.25"/>
    <row r="48976" x14ac:dyDescent="0.25"/>
    <row r="48977" x14ac:dyDescent="0.25"/>
    <row r="48978" x14ac:dyDescent="0.25"/>
    <row r="48979" x14ac:dyDescent="0.25"/>
    <row r="48980" x14ac:dyDescent="0.25"/>
    <row r="48981" x14ac:dyDescent="0.25"/>
    <row r="48982" x14ac:dyDescent="0.25"/>
    <row r="48983" x14ac:dyDescent="0.25"/>
    <row r="48984" x14ac:dyDescent="0.25"/>
    <row r="48985" x14ac:dyDescent="0.25"/>
    <row r="48986" x14ac:dyDescent="0.25"/>
    <row r="48987" x14ac:dyDescent="0.25"/>
    <row r="48988" x14ac:dyDescent="0.25"/>
    <row r="48989" x14ac:dyDescent="0.25"/>
    <row r="48990" x14ac:dyDescent="0.25"/>
    <row r="48991" x14ac:dyDescent="0.25"/>
    <row r="48992" x14ac:dyDescent="0.25"/>
    <row r="48993" x14ac:dyDescent="0.25"/>
    <row r="48994" x14ac:dyDescent="0.25"/>
    <row r="48995" x14ac:dyDescent="0.25"/>
    <row r="48996" x14ac:dyDescent="0.25"/>
    <row r="48997" x14ac:dyDescent="0.25"/>
    <row r="48998" x14ac:dyDescent="0.25"/>
    <row r="48999" x14ac:dyDescent="0.25"/>
    <row r="49000" x14ac:dyDescent="0.25"/>
    <row r="49001" x14ac:dyDescent="0.25"/>
    <row r="49002" x14ac:dyDescent="0.25"/>
    <row r="49003" x14ac:dyDescent="0.25"/>
    <row r="49004" x14ac:dyDescent="0.25"/>
    <row r="49005" x14ac:dyDescent="0.25"/>
    <row r="49006" x14ac:dyDescent="0.25"/>
    <row r="49007" x14ac:dyDescent="0.25"/>
    <row r="49008" x14ac:dyDescent="0.25"/>
    <row r="49009" x14ac:dyDescent="0.25"/>
    <row r="49010" x14ac:dyDescent="0.25"/>
    <row r="49011" x14ac:dyDescent="0.25"/>
    <row r="49012" x14ac:dyDescent="0.25"/>
    <row r="49013" x14ac:dyDescent="0.25"/>
    <row r="49014" x14ac:dyDescent="0.25"/>
    <row r="49015" x14ac:dyDescent="0.25"/>
    <row r="49016" x14ac:dyDescent="0.25"/>
    <row r="49017" x14ac:dyDescent="0.25"/>
    <row r="49018" x14ac:dyDescent="0.25"/>
    <row r="49019" x14ac:dyDescent="0.25"/>
    <row r="49020" x14ac:dyDescent="0.25"/>
    <row r="49021" x14ac:dyDescent="0.25"/>
    <row r="49022" x14ac:dyDescent="0.25"/>
    <row r="49023" x14ac:dyDescent="0.25"/>
    <row r="49024" x14ac:dyDescent="0.25"/>
    <row r="49025" x14ac:dyDescent="0.25"/>
    <row r="49026" x14ac:dyDescent="0.25"/>
    <row r="49027" x14ac:dyDescent="0.25"/>
    <row r="49028" x14ac:dyDescent="0.25"/>
    <row r="49029" x14ac:dyDescent="0.25"/>
    <row r="49030" x14ac:dyDescent="0.25"/>
    <row r="49031" x14ac:dyDescent="0.25"/>
    <row r="49032" x14ac:dyDescent="0.25"/>
    <row r="49033" x14ac:dyDescent="0.25"/>
    <row r="49034" x14ac:dyDescent="0.25"/>
    <row r="49035" x14ac:dyDescent="0.25"/>
    <row r="49036" x14ac:dyDescent="0.25"/>
    <row r="49037" x14ac:dyDescent="0.25"/>
    <row r="49038" x14ac:dyDescent="0.25"/>
    <row r="49039" x14ac:dyDescent="0.25"/>
    <row r="49040" x14ac:dyDescent="0.25"/>
    <row r="49041" x14ac:dyDescent="0.25"/>
    <row r="49042" x14ac:dyDescent="0.25"/>
    <row r="49043" x14ac:dyDescent="0.25"/>
    <row r="49044" x14ac:dyDescent="0.25"/>
    <row r="49045" x14ac:dyDescent="0.25"/>
    <row r="49046" x14ac:dyDescent="0.25"/>
    <row r="49047" x14ac:dyDescent="0.25"/>
    <row r="49048" x14ac:dyDescent="0.25"/>
    <row r="49049" x14ac:dyDescent="0.25"/>
    <row r="49050" x14ac:dyDescent="0.25"/>
    <row r="49051" x14ac:dyDescent="0.25"/>
    <row r="49052" x14ac:dyDescent="0.25"/>
    <row r="49053" x14ac:dyDescent="0.25"/>
    <row r="49054" x14ac:dyDescent="0.25"/>
    <row r="49055" x14ac:dyDescent="0.25"/>
    <row r="49056" x14ac:dyDescent="0.25"/>
    <row r="49057" x14ac:dyDescent="0.25"/>
    <row r="49058" x14ac:dyDescent="0.25"/>
    <row r="49059" x14ac:dyDescent="0.25"/>
    <row r="49060" x14ac:dyDescent="0.25"/>
    <row r="49061" x14ac:dyDescent="0.25"/>
    <row r="49062" x14ac:dyDescent="0.25"/>
    <row r="49063" x14ac:dyDescent="0.25"/>
    <row r="49064" x14ac:dyDescent="0.25"/>
    <row r="49065" x14ac:dyDescent="0.25"/>
    <row r="49066" x14ac:dyDescent="0.25"/>
    <row r="49067" x14ac:dyDescent="0.25"/>
    <row r="49068" x14ac:dyDescent="0.25"/>
    <row r="49069" x14ac:dyDescent="0.25"/>
    <row r="49070" x14ac:dyDescent="0.25"/>
    <row r="49071" x14ac:dyDescent="0.25"/>
    <row r="49072" x14ac:dyDescent="0.25"/>
    <row r="49073" x14ac:dyDescent="0.25"/>
    <row r="49074" x14ac:dyDescent="0.25"/>
    <row r="49075" x14ac:dyDescent="0.25"/>
    <row r="49076" x14ac:dyDescent="0.25"/>
    <row r="49077" x14ac:dyDescent="0.25"/>
    <row r="49078" x14ac:dyDescent="0.25"/>
    <row r="49079" x14ac:dyDescent="0.25"/>
    <row r="49080" x14ac:dyDescent="0.25"/>
    <row r="49081" x14ac:dyDescent="0.25"/>
    <row r="49082" x14ac:dyDescent="0.25"/>
    <row r="49083" x14ac:dyDescent="0.25"/>
    <row r="49084" x14ac:dyDescent="0.25"/>
    <row r="49085" x14ac:dyDescent="0.25"/>
    <row r="49086" x14ac:dyDescent="0.25"/>
    <row r="49087" x14ac:dyDescent="0.25"/>
    <row r="49088" x14ac:dyDescent="0.25"/>
    <row r="49089" x14ac:dyDescent="0.25"/>
    <row r="49090" x14ac:dyDescent="0.25"/>
    <row r="49091" x14ac:dyDescent="0.25"/>
    <row r="49092" x14ac:dyDescent="0.25"/>
    <row r="49093" x14ac:dyDescent="0.25"/>
    <row r="49094" x14ac:dyDescent="0.25"/>
    <row r="49095" x14ac:dyDescent="0.25"/>
    <row r="49096" x14ac:dyDescent="0.25"/>
    <row r="49097" x14ac:dyDescent="0.25"/>
    <row r="49098" x14ac:dyDescent="0.25"/>
    <row r="49099" x14ac:dyDescent="0.25"/>
    <row r="49100" x14ac:dyDescent="0.25"/>
    <row r="49101" x14ac:dyDescent="0.25"/>
    <row r="49102" x14ac:dyDescent="0.25"/>
    <row r="49103" x14ac:dyDescent="0.25"/>
    <row r="49104" x14ac:dyDescent="0.25"/>
    <row r="49105" x14ac:dyDescent="0.25"/>
    <row r="49106" x14ac:dyDescent="0.25"/>
    <row r="49107" x14ac:dyDescent="0.25"/>
    <row r="49108" x14ac:dyDescent="0.25"/>
    <row r="49109" x14ac:dyDescent="0.25"/>
    <row r="49110" x14ac:dyDescent="0.25"/>
    <row r="49111" x14ac:dyDescent="0.25"/>
    <row r="49112" x14ac:dyDescent="0.25"/>
    <row r="49113" x14ac:dyDescent="0.25"/>
    <row r="49114" x14ac:dyDescent="0.25"/>
    <row r="49115" x14ac:dyDescent="0.25"/>
    <row r="49116" x14ac:dyDescent="0.25"/>
    <row r="49117" x14ac:dyDescent="0.25"/>
    <row r="49118" x14ac:dyDescent="0.25"/>
    <row r="49119" x14ac:dyDescent="0.25"/>
    <row r="49120" x14ac:dyDescent="0.25"/>
    <row r="49121" x14ac:dyDescent="0.25"/>
    <row r="49122" x14ac:dyDescent="0.25"/>
    <row r="49123" x14ac:dyDescent="0.25"/>
    <row r="49124" x14ac:dyDescent="0.25"/>
    <row r="49125" x14ac:dyDescent="0.25"/>
    <row r="49126" x14ac:dyDescent="0.25"/>
    <row r="49127" x14ac:dyDescent="0.25"/>
    <row r="49128" x14ac:dyDescent="0.25"/>
    <row r="49129" x14ac:dyDescent="0.25"/>
    <row r="49130" x14ac:dyDescent="0.25"/>
    <row r="49131" x14ac:dyDescent="0.25"/>
    <row r="49132" x14ac:dyDescent="0.25"/>
    <row r="49133" x14ac:dyDescent="0.25"/>
    <row r="49134" x14ac:dyDescent="0.25"/>
    <row r="49135" x14ac:dyDescent="0.25"/>
    <row r="49136" x14ac:dyDescent="0.25"/>
    <row r="49137" x14ac:dyDescent="0.25"/>
    <row r="49138" x14ac:dyDescent="0.25"/>
    <row r="49139" x14ac:dyDescent="0.25"/>
    <row r="49140" x14ac:dyDescent="0.25"/>
    <row r="49141" x14ac:dyDescent="0.25"/>
    <row r="49142" x14ac:dyDescent="0.25"/>
    <row r="49143" x14ac:dyDescent="0.25"/>
    <row r="49144" x14ac:dyDescent="0.25"/>
    <row r="49145" x14ac:dyDescent="0.25"/>
    <row r="49146" x14ac:dyDescent="0.25"/>
    <row r="49147" x14ac:dyDescent="0.25"/>
    <row r="49148" x14ac:dyDescent="0.25"/>
    <row r="49149" x14ac:dyDescent="0.25"/>
    <row r="49150" x14ac:dyDescent="0.25"/>
    <row r="49151" x14ac:dyDescent="0.25"/>
    <row r="49152" x14ac:dyDescent="0.25"/>
    <row r="49153" x14ac:dyDescent="0.25"/>
    <row r="49154" x14ac:dyDescent="0.25"/>
    <row r="49155" x14ac:dyDescent="0.25"/>
    <row r="49156" x14ac:dyDescent="0.25"/>
    <row r="49157" x14ac:dyDescent="0.25"/>
    <row r="49158" x14ac:dyDescent="0.25"/>
    <row r="49159" x14ac:dyDescent="0.25"/>
    <row r="49160" x14ac:dyDescent="0.25"/>
    <row r="49161" x14ac:dyDescent="0.25"/>
    <row r="49162" x14ac:dyDescent="0.25"/>
    <row r="49163" x14ac:dyDescent="0.25"/>
    <row r="49164" x14ac:dyDescent="0.25"/>
    <row r="49165" x14ac:dyDescent="0.25"/>
    <row r="49166" x14ac:dyDescent="0.25"/>
    <row r="49167" x14ac:dyDescent="0.25"/>
    <row r="49168" x14ac:dyDescent="0.25"/>
    <row r="49169" x14ac:dyDescent="0.25"/>
    <row r="49170" x14ac:dyDescent="0.25"/>
    <row r="49171" x14ac:dyDescent="0.25"/>
    <row r="49172" x14ac:dyDescent="0.25"/>
    <row r="49173" x14ac:dyDescent="0.25"/>
    <row r="49174" x14ac:dyDescent="0.25"/>
    <row r="49175" x14ac:dyDescent="0.25"/>
    <row r="49176" x14ac:dyDescent="0.25"/>
    <row r="49177" x14ac:dyDescent="0.25"/>
    <row r="49178" x14ac:dyDescent="0.25"/>
    <row r="49179" x14ac:dyDescent="0.25"/>
    <row r="49180" x14ac:dyDescent="0.25"/>
    <row r="49181" x14ac:dyDescent="0.25"/>
    <row r="49182" x14ac:dyDescent="0.25"/>
    <row r="49183" x14ac:dyDescent="0.25"/>
    <row r="49184" x14ac:dyDescent="0.25"/>
    <row r="49185" x14ac:dyDescent="0.25"/>
    <row r="49186" x14ac:dyDescent="0.25"/>
    <row r="49187" x14ac:dyDescent="0.25"/>
    <row r="49188" x14ac:dyDescent="0.25"/>
    <row r="49189" x14ac:dyDescent="0.25"/>
    <row r="49190" x14ac:dyDescent="0.25"/>
    <row r="49191" x14ac:dyDescent="0.25"/>
    <row r="49192" x14ac:dyDescent="0.25"/>
    <row r="49193" x14ac:dyDescent="0.25"/>
    <row r="49194" x14ac:dyDescent="0.25"/>
    <row r="49195" x14ac:dyDescent="0.25"/>
    <row r="49196" x14ac:dyDescent="0.25"/>
    <row r="49197" x14ac:dyDescent="0.25"/>
    <row r="49198" x14ac:dyDescent="0.25"/>
    <row r="49199" x14ac:dyDescent="0.25"/>
    <row r="49200" x14ac:dyDescent="0.25"/>
    <row r="49201" x14ac:dyDescent="0.25"/>
    <row r="49202" x14ac:dyDescent="0.25"/>
    <row r="49203" x14ac:dyDescent="0.25"/>
    <row r="49204" x14ac:dyDescent="0.25"/>
    <row r="49205" x14ac:dyDescent="0.25"/>
    <row r="49206" x14ac:dyDescent="0.25"/>
    <row r="49207" x14ac:dyDescent="0.25"/>
    <row r="49208" x14ac:dyDescent="0.25"/>
    <row r="49209" x14ac:dyDescent="0.25"/>
    <row r="49210" x14ac:dyDescent="0.25"/>
    <row r="49211" x14ac:dyDescent="0.25"/>
    <row r="49212" x14ac:dyDescent="0.25"/>
    <row r="49213" x14ac:dyDescent="0.25"/>
    <row r="49214" x14ac:dyDescent="0.25"/>
    <row r="49215" x14ac:dyDescent="0.25"/>
    <row r="49216" x14ac:dyDescent="0.25"/>
    <row r="49217" x14ac:dyDescent="0.25"/>
    <row r="49218" x14ac:dyDescent="0.25"/>
    <row r="49219" x14ac:dyDescent="0.25"/>
    <row r="49220" x14ac:dyDescent="0.25"/>
    <row r="49221" x14ac:dyDescent="0.25"/>
    <row r="49222" x14ac:dyDescent="0.25"/>
    <row r="49223" x14ac:dyDescent="0.25"/>
    <row r="49224" x14ac:dyDescent="0.25"/>
    <row r="49225" x14ac:dyDescent="0.25"/>
    <row r="49226" x14ac:dyDescent="0.25"/>
    <row r="49227" x14ac:dyDescent="0.25"/>
    <row r="49228" x14ac:dyDescent="0.25"/>
    <row r="49229" x14ac:dyDescent="0.25"/>
    <row r="49230" x14ac:dyDescent="0.25"/>
    <row r="49231" x14ac:dyDescent="0.25"/>
    <row r="49232" x14ac:dyDescent="0.25"/>
    <row r="49233" x14ac:dyDescent="0.25"/>
    <row r="49234" x14ac:dyDescent="0.25"/>
    <row r="49235" x14ac:dyDescent="0.25"/>
    <row r="49236" x14ac:dyDescent="0.25"/>
    <row r="49237" x14ac:dyDescent="0.25"/>
    <row r="49238" x14ac:dyDescent="0.25"/>
    <row r="49239" x14ac:dyDescent="0.25"/>
    <row r="49240" x14ac:dyDescent="0.25"/>
    <row r="49241" x14ac:dyDescent="0.25"/>
    <row r="49242" x14ac:dyDescent="0.25"/>
    <row r="49243" x14ac:dyDescent="0.25"/>
    <row r="49244" x14ac:dyDescent="0.25"/>
    <row r="49245" x14ac:dyDescent="0.25"/>
    <row r="49246" x14ac:dyDescent="0.25"/>
    <row r="49247" x14ac:dyDescent="0.25"/>
    <row r="49248" x14ac:dyDescent="0.25"/>
    <row r="49249" x14ac:dyDescent="0.25"/>
    <row r="49250" x14ac:dyDescent="0.25"/>
    <row r="49251" x14ac:dyDescent="0.25"/>
    <row r="49252" x14ac:dyDescent="0.25"/>
    <row r="49253" x14ac:dyDescent="0.25"/>
    <row r="49254" x14ac:dyDescent="0.25"/>
    <row r="49255" x14ac:dyDescent="0.25"/>
    <row r="49256" x14ac:dyDescent="0.25"/>
    <row r="49257" x14ac:dyDescent="0.25"/>
    <row r="49258" x14ac:dyDescent="0.25"/>
    <row r="49259" x14ac:dyDescent="0.25"/>
    <row r="49260" x14ac:dyDescent="0.25"/>
    <row r="49261" x14ac:dyDescent="0.25"/>
    <row r="49262" x14ac:dyDescent="0.25"/>
    <row r="49263" x14ac:dyDescent="0.25"/>
    <row r="49264" x14ac:dyDescent="0.25"/>
    <row r="49265" x14ac:dyDescent="0.25"/>
    <row r="49266" x14ac:dyDescent="0.25"/>
    <row r="49267" x14ac:dyDescent="0.25"/>
    <row r="49268" x14ac:dyDescent="0.25"/>
    <row r="49269" x14ac:dyDescent="0.25"/>
    <row r="49270" x14ac:dyDescent="0.25"/>
    <row r="49271" x14ac:dyDescent="0.25"/>
    <row r="49272" x14ac:dyDescent="0.25"/>
    <row r="49273" x14ac:dyDescent="0.25"/>
    <row r="49274" x14ac:dyDescent="0.25"/>
    <row r="49275" x14ac:dyDescent="0.25"/>
    <row r="49276" x14ac:dyDescent="0.25"/>
    <row r="49277" x14ac:dyDescent="0.25"/>
    <row r="49278" x14ac:dyDescent="0.25"/>
    <row r="49279" x14ac:dyDescent="0.25"/>
    <row r="49280" x14ac:dyDescent="0.25"/>
    <row r="49281" x14ac:dyDescent="0.25"/>
    <row r="49282" x14ac:dyDescent="0.25"/>
    <row r="49283" x14ac:dyDescent="0.25"/>
    <row r="49284" x14ac:dyDescent="0.25"/>
    <row r="49285" x14ac:dyDescent="0.25"/>
    <row r="49286" x14ac:dyDescent="0.25"/>
    <row r="49287" x14ac:dyDescent="0.25"/>
    <row r="49288" x14ac:dyDescent="0.25"/>
    <row r="49289" x14ac:dyDescent="0.25"/>
    <row r="49290" x14ac:dyDescent="0.25"/>
    <row r="49291" x14ac:dyDescent="0.25"/>
    <row r="49292" x14ac:dyDescent="0.25"/>
    <row r="49293" x14ac:dyDescent="0.25"/>
    <row r="49294" x14ac:dyDescent="0.25"/>
    <row r="49295" x14ac:dyDescent="0.25"/>
    <row r="49296" x14ac:dyDescent="0.25"/>
    <row r="49297" x14ac:dyDescent="0.25"/>
    <row r="49298" x14ac:dyDescent="0.25"/>
    <row r="49299" x14ac:dyDescent="0.25"/>
    <row r="49300" x14ac:dyDescent="0.25"/>
    <row r="49301" x14ac:dyDescent="0.25"/>
    <row r="49302" x14ac:dyDescent="0.25"/>
    <row r="49303" x14ac:dyDescent="0.25"/>
    <row r="49304" x14ac:dyDescent="0.25"/>
    <row r="49305" x14ac:dyDescent="0.25"/>
    <row r="49306" x14ac:dyDescent="0.25"/>
    <row r="49307" x14ac:dyDescent="0.25"/>
    <row r="49308" x14ac:dyDescent="0.25"/>
    <row r="49309" x14ac:dyDescent="0.25"/>
    <row r="49310" x14ac:dyDescent="0.25"/>
    <row r="49311" x14ac:dyDescent="0.25"/>
    <row r="49312" x14ac:dyDescent="0.25"/>
    <row r="49313" x14ac:dyDescent="0.25"/>
    <row r="49314" x14ac:dyDescent="0.25"/>
    <row r="49315" x14ac:dyDescent="0.25"/>
    <row r="49316" x14ac:dyDescent="0.25"/>
    <row r="49317" x14ac:dyDescent="0.25"/>
    <row r="49318" x14ac:dyDescent="0.25"/>
    <row r="49319" x14ac:dyDescent="0.25"/>
    <row r="49320" x14ac:dyDescent="0.25"/>
    <row r="49321" x14ac:dyDescent="0.25"/>
    <row r="49322" x14ac:dyDescent="0.25"/>
    <row r="49323" x14ac:dyDescent="0.25"/>
    <row r="49324" x14ac:dyDescent="0.25"/>
    <row r="49325" x14ac:dyDescent="0.25"/>
    <row r="49326" x14ac:dyDescent="0.25"/>
    <row r="49327" x14ac:dyDescent="0.25"/>
    <row r="49328" x14ac:dyDescent="0.25"/>
    <row r="49329" x14ac:dyDescent="0.25"/>
    <row r="49330" x14ac:dyDescent="0.25"/>
    <row r="49331" x14ac:dyDescent="0.25"/>
    <row r="49332" x14ac:dyDescent="0.25"/>
    <row r="49333" x14ac:dyDescent="0.25"/>
    <row r="49334" x14ac:dyDescent="0.25"/>
    <row r="49335" x14ac:dyDescent="0.25"/>
    <row r="49336" x14ac:dyDescent="0.25"/>
    <row r="49337" x14ac:dyDescent="0.25"/>
    <row r="49338" x14ac:dyDescent="0.25"/>
    <row r="49339" x14ac:dyDescent="0.25"/>
    <row r="49340" x14ac:dyDescent="0.25"/>
    <row r="49341" x14ac:dyDescent="0.25"/>
    <row r="49342" x14ac:dyDescent="0.25"/>
    <row r="49343" x14ac:dyDescent="0.25"/>
    <row r="49344" x14ac:dyDescent="0.25"/>
    <row r="49345" x14ac:dyDescent="0.25"/>
    <row r="49346" x14ac:dyDescent="0.25"/>
    <row r="49347" x14ac:dyDescent="0.25"/>
    <row r="49348" x14ac:dyDescent="0.25"/>
    <row r="49349" x14ac:dyDescent="0.25"/>
    <row r="49350" x14ac:dyDescent="0.25"/>
    <row r="49351" x14ac:dyDescent="0.25"/>
    <row r="49352" x14ac:dyDescent="0.25"/>
    <row r="49353" x14ac:dyDescent="0.25"/>
    <row r="49354" x14ac:dyDescent="0.25"/>
    <row r="49355" x14ac:dyDescent="0.25"/>
    <row r="49356" x14ac:dyDescent="0.25"/>
    <row r="49357" x14ac:dyDescent="0.25"/>
    <row r="49358" x14ac:dyDescent="0.25"/>
    <row r="49359" x14ac:dyDescent="0.25"/>
    <row r="49360" x14ac:dyDescent="0.25"/>
    <row r="49361" x14ac:dyDescent="0.25"/>
    <row r="49362" x14ac:dyDescent="0.25"/>
    <row r="49363" x14ac:dyDescent="0.25"/>
    <row r="49364" x14ac:dyDescent="0.25"/>
    <row r="49365" x14ac:dyDescent="0.25"/>
    <row r="49366" x14ac:dyDescent="0.25"/>
    <row r="49367" x14ac:dyDescent="0.25"/>
    <row r="49368" x14ac:dyDescent="0.25"/>
    <row r="49369" x14ac:dyDescent="0.25"/>
    <row r="49370" x14ac:dyDescent="0.25"/>
    <row r="49371" x14ac:dyDescent="0.25"/>
    <row r="49372" x14ac:dyDescent="0.25"/>
    <row r="49373" x14ac:dyDescent="0.25"/>
    <row r="49374" x14ac:dyDescent="0.25"/>
    <row r="49375" x14ac:dyDescent="0.25"/>
    <row r="49376" x14ac:dyDescent="0.25"/>
    <row r="49377" x14ac:dyDescent="0.25"/>
    <row r="49378" x14ac:dyDescent="0.25"/>
    <row r="49379" x14ac:dyDescent="0.25"/>
    <row r="49380" x14ac:dyDescent="0.25"/>
    <row r="49381" x14ac:dyDescent="0.25"/>
    <row r="49382" x14ac:dyDescent="0.25"/>
    <row r="49383" x14ac:dyDescent="0.25"/>
    <row r="49384" x14ac:dyDescent="0.25"/>
    <row r="49385" x14ac:dyDescent="0.25"/>
    <row r="49386" x14ac:dyDescent="0.25"/>
    <row r="49387" x14ac:dyDescent="0.25"/>
    <row r="49388" x14ac:dyDescent="0.25"/>
    <row r="49389" x14ac:dyDescent="0.25"/>
    <row r="49390" x14ac:dyDescent="0.25"/>
    <row r="49391" x14ac:dyDescent="0.25"/>
    <row r="49392" x14ac:dyDescent="0.25"/>
    <row r="49393" x14ac:dyDescent="0.25"/>
    <row r="49394" x14ac:dyDescent="0.25"/>
    <row r="49395" x14ac:dyDescent="0.25"/>
    <row r="49396" x14ac:dyDescent="0.25"/>
    <row r="49397" x14ac:dyDescent="0.25"/>
    <row r="49398" x14ac:dyDescent="0.25"/>
    <row r="49399" x14ac:dyDescent="0.25"/>
    <row r="49400" x14ac:dyDescent="0.25"/>
    <row r="49401" x14ac:dyDescent="0.25"/>
    <row r="49402" x14ac:dyDescent="0.25"/>
    <row r="49403" x14ac:dyDescent="0.25"/>
    <row r="49404" x14ac:dyDescent="0.25"/>
    <row r="49405" x14ac:dyDescent="0.25"/>
    <row r="49406" x14ac:dyDescent="0.25"/>
    <row r="49407" x14ac:dyDescent="0.25"/>
    <row r="49408" x14ac:dyDescent="0.25"/>
    <row r="49409" x14ac:dyDescent="0.25"/>
    <row r="49410" x14ac:dyDescent="0.25"/>
    <row r="49411" x14ac:dyDescent="0.25"/>
    <row r="49412" x14ac:dyDescent="0.25"/>
    <row r="49413" x14ac:dyDescent="0.25"/>
    <row r="49414" x14ac:dyDescent="0.25"/>
    <row r="49415" x14ac:dyDescent="0.25"/>
    <row r="49416" x14ac:dyDescent="0.25"/>
    <row r="49417" x14ac:dyDescent="0.25"/>
    <row r="49418" x14ac:dyDescent="0.25"/>
    <row r="49419" x14ac:dyDescent="0.25"/>
    <row r="49420" x14ac:dyDescent="0.25"/>
    <row r="49421" x14ac:dyDescent="0.25"/>
    <row r="49422" x14ac:dyDescent="0.25"/>
    <row r="49423" x14ac:dyDescent="0.25"/>
    <row r="49424" x14ac:dyDescent="0.25"/>
    <row r="49425" x14ac:dyDescent="0.25"/>
    <row r="49426" x14ac:dyDescent="0.25"/>
    <row r="49427" x14ac:dyDescent="0.25"/>
    <row r="49428" x14ac:dyDescent="0.25"/>
    <row r="49429" x14ac:dyDescent="0.25"/>
    <row r="49430" x14ac:dyDescent="0.25"/>
    <row r="49431" x14ac:dyDescent="0.25"/>
    <row r="49432" x14ac:dyDescent="0.25"/>
    <row r="49433" x14ac:dyDescent="0.25"/>
    <row r="49434" x14ac:dyDescent="0.25"/>
    <row r="49435" x14ac:dyDescent="0.25"/>
    <row r="49436" x14ac:dyDescent="0.25"/>
    <row r="49437" x14ac:dyDescent="0.25"/>
    <row r="49438" x14ac:dyDescent="0.25"/>
    <row r="49439" x14ac:dyDescent="0.25"/>
    <row r="49440" x14ac:dyDescent="0.25"/>
    <row r="49441" x14ac:dyDescent="0.25"/>
    <row r="49442" x14ac:dyDescent="0.25"/>
    <row r="49443" x14ac:dyDescent="0.25"/>
    <row r="49444" x14ac:dyDescent="0.25"/>
    <row r="49445" x14ac:dyDescent="0.25"/>
    <row r="49446" x14ac:dyDescent="0.25"/>
    <row r="49447" x14ac:dyDescent="0.25"/>
    <row r="49448" x14ac:dyDescent="0.25"/>
    <row r="49449" x14ac:dyDescent="0.25"/>
    <row r="49450" x14ac:dyDescent="0.25"/>
    <row r="49451" x14ac:dyDescent="0.25"/>
    <row r="49452" x14ac:dyDescent="0.25"/>
    <row r="49453" x14ac:dyDescent="0.25"/>
    <row r="49454" x14ac:dyDescent="0.25"/>
    <row r="49455" x14ac:dyDescent="0.25"/>
    <row r="49456" x14ac:dyDescent="0.25"/>
    <row r="49457" x14ac:dyDescent="0.25"/>
    <row r="49458" x14ac:dyDescent="0.25"/>
    <row r="49459" x14ac:dyDescent="0.25"/>
    <row r="49460" x14ac:dyDescent="0.25"/>
    <row r="49461" x14ac:dyDescent="0.25"/>
    <row r="49462" x14ac:dyDescent="0.25"/>
    <row r="49463" x14ac:dyDescent="0.25"/>
    <row r="49464" x14ac:dyDescent="0.25"/>
    <row r="49465" x14ac:dyDescent="0.25"/>
    <row r="49466" x14ac:dyDescent="0.25"/>
    <row r="49467" x14ac:dyDescent="0.25"/>
    <row r="49468" x14ac:dyDescent="0.25"/>
    <row r="49469" x14ac:dyDescent="0.25"/>
    <row r="49470" x14ac:dyDescent="0.25"/>
    <row r="49471" x14ac:dyDescent="0.25"/>
    <row r="49472" x14ac:dyDescent="0.25"/>
    <row r="49473" x14ac:dyDescent="0.25"/>
    <row r="49474" x14ac:dyDescent="0.25"/>
    <row r="49475" x14ac:dyDescent="0.25"/>
    <row r="49476" x14ac:dyDescent="0.25"/>
    <row r="49477" x14ac:dyDescent="0.25"/>
    <row r="49478" x14ac:dyDescent="0.25"/>
    <row r="49479" x14ac:dyDescent="0.25"/>
    <row r="49480" x14ac:dyDescent="0.25"/>
    <row r="49481" x14ac:dyDescent="0.25"/>
    <row r="49482" x14ac:dyDescent="0.25"/>
    <row r="49483" x14ac:dyDescent="0.25"/>
    <row r="49484" x14ac:dyDescent="0.25"/>
    <row r="49485" x14ac:dyDescent="0.25"/>
    <row r="49486" x14ac:dyDescent="0.25"/>
    <row r="49487" x14ac:dyDescent="0.25"/>
    <row r="49488" x14ac:dyDescent="0.25"/>
    <row r="49489" x14ac:dyDescent="0.25"/>
    <row r="49490" x14ac:dyDescent="0.25"/>
    <row r="49491" x14ac:dyDescent="0.25"/>
    <row r="49492" x14ac:dyDescent="0.25"/>
    <row r="49493" x14ac:dyDescent="0.25"/>
    <row r="49494" x14ac:dyDescent="0.25"/>
    <row r="49495" x14ac:dyDescent="0.25"/>
    <row r="49496" x14ac:dyDescent="0.25"/>
    <row r="49497" x14ac:dyDescent="0.25"/>
    <row r="49498" x14ac:dyDescent="0.25"/>
    <row r="49499" x14ac:dyDescent="0.25"/>
    <row r="49500" x14ac:dyDescent="0.25"/>
    <row r="49501" x14ac:dyDescent="0.25"/>
    <row r="49502" x14ac:dyDescent="0.25"/>
    <row r="49503" x14ac:dyDescent="0.25"/>
    <row r="49504" x14ac:dyDescent="0.25"/>
    <row r="49505" x14ac:dyDescent="0.25"/>
    <row r="49506" x14ac:dyDescent="0.25"/>
    <row r="49507" x14ac:dyDescent="0.25"/>
    <row r="49508" x14ac:dyDescent="0.25"/>
    <row r="49509" x14ac:dyDescent="0.25"/>
    <row r="49510" x14ac:dyDescent="0.25"/>
    <row r="49511" x14ac:dyDescent="0.25"/>
    <row r="49512" x14ac:dyDescent="0.25"/>
    <row r="49513" x14ac:dyDescent="0.25"/>
    <row r="49514" x14ac:dyDescent="0.25"/>
    <row r="49515" x14ac:dyDescent="0.25"/>
    <row r="49516" x14ac:dyDescent="0.25"/>
    <row r="49517" x14ac:dyDescent="0.25"/>
    <row r="49518" x14ac:dyDescent="0.25"/>
    <row r="49519" x14ac:dyDescent="0.25"/>
    <row r="49520" x14ac:dyDescent="0.25"/>
    <row r="49521" x14ac:dyDescent="0.25"/>
    <row r="49522" x14ac:dyDescent="0.25"/>
    <row r="49523" x14ac:dyDescent="0.25"/>
    <row r="49524" x14ac:dyDescent="0.25"/>
    <row r="49525" x14ac:dyDescent="0.25"/>
    <row r="49526" x14ac:dyDescent="0.25"/>
    <row r="49527" x14ac:dyDescent="0.25"/>
    <row r="49528" x14ac:dyDescent="0.25"/>
    <row r="49529" x14ac:dyDescent="0.25"/>
    <row r="49530" x14ac:dyDescent="0.25"/>
    <row r="49531" x14ac:dyDescent="0.25"/>
    <row r="49532" x14ac:dyDescent="0.25"/>
    <row r="49533" x14ac:dyDescent="0.25"/>
    <row r="49534" x14ac:dyDescent="0.25"/>
    <row r="49535" x14ac:dyDescent="0.25"/>
    <row r="49536" x14ac:dyDescent="0.25"/>
    <row r="49537" x14ac:dyDescent="0.25"/>
    <row r="49538" x14ac:dyDescent="0.25"/>
    <row r="49539" x14ac:dyDescent="0.25"/>
    <row r="49540" x14ac:dyDescent="0.25"/>
    <row r="49541" x14ac:dyDescent="0.25"/>
    <row r="49542" x14ac:dyDescent="0.25"/>
    <row r="49543" x14ac:dyDescent="0.25"/>
    <row r="49544" x14ac:dyDescent="0.25"/>
    <row r="49545" x14ac:dyDescent="0.25"/>
    <row r="49546" x14ac:dyDescent="0.25"/>
    <row r="49547" x14ac:dyDescent="0.25"/>
    <row r="49548" x14ac:dyDescent="0.25"/>
    <row r="49549" x14ac:dyDescent="0.25"/>
    <row r="49550" x14ac:dyDescent="0.25"/>
    <row r="49551" x14ac:dyDescent="0.25"/>
    <row r="49552" x14ac:dyDescent="0.25"/>
    <row r="49553" x14ac:dyDescent="0.25"/>
    <row r="49554" x14ac:dyDescent="0.25"/>
    <row r="49555" x14ac:dyDescent="0.25"/>
    <row r="49556" x14ac:dyDescent="0.25"/>
    <row r="49557" x14ac:dyDescent="0.25"/>
    <row r="49558" x14ac:dyDescent="0.25"/>
    <row r="49559" x14ac:dyDescent="0.25"/>
    <row r="49560" x14ac:dyDescent="0.25"/>
    <row r="49561" x14ac:dyDescent="0.25"/>
    <row r="49562" x14ac:dyDescent="0.25"/>
    <row r="49563" x14ac:dyDescent="0.25"/>
    <row r="49564" x14ac:dyDescent="0.25"/>
    <row r="49565" x14ac:dyDescent="0.25"/>
    <row r="49566" x14ac:dyDescent="0.25"/>
    <row r="49567" x14ac:dyDescent="0.25"/>
    <row r="49568" x14ac:dyDescent="0.25"/>
    <row r="49569" x14ac:dyDescent="0.25"/>
    <row r="49570" x14ac:dyDescent="0.25"/>
    <row r="49571" x14ac:dyDescent="0.25"/>
    <row r="49572" x14ac:dyDescent="0.25"/>
    <row r="49573" x14ac:dyDescent="0.25"/>
    <row r="49574" x14ac:dyDescent="0.25"/>
    <row r="49575" x14ac:dyDescent="0.25"/>
    <row r="49576" x14ac:dyDescent="0.25"/>
    <row r="49577" x14ac:dyDescent="0.25"/>
    <row r="49578" x14ac:dyDescent="0.25"/>
    <row r="49579" x14ac:dyDescent="0.25"/>
    <row r="49580" x14ac:dyDescent="0.25"/>
    <row r="49581" x14ac:dyDescent="0.25"/>
    <row r="49582" x14ac:dyDescent="0.25"/>
    <row r="49583" x14ac:dyDescent="0.25"/>
    <row r="49584" x14ac:dyDescent="0.25"/>
    <row r="49585" x14ac:dyDescent="0.25"/>
    <row r="49586" x14ac:dyDescent="0.25"/>
    <row r="49587" x14ac:dyDescent="0.25"/>
    <row r="49588" x14ac:dyDescent="0.25"/>
    <row r="49589" x14ac:dyDescent="0.25"/>
    <row r="49590" x14ac:dyDescent="0.25"/>
    <row r="49591" x14ac:dyDescent="0.25"/>
    <row r="49592" x14ac:dyDescent="0.25"/>
    <row r="49593" x14ac:dyDescent="0.25"/>
    <row r="49594" x14ac:dyDescent="0.25"/>
    <row r="49595" x14ac:dyDescent="0.25"/>
    <row r="49596" x14ac:dyDescent="0.25"/>
    <row r="49597" x14ac:dyDescent="0.25"/>
    <row r="49598" x14ac:dyDescent="0.25"/>
    <row r="49599" x14ac:dyDescent="0.25"/>
    <row r="49600" x14ac:dyDescent="0.25"/>
    <row r="49601" x14ac:dyDescent="0.25"/>
    <row r="49602" x14ac:dyDescent="0.25"/>
    <row r="49603" x14ac:dyDescent="0.25"/>
    <row r="49604" x14ac:dyDescent="0.25"/>
    <row r="49605" x14ac:dyDescent="0.25"/>
    <row r="49606" x14ac:dyDescent="0.25"/>
    <row r="49607" x14ac:dyDescent="0.25"/>
    <row r="49608" x14ac:dyDescent="0.25"/>
    <row r="49609" x14ac:dyDescent="0.25"/>
    <row r="49610" x14ac:dyDescent="0.25"/>
    <row r="49611" x14ac:dyDescent="0.25"/>
    <row r="49612" x14ac:dyDescent="0.25"/>
    <row r="49613" x14ac:dyDescent="0.25"/>
    <row r="49614" x14ac:dyDescent="0.25"/>
    <row r="49615" x14ac:dyDescent="0.25"/>
    <row r="49616" x14ac:dyDescent="0.25"/>
    <row r="49617" x14ac:dyDescent="0.25"/>
    <row r="49618" x14ac:dyDescent="0.25"/>
    <row r="49619" x14ac:dyDescent="0.25"/>
    <row r="49620" x14ac:dyDescent="0.25"/>
    <row r="49621" x14ac:dyDescent="0.25"/>
    <row r="49622" x14ac:dyDescent="0.25"/>
    <row r="49623" x14ac:dyDescent="0.25"/>
    <row r="49624" x14ac:dyDescent="0.25"/>
    <row r="49625" x14ac:dyDescent="0.25"/>
    <row r="49626" x14ac:dyDescent="0.25"/>
    <row r="49627" x14ac:dyDescent="0.25"/>
    <row r="49628" x14ac:dyDescent="0.25"/>
    <row r="49629" x14ac:dyDescent="0.25"/>
    <row r="49630" x14ac:dyDescent="0.25"/>
    <row r="49631" x14ac:dyDescent="0.25"/>
    <row r="49632" x14ac:dyDescent="0.25"/>
    <row r="49633" x14ac:dyDescent="0.25"/>
    <row r="49634" x14ac:dyDescent="0.25"/>
    <row r="49635" x14ac:dyDescent="0.25"/>
    <row r="49636" x14ac:dyDescent="0.25"/>
    <row r="49637" x14ac:dyDescent="0.25"/>
    <row r="49638" x14ac:dyDescent="0.25"/>
    <row r="49639" x14ac:dyDescent="0.25"/>
    <row r="49640" x14ac:dyDescent="0.25"/>
    <row r="49641" x14ac:dyDescent="0.25"/>
    <row r="49642" x14ac:dyDescent="0.25"/>
    <row r="49643" x14ac:dyDescent="0.25"/>
    <row r="49644" x14ac:dyDescent="0.25"/>
    <row r="49645" x14ac:dyDescent="0.25"/>
    <row r="49646" x14ac:dyDescent="0.25"/>
    <row r="49647" x14ac:dyDescent="0.25"/>
    <row r="49648" x14ac:dyDescent="0.25"/>
    <row r="49649" x14ac:dyDescent="0.25"/>
    <row r="49650" x14ac:dyDescent="0.25"/>
    <row r="49651" x14ac:dyDescent="0.25"/>
    <row r="49652" x14ac:dyDescent="0.25"/>
    <row r="49653" x14ac:dyDescent="0.25"/>
    <row r="49654" x14ac:dyDescent="0.25"/>
    <row r="49655" x14ac:dyDescent="0.25"/>
    <row r="49656" x14ac:dyDescent="0.25"/>
    <row r="49657" x14ac:dyDescent="0.25"/>
    <row r="49658" x14ac:dyDescent="0.25"/>
    <row r="49659" x14ac:dyDescent="0.25"/>
    <row r="49660" x14ac:dyDescent="0.25"/>
    <row r="49661" x14ac:dyDescent="0.25"/>
    <row r="49662" x14ac:dyDescent="0.25"/>
    <row r="49663" x14ac:dyDescent="0.25"/>
    <row r="49664" x14ac:dyDescent="0.25"/>
    <row r="49665" x14ac:dyDescent="0.25"/>
    <row r="49666" x14ac:dyDescent="0.25"/>
    <row r="49667" x14ac:dyDescent="0.25"/>
    <row r="49668" x14ac:dyDescent="0.25"/>
    <row r="49669" x14ac:dyDescent="0.25"/>
    <row r="49670" x14ac:dyDescent="0.25"/>
    <row r="49671" x14ac:dyDescent="0.25"/>
    <row r="49672" x14ac:dyDescent="0.25"/>
    <row r="49673" x14ac:dyDescent="0.25"/>
    <row r="49674" x14ac:dyDescent="0.25"/>
    <row r="49675" x14ac:dyDescent="0.25"/>
    <row r="49676" x14ac:dyDescent="0.25"/>
    <row r="49677" x14ac:dyDescent="0.25"/>
    <row r="49678" x14ac:dyDescent="0.25"/>
    <row r="49679" x14ac:dyDescent="0.25"/>
    <row r="49680" x14ac:dyDescent="0.25"/>
    <row r="49681" x14ac:dyDescent="0.25"/>
    <row r="49682" x14ac:dyDescent="0.25"/>
    <row r="49683" x14ac:dyDescent="0.25"/>
    <row r="49684" x14ac:dyDescent="0.25"/>
    <row r="49685" x14ac:dyDescent="0.25"/>
    <row r="49686" x14ac:dyDescent="0.25"/>
    <row r="49687" x14ac:dyDescent="0.25"/>
    <row r="49688" x14ac:dyDescent="0.25"/>
    <row r="49689" x14ac:dyDescent="0.25"/>
    <row r="49690" x14ac:dyDescent="0.25"/>
    <row r="49691" x14ac:dyDescent="0.25"/>
    <row r="49692" x14ac:dyDescent="0.25"/>
    <row r="49693" x14ac:dyDescent="0.25"/>
    <row r="49694" x14ac:dyDescent="0.25"/>
    <row r="49695" x14ac:dyDescent="0.25"/>
    <row r="49696" x14ac:dyDescent="0.25"/>
    <row r="49697" x14ac:dyDescent="0.25"/>
    <row r="49698" x14ac:dyDescent="0.25"/>
    <row r="49699" x14ac:dyDescent="0.25"/>
    <row r="49700" x14ac:dyDescent="0.25"/>
    <row r="49701" x14ac:dyDescent="0.25"/>
    <row r="49702" x14ac:dyDescent="0.25"/>
    <row r="49703" x14ac:dyDescent="0.25"/>
    <row r="49704" x14ac:dyDescent="0.25"/>
    <row r="49705" x14ac:dyDescent="0.25"/>
    <row r="49706" x14ac:dyDescent="0.25"/>
    <row r="49707" x14ac:dyDescent="0.25"/>
    <row r="49708" x14ac:dyDescent="0.25"/>
    <row r="49709" x14ac:dyDescent="0.25"/>
    <row r="49710" x14ac:dyDescent="0.25"/>
    <row r="49711" x14ac:dyDescent="0.25"/>
    <row r="49712" x14ac:dyDescent="0.25"/>
    <row r="49713" x14ac:dyDescent="0.25"/>
    <row r="49714" x14ac:dyDescent="0.25"/>
    <row r="49715" x14ac:dyDescent="0.25"/>
    <row r="49716" x14ac:dyDescent="0.25"/>
    <row r="49717" x14ac:dyDescent="0.25"/>
    <row r="49718" x14ac:dyDescent="0.25"/>
    <row r="49719" x14ac:dyDescent="0.25"/>
    <row r="49720" x14ac:dyDescent="0.25"/>
    <row r="49721" x14ac:dyDescent="0.25"/>
    <row r="49722" x14ac:dyDescent="0.25"/>
    <row r="49723" x14ac:dyDescent="0.25"/>
    <row r="49724" x14ac:dyDescent="0.25"/>
    <row r="49725" x14ac:dyDescent="0.25"/>
    <row r="49726" x14ac:dyDescent="0.25"/>
    <row r="49727" x14ac:dyDescent="0.25"/>
    <row r="49728" x14ac:dyDescent="0.25"/>
    <row r="49729" x14ac:dyDescent="0.25"/>
    <row r="49730" x14ac:dyDescent="0.25"/>
    <row r="49731" x14ac:dyDescent="0.25"/>
    <row r="49732" x14ac:dyDescent="0.25"/>
    <row r="49733" x14ac:dyDescent="0.25"/>
    <row r="49734" x14ac:dyDescent="0.25"/>
    <row r="49735" x14ac:dyDescent="0.25"/>
    <row r="49736" x14ac:dyDescent="0.25"/>
    <row r="49737" x14ac:dyDescent="0.25"/>
    <row r="49738" x14ac:dyDescent="0.25"/>
    <row r="49739" x14ac:dyDescent="0.25"/>
    <row r="49740" x14ac:dyDescent="0.25"/>
    <row r="49741" x14ac:dyDescent="0.25"/>
    <row r="49742" x14ac:dyDescent="0.25"/>
    <row r="49743" x14ac:dyDescent="0.25"/>
    <row r="49744" x14ac:dyDescent="0.25"/>
    <row r="49745" x14ac:dyDescent="0.25"/>
    <row r="49746" x14ac:dyDescent="0.25"/>
    <row r="49747" x14ac:dyDescent="0.25"/>
    <row r="49748" x14ac:dyDescent="0.25"/>
    <row r="49749" x14ac:dyDescent="0.25"/>
    <row r="49750" x14ac:dyDescent="0.25"/>
    <row r="49751" x14ac:dyDescent="0.25"/>
    <row r="49752" x14ac:dyDescent="0.25"/>
    <row r="49753" x14ac:dyDescent="0.25"/>
    <row r="49754" x14ac:dyDescent="0.25"/>
    <row r="49755" x14ac:dyDescent="0.25"/>
    <row r="49756" x14ac:dyDescent="0.25"/>
    <row r="49757" x14ac:dyDescent="0.25"/>
    <row r="49758" x14ac:dyDescent="0.25"/>
    <row r="49759" x14ac:dyDescent="0.25"/>
    <row r="49760" x14ac:dyDescent="0.25"/>
    <row r="49761" x14ac:dyDescent="0.25"/>
    <row r="49762" x14ac:dyDescent="0.25"/>
    <row r="49763" x14ac:dyDescent="0.25"/>
    <row r="49764" x14ac:dyDescent="0.25"/>
    <row r="49765" x14ac:dyDescent="0.25"/>
    <row r="49766" x14ac:dyDescent="0.25"/>
    <row r="49767" x14ac:dyDescent="0.25"/>
    <row r="49768" x14ac:dyDescent="0.25"/>
    <row r="49769" x14ac:dyDescent="0.25"/>
    <row r="49770" x14ac:dyDescent="0.25"/>
    <row r="49771" x14ac:dyDescent="0.25"/>
    <row r="49772" x14ac:dyDescent="0.25"/>
    <row r="49773" x14ac:dyDescent="0.25"/>
    <row r="49774" x14ac:dyDescent="0.25"/>
    <row r="49775" x14ac:dyDescent="0.25"/>
    <row r="49776" x14ac:dyDescent="0.25"/>
    <row r="49777" x14ac:dyDescent="0.25"/>
    <row r="49778" x14ac:dyDescent="0.25"/>
    <row r="49779" x14ac:dyDescent="0.25"/>
    <row r="49780" x14ac:dyDescent="0.25"/>
    <row r="49781" x14ac:dyDescent="0.25"/>
    <row r="49782" x14ac:dyDescent="0.25"/>
    <row r="49783" x14ac:dyDescent="0.25"/>
    <row r="49784" x14ac:dyDescent="0.25"/>
    <row r="49785" x14ac:dyDescent="0.25"/>
    <row r="49786" x14ac:dyDescent="0.25"/>
    <row r="49787" x14ac:dyDescent="0.25"/>
    <row r="49788" x14ac:dyDescent="0.25"/>
    <row r="49789" x14ac:dyDescent="0.25"/>
    <row r="49790" x14ac:dyDescent="0.25"/>
    <row r="49791" x14ac:dyDescent="0.25"/>
    <row r="49792" x14ac:dyDescent="0.25"/>
    <row r="49793" x14ac:dyDescent="0.25"/>
    <row r="49794" x14ac:dyDescent="0.25"/>
    <row r="49795" x14ac:dyDescent="0.25"/>
    <row r="49796" x14ac:dyDescent="0.25"/>
    <row r="49797" x14ac:dyDescent="0.25"/>
    <row r="49798" x14ac:dyDescent="0.25"/>
    <row r="49799" x14ac:dyDescent="0.25"/>
    <row r="49800" x14ac:dyDescent="0.25"/>
    <row r="49801" x14ac:dyDescent="0.25"/>
    <row r="49802" x14ac:dyDescent="0.25"/>
    <row r="49803" x14ac:dyDescent="0.25"/>
    <row r="49804" x14ac:dyDescent="0.25"/>
    <row r="49805" x14ac:dyDescent="0.25"/>
    <row r="49806" x14ac:dyDescent="0.25"/>
    <row r="49807" x14ac:dyDescent="0.25"/>
    <row r="49808" x14ac:dyDescent="0.25"/>
    <row r="49809" x14ac:dyDescent="0.25"/>
    <row r="49810" x14ac:dyDescent="0.25"/>
    <row r="49811" x14ac:dyDescent="0.25"/>
    <row r="49812" x14ac:dyDescent="0.25"/>
    <row r="49813" x14ac:dyDescent="0.25"/>
    <row r="49814" x14ac:dyDescent="0.25"/>
    <row r="49815" x14ac:dyDescent="0.25"/>
    <row r="49816" x14ac:dyDescent="0.25"/>
    <row r="49817" x14ac:dyDescent="0.25"/>
    <row r="49818" x14ac:dyDescent="0.25"/>
    <row r="49819" x14ac:dyDescent="0.25"/>
    <row r="49820" x14ac:dyDescent="0.25"/>
    <row r="49821" x14ac:dyDescent="0.25"/>
    <row r="49822" x14ac:dyDescent="0.25"/>
    <row r="49823" x14ac:dyDescent="0.25"/>
    <row r="49824" x14ac:dyDescent="0.25"/>
    <row r="49825" x14ac:dyDescent="0.25"/>
    <row r="49826" x14ac:dyDescent="0.25"/>
    <row r="49827" x14ac:dyDescent="0.25"/>
    <row r="49828" x14ac:dyDescent="0.25"/>
    <row r="49829" x14ac:dyDescent="0.25"/>
    <row r="49830" x14ac:dyDescent="0.25"/>
    <row r="49831" x14ac:dyDescent="0.25"/>
    <row r="49832" x14ac:dyDescent="0.25"/>
    <row r="49833" x14ac:dyDescent="0.25"/>
    <row r="49834" x14ac:dyDescent="0.25"/>
    <row r="49835" x14ac:dyDescent="0.25"/>
    <row r="49836" x14ac:dyDescent="0.25"/>
    <row r="49837" x14ac:dyDescent="0.25"/>
    <row r="49838" x14ac:dyDescent="0.25"/>
    <row r="49839" x14ac:dyDescent="0.25"/>
    <row r="49840" x14ac:dyDescent="0.25"/>
    <row r="49841" x14ac:dyDescent="0.25"/>
    <row r="49842" x14ac:dyDescent="0.25"/>
    <row r="49843" x14ac:dyDescent="0.25"/>
    <row r="49844" x14ac:dyDescent="0.25"/>
    <row r="49845" x14ac:dyDescent="0.25"/>
    <row r="49846" x14ac:dyDescent="0.25"/>
    <row r="49847" x14ac:dyDescent="0.25"/>
    <row r="49848" x14ac:dyDescent="0.25"/>
    <row r="49849" x14ac:dyDescent="0.25"/>
    <row r="49850" x14ac:dyDescent="0.25"/>
    <row r="49851" x14ac:dyDescent="0.25"/>
    <row r="49852" x14ac:dyDescent="0.25"/>
    <row r="49853" x14ac:dyDescent="0.25"/>
    <row r="49854" x14ac:dyDescent="0.25"/>
    <row r="49855" x14ac:dyDescent="0.25"/>
    <row r="49856" x14ac:dyDescent="0.25"/>
    <row r="49857" x14ac:dyDescent="0.25"/>
    <row r="49858" x14ac:dyDescent="0.25"/>
    <row r="49859" x14ac:dyDescent="0.25"/>
    <row r="49860" x14ac:dyDescent="0.25"/>
    <row r="49861" x14ac:dyDescent="0.25"/>
    <row r="49862" x14ac:dyDescent="0.25"/>
    <row r="49863" x14ac:dyDescent="0.25"/>
    <row r="49864" x14ac:dyDescent="0.25"/>
    <row r="49865" x14ac:dyDescent="0.25"/>
    <row r="49866" x14ac:dyDescent="0.25"/>
    <row r="49867" x14ac:dyDescent="0.25"/>
    <row r="49868" x14ac:dyDescent="0.25"/>
    <row r="49869" x14ac:dyDescent="0.25"/>
    <row r="49870" x14ac:dyDescent="0.25"/>
    <row r="49871" x14ac:dyDescent="0.25"/>
    <row r="49872" x14ac:dyDescent="0.25"/>
    <row r="49873" x14ac:dyDescent="0.25"/>
    <row r="49874" x14ac:dyDescent="0.25"/>
    <row r="49875" x14ac:dyDescent="0.25"/>
    <row r="49876" x14ac:dyDescent="0.25"/>
    <row r="49877" x14ac:dyDescent="0.25"/>
    <row r="49878" x14ac:dyDescent="0.25"/>
    <row r="49879" x14ac:dyDescent="0.25"/>
    <row r="49880" x14ac:dyDescent="0.25"/>
    <row r="49881" x14ac:dyDescent="0.25"/>
    <row r="49882" x14ac:dyDescent="0.25"/>
    <row r="49883" x14ac:dyDescent="0.25"/>
    <row r="49884" x14ac:dyDescent="0.25"/>
    <row r="49885" x14ac:dyDescent="0.25"/>
    <row r="49886" x14ac:dyDescent="0.25"/>
    <row r="49887" x14ac:dyDescent="0.25"/>
    <row r="49888" x14ac:dyDescent="0.25"/>
    <row r="49889" x14ac:dyDescent="0.25"/>
    <row r="49890" x14ac:dyDescent="0.25"/>
    <row r="49891" x14ac:dyDescent="0.25"/>
    <row r="49892" x14ac:dyDescent="0.25"/>
    <row r="49893" x14ac:dyDescent="0.25"/>
    <row r="49894" x14ac:dyDescent="0.25"/>
    <row r="49895" x14ac:dyDescent="0.25"/>
    <row r="49896" x14ac:dyDescent="0.25"/>
    <row r="49897" x14ac:dyDescent="0.25"/>
    <row r="49898" x14ac:dyDescent="0.25"/>
    <row r="49899" x14ac:dyDescent="0.25"/>
    <row r="49900" x14ac:dyDescent="0.25"/>
    <row r="49901" x14ac:dyDescent="0.25"/>
    <row r="49902" x14ac:dyDescent="0.25"/>
    <row r="49903" x14ac:dyDescent="0.25"/>
    <row r="49904" x14ac:dyDescent="0.25"/>
    <row r="49905" x14ac:dyDescent="0.25"/>
    <row r="49906" x14ac:dyDescent="0.25"/>
    <row r="49907" x14ac:dyDescent="0.25"/>
    <row r="49908" x14ac:dyDescent="0.25"/>
    <row r="49909" x14ac:dyDescent="0.25"/>
    <row r="49910" x14ac:dyDescent="0.25"/>
    <row r="49911" x14ac:dyDescent="0.25"/>
    <row r="49912" x14ac:dyDescent="0.25"/>
    <row r="49913" x14ac:dyDescent="0.25"/>
    <row r="49914" x14ac:dyDescent="0.25"/>
    <row r="49915" x14ac:dyDescent="0.25"/>
    <row r="49916" x14ac:dyDescent="0.25"/>
    <row r="49917" x14ac:dyDescent="0.25"/>
    <row r="49918" x14ac:dyDescent="0.25"/>
    <row r="49919" x14ac:dyDescent="0.25"/>
    <row r="49920" x14ac:dyDescent="0.25"/>
    <row r="49921" x14ac:dyDescent="0.25"/>
    <row r="49922" x14ac:dyDescent="0.25"/>
    <row r="49923" x14ac:dyDescent="0.25"/>
    <row r="49924" x14ac:dyDescent="0.25"/>
    <row r="49925" x14ac:dyDescent="0.25"/>
    <row r="49926" x14ac:dyDescent="0.25"/>
    <row r="49927" x14ac:dyDescent="0.25"/>
    <row r="49928" x14ac:dyDescent="0.25"/>
    <row r="49929" x14ac:dyDescent="0.25"/>
    <row r="49930" x14ac:dyDescent="0.25"/>
    <row r="49931" x14ac:dyDescent="0.25"/>
    <row r="49932" x14ac:dyDescent="0.25"/>
    <row r="49933" x14ac:dyDescent="0.25"/>
    <row r="49934" x14ac:dyDescent="0.25"/>
    <row r="49935" x14ac:dyDescent="0.25"/>
    <row r="49936" x14ac:dyDescent="0.25"/>
    <row r="49937" x14ac:dyDescent="0.25"/>
    <row r="49938" x14ac:dyDescent="0.25"/>
    <row r="49939" x14ac:dyDescent="0.25"/>
    <row r="49940" x14ac:dyDescent="0.25"/>
    <row r="49941" x14ac:dyDescent="0.25"/>
    <row r="49942" x14ac:dyDescent="0.25"/>
    <row r="49943" x14ac:dyDescent="0.25"/>
    <row r="49944" x14ac:dyDescent="0.25"/>
    <row r="49945" x14ac:dyDescent="0.25"/>
    <row r="49946" x14ac:dyDescent="0.25"/>
    <row r="49947" x14ac:dyDescent="0.25"/>
    <row r="49948" x14ac:dyDescent="0.25"/>
    <row r="49949" x14ac:dyDescent="0.25"/>
    <row r="49950" x14ac:dyDescent="0.25"/>
    <row r="49951" x14ac:dyDescent="0.25"/>
    <row r="49952" x14ac:dyDescent="0.25"/>
    <row r="49953" x14ac:dyDescent="0.25"/>
    <row r="49954" x14ac:dyDescent="0.25"/>
    <row r="49955" x14ac:dyDescent="0.25"/>
    <row r="49956" x14ac:dyDescent="0.25"/>
    <row r="49957" x14ac:dyDescent="0.25"/>
    <row r="49958" x14ac:dyDescent="0.25"/>
    <row r="49959" x14ac:dyDescent="0.25"/>
    <row r="49960" x14ac:dyDescent="0.25"/>
    <row r="49961" x14ac:dyDescent="0.25"/>
    <row r="49962" x14ac:dyDescent="0.25"/>
    <row r="49963" x14ac:dyDescent="0.25"/>
    <row r="49964" x14ac:dyDescent="0.25"/>
    <row r="49965" x14ac:dyDescent="0.25"/>
    <row r="49966" x14ac:dyDescent="0.25"/>
    <row r="49967" x14ac:dyDescent="0.25"/>
    <row r="49968" x14ac:dyDescent="0.25"/>
    <row r="49969" x14ac:dyDescent="0.25"/>
    <row r="49970" x14ac:dyDescent="0.25"/>
    <row r="49971" x14ac:dyDescent="0.25"/>
    <row r="49972" x14ac:dyDescent="0.25"/>
    <row r="49973" x14ac:dyDescent="0.25"/>
    <row r="49974" x14ac:dyDescent="0.25"/>
    <row r="49975" x14ac:dyDescent="0.25"/>
    <row r="49976" x14ac:dyDescent="0.25"/>
    <row r="49977" x14ac:dyDescent="0.25"/>
    <row r="49978" x14ac:dyDescent="0.25"/>
    <row r="49979" x14ac:dyDescent="0.25"/>
    <row r="49980" x14ac:dyDescent="0.25"/>
    <row r="49981" x14ac:dyDescent="0.25"/>
    <row r="49982" x14ac:dyDescent="0.25"/>
    <row r="49983" x14ac:dyDescent="0.25"/>
    <row r="49984" x14ac:dyDescent="0.25"/>
    <row r="49985" x14ac:dyDescent="0.25"/>
    <row r="49986" x14ac:dyDescent="0.25"/>
    <row r="49987" x14ac:dyDescent="0.25"/>
    <row r="49988" x14ac:dyDescent="0.25"/>
    <row r="49989" x14ac:dyDescent="0.25"/>
    <row r="49990" x14ac:dyDescent="0.25"/>
    <row r="49991" x14ac:dyDescent="0.25"/>
    <row r="49992" x14ac:dyDescent="0.25"/>
    <row r="49993" x14ac:dyDescent="0.25"/>
    <row r="49994" x14ac:dyDescent="0.25"/>
    <row r="49995" x14ac:dyDescent="0.25"/>
    <row r="49996" x14ac:dyDescent="0.25"/>
    <row r="49997" x14ac:dyDescent="0.25"/>
    <row r="49998" x14ac:dyDescent="0.25"/>
    <row r="49999" x14ac:dyDescent="0.25"/>
    <row r="50000" x14ac:dyDescent="0.25"/>
    <row r="50001" x14ac:dyDescent="0.25"/>
    <row r="50002" x14ac:dyDescent="0.25"/>
    <row r="50003" x14ac:dyDescent="0.25"/>
    <row r="50004" x14ac:dyDescent="0.25"/>
    <row r="50005" x14ac:dyDescent="0.25"/>
    <row r="50006" x14ac:dyDescent="0.25"/>
    <row r="50007" x14ac:dyDescent="0.25"/>
    <row r="50008" x14ac:dyDescent="0.25"/>
    <row r="50009" x14ac:dyDescent="0.25"/>
    <row r="50010" x14ac:dyDescent="0.25"/>
    <row r="50011" x14ac:dyDescent="0.25"/>
    <row r="50012" x14ac:dyDescent="0.25"/>
    <row r="50013" x14ac:dyDescent="0.25"/>
    <row r="50014" x14ac:dyDescent="0.25"/>
    <row r="50015" x14ac:dyDescent="0.25"/>
    <row r="50016" x14ac:dyDescent="0.25"/>
    <row r="50017" x14ac:dyDescent="0.25"/>
    <row r="50018" x14ac:dyDescent="0.25"/>
    <row r="50019" x14ac:dyDescent="0.25"/>
    <row r="50020" x14ac:dyDescent="0.25"/>
    <row r="50021" x14ac:dyDescent="0.25"/>
    <row r="50022" x14ac:dyDescent="0.25"/>
    <row r="50023" x14ac:dyDescent="0.25"/>
    <row r="50024" x14ac:dyDescent="0.25"/>
    <row r="50025" x14ac:dyDescent="0.25"/>
    <row r="50026" x14ac:dyDescent="0.25"/>
    <row r="50027" x14ac:dyDescent="0.25"/>
    <row r="50028" x14ac:dyDescent="0.25"/>
    <row r="50029" x14ac:dyDescent="0.25"/>
    <row r="50030" x14ac:dyDescent="0.25"/>
    <row r="50031" x14ac:dyDescent="0.25"/>
    <row r="50032" x14ac:dyDescent="0.25"/>
    <row r="50033" x14ac:dyDescent="0.25"/>
    <row r="50034" x14ac:dyDescent="0.25"/>
    <row r="50035" x14ac:dyDescent="0.25"/>
    <row r="50036" x14ac:dyDescent="0.25"/>
    <row r="50037" x14ac:dyDescent="0.25"/>
    <row r="50038" x14ac:dyDescent="0.25"/>
    <row r="50039" x14ac:dyDescent="0.25"/>
    <row r="50040" x14ac:dyDescent="0.25"/>
    <row r="50041" x14ac:dyDescent="0.25"/>
    <row r="50042" x14ac:dyDescent="0.25"/>
    <row r="50043" x14ac:dyDescent="0.25"/>
    <row r="50044" x14ac:dyDescent="0.25"/>
    <row r="50045" x14ac:dyDescent="0.25"/>
    <row r="50046" x14ac:dyDescent="0.25"/>
    <row r="50047" x14ac:dyDescent="0.25"/>
    <row r="50048" x14ac:dyDescent="0.25"/>
    <row r="50049" x14ac:dyDescent="0.25"/>
    <row r="50050" x14ac:dyDescent="0.25"/>
    <row r="50051" x14ac:dyDescent="0.25"/>
    <row r="50052" x14ac:dyDescent="0.25"/>
    <row r="50053" x14ac:dyDescent="0.25"/>
    <row r="50054" x14ac:dyDescent="0.25"/>
    <row r="50055" x14ac:dyDescent="0.25"/>
    <row r="50056" x14ac:dyDescent="0.25"/>
    <row r="50057" x14ac:dyDescent="0.25"/>
    <row r="50058" x14ac:dyDescent="0.25"/>
    <row r="50059" x14ac:dyDescent="0.25"/>
    <row r="50060" x14ac:dyDescent="0.25"/>
    <row r="50061" x14ac:dyDescent="0.25"/>
    <row r="50062" x14ac:dyDescent="0.25"/>
    <row r="50063" x14ac:dyDescent="0.25"/>
    <row r="50064" x14ac:dyDescent="0.25"/>
    <row r="50065" x14ac:dyDescent="0.25"/>
    <row r="50066" x14ac:dyDescent="0.25"/>
    <row r="50067" x14ac:dyDescent="0.25"/>
    <row r="50068" x14ac:dyDescent="0.25"/>
    <row r="50069" x14ac:dyDescent="0.25"/>
    <row r="50070" x14ac:dyDescent="0.25"/>
    <row r="50071" x14ac:dyDescent="0.25"/>
    <row r="50072" x14ac:dyDescent="0.25"/>
    <row r="50073" x14ac:dyDescent="0.25"/>
    <row r="50074" x14ac:dyDescent="0.25"/>
    <row r="50075" x14ac:dyDescent="0.25"/>
    <row r="50076" x14ac:dyDescent="0.25"/>
    <row r="50077" x14ac:dyDescent="0.25"/>
    <row r="50078" x14ac:dyDescent="0.25"/>
    <row r="50079" x14ac:dyDescent="0.25"/>
    <row r="50080" x14ac:dyDescent="0.25"/>
    <row r="50081" x14ac:dyDescent="0.25"/>
    <row r="50082" x14ac:dyDescent="0.25"/>
    <row r="50083" x14ac:dyDescent="0.25"/>
    <row r="50084" x14ac:dyDescent="0.25"/>
    <row r="50085" x14ac:dyDescent="0.25"/>
    <row r="50086" x14ac:dyDescent="0.25"/>
    <row r="50087" x14ac:dyDescent="0.25"/>
    <row r="50088" x14ac:dyDescent="0.25"/>
    <row r="50089" x14ac:dyDescent="0.25"/>
    <row r="50090" x14ac:dyDescent="0.25"/>
    <row r="50091" x14ac:dyDescent="0.25"/>
    <row r="50092" x14ac:dyDescent="0.25"/>
    <row r="50093" x14ac:dyDescent="0.25"/>
    <row r="50094" x14ac:dyDescent="0.25"/>
    <row r="50095" x14ac:dyDescent="0.25"/>
    <row r="50096" x14ac:dyDescent="0.25"/>
    <row r="50097" x14ac:dyDescent="0.25"/>
    <row r="50098" x14ac:dyDescent="0.25"/>
    <row r="50099" x14ac:dyDescent="0.25"/>
    <row r="50100" x14ac:dyDescent="0.25"/>
    <row r="50101" x14ac:dyDescent="0.25"/>
    <row r="50102" x14ac:dyDescent="0.25"/>
    <row r="50103" x14ac:dyDescent="0.25"/>
    <row r="50104" x14ac:dyDescent="0.25"/>
    <row r="50105" x14ac:dyDescent="0.25"/>
    <row r="50106" x14ac:dyDescent="0.25"/>
    <row r="50107" x14ac:dyDescent="0.25"/>
    <row r="50108" x14ac:dyDescent="0.25"/>
    <row r="50109" x14ac:dyDescent="0.25"/>
    <row r="50110" x14ac:dyDescent="0.25"/>
    <row r="50111" x14ac:dyDescent="0.25"/>
    <row r="50112" x14ac:dyDescent="0.25"/>
    <row r="50113" x14ac:dyDescent="0.25"/>
    <row r="50114" x14ac:dyDescent="0.25"/>
    <row r="50115" x14ac:dyDescent="0.25"/>
    <row r="50116" x14ac:dyDescent="0.25"/>
    <row r="50117" x14ac:dyDescent="0.25"/>
    <row r="50118" x14ac:dyDescent="0.25"/>
    <row r="50119" x14ac:dyDescent="0.25"/>
    <row r="50120" x14ac:dyDescent="0.25"/>
    <row r="50121" x14ac:dyDescent="0.25"/>
    <row r="50122" x14ac:dyDescent="0.25"/>
    <row r="50123" x14ac:dyDescent="0.25"/>
    <row r="50124" x14ac:dyDescent="0.25"/>
    <row r="50125" x14ac:dyDescent="0.25"/>
    <row r="50126" x14ac:dyDescent="0.25"/>
    <row r="50127" x14ac:dyDescent="0.25"/>
    <row r="50128" x14ac:dyDescent="0.25"/>
    <row r="50129" x14ac:dyDescent="0.25"/>
    <row r="50130" x14ac:dyDescent="0.25"/>
    <row r="50131" x14ac:dyDescent="0.25"/>
    <row r="50132" x14ac:dyDescent="0.25"/>
    <row r="50133" x14ac:dyDescent="0.25"/>
    <row r="50134" x14ac:dyDescent="0.25"/>
    <row r="50135" x14ac:dyDescent="0.25"/>
    <row r="50136" x14ac:dyDescent="0.25"/>
    <row r="50137" x14ac:dyDescent="0.25"/>
    <row r="50138" x14ac:dyDescent="0.25"/>
    <row r="50139" x14ac:dyDescent="0.25"/>
    <row r="50140" x14ac:dyDescent="0.25"/>
    <row r="50141" x14ac:dyDescent="0.25"/>
    <row r="50142" x14ac:dyDescent="0.25"/>
    <row r="50143" x14ac:dyDescent="0.25"/>
    <row r="50144" x14ac:dyDescent="0.25"/>
    <row r="50145" x14ac:dyDescent="0.25"/>
    <row r="50146" x14ac:dyDescent="0.25"/>
    <row r="50147" x14ac:dyDescent="0.25"/>
    <row r="50148" x14ac:dyDescent="0.25"/>
    <row r="50149" x14ac:dyDescent="0.25"/>
    <row r="50150" x14ac:dyDescent="0.25"/>
    <row r="50151" x14ac:dyDescent="0.25"/>
    <row r="50152" x14ac:dyDescent="0.25"/>
    <row r="50153" x14ac:dyDescent="0.25"/>
    <row r="50154" x14ac:dyDescent="0.25"/>
    <row r="50155" x14ac:dyDescent="0.25"/>
    <row r="50156" x14ac:dyDescent="0.25"/>
    <row r="50157" x14ac:dyDescent="0.25"/>
    <row r="50158" x14ac:dyDescent="0.25"/>
    <row r="50159" x14ac:dyDescent="0.25"/>
    <row r="50160" x14ac:dyDescent="0.25"/>
    <row r="50161" x14ac:dyDescent="0.25"/>
    <row r="50162" x14ac:dyDescent="0.25"/>
    <row r="50163" x14ac:dyDescent="0.25"/>
    <row r="50164" x14ac:dyDescent="0.25"/>
    <row r="50165" x14ac:dyDescent="0.25"/>
    <row r="50166" x14ac:dyDescent="0.25"/>
    <row r="50167" x14ac:dyDescent="0.25"/>
    <row r="50168" x14ac:dyDescent="0.25"/>
    <row r="50169" x14ac:dyDescent="0.25"/>
    <row r="50170" x14ac:dyDescent="0.25"/>
    <row r="50171" x14ac:dyDescent="0.25"/>
    <row r="50172" x14ac:dyDescent="0.25"/>
    <row r="50173" x14ac:dyDescent="0.25"/>
    <row r="50174" x14ac:dyDescent="0.25"/>
    <row r="50175" x14ac:dyDescent="0.25"/>
    <row r="50176" x14ac:dyDescent="0.25"/>
    <row r="50177" x14ac:dyDescent="0.25"/>
    <row r="50178" x14ac:dyDescent="0.25"/>
    <row r="50179" x14ac:dyDescent="0.25"/>
    <row r="50180" x14ac:dyDescent="0.25"/>
    <row r="50181" x14ac:dyDescent="0.25"/>
    <row r="50182" x14ac:dyDescent="0.25"/>
    <row r="50183" x14ac:dyDescent="0.25"/>
    <row r="50184" x14ac:dyDescent="0.25"/>
    <row r="50185" x14ac:dyDescent="0.25"/>
    <row r="50186" x14ac:dyDescent="0.25"/>
    <row r="50187" x14ac:dyDescent="0.25"/>
    <row r="50188" x14ac:dyDescent="0.25"/>
    <row r="50189" x14ac:dyDescent="0.25"/>
    <row r="50190" x14ac:dyDescent="0.25"/>
    <row r="50191" x14ac:dyDescent="0.25"/>
    <row r="50192" x14ac:dyDescent="0.25"/>
    <row r="50193" x14ac:dyDescent="0.25"/>
    <row r="50194" x14ac:dyDescent="0.25"/>
    <row r="50195" x14ac:dyDescent="0.25"/>
    <row r="50196" x14ac:dyDescent="0.25"/>
    <row r="50197" x14ac:dyDescent="0.25"/>
    <row r="50198" x14ac:dyDescent="0.25"/>
    <row r="50199" x14ac:dyDescent="0.25"/>
    <row r="50200" x14ac:dyDescent="0.25"/>
    <row r="50201" x14ac:dyDescent="0.25"/>
    <row r="50202" x14ac:dyDescent="0.25"/>
    <row r="50203" x14ac:dyDescent="0.25"/>
    <row r="50204" x14ac:dyDescent="0.25"/>
    <row r="50205" x14ac:dyDescent="0.25"/>
    <row r="50206" x14ac:dyDescent="0.25"/>
    <row r="50207" x14ac:dyDescent="0.25"/>
    <row r="50208" x14ac:dyDescent="0.25"/>
    <row r="50209" x14ac:dyDescent="0.25"/>
    <row r="50210" x14ac:dyDescent="0.25"/>
    <row r="50211" x14ac:dyDescent="0.25"/>
    <row r="50212" x14ac:dyDescent="0.25"/>
    <row r="50213" x14ac:dyDescent="0.25"/>
    <row r="50214" x14ac:dyDescent="0.25"/>
    <row r="50215" x14ac:dyDescent="0.25"/>
    <row r="50216" x14ac:dyDescent="0.25"/>
    <row r="50217" x14ac:dyDescent="0.25"/>
    <row r="50218" x14ac:dyDescent="0.25"/>
    <row r="50219" x14ac:dyDescent="0.25"/>
    <row r="50220" x14ac:dyDescent="0.25"/>
    <row r="50221" x14ac:dyDescent="0.25"/>
    <row r="50222" x14ac:dyDescent="0.25"/>
    <row r="50223" x14ac:dyDescent="0.25"/>
    <row r="50224" x14ac:dyDescent="0.25"/>
    <row r="50225" x14ac:dyDescent="0.25"/>
    <row r="50226" x14ac:dyDescent="0.25"/>
    <row r="50227" x14ac:dyDescent="0.25"/>
    <row r="50228" x14ac:dyDescent="0.25"/>
    <row r="50229" x14ac:dyDescent="0.25"/>
    <row r="50230" x14ac:dyDescent="0.25"/>
    <row r="50231" x14ac:dyDescent="0.25"/>
    <row r="50232" x14ac:dyDescent="0.25"/>
    <row r="50233" x14ac:dyDescent="0.25"/>
    <row r="50234" x14ac:dyDescent="0.25"/>
    <row r="50235" x14ac:dyDescent="0.25"/>
    <row r="50236" x14ac:dyDescent="0.25"/>
    <row r="50237" x14ac:dyDescent="0.25"/>
    <row r="50238" x14ac:dyDescent="0.25"/>
    <row r="50239" x14ac:dyDescent="0.25"/>
    <row r="50240" x14ac:dyDescent="0.25"/>
    <row r="50241" x14ac:dyDescent="0.25"/>
    <row r="50242" x14ac:dyDescent="0.25"/>
    <row r="50243" x14ac:dyDescent="0.25"/>
    <row r="50244" x14ac:dyDescent="0.25"/>
    <row r="50245" x14ac:dyDescent="0.25"/>
    <row r="50246" x14ac:dyDescent="0.25"/>
    <row r="50247" x14ac:dyDescent="0.25"/>
    <row r="50248" x14ac:dyDescent="0.25"/>
    <row r="50249" x14ac:dyDescent="0.25"/>
    <row r="50250" x14ac:dyDescent="0.25"/>
    <row r="50251" x14ac:dyDescent="0.25"/>
    <row r="50252" x14ac:dyDescent="0.25"/>
    <row r="50253" x14ac:dyDescent="0.25"/>
    <row r="50254" x14ac:dyDescent="0.25"/>
    <row r="50255" x14ac:dyDescent="0.25"/>
    <row r="50256" x14ac:dyDescent="0.25"/>
    <row r="50257" x14ac:dyDescent="0.25"/>
    <row r="50258" x14ac:dyDescent="0.25"/>
    <row r="50259" x14ac:dyDescent="0.25"/>
    <row r="50260" x14ac:dyDescent="0.25"/>
    <row r="50261" x14ac:dyDescent="0.25"/>
    <row r="50262" x14ac:dyDescent="0.25"/>
    <row r="50263" x14ac:dyDescent="0.25"/>
    <row r="50264" x14ac:dyDescent="0.25"/>
    <row r="50265" x14ac:dyDescent="0.25"/>
    <row r="50266" x14ac:dyDescent="0.25"/>
    <row r="50267" x14ac:dyDescent="0.25"/>
    <row r="50268" x14ac:dyDescent="0.25"/>
    <row r="50269" x14ac:dyDescent="0.25"/>
    <row r="50270" x14ac:dyDescent="0.25"/>
    <row r="50271" x14ac:dyDescent="0.25"/>
    <row r="50272" x14ac:dyDescent="0.25"/>
    <row r="50273" x14ac:dyDescent="0.25"/>
    <row r="50274" x14ac:dyDescent="0.25"/>
    <row r="50275" x14ac:dyDescent="0.25"/>
    <row r="50276" x14ac:dyDescent="0.25"/>
    <row r="50277" x14ac:dyDescent="0.25"/>
    <row r="50278" x14ac:dyDescent="0.25"/>
    <row r="50279" x14ac:dyDescent="0.25"/>
    <row r="50280" x14ac:dyDescent="0.25"/>
    <row r="50281" x14ac:dyDescent="0.25"/>
    <row r="50282" x14ac:dyDescent="0.25"/>
    <row r="50283" x14ac:dyDescent="0.25"/>
    <row r="50284" x14ac:dyDescent="0.25"/>
    <row r="50285" x14ac:dyDescent="0.25"/>
    <row r="50286" x14ac:dyDescent="0.25"/>
    <row r="50287" x14ac:dyDescent="0.25"/>
    <row r="50288" x14ac:dyDescent="0.25"/>
    <row r="50289" x14ac:dyDescent="0.25"/>
    <row r="50290" x14ac:dyDescent="0.25"/>
    <row r="50291" x14ac:dyDescent="0.25"/>
    <row r="50292" x14ac:dyDescent="0.25"/>
    <row r="50293" x14ac:dyDescent="0.25"/>
    <row r="50294" x14ac:dyDescent="0.25"/>
    <row r="50295" x14ac:dyDescent="0.25"/>
    <row r="50296" x14ac:dyDescent="0.25"/>
    <row r="50297" x14ac:dyDescent="0.25"/>
    <row r="50298" x14ac:dyDescent="0.25"/>
    <row r="50299" x14ac:dyDescent="0.25"/>
    <row r="50300" x14ac:dyDescent="0.25"/>
    <row r="50301" x14ac:dyDescent="0.25"/>
    <row r="50302" x14ac:dyDescent="0.25"/>
    <row r="50303" x14ac:dyDescent="0.25"/>
    <row r="50304" x14ac:dyDescent="0.25"/>
    <row r="50305" x14ac:dyDescent="0.25"/>
    <row r="50306" x14ac:dyDescent="0.25"/>
    <row r="50307" x14ac:dyDescent="0.25"/>
    <row r="50308" x14ac:dyDescent="0.25"/>
    <row r="50309" x14ac:dyDescent="0.25"/>
    <row r="50310" x14ac:dyDescent="0.25"/>
    <row r="50311" x14ac:dyDescent="0.25"/>
    <row r="50312" x14ac:dyDescent="0.25"/>
    <row r="50313" x14ac:dyDescent="0.25"/>
    <row r="50314" x14ac:dyDescent="0.25"/>
    <row r="50315" x14ac:dyDescent="0.25"/>
    <row r="50316" x14ac:dyDescent="0.25"/>
    <row r="50317" x14ac:dyDescent="0.25"/>
    <row r="50318" x14ac:dyDescent="0.25"/>
    <row r="50319" x14ac:dyDescent="0.25"/>
    <row r="50320" x14ac:dyDescent="0.25"/>
    <row r="50321" x14ac:dyDescent="0.25"/>
    <row r="50322" x14ac:dyDescent="0.25"/>
    <row r="50323" x14ac:dyDescent="0.25"/>
    <row r="50324" x14ac:dyDescent="0.25"/>
    <row r="50325" x14ac:dyDescent="0.25"/>
    <row r="50326" x14ac:dyDescent="0.25"/>
    <row r="50327" x14ac:dyDescent="0.25"/>
    <row r="50328" x14ac:dyDescent="0.25"/>
    <row r="50329" x14ac:dyDescent="0.25"/>
    <row r="50330" x14ac:dyDescent="0.25"/>
    <row r="50331" x14ac:dyDescent="0.25"/>
    <row r="50332" x14ac:dyDescent="0.25"/>
    <row r="50333" x14ac:dyDescent="0.25"/>
    <row r="50334" x14ac:dyDescent="0.25"/>
    <row r="50335" x14ac:dyDescent="0.25"/>
    <row r="50336" x14ac:dyDescent="0.25"/>
    <row r="50337" x14ac:dyDescent="0.25"/>
    <row r="50338" x14ac:dyDescent="0.25"/>
    <row r="50339" x14ac:dyDescent="0.25"/>
    <row r="50340" x14ac:dyDescent="0.25"/>
    <row r="50341" x14ac:dyDescent="0.25"/>
    <row r="50342" x14ac:dyDescent="0.25"/>
    <row r="50343" x14ac:dyDescent="0.25"/>
    <row r="50344" x14ac:dyDescent="0.25"/>
    <row r="50345" x14ac:dyDescent="0.25"/>
    <row r="50346" x14ac:dyDescent="0.25"/>
    <row r="50347" x14ac:dyDescent="0.25"/>
    <row r="50348" x14ac:dyDescent="0.25"/>
    <row r="50349" x14ac:dyDescent="0.25"/>
    <row r="50350" x14ac:dyDescent="0.25"/>
    <row r="50351" x14ac:dyDescent="0.25"/>
    <row r="50352" x14ac:dyDescent="0.25"/>
    <row r="50353" x14ac:dyDescent="0.25"/>
    <row r="50354" x14ac:dyDescent="0.25"/>
    <row r="50355" x14ac:dyDescent="0.25"/>
    <row r="50356" x14ac:dyDescent="0.25"/>
    <row r="50357" x14ac:dyDescent="0.25"/>
    <row r="50358" x14ac:dyDescent="0.25"/>
    <row r="50359" x14ac:dyDescent="0.25"/>
    <row r="50360" x14ac:dyDescent="0.25"/>
    <row r="50361" x14ac:dyDescent="0.25"/>
    <row r="50362" x14ac:dyDescent="0.25"/>
    <row r="50363" x14ac:dyDescent="0.25"/>
    <row r="50364" x14ac:dyDescent="0.25"/>
    <row r="50365" x14ac:dyDescent="0.25"/>
    <row r="50366" x14ac:dyDescent="0.25"/>
    <row r="50367" x14ac:dyDescent="0.25"/>
    <row r="50368" x14ac:dyDescent="0.25"/>
    <row r="50369" x14ac:dyDescent="0.25"/>
    <row r="50370" x14ac:dyDescent="0.25"/>
    <row r="50371" x14ac:dyDescent="0.25"/>
    <row r="50372" x14ac:dyDescent="0.25"/>
    <row r="50373" x14ac:dyDescent="0.25"/>
    <row r="50374" x14ac:dyDescent="0.25"/>
    <row r="50375" x14ac:dyDescent="0.25"/>
    <row r="50376" x14ac:dyDescent="0.25"/>
    <row r="50377" x14ac:dyDescent="0.25"/>
    <row r="50378" x14ac:dyDescent="0.25"/>
    <row r="50379" x14ac:dyDescent="0.25"/>
    <row r="50380" x14ac:dyDescent="0.25"/>
    <row r="50381" x14ac:dyDescent="0.25"/>
    <row r="50382" x14ac:dyDescent="0.25"/>
    <row r="50383" x14ac:dyDescent="0.25"/>
    <row r="50384" x14ac:dyDescent="0.25"/>
    <row r="50385" x14ac:dyDescent="0.25"/>
    <row r="50386" x14ac:dyDescent="0.25"/>
    <row r="50387" x14ac:dyDescent="0.25"/>
    <row r="50388" x14ac:dyDescent="0.25"/>
    <row r="50389" x14ac:dyDescent="0.25"/>
    <row r="50390" x14ac:dyDescent="0.25"/>
    <row r="50391" x14ac:dyDescent="0.25"/>
    <row r="50392" x14ac:dyDescent="0.25"/>
    <row r="50393" x14ac:dyDescent="0.25"/>
    <row r="50394" x14ac:dyDescent="0.25"/>
    <row r="50395" x14ac:dyDescent="0.25"/>
    <row r="50396" x14ac:dyDescent="0.25"/>
    <row r="50397" x14ac:dyDescent="0.25"/>
    <row r="50398" x14ac:dyDescent="0.25"/>
    <row r="50399" x14ac:dyDescent="0.25"/>
    <row r="50400" x14ac:dyDescent="0.25"/>
    <row r="50401" x14ac:dyDescent="0.25"/>
    <row r="50402" x14ac:dyDescent="0.25"/>
    <row r="50403" x14ac:dyDescent="0.25"/>
    <row r="50404" x14ac:dyDescent="0.25"/>
    <row r="50405" x14ac:dyDescent="0.25"/>
    <row r="50406" x14ac:dyDescent="0.25"/>
    <row r="50407" x14ac:dyDescent="0.25"/>
    <row r="50408" x14ac:dyDescent="0.25"/>
    <row r="50409" x14ac:dyDescent="0.25"/>
    <row r="50410" x14ac:dyDescent="0.25"/>
    <row r="50411" x14ac:dyDescent="0.25"/>
    <row r="50412" x14ac:dyDescent="0.25"/>
    <row r="50413" x14ac:dyDescent="0.25"/>
    <row r="50414" x14ac:dyDescent="0.25"/>
    <row r="50415" x14ac:dyDescent="0.25"/>
    <row r="50416" x14ac:dyDescent="0.25"/>
    <row r="50417" x14ac:dyDescent="0.25"/>
    <row r="50418" x14ac:dyDescent="0.25"/>
    <row r="50419" x14ac:dyDescent="0.25"/>
    <row r="50420" x14ac:dyDescent="0.25"/>
    <row r="50421" x14ac:dyDescent="0.25"/>
    <row r="50422" x14ac:dyDescent="0.25"/>
    <row r="50423" x14ac:dyDescent="0.25"/>
    <row r="50424" x14ac:dyDescent="0.25"/>
    <row r="50425" x14ac:dyDescent="0.25"/>
    <row r="50426" x14ac:dyDescent="0.25"/>
    <row r="50427" x14ac:dyDescent="0.25"/>
    <row r="50428" x14ac:dyDescent="0.25"/>
    <row r="50429" x14ac:dyDescent="0.25"/>
    <row r="50430" x14ac:dyDescent="0.25"/>
    <row r="50431" x14ac:dyDescent="0.25"/>
    <row r="50432" x14ac:dyDescent="0.25"/>
    <row r="50433" x14ac:dyDescent="0.25"/>
    <row r="50434" x14ac:dyDescent="0.25"/>
    <row r="50435" x14ac:dyDescent="0.25"/>
    <row r="50436" x14ac:dyDescent="0.25"/>
    <row r="50437" x14ac:dyDescent="0.25"/>
    <row r="50438" x14ac:dyDescent="0.25"/>
    <row r="50439" x14ac:dyDescent="0.25"/>
    <row r="50440" x14ac:dyDescent="0.25"/>
    <row r="50441" x14ac:dyDescent="0.25"/>
    <row r="50442" x14ac:dyDescent="0.25"/>
    <row r="50443" x14ac:dyDescent="0.25"/>
    <row r="50444" x14ac:dyDescent="0.25"/>
    <row r="50445" x14ac:dyDescent="0.25"/>
    <row r="50446" x14ac:dyDescent="0.25"/>
    <row r="50447" x14ac:dyDescent="0.25"/>
    <row r="50448" x14ac:dyDescent="0.25"/>
    <row r="50449" x14ac:dyDescent="0.25"/>
    <row r="50450" x14ac:dyDescent="0.25"/>
    <row r="50451" x14ac:dyDescent="0.25"/>
    <row r="50452" x14ac:dyDescent="0.25"/>
    <row r="50453" x14ac:dyDescent="0.25"/>
    <row r="50454" x14ac:dyDescent="0.25"/>
    <row r="50455" x14ac:dyDescent="0.25"/>
    <row r="50456" x14ac:dyDescent="0.25"/>
    <row r="50457" x14ac:dyDescent="0.25"/>
    <row r="50458" x14ac:dyDescent="0.25"/>
    <row r="50459" x14ac:dyDescent="0.25"/>
    <row r="50460" x14ac:dyDescent="0.25"/>
    <row r="50461" x14ac:dyDescent="0.25"/>
    <row r="50462" x14ac:dyDescent="0.25"/>
    <row r="50463" x14ac:dyDescent="0.25"/>
    <row r="50464" x14ac:dyDescent="0.25"/>
    <row r="50465" x14ac:dyDescent="0.25"/>
    <row r="50466" x14ac:dyDescent="0.25"/>
    <row r="50467" x14ac:dyDescent="0.25"/>
    <row r="50468" x14ac:dyDescent="0.25"/>
    <row r="50469" x14ac:dyDescent="0.25"/>
    <row r="50470" x14ac:dyDescent="0.25"/>
    <row r="50471" x14ac:dyDescent="0.25"/>
    <row r="50472" x14ac:dyDescent="0.25"/>
    <row r="50473" x14ac:dyDescent="0.25"/>
    <row r="50474" x14ac:dyDescent="0.25"/>
    <row r="50475" x14ac:dyDescent="0.25"/>
    <row r="50476" x14ac:dyDescent="0.25"/>
    <row r="50477" x14ac:dyDescent="0.25"/>
    <row r="50478" x14ac:dyDescent="0.25"/>
    <row r="50479" x14ac:dyDescent="0.25"/>
    <row r="50480" x14ac:dyDescent="0.25"/>
    <row r="50481" x14ac:dyDescent="0.25"/>
    <row r="50482" x14ac:dyDescent="0.25"/>
    <row r="50483" x14ac:dyDescent="0.25"/>
    <row r="50484" x14ac:dyDescent="0.25"/>
    <row r="50485" x14ac:dyDescent="0.25"/>
    <row r="50486" x14ac:dyDescent="0.25"/>
    <row r="50487" x14ac:dyDescent="0.25"/>
    <row r="50488" x14ac:dyDescent="0.25"/>
    <row r="50489" x14ac:dyDescent="0.25"/>
    <row r="50490" x14ac:dyDescent="0.25"/>
    <row r="50491" x14ac:dyDescent="0.25"/>
    <row r="50492" x14ac:dyDescent="0.25"/>
    <row r="50493" x14ac:dyDescent="0.25"/>
    <row r="50494" x14ac:dyDescent="0.25"/>
    <row r="50495" x14ac:dyDescent="0.25"/>
    <row r="50496" x14ac:dyDescent="0.25"/>
    <row r="50497" x14ac:dyDescent="0.25"/>
    <row r="50498" x14ac:dyDescent="0.25"/>
    <row r="50499" x14ac:dyDescent="0.25"/>
    <row r="50500" x14ac:dyDescent="0.25"/>
    <row r="50501" x14ac:dyDescent="0.25"/>
    <row r="50502" x14ac:dyDescent="0.25"/>
    <row r="50503" x14ac:dyDescent="0.25"/>
    <row r="50504" x14ac:dyDescent="0.25"/>
    <row r="50505" x14ac:dyDescent="0.25"/>
    <row r="50506" x14ac:dyDescent="0.25"/>
    <row r="50507" x14ac:dyDescent="0.25"/>
    <row r="50508" x14ac:dyDescent="0.25"/>
    <row r="50509" x14ac:dyDescent="0.25"/>
    <row r="50510" x14ac:dyDescent="0.25"/>
    <row r="50511" x14ac:dyDescent="0.25"/>
    <row r="50512" x14ac:dyDescent="0.25"/>
    <row r="50513" x14ac:dyDescent="0.25"/>
    <row r="50514" x14ac:dyDescent="0.25"/>
    <row r="50515" x14ac:dyDescent="0.25"/>
    <row r="50516" x14ac:dyDescent="0.25"/>
    <row r="50517" x14ac:dyDescent="0.25"/>
    <row r="50518" x14ac:dyDescent="0.25"/>
    <row r="50519" x14ac:dyDescent="0.25"/>
    <row r="50520" x14ac:dyDescent="0.25"/>
    <row r="50521" x14ac:dyDescent="0.25"/>
    <row r="50522" x14ac:dyDescent="0.25"/>
    <row r="50523" x14ac:dyDescent="0.25"/>
    <row r="50524" x14ac:dyDescent="0.25"/>
    <row r="50525" x14ac:dyDescent="0.25"/>
    <row r="50526" x14ac:dyDescent="0.25"/>
    <row r="50527" x14ac:dyDescent="0.25"/>
    <row r="50528" x14ac:dyDescent="0.25"/>
    <row r="50529" x14ac:dyDescent="0.25"/>
    <row r="50530" x14ac:dyDescent="0.25"/>
    <row r="50531" x14ac:dyDescent="0.25"/>
    <row r="50532" x14ac:dyDescent="0.25"/>
    <row r="50533" x14ac:dyDescent="0.25"/>
    <row r="50534" x14ac:dyDescent="0.25"/>
    <row r="50535" x14ac:dyDescent="0.25"/>
    <row r="50536" x14ac:dyDescent="0.25"/>
    <row r="50537" x14ac:dyDescent="0.25"/>
    <row r="50538" x14ac:dyDescent="0.25"/>
    <row r="50539" x14ac:dyDescent="0.25"/>
    <row r="50540" x14ac:dyDescent="0.25"/>
    <row r="50541" x14ac:dyDescent="0.25"/>
    <row r="50542" x14ac:dyDescent="0.25"/>
    <row r="50543" x14ac:dyDescent="0.25"/>
    <row r="50544" x14ac:dyDescent="0.25"/>
    <row r="50545" x14ac:dyDescent="0.25"/>
    <row r="50546" x14ac:dyDescent="0.25"/>
    <row r="50547" x14ac:dyDescent="0.25"/>
    <row r="50548" x14ac:dyDescent="0.25"/>
    <row r="50549" x14ac:dyDescent="0.25"/>
    <row r="50550" x14ac:dyDescent="0.25"/>
    <row r="50551" x14ac:dyDescent="0.25"/>
    <row r="50552" x14ac:dyDescent="0.25"/>
    <row r="50553" x14ac:dyDescent="0.25"/>
    <row r="50554" x14ac:dyDescent="0.25"/>
    <row r="50555" x14ac:dyDescent="0.25"/>
    <row r="50556" x14ac:dyDescent="0.25"/>
    <row r="50557" x14ac:dyDescent="0.25"/>
    <row r="50558" x14ac:dyDescent="0.25"/>
    <row r="50559" x14ac:dyDescent="0.25"/>
    <row r="50560" x14ac:dyDescent="0.25"/>
    <row r="50561" x14ac:dyDescent="0.25"/>
    <row r="50562" x14ac:dyDescent="0.25"/>
    <row r="50563" x14ac:dyDescent="0.25"/>
    <row r="50564" x14ac:dyDescent="0.25"/>
    <row r="50565" x14ac:dyDescent="0.25"/>
    <row r="50566" x14ac:dyDescent="0.25"/>
    <row r="50567" x14ac:dyDescent="0.25"/>
    <row r="50568" x14ac:dyDescent="0.25"/>
    <row r="50569" x14ac:dyDescent="0.25"/>
    <row r="50570" x14ac:dyDescent="0.25"/>
    <row r="50571" x14ac:dyDescent="0.25"/>
    <row r="50572" x14ac:dyDescent="0.25"/>
    <row r="50573" x14ac:dyDescent="0.25"/>
    <row r="50574" x14ac:dyDescent="0.25"/>
    <row r="50575" x14ac:dyDescent="0.25"/>
    <row r="50576" x14ac:dyDescent="0.25"/>
    <row r="50577" x14ac:dyDescent="0.25"/>
    <row r="50578" x14ac:dyDescent="0.25"/>
    <row r="50579" x14ac:dyDescent="0.25"/>
    <row r="50580" x14ac:dyDescent="0.25"/>
    <row r="50581" x14ac:dyDescent="0.25"/>
    <row r="50582" x14ac:dyDescent="0.25"/>
    <row r="50583" x14ac:dyDescent="0.25"/>
    <row r="50584" x14ac:dyDescent="0.25"/>
    <row r="50585" x14ac:dyDescent="0.25"/>
    <row r="50586" x14ac:dyDescent="0.25"/>
    <row r="50587" x14ac:dyDescent="0.25"/>
    <row r="50588" x14ac:dyDescent="0.25"/>
    <row r="50589" x14ac:dyDescent="0.25"/>
    <row r="50590" x14ac:dyDescent="0.25"/>
    <row r="50591" x14ac:dyDescent="0.25"/>
    <row r="50592" x14ac:dyDescent="0.25"/>
    <row r="50593" x14ac:dyDescent="0.25"/>
    <row r="50594" x14ac:dyDescent="0.25"/>
    <row r="50595" x14ac:dyDescent="0.25"/>
    <row r="50596" x14ac:dyDescent="0.25"/>
    <row r="50597" x14ac:dyDescent="0.25"/>
    <row r="50598" x14ac:dyDescent="0.25"/>
    <row r="50599" x14ac:dyDescent="0.25"/>
    <row r="50600" x14ac:dyDescent="0.25"/>
    <row r="50601" x14ac:dyDescent="0.25"/>
    <row r="50602" x14ac:dyDescent="0.25"/>
    <row r="50603" x14ac:dyDescent="0.25"/>
    <row r="50604" x14ac:dyDescent="0.25"/>
    <row r="50605" x14ac:dyDescent="0.25"/>
    <row r="50606" x14ac:dyDescent="0.25"/>
    <row r="50607" x14ac:dyDescent="0.25"/>
    <row r="50608" x14ac:dyDescent="0.25"/>
    <row r="50609" x14ac:dyDescent="0.25"/>
    <row r="50610" x14ac:dyDescent="0.25"/>
    <row r="50611" x14ac:dyDescent="0.25"/>
    <row r="50612" x14ac:dyDescent="0.25"/>
    <row r="50613" x14ac:dyDescent="0.25"/>
    <row r="50614" x14ac:dyDescent="0.25"/>
    <row r="50615" x14ac:dyDescent="0.25"/>
    <row r="50616" x14ac:dyDescent="0.25"/>
    <row r="50617" x14ac:dyDescent="0.25"/>
    <row r="50618" x14ac:dyDescent="0.25"/>
    <row r="50619" x14ac:dyDescent="0.25"/>
    <row r="50620" x14ac:dyDescent="0.25"/>
    <row r="50621" x14ac:dyDescent="0.25"/>
    <row r="50622" x14ac:dyDescent="0.25"/>
    <row r="50623" x14ac:dyDescent="0.25"/>
    <row r="50624" x14ac:dyDescent="0.25"/>
    <row r="50625" x14ac:dyDescent="0.25"/>
    <row r="50626" x14ac:dyDescent="0.25"/>
    <row r="50627" x14ac:dyDescent="0.25"/>
    <row r="50628" x14ac:dyDescent="0.25"/>
    <row r="50629" x14ac:dyDescent="0.25"/>
    <row r="50630" x14ac:dyDescent="0.25"/>
    <row r="50631" x14ac:dyDescent="0.25"/>
    <row r="50632" x14ac:dyDescent="0.25"/>
    <row r="50633" x14ac:dyDescent="0.25"/>
    <row r="50634" x14ac:dyDescent="0.25"/>
    <row r="50635" x14ac:dyDescent="0.25"/>
    <row r="50636" x14ac:dyDescent="0.25"/>
    <row r="50637" x14ac:dyDescent="0.25"/>
    <row r="50638" x14ac:dyDescent="0.25"/>
    <row r="50639" x14ac:dyDescent="0.25"/>
    <row r="50640" x14ac:dyDescent="0.25"/>
    <row r="50641" x14ac:dyDescent="0.25"/>
    <row r="50642" x14ac:dyDescent="0.25"/>
    <row r="50643" x14ac:dyDescent="0.25"/>
    <row r="50644" x14ac:dyDescent="0.25"/>
    <row r="50645" x14ac:dyDescent="0.25"/>
    <row r="50646" x14ac:dyDescent="0.25"/>
    <row r="50647" x14ac:dyDescent="0.25"/>
    <row r="50648" x14ac:dyDescent="0.25"/>
    <row r="50649" x14ac:dyDescent="0.25"/>
    <row r="50650" x14ac:dyDescent="0.25"/>
    <row r="50651" x14ac:dyDescent="0.25"/>
    <row r="50652" x14ac:dyDescent="0.25"/>
    <row r="50653" x14ac:dyDescent="0.25"/>
    <row r="50654" x14ac:dyDescent="0.25"/>
    <row r="50655" x14ac:dyDescent="0.25"/>
    <row r="50656" x14ac:dyDescent="0.25"/>
    <row r="50657" x14ac:dyDescent="0.25"/>
    <row r="50658" x14ac:dyDescent="0.25"/>
    <row r="50659" x14ac:dyDescent="0.25"/>
    <row r="50660" x14ac:dyDescent="0.25"/>
    <row r="50661" x14ac:dyDescent="0.25"/>
    <row r="50662" x14ac:dyDescent="0.25"/>
    <row r="50663" x14ac:dyDescent="0.25"/>
    <row r="50664" x14ac:dyDescent="0.25"/>
    <row r="50665" x14ac:dyDescent="0.25"/>
    <row r="50666" x14ac:dyDescent="0.25"/>
    <row r="50667" x14ac:dyDescent="0.25"/>
    <row r="50668" x14ac:dyDescent="0.25"/>
    <row r="50669" x14ac:dyDescent="0.25"/>
    <row r="50670" x14ac:dyDescent="0.25"/>
    <row r="50671" x14ac:dyDescent="0.25"/>
    <row r="50672" x14ac:dyDescent="0.25"/>
    <row r="50673" x14ac:dyDescent="0.25"/>
    <row r="50674" x14ac:dyDescent="0.25"/>
    <row r="50675" x14ac:dyDescent="0.25"/>
    <row r="50676" x14ac:dyDescent="0.25"/>
    <row r="50677" x14ac:dyDescent="0.25"/>
    <row r="50678" x14ac:dyDescent="0.25"/>
    <row r="50679" x14ac:dyDescent="0.25"/>
    <row r="50680" x14ac:dyDescent="0.25"/>
    <row r="50681" x14ac:dyDescent="0.25"/>
    <row r="50682" x14ac:dyDescent="0.25"/>
    <row r="50683" x14ac:dyDescent="0.25"/>
    <row r="50684" x14ac:dyDescent="0.25"/>
    <row r="50685" x14ac:dyDescent="0.25"/>
    <row r="50686" x14ac:dyDescent="0.25"/>
    <row r="50687" x14ac:dyDescent="0.25"/>
    <row r="50688" x14ac:dyDescent="0.25"/>
    <row r="50689" x14ac:dyDescent="0.25"/>
    <row r="50690" x14ac:dyDescent="0.25"/>
    <row r="50691" x14ac:dyDescent="0.25"/>
    <row r="50692" x14ac:dyDescent="0.25"/>
    <row r="50693" x14ac:dyDescent="0.25"/>
    <row r="50694" x14ac:dyDescent="0.25"/>
    <row r="50695" x14ac:dyDescent="0.25"/>
    <row r="50696" x14ac:dyDescent="0.25"/>
    <row r="50697" x14ac:dyDescent="0.25"/>
    <row r="50698" x14ac:dyDescent="0.25"/>
    <row r="50699" x14ac:dyDescent="0.25"/>
    <row r="50700" x14ac:dyDescent="0.25"/>
    <row r="50701" x14ac:dyDescent="0.25"/>
    <row r="50702" x14ac:dyDescent="0.25"/>
    <row r="50703" x14ac:dyDescent="0.25"/>
    <row r="50704" x14ac:dyDescent="0.25"/>
    <row r="50705" x14ac:dyDescent="0.25"/>
    <row r="50706" x14ac:dyDescent="0.25"/>
    <row r="50707" x14ac:dyDescent="0.25"/>
    <row r="50708" x14ac:dyDescent="0.25"/>
    <row r="50709" x14ac:dyDescent="0.25"/>
    <row r="50710" x14ac:dyDescent="0.25"/>
    <row r="50711" x14ac:dyDescent="0.25"/>
    <row r="50712" x14ac:dyDescent="0.25"/>
    <row r="50713" x14ac:dyDescent="0.25"/>
    <row r="50714" x14ac:dyDescent="0.25"/>
    <row r="50715" x14ac:dyDescent="0.25"/>
    <row r="50716" x14ac:dyDescent="0.25"/>
    <row r="50717" x14ac:dyDescent="0.25"/>
    <row r="50718" x14ac:dyDescent="0.25"/>
    <row r="50719" x14ac:dyDescent="0.25"/>
    <row r="50720" x14ac:dyDescent="0.25"/>
    <row r="50721" x14ac:dyDescent="0.25"/>
    <row r="50722" x14ac:dyDescent="0.25"/>
    <row r="50723" x14ac:dyDescent="0.25"/>
    <row r="50724" x14ac:dyDescent="0.25"/>
    <row r="50725" x14ac:dyDescent="0.25"/>
    <row r="50726" x14ac:dyDescent="0.25"/>
    <row r="50727" x14ac:dyDescent="0.25"/>
    <row r="50728" x14ac:dyDescent="0.25"/>
    <row r="50729" x14ac:dyDescent="0.25"/>
    <row r="50730" x14ac:dyDescent="0.25"/>
    <row r="50731" x14ac:dyDescent="0.25"/>
    <row r="50732" x14ac:dyDescent="0.25"/>
    <row r="50733" x14ac:dyDescent="0.25"/>
    <row r="50734" x14ac:dyDescent="0.25"/>
    <row r="50735" x14ac:dyDescent="0.25"/>
    <row r="50736" x14ac:dyDescent="0.25"/>
    <row r="50737" x14ac:dyDescent="0.25"/>
    <row r="50738" x14ac:dyDescent="0.25"/>
    <row r="50739" x14ac:dyDescent="0.25"/>
    <row r="50740" x14ac:dyDescent="0.25"/>
    <row r="50741" x14ac:dyDescent="0.25"/>
    <row r="50742" x14ac:dyDescent="0.25"/>
    <row r="50743" x14ac:dyDescent="0.25"/>
    <row r="50744" x14ac:dyDescent="0.25"/>
    <row r="50745" x14ac:dyDescent="0.25"/>
    <row r="50746" x14ac:dyDescent="0.25"/>
    <row r="50747" x14ac:dyDescent="0.25"/>
    <row r="50748" x14ac:dyDescent="0.25"/>
    <row r="50749" x14ac:dyDescent="0.25"/>
    <row r="50750" x14ac:dyDescent="0.25"/>
    <row r="50751" x14ac:dyDescent="0.25"/>
    <row r="50752" x14ac:dyDescent="0.25"/>
    <row r="50753" x14ac:dyDescent="0.25"/>
    <row r="50754" x14ac:dyDescent="0.25"/>
    <row r="50755" x14ac:dyDescent="0.25"/>
    <row r="50756" x14ac:dyDescent="0.25"/>
    <row r="50757" x14ac:dyDescent="0.25"/>
    <row r="50758" x14ac:dyDescent="0.25"/>
    <row r="50759" x14ac:dyDescent="0.25"/>
    <row r="50760" x14ac:dyDescent="0.25"/>
    <row r="50761" x14ac:dyDescent="0.25"/>
    <row r="50762" x14ac:dyDescent="0.25"/>
    <row r="50763" x14ac:dyDescent="0.25"/>
    <row r="50764" x14ac:dyDescent="0.25"/>
    <row r="50765" x14ac:dyDescent="0.25"/>
    <row r="50766" x14ac:dyDescent="0.25"/>
    <row r="50767" x14ac:dyDescent="0.25"/>
    <row r="50768" x14ac:dyDescent="0.25"/>
    <row r="50769" x14ac:dyDescent="0.25"/>
    <row r="50770" x14ac:dyDescent="0.25"/>
    <row r="50771" x14ac:dyDescent="0.25"/>
    <row r="50772" x14ac:dyDescent="0.25"/>
    <row r="50773" x14ac:dyDescent="0.25"/>
    <row r="50774" x14ac:dyDescent="0.25"/>
    <row r="50775" x14ac:dyDescent="0.25"/>
    <row r="50776" x14ac:dyDescent="0.25"/>
    <row r="50777" x14ac:dyDescent="0.25"/>
    <row r="50778" x14ac:dyDescent="0.25"/>
    <row r="50779" x14ac:dyDescent="0.25"/>
    <row r="50780" x14ac:dyDescent="0.25"/>
    <row r="50781" x14ac:dyDescent="0.25"/>
    <row r="50782" x14ac:dyDescent="0.25"/>
    <row r="50783" x14ac:dyDescent="0.25"/>
    <row r="50784" x14ac:dyDescent="0.25"/>
    <row r="50785" x14ac:dyDescent="0.25"/>
    <row r="50786" x14ac:dyDescent="0.25"/>
    <row r="50787" x14ac:dyDescent="0.25"/>
    <row r="50788" x14ac:dyDescent="0.25"/>
    <row r="50789" x14ac:dyDescent="0.25"/>
    <row r="50790" x14ac:dyDescent="0.25"/>
    <row r="50791" x14ac:dyDescent="0.25"/>
    <row r="50792" x14ac:dyDescent="0.25"/>
    <row r="50793" x14ac:dyDescent="0.25"/>
    <row r="50794" x14ac:dyDescent="0.25"/>
    <row r="50795" x14ac:dyDescent="0.25"/>
    <row r="50796" x14ac:dyDescent="0.25"/>
    <row r="50797" x14ac:dyDescent="0.25"/>
    <row r="50798" x14ac:dyDescent="0.25"/>
    <row r="50799" x14ac:dyDescent="0.25"/>
    <row r="50800" x14ac:dyDescent="0.25"/>
    <row r="50801" x14ac:dyDescent="0.25"/>
    <row r="50802" x14ac:dyDescent="0.25"/>
    <row r="50803" x14ac:dyDescent="0.25"/>
    <row r="50804" x14ac:dyDescent="0.25"/>
    <row r="50805" x14ac:dyDescent="0.25"/>
    <row r="50806" x14ac:dyDescent="0.25"/>
    <row r="50807" x14ac:dyDescent="0.25"/>
    <row r="50808" x14ac:dyDescent="0.25"/>
    <row r="50809" x14ac:dyDescent="0.25"/>
    <row r="50810" x14ac:dyDescent="0.25"/>
    <row r="50811" x14ac:dyDescent="0.25"/>
    <row r="50812" x14ac:dyDescent="0.25"/>
    <row r="50813" x14ac:dyDescent="0.25"/>
    <row r="50814" x14ac:dyDescent="0.25"/>
    <row r="50815" x14ac:dyDescent="0.25"/>
    <row r="50816" x14ac:dyDescent="0.25"/>
    <row r="50817" x14ac:dyDescent="0.25"/>
    <row r="50818" x14ac:dyDescent="0.25"/>
    <row r="50819" x14ac:dyDescent="0.25"/>
    <row r="50820" x14ac:dyDescent="0.25"/>
    <row r="50821" x14ac:dyDescent="0.25"/>
    <row r="50822" x14ac:dyDescent="0.25"/>
    <row r="50823" x14ac:dyDescent="0.25"/>
    <row r="50824" x14ac:dyDescent="0.25"/>
    <row r="50825" x14ac:dyDescent="0.25"/>
    <row r="50826" x14ac:dyDescent="0.25"/>
    <row r="50827" x14ac:dyDescent="0.25"/>
    <row r="50828" x14ac:dyDescent="0.25"/>
    <row r="50829" x14ac:dyDescent="0.25"/>
    <row r="50830" x14ac:dyDescent="0.25"/>
    <row r="50831" x14ac:dyDescent="0.25"/>
    <row r="50832" x14ac:dyDescent="0.25"/>
    <row r="50833" x14ac:dyDescent="0.25"/>
    <row r="50834" x14ac:dyDescent="0.25"/>
    <row r="50835" x14ac:dyDescent="0.25"/>
    <row r="50836" x14ac:dyDescent="0.25"/>
    <row r="50837" x14ac:dyDescent="0.25"/>
    <row r="50838" x14ac:dyDescent="0.25"/>
    <row r="50839" x14ac:dyDescent="0.25"/>
    <row r="50840" x14ac:dyDescent="0.25"/>
    <row r="50841" x14ac:dyDescent="0.25"/>
    <row r="50842" x14ac:dyDescent="0.25"/>
    <row r="50843" x14ac:dyDescent="0.25"/>
    <row r="50844" x14ac:dyDescent="0.25"/>
    <row r="50845" x14ac:dyDescent="0.25"/>
    <row r="50846" x14ac:dyDescent="0.25"/>
    <row r="50847" x14ac:dyDescent="0.25"/>
    <row r="50848" x14ac:dyDescent="0.25"/>
    <row r="50849" x14ac:dyDescent="0.25"/>
    <row r="50850" x14ac:dyDescent="0.25"/>
    <row r="50851" x14ac:dyDescent="0.25"/>
    <row r="50852" x14ac:dyDescent="0.25"/>
    <row r="50853" x14ac:dyDescent="0.25"/>
    <row r="50854" x14ac:dyDescent="0.25"/>
    <row r="50855" x14ac:dyDescent="0.25"/>
    <row r="50856" x14ac:dyDescent="0.25"/>
    <row r="50857" x14ac:dyDescent="0.25"/>
    <row r="50858" x14ac:dyDescent="0.25"/>
    <row r="50859" x14ac:dyDescent="0.25"/>
    <row r="50860" x14ac:dyDescent="0.25"/>
    <row r="50861" x14ac:dyDescent="0.25"/>
    <row r="50862" x14ac:dyDescent="0.25"/>
    <row r="50863" x14ac:dyDescent="0.25"/>
    <row r="50864" x14ac:dyDescent="0.25"/>
    <row r="50865" x14ac:dyDescent="0.25"/>
    <row r="50866" x14ac:dyDescent="0.25"/>
    <row r="50867" x14ac:dyDescent="0.25"/>
    <row r="50868" x14ac:dyDescent="0.25"/>
    <row r="50869" x14ac:dyDescent="0.25"/>
    <row r="50870" x14ac:dyDescent="0.25"/>
    <row r="50871" x14ac:dyDescent="0.25"/>
    <row r="50872" x14ac:dyDescent="0.25"/>
    <row r="50873" x14ac:dyDescent="0.25"/>
    <row r="50874" x14ac:dyDescent="0.25"/>
    <row r="50875" x14ac:dyDescent="0.25"/>
    <row r="50876" x14ac:dyDescent="0.25"/>
    <row r="50877" x14ac:dyDescent="0.25"/>
    <row r="50878" x14ac:dyDescent="0.25"/>
    <row r="50879" x14ac:dyDescent="0.25"/>
    <row r="50880" x14ac:dyDescent="0.25"/>
    <row r="50881" x14ac:dyDescent="0.25"/>
    <row r="50882" x14ac:dyDescent="0.25"/>
    <row r="50883" x14ac:dyDescent="0.25"/>
    <row r="50884" x14ac:dyDescent="0.25"/>
    <row r="50885" x14ac:dyDescent="0.25"/>
    <row r="50886" x14ac:dyDescent="0.25"/>
    <row r="50887" x14ac:dyDescent="0.25"/>
    <row r="50888" x14ac:dyDescent="0.25"/>
    <row r="50889" x14ac:dyDescent="0.25"/>
    <row r="50890" x14ac:dyDescent="0.25"/>
    <row r="50891" x14ac:dyDescent="0.25"/>
    <row r="50892" x14ac:dyDescent="0.25"/>
    <row r="50893" x14ac:dyDescent="0.25"/>
    <row r="50894" x14ac:dyDescent="0.25"/>
    <row r="50895" x14ac:dyDescent="0.25"/>
    <row r="50896" x14ac:dyDescent="0.25"/>
    <row r="50897" x14ac:dyDescent="0.25"/>
    <row r="50898" x14ac:dyDescent="0.25"/>
    <row r="50899" x14ac:dyDescent="0.25"/>
    <row r="50900" x14ac:dyDescent="0.25"/>
    <row r="50901" x14ac:dyDescent="0.25"/>
    <row r="50902" x14ac:dyDescent="0.25"/>
    <row r="50903" x14ac:dyDescent="0.25"/>
    <row r="50904" x14ac:dyDescent="0.25"/>
    <row r="50905" x14ac:dyDescent="0.25"/>
    <row r="50906" x14ac:dyDescent="0.25"/>
    <row r="50907" x14ac:dyDescent="0.25"/>
    <row r="50908" x14ac:dyDescent="0.25"/>
    <row r="50909" x14ac:dyDescent="0.25"/>
    <row r="50910" x14ac:dyDescent="0.25"/>
    <row r="50911" x14ac:dyDescent="0.25"/>
    <row r="50912" x14ac:dyDescent="0.25"/>
    <row r="50913" x14ac:dyDescent="0.25"/>
    <row r="50914" x14ac:dyDescent="0.25"/>
    <row r="50915" x14ac:dyDescent="0.25"/>
    <row r="50916" x14ac:dyDescent="0.25"/>
    <row r="50917" x14ac:dyDescent="0.25"/>
    <row r="50918" x14ac:dyDescent="0.25"/>
    <row r="50919" x14ac:dyDescent="0.25"/>
    <row r="50920" x14ac:dyDescent="0.25"/>
    <row r="50921" x14ac:dyDescent="0.25"/>
    <row r="50922" x14ac:dyDescent="0.25"/>
    <row r="50923" x14ac:dyDescent="0.25"/>
    <row r="50924" x14ac:dyDescent="0.25"/>
    <row r="50925" x14ac:dyDescent="0.25"/>
    <row r="50926" x14ac:dyDescent="0.25"/>
    <row r="50927" x14ac:dyDescent="0.25"/>
    <row r="50928" x14ac:dyDescent="0.25"/>
    <row r="50929" x14ac:dyDescent="0.25"/>
    <row r="50930" x14ac:dyDescent="0.25"/>
    <row r="50931" x14ac:dyDescent="0.25"/>
    <row r="50932" x14ac:dyDescent="0.25"/>
    <row r="50933" x14ac:dyDescent="0.25"/>
    <row r="50934" x14ac:dyDescent="0.25"/>
    <row r="50935" x14ac:dyDescent="0.25"/>
    <row r="50936" x14ac:dyDescent="0.25"/>
    <row r="50937" x14ac:dyDescent="0.25"/>
    <row r="50938" x14ac:dyDescent="0.25"/>
    <row r="50939" x14ac:dyDescent="0.25"/>
    <row r="50940" x14ac:dyDescent="0.25"/>
    <row r="50941" x14ac:dyDescent="0.25"/>
    <row r="50942" x14ac:dyDescent="0.25"/>
    <row r="50943" x14ac:dyDescent="0.25"/>
    <row r="50944" x14ac:dyDescent="0.25"/>
    <row r="50945" x14ac:dyDescent="0.25"/>
    <row r="50946" x14ac:dyDescent="0.25"/>
    <row r="50947" x14ac:dyDescent="0.25"/>
    <row r="50948" x14ac:dyDescent="0.25"/>
    <row r="50949" x14ac:dyDescent="0.25"/>
    <row r="50950" x14ac:dyDescent="0.25"/>
    <row r="50951" x14ac:dyDescent="0.25"/>
    <row r="50952" x14ac:dyDescent="0.25"/>
    <row r="50953" x14ac:dyDescent="0.25"/>
    <row r="50954" x14ac:dyDescent="0.25"/>
    <row r="50955" x14ac:dyDescent="0.25"/>
    <row r="50956" x14ac:dyDescent="0.25"/>
    <row r="50957" x14ac:dyDescent="0.25"/>
    <row r="50958" x14ac:dyDescent="0.25"/>
    <row r="50959" x14ac:dyDescent="0.25"/>
    <row r="50960" x14ac:dyDescent="0.25"/>
    <row r="50961" x14ac:dyDescent="0.25"/>
    <row r="50962" x14ac:dyDescent="0.25"/>
    <row r="50963" x14ac:dyDescent="0.25"/>
    <row r="50964" x14ac:dyDescent="0.25"/>
    <row r="50965" x14ac:dyDescent="0.25"/>
    <row r="50966" x14ac:dyDescent="0.25"/>
    <row r="50967" x14ac:dyDescent="0.25"/>
    <row r="50968" x14ac:dyDescent="0.25"/>
    <row r="50969" x14ac:dyDescent="0.25"/>
    <row r="50970" x14ac:dyDescent="0.25"/>
    <row r="50971" x14ac:dyDescent="0.25"/>
    <row r="50972" x14ac:dyDescent="0.25"/>
    <row r="50973" x14ac:dyDescent="0.25"/>
    <row r="50974" x14ac:dyDescent="0.25"/>
    <row r="50975" x14ac:dyDescent="0.25"/>
    <row r="50976" x14ac:dyDescent="0.25"/>
    <row r="50977" x14ac:dyDescent="0.25"/>
    <row r="50978" x14ac:dyDescent="0.25"/>
    <row r="50979" x14ac:dyDescent="0.25"/>
    <row r="50980" x14ac:dyDescent="0.25"/>
    <row r="50981" x14ac:dyDescent="0.25"/>
    <row r="50982" x14ac:dyDescent="0.25"/>
    <row r="50983" x14ac:dyDescent="0.25"/>
    <row r="50984" x14ac:dyDescent="0.25"/>
    <row r="50985" x14ac:dyDescent="0.25"/>
    <row r="50986" x14ac:dyDescent="0.25"/>
    <row r="50987" x14ac:dyDescent="0.25"/>
    <row r="50988" x14ac:dyDescent="0.25"/>
    <row r="50989" x14ac:dyDescent="0.25"/>
    <row r="50990" x14ac:dyDescent="0.25"/>
    <row r="50991" x14ac:dyDescent="0.25"/>
    <row r="50992" x14ac:dyDescent="0.25"/>
    <row r="50993" x14ac:dyDescent="0.25"/>
    <row r="50994" x14ac:dyDescent="0.25"/>
    <row r="50995" x14ac:dyDescent="0.25"/>
    <row r="50996" x14ac:dyDescent="0.25"/>
    <row r="50997" x14ac:dyDescent="0.25"/>
    <row r="50998" x14ac:dyDescent="0.25"/>
    <row r="50999" x14ac:dyDescent="0.25"/>
    <row r="51000" x14ac:dyDescent="0.25"/>
    <row r="51001" x14ac:dyDescent="0.25"/>
    <row r="51002" x14ac:dyDescent="0.25"/>
    <row r="51003" x14ac:dyDescent="0.25"/>
    <row r="51004" x14ac:dyDescent="0.25"/>
    <row r="51005" x14ac:dyDescent="0.25"/>
    <row r="51006" x14ac:dyDescent="0.25"/>
    <row r="51007" x14ac:dyDescent="0.25"/>
    <row r="51008" x14ac:dyDescent="0.25"/>
    <row r="51009" x14ac:dyDescent="0.25"/>
    <row r="51010" x14ac:dyDescent="0.25"/>
    <row r="51011" x14ac:dyDescent="0.25"/>
    <row r="51012" x14ac:dyDescent="0.25"/>
    <row r="51013" x14ac:dyDescent="0.25"/>
    <row r="51014" x14ac:dyDescent="0.25"/>
    <row r="51015" x14ac:dyDescent="0.25"/>
    <row r="51016" x14ac:dyDescent="0.25"/>
    <row r="51017" x14ac:dyDescent="0.25"/>
    <row r="51018" x14ac:dyDescent="0.25"/>
    <row r="51019" x14ac:dyDescent="0.25"/>
    <row r="51020" x14ac:dyDescent="0.25"/>
    <row r="51021" x14ac:dyDescent="0.25"/>
    <row r="51022" x14ac:dyDescent="0.25"/>
    <row r="51023" x14ac:dyDescent="0.25"/>
    <row r="51024" x14ac:dyDescent="0.25"/>
    <row r="51025" x14ac:dyDescent="0.25"/>
    <row r="51026" x14ac:dyDescent="0.25"/>
    <row r="51027" x14ac:dyDescent="0.25"/>
    <row r="51028" x14ac:dyDescent="0.25"/>
    <row r="51029" x14ac:dyDescent="0.25"/>
    <row r="51030" x14ac:dyDescent="0.25"/>
    <row r="51031" x14ac:dyDescent="0.25"/>
    <row r="51032" x14ac:dyDescent="0.25"/>
    <row r="51033" x14ac:dyDescent="0.25"/>
    <row r="51034" x14ac:dyDescent="0.25"/>
    <row r="51035" x14ac:dyDescent="0.25"/>
    <row r="51036" x14ac:dyDescent="0.25"/>
    <row r="51037" x14ac:dyDescent="0.25"/>
    <row r="51038" x14ac:dyDescent="0.25"/>
    <row r="51039" x14ac:dyDescent="0.25"/>
    <row r="51040" x14ac:dyDescent="0.25"/>
    <row r="51041" x14ac:dyDescent="0.25"/>
    <row r="51042" x14ac:dyDescent="0.25"/>
    <row r="51043" x14ac:dyDescent="0.25"/>
    <row r="51044" x14ac:dyDescent="0.25"/>
    <row r="51045" x14ac:dyDescent="0.25"/>
    <row r="51046" x14ac:dyDescent="0.25"/>
    <row r="51047" x14ac:dyDescent="0.25"/>
    <row r="51048" x14ac:dyDescent="0.25"/>
    <row r="51049" x14ac:dyDescent="0.25"/>
    <row r="51050" x14ac:dyDescent="0.25"/>
    <row r="51051" x14ac:dyDescent="0.25"/>
    <row r="51052" x14ac:dyDescent="0.25"/>
    <row r="51053" x14ac:dyDescent="0.25"/>
    <row r="51054" x14ac:dyDescent="0.25"/>
    <row r="51055" x14ac:dyDescent="0.25"/>
    <row r="51056" x14ac:dyDescent="0.25"/>
    <row r="51057" x14ac:dyDescent="0.25"/>
    <row r="51058" x14ac:dyDescent="0.25"/>
    <row r="51059" x14ac:dyDescent="0.25"/>
    <row r="51060" x14ac:dyDescent="0.25"/>
    <row r="51061" x14ac:dyDescent="0.25"/>
    <row r="51062" x14ac:dyDescent="0.25"/>
    <row r="51063" x14ac:dyDescent="0.25"/>
    <row r="51064" x14ac:dyDescent="0.25"/>
    <row r="51065" x14ac:dyDescent="0.25"/>
    <row r="51066" x14ac:dyDescent="0.25"/>
    <row r="51067" x14ac:dyDescent="0.25"/>
    <row r="51068" x14ac:dyDescent="0.25"/>
    <row r="51069" x14ac:dyDescent="0.25"/>
    <row r="51070" x14ac:dyDescent="0.25"/>
    <row r="51071" x14ac:dyDescent="0.25"/>
    <row r="51072" x14ac:dyDescent="0.25"/>
    <row r="51073" x14ac:dyDescent="0.25"/>
    <row r="51074" x14ac:dyDescent="0.25"/>
    <row r="51075" x14ac:dyDescent="0.25"/>
    <row r="51076" x14ac:dyDescent="0.25"/>
    <row r="51077" x14ac:dyDescent="0.25"/>
    <row r="51078" x14ac:dyDescent="0.25"/>
    <row r="51079" x14ac:dyDescent="0.25"/>
    <row r="51080" x14ac:dyDescent="0.25"/>
    <row r="51081" x14ac:dyDescent="0.25"/>
    <row r="51082" x14ac:dyDescent="0.25"/>
    <row r="51083" x14ac:dyDescent="0.25"/>
    <row r="51084" x14ac:dyDescent="0.25"/>
    <row r="51085" x14ac:dyDescent="0.25"/>
    <row r="51086" x14ac:dyDescent="0.25"/>
    <row r="51087" x14ac:dyDescent="0.25"/>
    <row r="51088" x14ac:dyDescent="0.25"/>
    <row r="51089" x14ac:dyDescent="0.25"/>
    <row r="51090" x14ac:dyDescent="0.25"/>
    <row r="51091" x14ac:dyDescent="0.25"/>
    <row r="51092" x14ac:dyDescent="0.25"/>
    <row r="51093" x14ac:dyDescent="0.25"/>
    <row r="51094" x14ac:dyDescent="0.25"/>
    <row r="51095" x14ac:dyDescent="0.25"/>
    <row r="51096" x14ac:dyDescent="0.25"/>
    <row r="51097" x14ac:dyDescent="0.25"/>
    <row r="51098" x14ac:dyDescent="0.25"/>
    <row r="51099" x14ac:dyDescent="0.25"/>
    <row r="51100" x14ac:dyDescent="0.25"/>
    <row r="51101" x14ac:dyDescent="0.25"/>
    <row r="51102" x14ac:dyDescent="0.25"/>
    <row r="51103" x14ac:dyDescent="0.25"/>
    <row r="51104" x14ac:dyDescent="0.25"/>
    <row r="51105" x14ac:dyDescent="0.25"/>
    <row r="51106" x14ac:dyDescent="0.25"/>
    <row r="51107" x14ac:dyDescent="0.25"/>
    <row r="51108" x14ac:dyDescent="0.25"/>
    <row r="51109" x14ac:dyDescent="0.25"/>
    <row r="51110" x14ac:dyDescent="0.25"/>
    <row r="51111" x14ac:dyDescent="0.25"/>
    <row r="51112" x14ac:dyDescent="0.25"/>
    <row r="51113" x14ac:dyDescent="0.25"/>
    <row r="51114" x14ac:dyDescent="0.25"/>
    <row r="51115" x14ac:dyDescent="0.25"/>
    <row r="51116" x14ac:dyDescent="0.25"/>
    <row r="51117" x14ac:dyDescent="0.25"/>
    <row r="51118" x14ac:dyDescent="0.25"/>
    <row r="51119" x14ac:dyDescent="0.25"/>
    <row r="51120" x14ac:dyDescent="0.25"/>
    <row r="51121" x14ac:dyDescent="0.25"/>
    <row r="51122" x14ac:dyDescent="0.25"/>
    <row r="51123" x14ac:dyDescent="0.25"/>
    <row r="51124" x14ac:dyDescent="0.25"/>
    <row r="51125" x14ac:dyDescent="0.25"/>
    <row r="51126" x14ac:dyDescent="0.25"/>
    <row r="51127" x14ac:dyDescent="0.25"/>
    <row r="51128" x14ac:dyDescent="0.25"/>
    <row r="51129" x14ac:dyDescent="0.25"/>
    <row r="51130" x14ac:dyDescent="0.25"/>
    <row r="51131" x14ac:dyDescent="0.25"/>
    <row r="51132" x14ac:dyDescent="0.25"/>
    <row r="51133" x14ac:dyDescent="0.25"/>
    <row r="51134" x14ac:dyDescent="0.25"/>
    <row r="51135" x14ac:dyDescent="0.25"/>
    <row r="51136" x14ac:dyDescent="0.25"/>
    <row r="51137" x14ac:dyDescent="0.25"/>
    <row r="51138" x14ac:dyDescent="0.25"/>
    <row r="51139" x14ac:dyDescent="0.25"/>
    <row r="51140" x14ac:dyDescent="0.25"/>
    <row r="51141" x14ac:dyDescent="0.25"/>
    <row r="51142" x14ac:dyDescent="0.25"/>
    <row r="51143" x14ac:dyDescent="0.25"/>
    <row r="51144" x14ac:dyDescent="0.25"/>
    <row r="51145" x14ac:dyDescent="0.25"/>
    <row r="51146" x14ac:dyDescent="0.25"/>
    <row r="51147" x14ac:dyDescent="0.25"/>
    <row r="51148" x14ac:dyDescent="0.25"/>
    <row r="51149" x14ac:dyDescent="0.25"/>
    <row r="51150" x14ac:dyDescent="0.25"/>
    <row r="51151" x14ac:dyDescent="0.25"/>
    <row r="51152" x14ac:dyDescent="0.25"/>
    <row r="51153" x14ac:dyDescent="0.25"/>
    <row r="51154" x14ac:dyDescent="0.25"/>
    <row r="51155" x14ac:dyDescent="0.25"/>
    <row r="51156" x14ac:dyDescent="0.25"/>
    <row r="51157" x14ac:dyDescent="0.25"/>
    <row r="51158" x14ac:dyDescent="0.25"/>
    <row r="51159" x14ac:dyDescent="0.25"/>
    <row r="51160" x14ac:dyDescent="0.25"/>
    <row r="51161" x14ac:dyDescent="0.25"/>
    <row r="51162" x14ac:dyDescent="0.25"/>
    <row r="51163" x14ac:dyDescent="0.25"/>
    <row r="51164" x14ac:dyDescent="0.25"/>
    <row r="51165" x14ac:dyDescent="0.25"/>
    <row r="51166" x14ac:dyDescent="0.25"/>
    <row r="51167" x14ac:dyDescent="0.25"/>
    <row r="51168" x14ac:dyDescent="0.25"/>
    <row r="51169" x14ac:dyDescent="0.25"/>
    <row r="51170" x14ac:dyDescent="0.25"/>
    <row r="51171" x14ac:dyDescent="0.25"/>
    <row r="51172" x14ac:dyDescent="0.25"/>
    <row r="51173" x14ac:dyDescent="0.25"/>
    <row r="51174" x14ac:dyDescent="0.25"/>
    <row r="51175" x14ac:dyDescent="0.25"/>
    <row r="51176" x14ac:dyDescent="0.25"/>
    <row r="51177" x14ac:dyDescent="0.25"/>
    <row r="51178" x14ac:dyDescent="0.25"/>
    <row r="51179" x14ac:dyDescent="0.25"/>
    <row r="51180" x14ac:dyDescent="0.25"/>
    <row r="51181" x14ac:dyDescent="0.25"/>
    <row r="51182" x14ac:dyDescent="0.25"/>
    <row r="51183" x14ac:dyDescent="0.25"/>
    <row r="51184" x14ac:dyDescent="0.25"/>
    <row r="51185" x14ac:dyDescent="0.25"/>
    <row r="51186" x14ac:dyDescent="0.25"/>
    <row r="51187" x14ac:dyDescent="0.25"/>
    <row r="51188" x14ac:dyDescent="0.25"/>
    <row r="51189" x14ac:dyDescent="0.25"/>
    <row r="51190" x14ac:dyDescent="0.25"/>
    <row r="51191" x14ac:dyDescent="0.25"/>
    <row r="51192" x14ac:dyDescent="0.25"/>
    <row r="51193" x14ac:dyDescent="0.25"/>
    <row r="51194" x14ac:dyDescent="0.25"/>
    <row r="51195" x14ac:dyDescent="0.25"/>
    <row r="51196" x14ac:dyDescent="0.25"/>
    <row r="51197" x14ac:dyDescent="0.25"/>
    <row r="51198" x14ac:dyDescent="0.25"/>
    <row r="51199" x14ac:dyDescent="0.25"/>
    <row r="51200" x14ac:dyDescent="0.25"/>
    <row r="51201" x14ac:dyDescent="0.25"/>
    <row r="51202" x14ac:dyDescent="0.25"/>
    <row r="51203" x14ac:dyDescent="0.25"/>
    <row r="51204" x14ac:dyDescent="0.25"/>
    <row r="51205" x14ac:dyDescent="0.25"/>
    <row r="51206" x14ac:dyDescent="0.25"/>
    <row r="51207" x14ac:dyDescent="0.25"/>
    <row r="51208" x14ac:dyDescent="0.25"/>
    <row r="51209" x14ac:dyDescent="0.25"/>
    <row r="51210" x14ac:dyDescent="0.25"/>
    <row r="51211" x14ac:dyDescent="0.25"/>
    <row r="51212" x14ac:dyDescent="0.25"/>
    <row r="51213" x14ac:dyDescent="0.25"/>
    <row r="51214" x14ac:dyDescent="0.25"/>
    <row r="51215" x14ac:dyDescent="0.25"/>
    <row r="51216" x14ac:dyDescent="0.25"/>
    <row r="51217" x14ac:dyDescent="0.25"/>
    <row r="51218" x14ac:dyDescent="0.25"/>
    <row r="51219" x14ac:dyDescent="0.25"/>
    <row r="51220" x14ac:dyDescent="0.25"/>
    <row r="51221" x14ac:dyDescent="0.25"/>
    <row r="51222" x14ac:dyDescent="0.25"/>
    <row r="51223" x14ac:dyDescent="0.25"/>
    <row r="51224" x14ac:dyDescent="0.25"/>
    <row r="51225" x14ac:dyDescent="0.25"/>
    <row r="51226" x14ac:dyDescent="0.25"/>
    <row r="51227" x14ac:dyDescent="0.25"/>
    <row r="51228" x14ac:dyDescent="0.25"/>
    <row r="51229" x14ac:dyDescent="0.25"/>
    <row r="51230" x14ac:dyDescent="0.25"/>
    <row r="51231" x14ac:dyDescent="0.25"/>
    <row r="51232" x14ac:dyDescent="0.25"/>
    <row r="51233" x14ac:dyDescent="0.25"/>
    <row r="51234" x14ac:dyDescent="0.25"/>
    <row r="51235" x14ac:dyDescent="0.25"/>
    <row r="51236" x14ac:dyDescent="0.25"/>
    <row r="51237" x14ac:dyDescent="0.25"/>
    <row r="51238" x14ac:dyDescent="0.25"/>
    <row r="51239" x14ac:dyDescent="0.25"/>
    <row r="51240" x14ac:dyDescent="0.25"/>
    <row r="51241" x14ac:dyDescent="0.25"/>
    <row r="51242" x14ac:dyDescent="0.25"/>
    <row r="51243" x14ac:dyDescent="0.25"/>
    <row r="51244" x14ac:dyDescent="0.25"/>
    <row r="51245" x14ac:dyDescent="0.25"/>
    <row r="51246" x14ac:dyDescent="0.25"/>
    <row r="51247" x14ac:dyDescent="0.25"/>
    <row r="51248" x14ac:dyDescent="0.25"/>
    <row r="51249" x14ac:dyDescent="0.25"/>
    <row r="51250" x14ac:dyDescent="0.25"/>
    <row r="51251" x14ac:dyDescent="0.25"/>
    <row r="51252" x14ac:dyDescent="0.25"/>
    <row r="51253" x14ac:dyDescent="0.25"/>
    <row r="51254" x14ac:dyDescent="0.25"/>
    <row r="51255" x14ac:dyDescent="0.25"/>
    <row r="51256" x14ac:dyDescent="0.25"/>
    <row r="51257" x14ac:dyDescent="0.25"/>
    <row r="51258" x14ac:dyDescent="0.25"/>
    <row r="51259" x14ac:dyDescent="0.25"/>
    <row r="51260" x14ac:dyDescent="0.25"/>
    <row r="51261" x14ac:dyDescent="0.25"/>
    <row r="51262" x14ac:dyDescent="0.25"/>
    <row r="51263" x14ac:dyDescent="0.25"/>
    <row r="51264" x14ac:dyDescent="0.25"/>
    <row r="51265" x14ac:dyDescent="0.25"/>
    <row r="51266" x14ac:dyDescent="0.25"/>
    <row r="51267" x14ac:dyDescent="0.25"/>
    <row r="51268" x14ac:dyDescent="0.25"/>
    <row r="51269" x14ac:dyDescent="0.25"/>
    <row r="51270" x14ac:dyDescent="0.25"/>
    <row r="51271" x14ac:dyDescent="0.25"/>
    <row r="51272" x14ac:dyDescent="0.25"/>
    <row r="51273" x14ac:dyDescent="0.25"/>
    <row r="51274" x14ac:dyDescent="0.25"/>
    <row r="51275" x14ac:dyDescent="0.25"/>
    <row r="51276" x14ac:dyDescent="0.25"/>
    <row r="51277" x14ac:dyDescent="0.25"/>
    <row r="51278" x14ac:dyDescent="0.25"/>
    <row r="51279" x14ac:dyDescent="0.25"/>
    <row r="51280" x14ac:dyDescent="0.25"/>
    <row r="51281" x14ac:dyDescent="0.25"/>
    <row r="51282" x14ac:dyDescent="0.25"/>
    <row r="51283" x14ac:dyDescent="0.25"/>
    <row r="51284" x14ac:dyDescent="0.25"/>
    <row r="51285" x14ac:dyDescent="0.25"/>
    <row r="51286" x14ac:dyDescent="0.25"/>
    <row r="51287" x14ac:dyDescent="0.25"/>
    <row r="51288" x14ac:dyDescent="0.25"/>
    <row r="51289" x14ac:dyDescent="0.25"/>
    <row r="51290" x14ac:dyDescent="0.25"/>
    <row r="51291" x14ac:dyDescent="0.25"/>
    <row r="51292" x14ac:dyDescent="0.25"/>
    <row r="51293" x14ac:dyDescent="0.25"/>
    <row r="51294" x14ac:dyDescent="0.25"/>
    <row r="51295" x14ac:dyDescent="0.25"/>
    <row r="51296" x14ac:dyDescent="0.25"/>
    <row r="51297" x14ac:dyDescent="0.25"/>
    <row r="51298" x14ac:dyDescent="0.25"/>
    <row r="51299" x14ac:dyDescent="0.25"/>
    <row r="51300" x14ac:dyDescent="0.25"/>
    <row r="51301" x14ac:dyDescent="0.25"/>
    <row r="51302" x14ac:dyDescent="0.25"/>
    <row r="51303" x14ac:dyDescent="0.25"/>
    <row r="51304" x14ac:dyDescent="0.25"/>
    <row r="51305" x14ac:dyDescent="0.25"/>
    <row r="51306" x14ac:dyDescent="0.25"/>
    <row r="51307" x14ac:dyDescent="0.25"/>
    <row r="51308" x14ac:dyDescent="0.25"/>
    <row r="51309" x14ac:dyDescent="0.25"/>
    <row r="51310" x14ac:dyDescent="0.25"/>
    <row r="51311" x14ac:dyDescent="0.25"/>
    <row r="51312" x14ac:dyDescent="0.25"/>
    <row r="51313" x14ac:dyDescent="0.25"/>
    <row r="51314" x14ac:dyDescent="0.25"/>
    <row r="51315" x14ac:dyDescent="0.25"/>
    <row r="51316" x14ac:dyDescent="0.25"/>
    <row r="51317" x14ac:dyDescent="0.25"/>
    <row r="51318" x14ac:dyDescent="0.25"/>
    <row r="51319" x14ac:dyDescent="0.25"/>
    <row r="51320" x14ac:dyDescent="0.25"/>
    <row r="51321" x14ac:dyDescent="0.25"/>
    <row r="51322" x14ac:dyDescent="0.25"/>
    <row r="51323" x14ac:dyDescent="0.25"/>
    <row r="51324" x14ac:dyDescent="0.25"/>
    <row r="51325" x14ac:dyDescent="0.25"/>
    <row r="51326" x14ac:dyDescent="0.25"/>
    <row r="51327" x14ac:dyDescent="0.25"/>
    <row r="51328" x14ac:dyDescent="0.25"/>
    <row r="51329" x14ac:dyDescent="0.25"/>
    <row r="51330" x14ac:dyDescent="0.25"/>
    <row r="51331" x14ac:dyDescent="0.25"/>
    <row r="51332" x14ac:dyDescent="0.25"/>
    <row r="51333" x14ac:dyDescent="0.25"/>
    <row r="51334" x14ac:dyDescent="0.25"/>
    <row r="51335" x14ac:dyDescent="0.25"/>
    <row r="51336" x14ac:dyDescent="0.25"/>
    <row r="51337" x14ac:dyDescent="0.25"/>
    <row r="51338" x14ac:dyDescent="0.25"/>
    <row r="51339" x14ac:dyDescent="0.25"/>
    <row r="51340" x14ac:dyDescent="0.25"/>
    <row r="51341" x14ac:dyDescent="0.25"/>
    <row r="51342" x14ac:dyDescent="0.25"/>
    <row r="51343" x14ac:dyDescent="0.25"/>
    <row r="51344" x14ac:dyDescent="0.25"/>
    <row r="51345" x14ac:dyDescent="0.25"/>
    <row r="51346" x14ac:dyDescent="0.25"/>
    <row r="51347" x14ac:dyDescent="0.25"/>
    <row r="51348" x14ac:dyDescent="0.25"/>
    <row r="51349" x14ac:dyDescent="0.25"/>
    <row r="51350" x14ac:dyDescent="0.25"/>
    <row r="51351" x14ac:dyDescent="0.25"/>
    <row r="51352" x14ac:dyDescent="0.25"/>
    <row r="51353" x14ac:dyDescent="0.25"/>
    <row r="51354" x14ac:dyDescent="0.25"/>
    <row r="51355" x14ac:dyDescent="0.25"/>
    <row r="51356" x14ac:dyDescent="0.25"/>
    <row r="51357" x14ac:dyDescent="0.25"/>
    <row r="51358" x14ac:dyDescent="0.25"/>
    <row r="51359" x14ac:dyDescent="0.25"/>
    <row r="51360" x14ac:dyDescent="0.25"/>
    <row r="51361" x14ac:dyDescent="0.25"/>
    <row r="51362" x14ac:dyDescent="0.25"/>
    <row r="51363" x14ac:dyDescent="0.25"/>
    <row r="51364" x14ac:dyDescent="0.25"/>
    <row r="51365" x14ac:dyDescent="0.25"/>
    <row r="51366" x14ac:dyDescent="0.25"/>
    <row r="51367" x14ac:dyDescent="0.25"/>
    <row r="51368" x14ac:dyDescent="0.25"/>
    <row r="51369" x14ac:dyDescent="0.25"/>
    <row r="51370" x14ac:dyDescent="0.25"/>
    <row r="51371" x14ac:dyDescent="0.25"/>
    <row r="51372" x14ac:dyDescent="0.25"/>
    <row r="51373" x14ac:dyDescent="0.25"/>
    <row r="51374" x14ac:dyDescent="0.25"/>
    <row r="51375" x14ac:dyDescent="0.25"/>
    <row r="51376" x14ac:dyDescent="0.25"/>
    <row r="51377" x14ac:dyDescent="0.25"/>
    <row r="51378" x14ac:dyDescent="0.25"/>
    <row r="51379" x14ac:dyDescent="0.25"/>
    <row r="51380" x14ac:dyDescent="0.25"/>
    <row r="51381" x14ac:dyDescent="0.25"/>
    <row r="51382" x14ac:dyDescent="0.25"/>
    <row r="51383" x14ac:dyDescent="0.25"/>
    <row r="51384" x14ac:dyDescent="0.25"/>
    <row r="51385" x14ac:dyDescent="0.25"/>
    <row r="51386" x14ac:dyDescent="0.25"/>
    <row r="51387" x14ac:dyDescent="0.25"/>
    <row r="51388" x14ac:dyDescent="0.25"/>
    <row r="51389" x14ac:dyDescent="0.25"/>
    <row r="51390" x14ac:dyDescent="0.25"/>
    <row r="51391" x14ac:dyDescent="0.25"/>
    <row r="51392" x14ac:dyDescent="0.25"/>
    <row r="51393" x14ac:dyDescent="0.25"/>
    <row r="51394" x14ac:dyDescent="0.25"/>
    <row r="51395" x14ac:dyDescent="0.25"/>
    <row r="51396" x14ac:dyDescent="0.25"/>
    <row r="51397" x14ac:dyDescent="0.25"/>
    <row r="51398" x14ac:dyDescent="0.25"/>
    <row r="51399" x14ac:dyDescent="0.25"/>
    <row r="51400" x14ac:dyDescent="0.25"/>
    <row r="51401" x14ac:dyDescent="0.25"/>
    <row r="51402" x14ac:dyDescent="0.25"/>
    <row r="51403" x14ac:dyDescent="0.25"/>
    <row r="51404" x14ac:dyDescent="0.25"/>
    <row r="51405" x14ac:dyDescent="0.25"/>
    <row r="51406" x14ac:dyDescent="0.25"/>
    <row r="51407" x14ac:dyDescent="0.25"/>
    <row r="51408" x14ac:dyDescent="0.25"/>
    <row r="51409" x14ac:dyDescent="0.25"/>
    <row r="51410" x14ac:dyDescent="0.25"/>
    <row r="51411" x14ac:dyDescent="0.25"/>
    <row r="51412" x14ac:dyDescent="0.25"/>
    <row r="51413" x14ac:dyDescent="0.25"/>
    <row r="51414" x14ac:dyDescent="0.25"/>
    <row r="51415" x14ac:dyDescent="0.25"/>
    <row r="51416" x14ac:dyDescent="0.25"/>
    <row r="51417" x14ac:dyDescent="0.25"/>
    <row r="51418" x14ac:dyDescent="0.25"/>
    <row r="51419" x14ac:dyDescent="0.25"/>
    <row r="51420" x14ac:dyDescent="0.25"/>
    <row r="51421" x14ac:dyDescent="0.25"/>
    <row r="51422" x14ac:dyDescent="0.25"/>
    <row r="51423" x14ac:dyDescent="0.25"/>
    <row r="51424" x14ac:dyDescent="0.25"/>
    <row r="51425" x14ac:dyDescent="0.25"/>
    <row r="51426" x14ac:dyDescent="0.25"/>
    <row r="51427" x14ac:dyDescent="0.25"/>
    <row r="51428" x14ac:dyDescent="0.25"/>
    <row r="51429" x14ac:dyDescent="0.25"/>
    <row r="51430" x14ac:dyDescent="0.25"/>
    <row r="51431" x14ac:dyDescent="0.25"/>
    <row r="51432" x14ac:dyDescent="0.25"/>
    <row r="51433" x14ac:dyDescent="0.25"/>
    <row r="51434" x14ac:dyDescent="0.25"/>
    <row r="51435" x14ac:dyDescent="0.25"/>
    <row r="51436" x14ac:dyDescent="0.25"/>
    <row r="51437" x14ac:dyDescent="0.25"/>
    <row r="51438" x14ac:dyDescent="0.25"/>
    <row r="51439" x14ac:dyDescent="0.25"/>
    <row r="51440" x14ac:dyDescent="0.25"/>
    <row r="51441" x14ac:dyDescent="0.25"/>
    <row r="51442" x14ac:dyDescent="0.25"/>
    <row r="51443" x14ac:dyDescent="0.25"/>
    <row r="51444" x14ac:dyDescent="0.25"/>
    <row r="51445" x14ac:dyDescent="0.25"/>
    <row r="51446" x14ac:dyDescent="0.25"/>
    <row r="51447" x14ac:dyDescent="0.25"/>
    <row r="51448" x14ac:dyDescent="0.25"/>
    <row r="51449" x14ac:dyDescent="0.25"/>
    <row r="51450" x14ac:dyDescent="0.25"/>
    <row r="51451" x14ac:dyDescent="0.25"/>
    <row r="51452" x14ac:dyDescent="0.25"/>
    <row r="51453" x14ac:dyDescent="0.25"/>
    <row r="51454" x14ac:dyDescent="0.25"/>
    <row r="51455" x14ac:dyDescent="0.25"/>
    <row r="51456" x14ac:dyDescent="0.25"/>
    <row r="51457" x14ac:dyDescent="0.25"/>
    <row r="51458" x14ac:dyDescent="0.25"/>
    <row r="51459" x14ac:dyDescent="0.25"/>
    <row r="51460" x14ac:dyDescent="0.25"/>
    <row r="51461" x14ac:dyDescent="0.25"/>
    <row r="51462" x14ac:dyDescent="0.25"/>
    <row r="51463" x14ac:dyDescent="0.25"/>
    <row r="51464" x14ac:dyDescent="0.25"/>
    <row r="51465" x14ac:dyDescent="0.25"/>
    <row r="51466" x14ac:dyDescent="0.25"/>
    <row r="51467" x14ac:dyDescent="0.25"/>
    <row r="51468" x14ac:dyDescent="0.25"/>
    <row r="51469" x14ac:dyDescent="0.25"/>
    <row r="51470" x14ac:dyDescent="0.25"/>
    <row r="51471" x14ac:dyDescent="0.25"/>
    <row r="51472" x14ac:dyDescent="0.25"/>
    <row r="51473" x14ac:dyDescent="0.25"/>
    <row r="51474" x14ac:dyDescent="0.25"/>
    <row r="51475" x14ac:dyDescent="0.25"/>
    <row r="51476" x14ac:dyDescent="0.25"/>
    <row r="51477" x14ac:dyDescent="0.25"/>
    <row r="51478" x14ac:dyDescent="0.25"/>
    <row r="51479" x14ac:dyDescent="0.25"/>
    <row r="51480" x14ac:dyDescent="0.25"/>
    <row r="51481" x14ac:dyDescent="0.25"/>
    <row r="51482" x14ac:dyDescent="0.25"/>
    <row r="51483" x14ac:dyDescent="0.25"/>
    <row r="51484" x14ac:dyDescent="0.25"/>
    <row r="51485" x14ac:dyDescent="0.25"/>
    <row r="51486" x14ac:dyDescent="0.25"/>
    <row r="51487" x14ac:dyDescent="0.25"/>
    <row r="51488" x14ac:dyDescent="0.25"/>
    <row r="51489" x14ac:dyDescent="0.25"/>
    <row r="51490" x14ac:dyDescent="0.25"/>
    <row r="51491" x14ac:dyDescent="0.25"/>
    <row r="51492" x14ac:dyDescent="0.25"/>
    <row r="51493" x14ac:dyDescent="0.25"/>
    <row r="51494" x14ac:dyDescent="0.25"/>
    <row r="51495" x14ac:dyDescent="0.25"/>
    <row r="51496" x14ac:dyDescent="0.25"/>
    <row r="51497" x14ac:dyDescent="0.25"/>
    <row r="51498" x14ac:dyDescent="0.25"/>
    <row r="51499" x14ac:dyDescent="0.25"/>
    <row r="51500" x14ac:dyDescent="0.25"/>
    <row r="51501" x14ac:dyDescent="0.25"/>
    <row r="51502" x14ac:dyDescent="0.25"/>
    <row r="51503" x14ac:dyDescent="0.25"/>
    <row r="51504" x14ac:dyDescent="0.25"/>
    <row r="51505" x14ac:dyDescent="0.25"/>
    <row r="51506" x14ac:dyDescent="0.25"/>
    <row r="51507" x14ac:dyDescent="0.25"/>
    <row r="51508" x14ac:dyDescent="0.25"/>
    <row r="51509" x14ac:dyDescent="0.25"/>
    <row r="51510" x14ac:dyDescent="0.25"/>
    <row r="51511" x14ac:dyDescent="0.25"/>
    <row r="51512" x14ac:dyDescent="0.25"/>
    <row r="51513" x14ac:dyDescent="0.25"/>
    <row r="51514" x14ac:dyDescent="0.25"/>
    <row r="51515" x14ac:dyDescent="0.25"/>
    <row r="51516" x14ac:dyDescent="0.25"/>
    <row r="51517" x14ac:dyDescent="0.25"/>
    <row r="51518" x14ac:dyDescent="0.25"/>
    <row r="51519" x14ac:dyDescent="0.25"/>
    <row r="51520" x14ac:dyDescent="0.25"/>
    <row r="51521" x14ac:dyDescent="0.25"/>
    <row r="51522" x14ac:dyDescent="0.25"/>
    <row r="51523" x14ac:dyDescent="0.25"/>
    <row r="51524" x14ac:dyDescent="0.25"/>
    <row r="51525" x14ac:dyDescent="0.25"/>
    <row r="51526" x14ac:dyDescent="0.25"/>
    <row r="51527" x14ac:dyDescent="0.25"/>
    <row r="51528" x14ac:dyDescent="0.25"/>
    <row r="51529" x14ac:dyDescent="0.25"/>
    <row r="51530" x14ac:dyDescent="0.25"/>
    <row r="51531" x14ac:dyDescent="0.25"/>
    <row r="51532" x14ac:dyDescent="0.25"/>
    <row r="51533" x14ac:dyDescent="0.25"/>
    <row r="51534" x14ac:dyDescent="0.25"/>
    <row r="51535" x14ac:dyDescent="0.25"/>
    <row r="51536" x14ac:dyDescent="0.25"/>
    <row r="51537" x14ac:dyDescent="0.25"/>
    <row r="51538" x14ac:dyDescent="0.25"/>
    <row r="51539" x14ac:dyDescent="0.25"/>
    <row r="51540" x14ac:dyDescent="0.25"/>
    <row r="51541" x14ac:dyDescent="0.25"/>
    <row r="51542" x14ac:dyDescent="0.25"/>
    <row r="51543" x14ac:dyDescent="0.25"/>
    <row r="51544" x14ac:dyDescent="0.25"/>
    <row r="51545" x14ac:dyDescent="0.25"/>
    <row r="51546" x14ac:dyDescent="0.25"/>
    <row r="51547" x14ac:dyDescent="0.25"/>
    <row r="51548" x14ac:dyDescent="0.25"/>
    <row r="51549" x14ac:dyDescent="0.25"/>
    <row r="51550" x14ac:dyDescent="0.25"/>
    <row r="51551" x14ac:dyDescent="0.25"/>
    <row r="51552" x14ac:dyDescent="0.25"/>
    <row r="51553" x14ac:dyDescent="0.25"/>
    <row r="51554" x14ac:dyDescent="0.25"/>
    <row r="51555" x14ac:dyDescent="0.25"/>
    <row r="51556" x14ac:dyDescent="0.25"/>
    <row r="51557" x14ac:dyDescent="0.25"/>
    <row r="51558" x14ac:dyDescent="0.25"/>
    <row r="51559" x14ac:dyDescent="0.25"/>
    <row r="51560" x14ac:dyDescent="0.25"/>
    <row r="51561" x14ac:dyDescent="0.25"/>
    <row r="51562" x14ac:dyDescent="0.25"/>
    <row r="51563" x14ac:dyDescent="0.25"/>
    <row r="51564" x14ac:dyDescent="0.25"/>
    <row r="51565" x14ac:dyDescent="0.25"/>
    <row r="51566" x14ac:dyDescent="0.25"/>
    <row r="51567" x14ac:dyDescent="0.25"/>
    <row r="51568" x14ac:dyDescent="0.25"/>
    <row r="51569" x14ac:dyDescent="0.25"/>
    <row r="51570" x14ac:dyDescent="0.25"/>
    <row r="51571" x14ac:dyDescent="0.25"/>
    <row r="51572" x14ac:dyDescent="0.25"/>
    <row r="51573" x14ac:dyDescent="0.25"/>
    <row r="51574" x14ac:dyDescent="0.25"/>
    <row r="51575" x14ac:dyDescent="0.25"/>
    <row r="51576" x14ac:dyDescent="0.25"/>
    <row r="51577" x14ac:dyDescent="0.25"/>
    <row r="51578" x14ac:dyDescent="0.25"/>
    <row r="51579" x14ac:dyDescent="0.25"/>
    <row r="51580" x14ac:dyDescent="0.25"/>
    <row r="51581" x14ac:dyDescent="0.25"/>
    <row r="51582" x14ac:dyDescent="0.25"/>
    <row r="51583" x14ac:dyDescent="0.25"/>
    <row r="51584" x14ac:dyDescent="0.25"/>
    <row r="51585" x14ac:dyDescent="0.25"/>
    <row r="51586" x14ac:dyDescent="0.25"/>
    <row r="51587" x14ac:dyDescent="0.25"/>
    <row r="51588" x14ac:dyDescent="0.25"/>
    <row r="51589" x14ac:dyDescent="0.25"/>
    <row r="51590" x14ac:dyDescent="0.25"/>
    <row r="51591" x14ac:dyDescent="0.25"/>
    <row r="51592" x14ac:dyDescent="0.25"/>
    <row r="51593" x14ac:dyDescent="0.25"/>
    <row r="51594" x14ac:dyDescent="0.25"/>
    <row r="51595" x14ac:dyDescent="0.25"/>
    <row r="51596" x14ac:dyDescent="0.25"/>
    <row r="51597" x14ac:dyDescent="0.25"/>
    <row r="51598" x14ac:dyDescent="0.25"/>
    <row r="51599" x14ac:dyDescent="0.25"/>
    <row r="51600" x14ac:dyDescent="0.25"/>
    <row r="51601" x14ac:dyDescent="0.25"/>
    <row r="51602" x14ac:dyDescent="0.25"/>
    <row r="51603" x14ac:dyDescent="0.25"/>
    <row r="51604" x14ac:dyDescent="0.25"/>
    <row r="51605" x14ac:dyDescent="0.25"/>
    <row r="51606" x14ac:dyDescent="0.25"/>
    <row r="51607" x14ac:dyDescent="0.25"/>
    <row r="51608" x14ac:dyDescent="0.25"/>
    <row r="51609" x14ac:dyDescent="0.25"/>
    <row r="51610" x14ac:dyDescent="0.25"/>
    <row r="51611" x14ac:dyDescent="0.25"/>
    <row r="51612" x14ac:dyDescent="0.25"/>
    <row r="51613" x14ac:dyDescent="0.25"/>
    <row r="51614" x14ac:dyDescent="0.25"/>
    <row r="51615" x14ac:dyDescent="0.25"/>
    <row r="51616" x14ac:dyDescent="0.25"/>
    <row r="51617" x14ac:dyDescent="0.25"/>
    <row r="51618" x14ac:dyDescent="0.25"/>
    <row r="51619" x14ac:dyDescent="0.25"/>
    <row r="51620" x14ac:dyDescent="0.25"/>
    <row r="51621" x14ac:dyDescent="0.25"/>
    <row r="51622" x14ac:dyDescent="0.25"/>
    <row r="51623" x14ac:dyDescent="0.25"/>
    <row r="51624" x14ac:dyDescent="0.25"/>
    <row r="51625" x14ac:dyDescent="0.25"/>
    <row r="51626" x14ac:dyDescent="0.25"/>
    <row r="51627" x14ac:dyDescent="0.25"/>
    <row r="51628" x14ac:dyDescent="0.25"/>
    <row r="51629" x14ac:dyDescent="0.25"/>
    <row r="51630" x14ac:dyDescent="0.25"/>
    <row r="51631" x14ac:dyDescent="0.25"/>
    <row r="51632" x14ac:dyDescent="0.25"/>
    <row r="51633" x14ac:dyDescent="0.25"/>
    <row r="51634" x14ac:dyDescent="0.25"/>
    <row r="51635" x14ac:dyDescent="0.25"/>
    <row r="51636" x14ac:dyDescent="0.25"/>
    <row r="51637" x14ac:dyDescent="0.25"/>
    <row r="51638" x14ac:dyDescent="0.25"/>
    <row r="51639" x14ac:dyDescent="0.25"/>
    <row r="51640" x14ac:dyDescent="0.25"/>
    <row r="51641" x14ac:dyDescent="0.25"/>
    <row r="51642" x14ac:dyDescent="0.25"/>
    <row r="51643" x14ac:dyDescent="0.25"/>
    <row r="51644" x14ac:dyDescent="0.25"/>
    <row r="51645" x14ac:dyDescent="0.25"/>
    <row r="51646" x14ac:dyDescent="0.25"/>
    <row r="51647" x14ac:dyDescent="0.25"/>
    <row r="51648" x14ac:dyDescent="0.25"/>
    <row r="51649" x14ac:dyDescent="0.25"/>
    <row r="51650" x14ac:dyDescent="0.25"/>
    <row r="51651" x14ac:dyDescent="0.25"/>
    <row r="51652" x14ac:dyDescent="0.25"/>
    <row r="51653" x14ac:dyDescent="0.25"/>
    <row r="51654" x14ac:dyDescent="0.25"/>
    <row r="51655" x14ac:dyDescent="0.25"/>
    <row r="51656" x14ac:dyDescent="0.25"/>
    <row r="51657" x14ac:dyDescent="0.25"/>
    <row r="51658" x14ac:dyDescent="0.25"/>
    <row r="51659" x14ac:dyDescent="0.25"/>
    <row r="51660" x14ac:dyDescent="0.25"/>
    <row r="51661" x14ac:dyDescent="0.25"/>
    <row r="51662" x14ac:dyDescent="0.25"/>
    <row r="51663" x14ac:dyDescent="0.25"/>
    <row r="51664" x14ac:dyDescent="0.25"/>
    <row r="51665" x14ac:dyDescent="0.25"/>
    <row r="51666" x14ac:dyDescent="0.25"/>
    <row r="51667" x14ac:dyDescent="0.25"/>
    <row r="51668" x14ac:dyDescent="0.25"/>
    <row r="51669" x14ac:dyDescent="0.25"/>
    <row r="51670" x14ac:dyDescent="0.25"/>
    <row r="51671" x14ac:dyDescent="0.25"/>
    <row r="51672" x14ac:dyDescent="0.25"/>
    <row r="51673" x14ac:dyDescent="0.25"/>
    <row r="51674" x14ac:dyDescent="0.25"/>
    <row r="51675" x14ac:dyDescent="0.25"/>
    <row r="51676" x14ac:dyDescent="0.25"/>
    <row r="51677" x14ac:dyDescent="0.25"/>
    <row r="51678" x14ac:dyDescent="0.25"/>
    <row r="51679" x14ac:dyDescent="0.25"/>
    <row r="51680" x14ac:dyDescent="0.25"/>
    <row r="51681" x14ac:dyDescent="0.25"/>
    <row r="51682" x14ac:dyDescent="0.25"/>
    <row r="51683" x14ac:dyDescent="0.25"/>
    <row r="51684" x14ac:dyDescent="0.25"/>
    <row r="51685" x14ac:dyDescent="0.25"/>
    <row r="51686" x14ac:dyDescent="0.25"/>
    <row r="51687" x14ac:dyDescent="0.25"/>
    <row r="51688" x14ac:dyDescent="0.25"/>
    <row r="51689" x14ac:dyDescent="0.25"/>
    <row r="51690" x14ac:dyDescent="0.25"/>
    <row r="51691" x14ac:dyDescent="0.25"/>
    <row r="51692" x14ac:dyDescent="0.25"/>
    <row r="51693" x14ac:dyDescent="0.25"/>
    <row r="51694" x14ac:dyDescent="0.25"/>
    <row r="51695" x14ac:dyDescent="0.25"/>
    <row r="51696" x14ac:dyDescent="0.25"/>
    <row r="51697" x14ac:dyDescent="0.25"/>
    <row r="51698" x14ac:dyDescent="0.25"/>
    <row r="51699" x14ac:dyDescent="0.25"/>
    <row r="51700" x14ac:dyDescent="0.25"/>
    <row r="51701" x14ac:dyDescent="0.25"/>
    <row r="51702" x14ac:dyDescent="0.25"/>
    <row r="51703" x14ac:dyDescent="0.25"/>
    <row r="51704" x14ac:dyDescent="0.25"/>
    <row r="51705" x14ac:dyDescent="0.25"/>
    <row r="51706" x14ac:dyDescent="0.25"/>
    <row r="51707" x14ac:dyDescent="0.25"/>
    <row r="51708" x14ac:dyDescent="0.25"/>
    <row r="51709" x14ac:dyDescent="0.25"/>
    <row r="51710" x14ac:dyDescent="0.25"/>
    <row r="51711" x14ac:dyDescent="0.25"/>
    <row r="51712" x14ac:dyDescent="0.25"/>
    <row r="51713" x14ac:dyDescent="0.25"/>
    <row r="51714" x14ac:dyDescent="0.25"/>
    <row r="51715" x14ac:dyDescent="0.25"/>
    <row r="51716" x14ac:dyDescent="0.25"/>
    <row r="51717" x14ac:dyDescent="0.25"/>
    <row r="51718" x14ac:dyDescent="0.25"/>
    <row r="51719" x14ac:dyDescent="0.25"/>
    <row r="51720" x14ac:dyDescent="0.25"/>
    <row r="51721" x14ac:dyDescent="0.25"/>
    <row r="51722" x14ac:dyDescent="0.25"/>
    <row r="51723" x14ac:dyDescent="0.25"/>
    <row r="51724" x14ac:dyDescent="0.25"/>
    <row r="51725" x14ac:dyDescent="0.25"/>
    <row r="51726" x14ac:dyDescent="0.25"/>
    <row r="51727" x14ac:dyDescent="0.25"/>
    <row r="51728" x14ac:dyDescent="0.25"/>
    <row r="51729" x14ac:dyDescent="0.25"/>
    <row r="51730" x14ac:dyDescent="0.25"/>
    <row r="51731" x14ac:dyDescent="0.25"/>
    <row r="51732" x14ac:dyDescent="0.25"/>
    <row r="51733" x14ac:dyDescent="0.25"/>
    <row r="51734" x14ac:dyDescent="0.25"/>
    <row r="51735" x14ac:dyDescent="0.25"/>
    <row r="51736" x14ac:dyDescent="0.25"/>
    <row r="51737" x14ac:dyDescent="0.25"/>
    <row r="51738" x14ac:dyDescent="0.25"/>
    <row r="51739" x14ac:dyDescent="0.25"/>
    <row r="51740" x14ac:dyDescent="0.25"/>
    <row r="51741" x14ac:dyDescent="0.25"/>
    <row r="51742" x14ac:dyDescent="0.25"/>
    <row r="51743" x14ac:dyDescent="0.25"/>
    <row r="51744" x14ac:dyDescent="0.25"/>
    <row r="51745" x14ac:dyDescent="0.25"/>
    <row r="51746" x14ac:dyDescent="0.25"/>
    <row r="51747" x14ac:dyDescent="0.25"/>
    <row r="51748" x14ac:dyDescent="0.25"/>
    <row r="51749" x14ac:dyDescent="0.25"/>
    <row r="51750" x14ac:dyDescent="0.25"/>
    <row r="51751" x14ac:dyDescent="0.25"/>
    <row r="51752" x14ac:dyDescent="0.25"/>
    <row r="51753" x14ac:dyDescent="0.25"/>
    <row r="51754" x14ac:dyDescent="0.25"/>
    <row r="51755" x14ac:dyDescent="0.25"/>
    <row r="51756" x14ac:dyDescent="0.25"/>
    <row r="51757" x14ac:dyDescent="0.25"/>
    <row r="51758" x14ac:dyDescent="0.25"/>
    <row r="51759" x14ac:dyDescent="0.25"/>
    <row r="51760" x14ac:dyDescent="0.25"/>
    <row r="51761" x14ac:dyDescent="0.25"/>
    <row r="51762" x14ac:dyDescent="0.25"/>
    <row r="51763" x14ac:dyDescent="0.25"/>
    <row r="51764" x14ac:dyDescent="0.25"/>
    <row r="51765" x14ac:dyDescent="0.25"/>
    <row r="51766" x14ac:dyDescent="0.25"/>
    <row r="51767" x14ac:dyDescent="0.25"/>
    <row r="51768" x14ac:dyDescent="0.25"/>
    <row r="51769" x14ac:dyDescent="0.25"/>
    <row r="51770" x14ac:dyDescent="0.25"/>
    <row r="51771" x14ac:dyDescent="0.25"/>
    <row r="51772" x14ac:dyDescent="0.25"/>
    <row r="51773" x14ac:dyDescent="0.25"/>
    <row r="51774" x14ac:dyDescent="0.25"/>
    <row r="51775" x14ac:dyDescent="0.25"/>
    <row r="51776" x14ac:dyDescent="0.25"/>
    <row r="51777" x14ac:dyDescent="0.25"/>
    <row r="51778" x14ac:dyDescent="0.25"/>
    <row r="51779" x14ac:dyDescent="0.25"/>
    <row r="51780" x14ac:dyDescent="0.25"/>
    <row r="51781" x14ac:dyDescent="0.25"/>
    <row r="51782" x14ac:dyDescent="0.25"/>
    <row r="51783" x14ac:dyDescent="0.25"/>
    <row r="51784" x14ac:dyDescent="0.25"/>
    <row r="51785" x14ac:dyDescent="0.25"/>
    <row r="51786" x14ac:dyDescent="0.25"/>
    <row r="51787" x14ac:dyDescent="0.25"/>
    <row r="51788" x14ac:dyDescent="0.25"/>
    <row r="51789" x14ac:dyDescent="0.25"/>
    <row r="51790" x14ac:dyDescent="0.25"/>
    <row r="51791" x14ac:dyDescent="0.25"/>
    <row r="51792" x14ac:dyDescent="0.25"/>
    <row r="51793" x14ac:dyDescent="0.25"/>
    <row r="51794" x14ac:dyDescent="0.25"/>
    <row r="51795" x14ac:dyDescent="0.25"/>
    <row r="51796" x14ac:dyDescent="0.25"/>
    <row r="51797" x14ac:dyDescent="0.25"/>
    <row r="51798" x14ac:dyDescent="0.25"/>
    <row r="51799" x14ac:dyDescent="0.25"/>
    <row r="51800" x14ac:dyDescent="0.25"/>
    <row r="51801" x14ac:dyDescent="0.25"/>
    <row r="51802" x14ac:dyDescent="0.25"/>
    <row r="51803" x14ac:dyDescent="0.25"/>
    <row r="51804" x14ac:dyDescent="0.25"/>
    <row r="51805" x14ac:dyDescent="0.25"/>
    <row r="51806" x14ac:dyDescent="0.25"/>
    <row r="51807" x14ac:dyDescent="0.25"/>
    <row r="51808" x14ac:dyDescent="0.25"/>
    <row r="51809" x14ac:dyDescent="0.25"/>
    <row r="51810" x14ac:dyDescent="0.25"/>
    <row r="51811" x14ac:dyDescent="0.25"/>
    <row r="51812" x14ac:dyDescent="0.25"/>
    <row r="51813" x14ac:dyDescent="0.25"/>
    <row r="51814" x14ac:dyDescent="0.25"/>
    <row r="51815" x14ac:dyDescent="0.25"/>
    <row r="51816" x14ac:dyDescent="0.25"/>
    <row r="51817" x14ac:dyDescent="0.25"/>
    <row r="51818" x14ac:dyDescent="0.25"/>
    <row r="51819" x14ac:dyDescent="0.25"/>
    <row r="51820" x14ac:dyDescent="0.25"/>
    <row r="51821" x14ac:dyDescent="0.25"/>
    <row r="51822" x14ac:dyDescent="0.25"/>
    <row r="51823" x14ac:dyDescent="0.25"/>
    <row r="51824" x14ac:dyDescent="0.25"/>
    <row r="51825" x14ac:dyDescent="0.25"/>
    <row r="51826" x14ac:dyDescent="0.25"/>
    <row r="51827" x14ac:dyDescent="0.25"/>
    <row r="51828" x14ac:dyDescent="0.25"/>
    <row r="51829" x14ac:dyDescent="0.25"/>
    <row r="51830" x14ac:dyDescent="0.25"/>
    <row r="51831" x14ac:dyDescent="0.25"/>
    <row r="51832" x14ac:dyDescent="0.25"/>
    <row r="51833" x14ac:dyDescent="0.25"/>
    <row r="51834" x14ac:dyDescent="0.25"/>
    <row r="51835" x14ac:dyDescent="0.25"/>
    <row r="51836" x14ac:dyDescent="0.25"/>
    <row r="51837" x14ac:dyDescent="0.25"/>
    <row r="51838" x14ac:dyDescent="0.25"/>
    <row r="51839" x14ac:dyDescent="0.25"/>
    <row r="51840" x14ac:dyDescent="0.25"/>
    <row r="51841" x14ac:dyDescent="0.25"/>
    <row r="51842" x14ac:dyDescent="0.25"/>
    <row r="51843" x14ac:dyDescent="0.25"/>
    <row r="51844" x14ac:dyDescent="0.25"/>
    <row r="51845" x14ac:dyDescent="0.25"/>
    <row r="51846" x14ac:dyDescent="0.25"/>
    <row r="51847" x14ac:dyDescent="0.25"/>
    <row r="51848" x14ac:dyDescent="0.25"/>
    <row r="51849" x14ac:dyDescent="0.25"/>
    <row r="51850" x14ac:dyDescent="0.25"/>
    <row r="51851" x14ac:dyDescent="0.25"/>
    <row r="51852" x14ac:dyDescent="0.25"/>
    <row r="51853" x14ac:dyDescent="0.25"/>
    <row r="51854" x14ac:dyDescent="0.25"/>
    <row r="51855" x14ac:dyDescent="0.25"/>
    <row r="51856" x14ac:dyDescent="0.25"/>
    <row r="51857" x14ac:dyDescent="0.25"/>
    <row r="51858" x14ac:dyDescent="0.25"/>
    <row r="51859" x14ac:dyDescent="0.25"/>
    <row r="51860" x14ac:dyDescent="0.25"/>
    <row r="51861" x14ac:dyDescent="0.25"/>
    <row r="51862" x14ac:dyDescent="0.25"/>
    <row r="51863" x14ac:dyDescent="0.25"/>
    <row r="51864" x14ac:dyDescent="0.25"/>
    <row r="51865" x14ac:dyDescent="0.25"/>
    <row r="51866" x14ac:dyDescent="0.25"/>
    <row r="51867" x14ac:dyDescent="0.25"/>
    <row r="51868" x14ac:dyDescent="0.25"/>
    <row r="51869" x14ac:dyDescent="0.25"/>
    <row r="51870" x14ac:dyDescent="0.25"/>
    <row r="51871" x14ac:dyDescent="0.25"/>
    <row r="51872" x14ac:dyDescent="0.25"/>
    <row r="51873" x14ac:dyDescent="0.25"/>
    <row r="51874" x14ac:dyDescent="0.25"/>
    <row r="51875" x14ac:dyDescent="0.25"/>
    <row r="51876" x14ac:dyDescent="0.25"/>
    <row r="51877" x14ac:dyDescent="0.25"/>
    <row r="51878" x14ac:dyDescent="0.25"/>
    <row r="51879" x14ac:dyDescent="0.25"/>
    <row r="51880" x14ac:dyDescent="0.25"/>
    <row r="51881" x14ac:dyDescent="0.25"/>
    <row r="51882" x14ac:dyDescent="0.25"/>
    <row r="51883" x14ac:dyDescent="0.25"/>
    <row r="51884" x14ac:dyDescent="0.25"/>
    <row r="51885" x14ac:dyDescent="0.25"/>
    <row r="51886" x14ac:dyDescent="0.25"/>
    <row r="51887" x14ac:dyDescent="0.25"/>
    <row r="51888" x14ac:dyDescent="0.25"/>
    <row r="51889" x14ac:dyDescent="0.25"/>
    <row r="51890" x14ac:dyDescent="0.25"/>
    <row r="51891" x14ac:dyDescent="0.25"/>
    <row r="51892" x14ac:dyDescent="0.25"/>
    <row r="51893" x14ac:dyDescent="0.25"/>
    <row r="51894" x14ac:dyDescent="0.25"/>
    <row r="51895" x14ac:dyDescent="0.25"/>
    <row r="51896" x14ac:dyDescent="0.25"/>
    <row r="51897" x14ac:dyDescent="0.25"/>
    <row r="51898" x14ac:dyDescent="0.25"/>
    <row r="51899" x14ac:dyDescent="0.25"/>
    <row r="51900" x14ac:dyDescent="0.25"/>
    <row r="51901" x14ac:dyDescent="0.25"/>
    <row r="51902" x14ac:dyDescent="0.25"/>
    <row r="51903" x14ac:dyDescent="0.25"/>
    <row r="51904" x14ac:dyDescent="0.25"/>
    <row r="51905" x14ac:dyDescent="0.25"/>
    <row r="51906" x14ac:dyDescent="0.25"/>
    <row r="51907" x14ac:dyDescent="0.25"/>
    <row r="51908" x14ac:dyDescent="0.25"/>
    <row r="51909" x14ac:dyDescent="0.25"/>
    <row r="51910" x14ac:dyDescent="0.25"/>
    <row r="51911" x14ac:dyDescent="0.25"/>
    <row r="51912" x14ac:dyDescent="0.25"/>
    <row r="51913" x14ac:dyDescent="0.25"/>
    <row r="51914" x14ac:dyDescent="0.25"/>
    <row r="51915" x14ac:dyDescent="0.25"/>
    <row r="51916" x14ac:dyDescent="0.25"/>
    <row r="51917" x14ac:dyDescent="0.25"/>
    <row r="51918" x14ac:dyDescent="0.25"/>
    <row r="51919" x14ac:dyDescent="0.25"/>
    <row r="51920" x14ac:dyDescent="0.25"/>
    <row r="51921" x14ac:dyDescent="0.25"/>
    <row r="51922" x14ac:dyDescent="0.25"/>
    <row r="51923" x14ac:dyDescent="0.25"/>
    <row r="51924" x14ac:dyDescent="0.25"/>
    <row r="51925" x14ac:dyDescent="0.25"/>
    <row r="51926" x14ac:dyDescent="0.25"/>
    <row r="51927" x14ac:dyDescent="0.25"/>
    <row r="51928" x14ac:dyDescent="0.25"/>
    <row r="51929" x14ac:dyDescent="0.25"/>
    <row r="51930" x14ac:dyDescent="0.25"/>
    <row r="51931" x14ac:dyDescent="0.25"/>
    <row r="51932" x14ac:dyDescent="0.25"/>
    <row r="51933" x14ac:dyDescent="0.25"/>
    <row r="51934" x14ac:dyDescent="0.25"/>
    <row r="51935" x14ac:dyDescent="0.25"/>
    <row r="51936" x14ac:dyDescent="0.25"/>
    <row r="51937" x14ac:dyDescent="0.25"/>
    <row r="51938" x14ac:dyDescent="0.25"/>
    <row r="51939" x14ac:dyDescent="0.25"/>
    <row r="51940" x14ac:dyDescent="0.25"/>
    <row r="51941" x14ac:dyDescent="0.25"/>
    <row r="51942" x14ac:dyDescent="0.25"/>
    <row r="51943" x14ac:dyDescent="0.25"/>
    <row r="51944" x14ac:dyDescent="0.25"/>
    <row r="51945" x14ac:dyDescent="0.25"/>
    <row r="51946" x14ac:dyDescent="0.25"/>
    <row r="51947" x14ac:dyDescent="0.25"/>
    <row r="51948" x14ac:dyDescent="0.25"/>
    <row r="51949" x14ac:dyDescent="0.25"/>
    <row r="51950" x14ac:dyDescent="0.25"/>
    <row r="51951" x14ac:dyDescent="0.25"/>
    <row r="51952" x14ac:dyDescent="0.25"/>
    <row r="51953" x14ac:dyDescent="0.25"/>
    <row r="51954" x14ac:dyDescent="0.25"/>
    <row r="51955" x14ac:dyDescent="0.25"/>
    <row r="51956" x14ac:dyDescent="0.25"/>
    <row r="51957" x14ac:dyDescent="0.25"/>
    <row r="51958" x14ac:dyDescent="0.25"/>
    <row r="51959" x14ac:dyDescent="0.25"/>
    <row r="51960" x14ac:dyDescent="0.25"/>
    <row r="51961" x14ac:dyDescent="0.25"/>
    <row r="51962" x14ac:dyDescent="0.25"/>
    <row r="51963" x14ac:dyDescent="0.25"/>
    <row r="51964" x14ac:dyDescent="0.25"/>
    <row r="51965" x14ac:dyDescent="0.25"/>
    <row r="51966" x14ac:dyDescent="0.25"/>
    <row r="51967" x14ac:dyDescent="0.25"/>
    <row r="51968" x14ac:dyDescent="0.25"/>
    <row r="51969" x14ac:dyDescent="0.25"/>
    <row r="51970" x14ac:dyDescent="0.25"/>
    <row r="51971" x14ac:dyDescent="0.25"/>
    <row r="51972" x14ac:dyDescent="0.25"/>
    <row r="51973" x14ac:dyDescent="0.25"/>
    <row r="51974" x14ac:dyDescent="0.25"/>
    <row r="51975" x14ac:dyDescent="0.25"/>
    <row r="51976" x14ac:dyDescent="0.25"/>
    <row r="51977" x14ac:dyDescent="0.25"/>
    <row r="51978" x14ac:dyDescent="0.25"/>
    <row r="51979" x14ac:dyDescent="0.25"/>
    <row r="51980" x14ac:dyDescent="0.25"/>
    <row r="51981" x14ac:dyDescent="0.25"/>
    <row r="51982" x14ac:dyDescent="0.25"/>
    <row r="51983" x14ac:dyDescent="0.25"/>
    <row r="51984" x14ac:dyDescent="0.25"/>
    <row r="51985" x14ac:dyDescent="0.25"/>
    <row r="51986" x14ac:dyDescent="0.25"/>
    <row r="51987" x14ac:dyDescent="0.25"/>
    <row r="51988" x14ac:dyDescent="0.25"/>
    <row r="51989" x14ac:dyDescent="0.25"/>
    <row r="51990" x14ac:dyDescent="0.25"/>
    <row r="51991" x14ac:dyDescent="0.25"/>
    <row r="51992" x14ac:dyDescent="0.25"/>
    <row r="51993" x14ac:dyDescent="0.25"/>
    <row r="51994" x14ac:dyDescent="0.25"/>
    <row r="51995" x14ac:dyDescent="0.25"/>
    <row r="51996" x14ac:dyDescent="0.25"/>
    <row r="51997" x14ac:dyDescent="0.25"/>
    <row r="51998" x14ac:dyDescent="0.25"/>
    <row r="51999" x14ac:dyDescent="0.25"/>
    <row r="52000" x14ac:dyDescent="0.25"/>
    <row r="52001" x14ac:dyDescent="0.25"/>
    <row r="52002" x14ac:dyDescent="0.25"/>
    <row r="52003" x14ac:dyDescent="0.25"/>
    <row r="52004" x14ac:dyDescent="0.25"/>
    <row r="52005" x14ac:dyDescent="0.25"/>
    <row r="52006" x14ac:dyDescent="0.25"/>
    <row r="52007" x14ac:dyDescent="0.25"/>
    <row r="52008" x14ac:dyDescent="0.25"/>
    <row r="52009" x14ac:dyDescent="0.25"/>
    <row r="52010" x14ac:dyDescent="0.25"/>
    <row r="52011" x14ac:dyDescent="0.25"/>
    <row r="52012" x14ac:dyDescent="0.25"/>
    <row r="52013" x14ac:dyDescent="0.25"/>
    <row r="52014" x14ac:dyDescent="0.25"/>
    <row r="52015" x14ac:dyDescent="0.25"/>
    <row r="52016" x14ac:dyDescent="0.25"/>
    <row r="52017" x14ac:dyDescent="0.25"/>
    <row r="52018" x14ac:dyDescent="0.25"/>
    <row r="52019" x14ac:dyDescent="0.25"/>
    <row r="52020" x14ac:dyDescent="0.25"/>
    <row r="52021" x14ac:dyDescent="0.25"/>
    <row r="52022" x14ac:dyDescent="0.25"/>
    <row r="52023" x14ac:dyDescent="0.25"/>
    <row r="52024" x14ac:dyDescent="0.25"/>
    <row r="52025" x14ac:dyDescent="0.25"/>
    <row r="52026" x14ac:dyDescent="0.25"/>
    <row r="52027" x14ac:dyDescent="0.25"/>
    <row r="52028" x14ac:dyDescent="0.25"/>
    <row r="52029" x14ac:dyDescent="0.25"/>
    <row r="52030" x14ac:dyDescent="0.25"/>
    <row r="52031" x14ac:dyDescent="0.25"/>
    <row r="52032" x14ac:dyDescent="0.25"/>
    <row r="52033" x14ac:dyDescent="0.25"/>
    <row r="52034" x14ac:dyDescent="0.25"/>
    <row r="52035" x14ac:dyDescent="0.25"/>
    <row r="52036" x14ac:dyDescent="0.25"/>
    <row r="52037" x14ac:dyDescent="0.25"/>
    <row r="52038" x14ac:dyDescent="0.25"/>
    <row r="52039" x14ac:dyDescent="0.25"/>
    <row r="52040" x14ac:dyDescent="0.25"/>
    <row r="52041" x14ac:dyDescent="0.25"/>
    <row r="52042" x14ac:dyDescent="0.25"/>
    <row r="52043" x14ac:dyDescent="0.25"/>
    <row r="52044" x14ac:dyDescent="0.25"/>
    <row r="52045" x14ac:dyDescent="0.25"/>
    <row r="52046" x14ac:dyDescent="0.25"/>
    <row r="52047" x14ac:dyDescent="0.25"/>
    <row r="52048" x14ac:dyDescent="0.25"/>
    <row r="52049" x14ac:dyDescent="0.25"/>
    <row r="52050" x14ac:dyDescent="0.25"/>
    <row r="52051" x14ac:dyDescent="0.25"/>
    <row r="52052" x14ac:dyDescent="0.25"/>
    <row r="52053" x14ac:dyDescent="0.25"/>
    <row r="52054" x14ac:dyDescent="0.25"/>
    <row r="52055" x14ac:dyDescent="0.25"/>
    <row r="52056" x14ac:dyDescent="0.25"/>
    <row r="52057" x14ac:dyDescent="0.25"/>
    <row r="52058" x14ac:dyDescent="0.25"/>
    <row r="52059" x14ac:dyDescent="0.25"/>
    <row r="52060" x14ac:dyDescent="0.25"/>
    <row r="52061" x14ac:dyDescent="0.25"/>
    <row r="52062" x14ac:dyDescent="0.25"/>
    <row r="52063" x14ac:dyDescent="0.25"/>
    <row r="52064" x14ac:dyDescent="0.25"/>
    <row r="52065" x14ac:dyDescent="0.25"/>
    <row r="52066" x14ac:dyDescent="0.25"/>
    <row r="52067" x14ac:dyDescent="0.25"/>
    <row r="52068" x14ac:dyDescent="0.25"/>
    <row r="52069" x14ac:dyDescent="0.25"/>
    <row r="52070" x14ac:dyDescent="0.25"/>
    <row r="52071" x14ac:dyDescent="0.25"/>
    <row r="52072" x14ac:dyDescent="0.25"/>
    <row r="52073" x14ac:dyDescent="0.25"/>
    <row r="52074" x14ac:dyDescent="0.25"/>
    <row r="52075" x14ac:dyDescent="0.25"/>
    <row r="52076" x14ac:dyDescent="0.25"/>
    <row r="52077" x14ac:dyDescent="0.25"/>
    <row r="52078" x14ac:dyDescent="0.25"/>
    <row r="52079" x14ac:dyDescent="0.25"/>
    <row r="52080" x14ac:dyDescent="0.25"/>
    <row r="52081" x14ac:dyDescent="0.25"/>
    <row r="52082" x14ac:dyDescent="0.25"/>
    <row r="52083" x14ac:dyDescent="0.25"/>
    <row r="52084" x14ac:dyDescent="0.25"/>
    <row r="52085" x14ac:dyDescent="0.25"/>
    <row r="52086" x14ac:dyDescent="0.25"/>
    <row r="52087" x14ac:dyDescent="0.25"/>
    <row r="52088" x14ac:dyDescent="0.25"/>
    <row r="52089" x14ac:dyDescent="0.25"/>
    <row r="52090" x14ac:dyDescent="0.25"/>
    <row r="52091" x14ac:dyDescent="0.25"/>
    <row r="52092" x14ac:dyDescent="0.25"/>
    <row r="52093" x14ac:dyDescent="0.25"/>
    <row r="52094" x14ac:dyDescent="0.25"/>
    <row r="52095" x14ac:dyDescent="0.25"/>
    <row r="52096" x14ac:dyDescent="0.25"/>
    <row r="52097" x14ac:dyDescent="0.25"/>
    <row r="52098" x14ac:dyDescent="0.25"/>
    <row r="52099" x14ac:dyDescent="0.25"/>
    <row r="52100" x14ac:dyDescent="0.25"/>
    <row r="52101" x14ac:dyDescent="0.25"/>
    <row r="52102" x14ac:dyDescent="0.25"/>
    <row r="52103" x14ac:dyDescent="0.25"/>
    <row r="52104" x14ac:dyDescent="0.25"/>
    <row r="52105" x14ac:dyDescent="0.25"/>
    <row r="52106" x14ac:dyDescent="0.25"/>
    <row r="52107" x14ac:dyDescent="0.25"/>
    <row r="52108" x14ac:dyDescent="0.25"/>
    <row r="52109" x14ac:dyDescent="0.25"/>
    <row r="52110" x14ac:dyDescent="0.25"/>
    <row r="52111" x14ac:dyDescent="0.25"/>
    <row r="52112" x14ac:dyDescent="0.25"/>
    <row r="52113" x14ac:dyDescent="0.25"/>
    <row r="52114" x14ac:dyDescent="0.25"/>
    <row r="52115" x14ac:dyDescent="0.25"/>
    <row r="52116" x14ac:dyDescent="0.25"/>
    <row r="52117" x14ac:dyDescent="0.25"/>
    <row r="52118" x14ac:dyDescent="0.25"/>
    <row r="52119" x14ac:dyDescent="0.25"/>
    <row r="52120" x14ac:dyDescent="0.25"/>
    <row r="52121" x14ac:dyDescent="0.25"/>
    <row r="52122" x14ac:dyDescent="0.25"/>
    <row r="52123" x14ac:dyDescent="0.25"/>
    <row r="52124" x14ac:dyDescent="0.25"/>
    <row r="52125" x14ac:dyDescent="0.25"/>
    <row r="52126" x14ac:dyDescent="0.25"/>
    <row r="52127" x14ac:dyDescent="0.25"/>
    <row r="52128" x14ac:dyDescent="0.25"/>
    <row r="52129" x14ac:dyDescent="0.25"/>
    <row r="52130" x14ac:dyDescent="0.25"/>
    <row r="52131" x14ac:dyDescent="0.25"/>
    <row r="52132" x14ac:dyDescent="0.25"/>
    <row r="52133" x14ac:dyDescent="0.25"/>
    <row r="52134" x14ac:dyDescent="0.25"/>
    <row r="52135" x14ac:dyDescent="0.25"/>
    <row r="52136" x14ac:dyDescent="0.25"/>
    <row r="52137" x14ac:dyDescent="0.25"/>
    <row r="52138" x14ac:dyDescent="0.25"/>
    <row r="52139" x14ac:dyDescent="0.25"/>
    <row r="52140" x14ac:dyDescent="0.25"/>
    <row r="52141" x14ac:dyDescent="0.25"/>
    <row r="52142" x14ac:dyDescent="0.25"/>
    <row r="52143" x14ac:dyDescent="0.25"/>
    <row r="52144" x14ac:dyDescent="0.25"/>
    <row r="52145" x14ac:dyDescent="0.25"/>
    <row r="52146" x14ac:dyDescent="0.25"/>
    <row r="52147" x14ac:dyDescent="0.25"/>
    <row r="52148" x14ac:dyDescent="0.25"/>
    <row r="52149" x14ac:dyDescent="0.25"/>
    <row r="52150" x14ac:dyDescent="0.25"/>
    <row r="52151" x14ac:dyDescent="0.25"/>
    <row r="52152" x14ac:dyDescent="0.25"/>
    <row r="52153" x14ac:dyDescent="0.25"/>
    <row r="52154" x14ac:dyDescent="0.25"/>
    <row r="52155" x14ac:dyDescent="0.25"/>
    <row r="52156" x14ac:dyDescent="0.25"/>
    <row r="52157" x14ac:dyDescent="0.25"/>
    <row r="52158" x14ac:dyDescent="0.25"/>
    <row r="52159" x14ac:dyDescent="0.25"/>
    <row r="52160" x14ac:dyDescent="0.25"/>
    <row r="52161" x14ac:dyDescent="0.25"/>
    <row r="52162" x14ac:dyDescent="0.25"/>
    <row r="52163" x14ac:dyDescent="0.25"/>
    <row r="52164" x14ac:dyDescent="0.25"/>
    <row r="52165" x14ac:dyDescent="0.25"/>
    <row r="52166" x14ac:dyDescent="0.25"/>
    <row r="52167" x14ac:dyDescent="0.25"/>
    <row r="52168" x14ac:dyDescent="0.25"/>
    <row r="52169" x14ac:dyDescent="0.25"/>
    <row r="52170" x14ac:dyDescent="0.25"/>
    <row r="52171" x14ac:dyDescent="0.25"/>
    <row r="52172" x14ac:dyDescent="0.25"/>
    <row r="52173" x14ac:dyDescent="0.25"/>
    <row r="52174" x14ac:dyDescent="0.25"/>
    <row r="52175" x14ac:dyDescent="0.25"/>
    <row r="52176" x14ac:dyDescent="0.25"/>
    <row r="52177" x14ac:dyDescent="0.25"/>
    <row r="52178" x14ac:dyDescent="0.25"/>
    <row r="52179" x14ac:dyDescent="0.25"/>
    <row r="52180" x14ac:dyDescent="0.25"/>
    <row r="52181" x14ac:dyDescent="0.25"/>
    <row r="52182" x14ac:dyDescent="0.25"/>
    <row r="52183" x14ac:dyDescent="0.25"/>
    <row r="52184" x14ac:dyDescent="0.25"/>
    <row r="52185" x14ac:dyDescent="0.25"/>
    <row r="52186" x14ac:dyDescent="0.25"/>
    <row r="52187" x14ac:dyDescent="0.25"/>
    <row r="52188" x14ac:dyDescent="0.25"/>
    <row r="52189" x14ac:dyDescent="0.25"/>
    <row r="52190" x14ac:dyDescent="0.25"/>
    <row r="52191" x14ac:dyDescent="0.25"/>
    <row r="52192" x14ac:dyDescent="0.25"/>
    <row r="52193" x14ac:dyDescent="0.25"/>
    <row r="52194" x14ac:dyDescent="0.25"/>
    <row r="52195" x14ac:dyDescent="0.25"/>
    <row r="52196" x14ac:dyDescent="0.25"/>
    <row r="52197" x14ac:dyDescent="0.25"/>
    <row r="52198" x14ac:dyDescent="0.25"/>
    <row r="52199" x14ac:dyDescent="0.25"/>
    <row r="52200" x14ac:dyDescent="0.25"/>
    <row r="52201" x14ac:dyDescent="0.25"/>
    <row r="52202" x14ac:dyDescent="0.25"/>
    <row r="52203" x14ac:dyDescent="0.25"/>
    <row r="52204" x14ac:dyDescent="0.25"/>
    <row r="52205" x14ac:dyDescent="0.25"/>
    <row r="52206" x14ac:dyDescent="0.25"/>
    <row r="52207" x14ac:dyDescent="0.25"/>
    <row r="52208" x14ac:dyDescent="0.25"/>
    <row r="52209" x14ac:dyDescent="0.25"/>
    <row r="52210" x14ac:dyDescent="0.25"/>
    <row r="52211" x14ac:dyDescent="0.25"/>
    <row r="52212" x14ac:dyDescent="0.25"/>
    <row r="52213" x14ac:dyDescent="0.25"/>
    <row r="52214" x14ac:dyDescent="0.25"/>
    <row r="52215" x14ac:dyDescent="0.25"/>
    <row r="52216" x14ac:dyDescent="0.25"/>
    <row r="52217" x14ac:dyDescent="0.25"/>
    <row r="52218" x14ac:dyDescent="0.25"/>
    <row r="52219" x14ac:dyDescent="0.25"/>
    <row r="52220" x14ac:dyDescent="0.25"/>
    <row r="52221" x14ac:dyDescent="0.25"/>
    <row r="52222" x14ac:dyDescent="0.25"/>
    <row r="52223" x14ac:dyDescent="0.25"/>
    <row r="52224" x14ac:dyDescent="0.25"/>
    <row r="52225" x14ac:dyDescent="0.25"/>
    <row r="52226" x14ac:dyDescent="0.25"/>
    <row r="52227" x14ac:dyDescent="0.25"/>
    <row r="52228" x14ac:dyDescent="0.25"/>
    <row r="52229" x14ac:dyDescent="0.25"/>
    <row r="52230" x14ac:dyDescent="0.25"/>
    <row r="52231" x14ac:dyDescent="0.25"/>
    <row r="52232" x14ac:dyDescent="0.25"/>
    <row r="52233" x14ac:dyDescent="0.25"/>
    <row r="52234" x14ac:dyDescent="0.25"/>
    <row r="52235" x14ac:dyDescent="0.25"/>
    <row r="52236" x14ac:dyDescent="0.25"/>
    <row r="52237" x14ac:dyDescent="0.25"/>
    <row r="52238" x14ac:dyDescent="0.25"/>
    <row r="52239" x14ac:dyDescent="0.25"/>
    <row r="52240" x14ac:dyDescent="0.25"/>
    <row r="52241" x14ac:dyDescent="0.25"/>
    <row r="52242" x14ac:dyDescent="0.25"/>
    <row r="52243" x14ac:dyDescent="0.25"/>
    <row r="52244" x14ac:dyDescent="0.25"/>
    <row r="52245" x14ac:dyDescent="0.25"/>
    <row r="52246" x14ac:dyDescent="0.25"/>
    <row r="52247" x14ac:dyDescent="0.25"/>
    <row r="52248" x14ac:dyDescent="0.25"/>
    <row r="52249" x14ac:dyDescent="0.25"/>
    <row r="52250" x14ac:dyDescent="0.25"/>
    <row r="52251" x14ac:dyDescent="0.25"/>
    <row r="52252" x14ac:dyDescent="0.25"/>
    <row r="52253" x14ac:dyDescent="0.25"/>
    <row r="52254" x14ac:dyDescent="0.25"/>
    <row r="52255" x14ac:dyDescent="0.25"/>
    <row r="52256" x14ac:dyDescent="0.25"/>
    <row r="52257" x14ac:dyDescent="0.25"/>
    <row r="52258" x14ac:dyDescent="0.25"/>
    <row r="52259" x14ac:dyDescent="0.25"/>
    <row r="52260" x14ac:dyDescent="0.25"/>
    <row r="52261" x14ac:dyDescent="0.25"/>
    <row r="52262" x14ac:dyDescent="0.25"/>
    <row r="52263" x14ac:dyDescent="0.25"/>
    <row r="52264" x14ac:dyDescent="0.25"/>
    <row r="52265" x14ac:dyDescent="0.25"/>
    <row r="52266" x14ac:dyDescent="0.25"/>
    <row r="52267" x14ac:dyDescent="0.25"/>
    <row r="52268" x14ac:dyDescent="0.25"/>
    <row r="52269" x14ac:dyDescent="0.25"/>
    <row r="52270" x14ac:dyDescent="0.25"/>
    <row r="52271" x14ac:dyDescent="0.25"/>
    <row r="52272" x14ac:dyDescent="0.25"/>
    <row r="52273" x14ac:dyDescent="0.25"/>
    <row r="52274" x14ac:dyDescent="0.25"/>
    <row r="52275" x14ac:dyDescent="0.25"/>
    <row r="52276" x14ac:dyDescent="0.25"/>
    <row r="52277" x14ac:dyDescent="0.25"/>
    <row r="52278" x14ac:dyDescent="0.25"/>
    <row r="52279" x14ac:dyDescent="0.25"/>
    <row r="52280" x14ac:dyDescent="0.25"/>
    <row r="52281" x14ac:dyDescent="0.25"/>
    <row r="52282" x14ac:dyDescent="0.25"/>
    <row r="52283" x14ac:dyDescent="0.25"/>
    <row r="52284" x14ac:dyDescent="0.25"/>
    <row r="52285" x14ac:dyDescent="0.25"/>
    <row r="52286" x14ac:dyDescent="0.25"/>
    <row r="52287" x14ac:dyDescent="0.25"/>
    <row r="52288" x14ac:dyDescent="0.25"/>
    <row r="52289" x14ac:dyDescent="0.25"/>
    <row r="52290" x14ac:dyDescent="0.25"/>
    <row r="52291" x14ac:dyDescent="0.25"/>
    <row r="52292" x14ac:dyDescent="0.25"/>
    <row r="52293" x14ac:dyDescent="0.25"/>
    <row r="52294" x14ac:dyDescent="0.25"/>
    <row r="52295" x14ac:dyDescent="0.25"/>
    <row r="52296" x14ac:dyDescent="0.25"/>
    <row r="52297" x14ac:dyDescent="0.25"/>
    <row r="52298" x14ac:dyDescent="0.25"/>
    <row r="52299" x14ac:dyDescent="0.25"/>
    <row r="52300" x14ac:dyDescent="0.25"/>
    <row r="52301" x14ac:dyDescent="0.25"/>
    <row r="52302" x14ac:dyDescent="0.25"/>
    <row r="52303" x14ac:dyDescent="0.25"/>
    <row r="52304" x14ac:dyDescent="0.25"/>
    <row r="52305" x14ac:dyDescent="0.25"/>
    <row r="52306" x14ac:dyDescent="0.25"/>
    <row r="52307" x14ac:dyDescent="0.25"/>
    <row r="52308" x14ac:dyDescent="0.25"/>
    <row r="52309" x14ac:dyDescent="0.25"/>
    <row r="52310" x14ac:dyDescent="0.25"/>
    <row r="52311" x14ac:dyDescent="0.25"/>
    <row r="52312" x14ac:dyDescent="0.25"/>
    <row r="52313" x14ac:dyDescent="0.25"/>
    <row r="52314" x14ac:dyDescent="0.25"/>
    <row r="52315" x14ac:dyDescent="0.25"/>
    <row r="52316" x14ac:dyDescent="0.25"/>
    <row r="52317" x14ac:dyDescent="0.25"/>
    <row r="52318" x14ac:dyDescent="0.25"/>
    <row r="52319" x14ac:dyDescent="0.25"/>
    <row r="52320" x14ac:dyDescent="0.25"/>
    <row r="52321" x14ac:dyDescent="0.25"/>
    <row r="52322" x14ac:dyDescent="0.25"/>
    <row r="52323" x14ac:dyDescent="0.25"/>
    <row r="52324" x14ac:dyDescent="0.25"/>
    <row r="52325" x14ac:dyDescent="0.25"/>
    <row r="52326" x14ac:dyDescent="0.25"/>
    <row r="52327" x14ac:dyDescent="0.25"/>
    <row r="52328" x14ac:dyDescent="0.25"/>
    <row r="52329" x14ac:dyDescent="0.25"/>
    <row r="52330" x14ac:dyDescent="0.25"/>
    <row r="52331" x14ac:dyDescent="0.25"/>
    <row r="52332" x14ac:dyDescent="0.25"/>
    <row r="52333" x14ac:dyDescent="0.25"/>
    <row r="52334" x14ac:dyDescent="0.25"/>
    <row r="52335" x14ac:dyDescent="0.25"/>
    <row r="52336" x14ac:dyDescent="0.25"/>
    <row r="52337" x14ac:dyDescent="0.25"/>
    <row r="52338" x14ac:dyDescent="0.25"/>
    <row r="52339" x14ac:dyDescent="0.25"/>
    <row r="52340" x14ac:dyDescent="0.25"/>
    <row r="52341" x14ac:dyDescent="0.25"/>
    <row r="52342" x14ac:dyDescent="0.25"/>
    <row r="52343" x14ac:dyDescent="0.25"/>
    <row r="52344" x14ac:dyDescent="0.25"/>
    <row r="52345" x14ac:dyDescent="0.25"/>
    <row r="52346" x14ac:dyDescent="0.25"/>
    <row r="52347" x14ac:dyDescent="0.25"/>
    <row r="52348" x14ac:dyDescent="0.25"/>
    <row r="52349" x14ac:dyDescent="0.25"/>
    <row r="52350" x14ac:dyDescent="0.25"/>
    <row r="52351" x14ac:dyDescent="0.25"/>
    <row r="52352" x14ac:dyDescent="0.25"/>
    <row r="52353" x14ac:dyDescent="0.25"/>
    <row r="52354" x14ac:dyDescent="0.25"/>
    <row r="52355" x14ac:dyDescent="0.25"/>
    <row r="52356" x14ac:dyDescent="0.25"/>
    <row r="52357" x14ac:dyDescent="0.25"/>
    <row r="52358" x14ac:dyDescent="0.25"/>
    <row r="52359" x14ac:dyDescent="0.25"/>
    <row r="52360" x14ac:dyDescent="0.25"/>
    <row r="52361" x14ac:dyDescent="0.25"/>
    <row r="52362" x14ac:dyDescent="0.25"/>
    <row r="52363" x14ac:dyDescent="0.25"/>
    <row r="52364" x14ac:dyDescent="0.25"/>
    <row r="52365" x14ac:dyDescent="0.25"/>
    <row r="52366" x14ac:dyDescent="0.25"/>
    <row r="52367" x14ac:dyDescent="0.25"/>
    <row r="52368" x14ac:dyDescent="0.25"/>
    <row r="52369" x14ac:dyDescent="0.25"/>
    <row r="52370" x14ac:dyDescent="0.25"/>
    <row r="52371" x14ac:dyDescent="0.25"/>
    <row r="52372" x14ac:dyDescent="0.25"/>
    <row r="52373" x14ac:dyDescent="0.25"/>
    <row r="52374" x14ac:dyDescent="0.25"/>
    <row r="52375" x14ac:dyDescent="0.25"/>
    <row r="52376" x14ac:dyDescent="0.25"/>
    <row r="52377" x14ac:dyDescent="0.25"/>
    <row r="52378" x14ac:dyDescent="0.25"/>
    <row r="52379" x14ac:dyDescent="0.25"/>
    <row r="52380" x14ac:dyDescent="0.25"/>
    <row r="52381" x14ac:dyDescent="0.25"/>
    <row r="52382" x14ac:dyDescent="0.25"/>
    <row r="52383" x14ac:dyDescent="0.25"/>
    <row r="52384" x14ac:dyDescent="0.25"/>
    <row r="52385" x14ac:dyDescent="0.25"/>
    <row r="52386" x14ac:dyDescent="0.25"/>
    <row r="52387" x14ac:dyDescent="0.25"/>
    <row r="52388" x14ac:dyDescent="0.25"/>
    <row r="52389" x14ac:dyDescent="0.25"/>
    <row r="52390" x14ac:dyDescent="0.25"/>
    <row r="52391" x14ac:dyDescent="0.25"/>
    <row r="52392" x14ac:dyDescent="0.25"/>
    <row r="52393" x14ac:dyDescent="0.25"/>
    <row r="52394" x14ac:dyDescent="0.25"/>
    <row r="52395" x14ac:dyDescent="0.25"/>
    <row r="52396" x14ac:dyDescent="0.25"/>
    <row r="52397" x14ac:dyDescent="0.25"/>
    <row r="52398" x14ac:dyDescent="0.25"/>
    <row r="52399" x14ac:dyDescent="0.25"/>
    <row r="52400" x14ac:dyDescent="0.25"/>
    <row r="52401" x14ac:dyDescent="0.25"/>
    <row r="52402" x14ac:dyDescent="0.25"/>
    <row r="52403" x14ac:dyDescent="0.25"/>
    <row r="52404" x14ac:dyDescent="0.25"/>
    <row r="52405" x14ac:dyDescent="0.25"/>
    <row r="52406" x14ac:dyDescent="0.25"/>
    <row r="52407" x14ac:dyDescent="0.25"/>
    <row r="52408" x14ac:dyDescent="0.25"/>
    <row r="52409" x14ac:dyDescent="0.25"/>
    <row r="52410" x14ac:dyDescent="0.25"/>
    <row r="52411" x14ac:dyDescent="0.25"/>
    <row r="52412" x14ac:dyDescent="0.25"/>
    <row r="52413" x14ac:dyDescent="0.25"/>
    <row r="52414" x14ac:dyDescent="0.25"/>
    <row r="52415" x14ac:dyDescent="0.25"/>
    <row r="52416" x14ac:dyDescent="0.25"/>
    <row r="52417" x14ac:dyDescent="0.25"/>
    <row r="52418" x14ac:dyDescent="0.25"/>
    <row r="52419" x14ac:dyDescent="0.25"/>
    <row r="52420" x14ac:dyDescent="0.25"/>
    <row r="52421" x14ac:dyDescent="0.25"/>
    <row r="52422" x14ac:dyDescent="0.25"/>
    <row r="52423" x14ac:dyDescent="0.25"/>
    <row r="52424" x14ac:dyDescent="0.25"/>
    <row r="52425" x14ac:dyDescent="0.25"/>
    <row r="52426" x14ac:dyDescent="0.25"/>
    <row r="52427" x14ac:dyDescent="0.25"/>
    <row r="52428" x14ac:dyDescent="0.25"/>
    <row r="52429" x14ac:dyDescent="0.25"/>
    <row r="52430" x14ac:dyDescent="0.25"/>
    <row r="52431" x14ac:dyDescent="0.25"/>
    <row r="52432" x14ac:dyDescent="0.25"/>
    <row r="52433" x14ac:dyDescent="0.25"/>
    <row r="52434" x14ac:dyDescent="0.25"/>
    <row r="52435" x14ac:dyDescent="0.25"/>
    <row r="52436" x14ac:dyDescent="0.25"/>
    <row r="52437" x14ac:dyDescent="0.25"/>
    <row r="52438" x14ac:dyDescent="0.25"/>
    <row r="52439" x14ac:dyDescent="0.25"/>
    <row r="52440" x14ac:dyDescent="0.25"/>
    <row r="52441" x14ac:dyDescent="0.25"/>
    <row r="52442" x14ac:dyDescent="0.25"/>
    <row r="52443" x14ac:dyDescent="0.25"/>
    <row r="52444" x14ac:dyDescent="0.25"/>
    <row r="52445" x14ac:dyDescent="0.25"/>
    <row r="52446" x14ac:dyDescent="0.25"/>
    <row r="52447" x14ac:dyDescent="0.25"/>
    <row r="52448" x14ac:dyDescent="0.25"/>
    <row r="52449" x14ac:dyDescent="0.25"/>
    <row r="52450" x14ac:dyDescent="0.25"/>
    <row r="52451" x14ac:dyDescent="0.25"/>
    <row r="52452" x14ac:dyDescent="0.25"/>
    <row r="52453" x14ac:dyDescent="0.25"/>
    <row r="52454" x14ac:dyDescent="0.25"/>
    <row r="52455" x14ac:dyDescent="0.25"/>
    <row r="52456" x14ac:dyDescent="0.25"/>
    <row r="52457" x14ac:dyDescent="0.25"/>
    <row r="52458" x14ac:dyDescent="0.25"/>
    <row r="52459" x14ac:dyDescent="0.25"/>
    <row r="52460" x14ac:dyDescent="0.25"/>
    <row r="52461" x14ac:dyDescent="0.25"/>
    <row r="52462" x14ac:dyDescent="0.25"/>
    <row r="52463" x14ac:dyDescent="0.25"/>
    <row r="52464" x14ac:dyDescent="0.25"/>
    <row r="52465" x14ac:dyDescent="0.25"/>
    <row r="52466" x14ac:dyDescent="0.25"/>
    <row r="52467" x14ac:dyDescent="0.25"/>
    <row r="52468" x14ac:dyDescent="0.25"/>
    <row r="52469" x14ac:dyDescent="0.25"/>
    <row r="52470" x14ac:dyDescent="0.25"/>
    <row r="52471" x14ac:dyDescent="0.25"/>
    <row r="52472" x14ac:dyDescent="0.25"/>
    <row r="52473" x14ac:dyDescent="0.25"/>
    <row r="52474" x14ac:dyDescent="0.25"/>
    <row r="52475" x14ac:dyDescent="0.25"/>
    <row r="52476" x14ac:dyDescent="0.25"/>
    <row r="52477" x14ac:dyDescent="0.25"/>
    <row r="52478" x14ac:dyDescent="0.25"/>
    <row r="52479" x14ac:dyDescent="0.25"/>
    <row r="52480" x14ac:dyDescent="0.25"/>
    <row r="52481" x14ac:dyDescent="0.25"/>
    <row r="52482" x14ac:dyDescent="0.25"/>
    <row r="52483" x14ac:dyDescent="0.25"/>
    <row r="52484" x14ac:dyDescent="0.25"/>
    <row r="52485" x14ac:dyDescent="0.25"/>
    <row r="52486" x14ac:dyDescent="0.25"/>
    <row r="52487" x14ac:dyDescent="0.25"/>
    <row r="52488" x14ac:dyDescent="0.25"/>
    <row r="52489" x14ac:dyDescent="0.25"/>
    <row r="52490" x14ac:dyDescent="0.25"/>
    <row r="52491" x14ac:dyDescent="0.25"/>
    <row r="52492" x14ac:dyDescent="0.25"/>
    <row r="52493" x14ac:dyDescent="0.25"/>
    <row r="52494" x14ac:dyDescent="0.25"/>
    <row r="52495" x14ac:dyDescent="0.25"/>
    <row r="52496" x14ac:dyDescent="0.25"/>
    <row r="52497" x14ac:dyDescent="0.25"/>
    <row r="52498" x14ac:dyDescent="0.25"/>
    <row r="52499" x14ac:dyDescent="0.25"/>
    <row r="52500" x14ac:dyDescent="0.25"/>
    <row r="52501" x14ac:dyDescent="0.25"/>
    <row r="52502" x14ac:dyDescent="0.25"/>
    <row r="52503" x14ac:dyDescent="0.25"/>
    <row r="52504" x14ac:dyDescent="0.25"/>
    <row r="52505" x14ac:dyDescent="0.25"/>
    <row r="52506" x14ac:dyDescent="0.25"/>
    <row r="52507" x14ac:dyDescent="0.25"/>
    <row r="52508" x14ac:dyDescent="0.25"/>
    <row r="52509" x14ac:dyDescent="0.25"/>
    <row r="52510" x14ac:dyDescent="0.25"/>
    <row r="52511" x14ac:dyDescent="0.25"/>
    <row r="52512" x14ac:dyDescent="0.25"/>
    <row r="52513" x14ac:dyDescent="0.25"/>
    <row r="52514" x14ac:dyDescent="0.25"/>
    <row r="52515" x14ac:dyDescent="0.25"/>
    <row r="52516" x14ac:dyDescent="0.25"/>
    <row r="52517" x14ac:dyDescent="0.25"/>
    <row r="52518" x14ac:dyDescent="0.25"/>
    <row r="52519" x14ac:dyDescent="0.25"/>
    <row r="52520" x14ac:dyDescent="0.25"/>
    <row r="52521" x14ac:dyDescent="0.25"/>
    <row r="52522" x14ac:dyDescent="0.25"/>
    <row r="52523" x14ac:dyDescent="0.25"/>
    <row r="52524" x14ac:dyDescent="0.25"/>
    <row r="52525" x14ac:dyDescent="0.25"/>
    <row r="52526" x14ac:dyDescent="0.25"/>
    <row r="52527" x14ac:dyDescent="0.25"/>
    <row r="52528" x14ac:dyDescent="0.25"/>
    <row r="52529" x14ac:dyDescent="0.25"/>
    <row r="52530" x14ac:dyDescent="0.25"/>
    <row r="52531" x14ac:dyDescent="0.25"/>
    <row r="52532" x14ac:dyDescent="0.25"/>
    <row r="52533" x14ac:dyDescent="0.25"/>
    <row r="52534" x14ac:dyDescent="0.25"/>
    <row r="52535" x14ac:dyDescent="0.25"/>
    <row r="52536" x14ac:dyDescent="0.25"/>
    <row r="52537" x14ac:dyDescent="0.25"/>
    <row r="52538" x14ac:dyDescent="0.25"/>
    <row r="52539" x14ac:dyDescent="0.25"/>
    <row r="52540" x14ac:dyDescent="0.25"/>
    <row r="52541" x14ac:dyDescent="0.25"/>
    <row r="52542" x14ac:dyDescent="0.25"/>
    <row r="52543" x14ac:dyDescent="0.25"/>
    <row r="52544" x14ac:dyDescent="0.25"/>
    <row r="52545" x14ac:dyDescent="0.25"/>
    <row r="52546" x14ac:dyDescent="0.25"/>
    <row r="52547" x14ac:dyDescent="0.25"/>
    <row r="52548" x14ac:dyDescent="0.25"/>
    <row r="52549" x14ac:dyDescent="0.25"/>
    <row r="52550" x14ac:dyDescent="0.25"/>
    <row r="52551" x14ac:dyDescent="0.25"/>
    <row r="52552" x14ac:dyDescent="0.25"/>
    <row r="52553" x14ac:dyDescent="0.25"/>
    <row r="52554" x14ac:dyDescent="0.25"/>
    <row r="52555" x14ac:dyDescent="0.25"/>
    <row r="52556" x14ac:dyDescent="0.25"/>
    <row r="52557" x14ac:dyDescent="0.25"/>
    <row r="52558" x14ac:dyDescent="0.25"/>
    <row r="52559" x14ac:dyDescent="0.25"/>
    <row r="52560" x14ac:dyDescent="0.25"/>
    <row r="52561" x14ac:dyDescent="0.25"/>
    <row r="52562" x14ac:dyDescent="0.25"/>
    <row r="52563" x14ac:dyDescent="0.25"/>
    <row r="52564" x14ac:dyDescent="0.25"/>
    <row r="52565" x14ac:dyDescent="0.25"/>
    <row r="52566" x14ac:dyDescent="0.25"/>
    <row r="52567" x14ac:dyDescent="0.25"/>
    <row r="52568" x14ac:dyDescent="0.25"/>
    <row r="52569" x14ac:dyDescent="0.25"/>
    <row r="52570" x14ac:dyDescent="0.25"/>
    <row r="52571" x14ac:dyDescent="0.25"/>
    <row r="52572" x14ac:dyDescent="0.25"/>
    <row r="52573" x14ac:dyDescent="0.25"/>
    <row r="52574" x14ac:dyDescent="0.25"/>
    <row r="52575" x14ac:dyDescent="0.25"/>
    <row r="52576" x14ac:dyDescent="0.25"/>
    <row r="52577" x14ac:dyDescent="0.25"/>
    <row r="52578" x14ac:dyDescent="0.25"/>
    <row r="52579" x14ac:dyDescent="0.25"/>
    <row r="52580" x14ac:dyDescent="0.25"/>
    <row r="52581" x14ac:dyDescent="0.25"/>
    <row r="52582" x14ac:dyDescent="0.25"/>
    <row r="52583" x14ac:dyDescent="0.25"/>
    <row r="52584" x14ac:dyDescent="0.25"/>
    <row r="52585" x14ac:dyDescent="0.25"/>
    <row r="52586" x14ac:dyDescent="0.25"/>
    <row r="52587" x14ac:dyDescent="0.25"/>
    <row r="52588" x14ac:dyDescent="0.25"/>
    <row r="52589" x14ac:dyDescent="0.25"/>
    <row r="52590" x14ac:dyDescent="0.25"/>
    <row r="52591" x14ac:dyDescent="0.25"/>
    <row r="52592" x14ac:dyDescent="0.25"/>
    <row r="52593" x14ac:dyDescent="0.25"/>
    <row r="52594" x14ac:dyDescent="0.25"/>
    <row r="52595" x14ac:dyDescent="0.25"/>
    <row r="52596" x14ac:dyDescent="0.25"/>
    <row r="52597" x14ac:dyDescent="0.25"/>
    <row r="52598" x14ac:dyDescent="0.25"/>
    <row r="52599" x14ac:dyDescent="0.25"/>
    <row r="52600" x14ac:dyDescent="0.25"/>
    <row r="52601" x14ac:dyDescent="0.25"/>
    <row r="52602" x14ac:dyDescent="0.25"/>
    <row r="52603" x14ac:dyDescent="0.25"/>
    <row r="52604" x14ac:dyDescent="0.25"/>
    <row r="52605" x14ac:dyDescent="0.25"/>
    <row r="52606" x14ac:dyDescent="0.25"/>
    <row r="52607" x14ac:dyDescent="0.25"/>
    <row r="52608" x14ac:dyDescent="0.25"/>
    <row r="52609" x14ac:dyDescent="0.25"/>
    <row r="52610" x14ac:dyDescent="0.25"/>
    <row r="52611" x14ac:dyDescent="0.25"/>
    <row r="52612" x14ac:dyDescent="0.25"/>
    <row r="52613" x14ac:dyDescent="0.25"/>
    <row r="52614" x14ac:dyDescent="0.25"/>
    <row r="52615" x14ac:dyDescent="0.25"/>
    <row r="52616" x14ac:dyDescent="0.25"/>
    <row r="52617" x14ac:dyDescent="0.25"/>
    <row r="52618" x14ac:dyDescent="0.25"/>
    <row r="52619" x14ac:dyDescent="0.25"/>
    <row r="52620" x14ac:dyDescent="0.25"/>
    <row r="52621" x14ac:dyDescent="0.25"/>
    <row r="52622" x14ac:dyDescent="0.25"/>
    <row r="52623" x14ac:dyDescent="0.25"/>
    <row r="52624" x14ac:dyDescent="0.25"/>
    <row r="52625" x14ac:dyDescent="0.25"/>
    <row r="52626" x14ac:dyDescent="0.25"/>
    <row r="52627" x14ac:dyDescent="0.25"/>
    <row r="52628" x14ac:dyDescent="0.25"/>
    <row r="52629" x14ac:dyDescent="0.25"/>
    <row r="52630" x14ac:dyDescent="0.25"/>
    <row r="52631" x14ac:dyDescent="0.25"/>
    <row r="52632" x14ac:dyDescent="0.25"/>
    <row r="52633" x14ac:dyDescent="0.25"/>
    <row r="52634" x14ac:dyDescent="0.25"/>
    <row r="52635" x14ac:dyDescent="0.25"/>
    <row r="52636" x14ac:dyDescent="0.25"/>
    <row r="52637" x14ac:dyDescent="0.25"/>
    <row r="52638" x14ac:dyDescent="0.25"/>
    <row r="52639" x14ac:dyDescent="0.25"/>
    <row r="52640" x14ac:dyDescent="0.25"/>
    <row r="52641" x14ac:dyDescent="0.25"/>
    <row r="52642" x14ac:dyDescent="0.25"/>
    <row r="52643" x14ac:dyDescent="0.25"/>
    <row r="52644" x14ac:dyDescent="0.25"/>
    <row r="52645" x14ac:dyDescent="0.25"/>
    <row r="52646" x14ac:dyDescent="0.25"/>
    <row r="52647" x14ac:dyDescent="0.25"/>
    <row r="52648" x14ac:dyDescent="0.25"/>
    <row r="52649" x14ac:dyDescent="0.25"/>
    <row r="52650" x14ac:dyDescent="0.25"/>
    <row r="52651" x14ac:dyDescent="0.25"/>
    <row r="52652" x14ac:dyDescent="0.25"/>
    <row r="52653" x14ac:dyDescent="0.25"/>
    <row r="52654" x14ac:dyDescent="0.25"/>
    <row r="52655" x14ac:dyDescent="0.25"/>
    <row r="52656" x14ac:dyDescent="0.25"/>
    <row r="52657" x14ac:dyDescent="0.25"/>
    <row r="52658" x14ac:dyDescent="0.25"/>
    <row r="52659" x14ac:dyDescent="0.25"/>
    <row r="52660" x14ac:dyDescent="0.25"/>
    <row r="52661" x14ac:dyDescent="0.25"/>
    <row r="52662" x14ac:dyDescent="0.25"/>
    <row r="52663" x14ac:dyDescent="0.25"/>
    <row r="52664" x14ac:dyDescent="0.25"/>
    <row r="52665" x14ac:dyDescent="0.25"/>
    <row r="52666" x14ac:dyDescent="0.25"/>
    <row r="52667" x14ac:dyDescent="0.25"/>
    <row r="52668" x14ac:dyDescent="0.25"/>
    <row r="52669" x14ac:dyDescent="0.25"/>
    <row r="52670" x14ac:dyDescent="0.25"/>
    <row r="52671" x14ac:dyDescent="0.25"/>
    <row r="52672" x14ac:dyDescent="0.25"/>
    <row r="52673" x14ac:dyDescent="0.25"/>
    <row r="52674" x14ac:dyDescent="0.25"/>
    <row r="52675" x14ac:dyDescent="0.25"/>
    <row r="52676" x14ac:dyDescent="0.25"/>
    <row r="52677" x14ac:dyDescent="0.25"/>
    <row r="52678" x14ac:dyDescent="0.25"/>
    <row r="52679" x14ac:dyDescent="0.25"/>
    <row r="52680" x14ac:dyDescent="0.25"/>
    <row r="52681" x14ac:dyDescent="0.25"/>
    <row r="52682" x14ac:dyDescent="0.25"/>
    <row r="52683" x14ac:dyDescent="0.25"/>
    <row r="52684" x14ac:dyDescent="0.25"/>
    <row r="52685" x14ac:dyDescent="0.25"/>
    <row r="52686" x14ac:dyDescent="0.25"/>
    <row r="52687" x14ac:dyDescent="0.25"/>
    <row r="52688" x14ac:dyDescent="0.25"/>
    <row r="52689" x14ac:dyDescent="0.25"/>
    <row r="52690" x14ac:dyDescent="0.25"/>
    <row r="52691" x14ac:dyDescent="0.25"/>
    <row r="52692" x14ac:dyDescent="0.25"/>
    <row r="52693" x14ac:dyDescent="0.25"/>
    <row r="52694" x14ac:dyDescent="0.25"/>
    <row r="52695" x14ac:dyDescent="0.25"/>
    <row r="52696" x14ac:dyDescent="0.25"/>
    <row r="52697" x14ac:dyDescent="0.25"/>
    <row r="52698" x14ac:dyDescent="0.25"/>
    <row r="52699" x14ac:dyDescent="0.25"/>
    <row r="52700" x14ac:dyDescent="0.25"/>
    <row r="52701" x14ac:dyDescent="0.25"/>
    <row r="52702" x14ac:dyDescent="0.25"/>
    <row r="52703" x14ac:dyDescent="0.25"/>
    <row r="52704" x14ac:dyDescent="0.25"/>
    <row r="52705" x14ac:dyDescent="0.25"/>
    <row r="52706" x14ac:dyDescent="0.25"/>
    <row r="52707" x14ac:dyDescent="0.25"/>
    <row r="52708" x14ac:dyDescent="0.25"/>
    <row r="52709" x14ac:dyDescent="0.25"/>
    <row r="52710" x14ac:dyDescent="0.25"/>
    <row r="52711" x14ac:dyDescent="0.25"/>
    <row r="52712" x14ac:dyDescent="0.25"/>
    <row r="52713" x14ac:dyDescent="0.25"/>
    <row r="52714" x14ac:dyDescent="0.25"/>
    <row r="52715" x14ac:dyDescent="0.25"/>
    <row r="52716" x14ac:dyDescent="0.25"/>
    <row r="52717" x14ac:dyDescent="0.25"/>
    <row r="52718" x14ac:dyDescent="0.25"/>
    <row r="52719" x14ac:dyDescent="0.25"/>
    <row r="52720" x14ac:dyDescent="0.25"/>
    <row r="52721" x14ac:dyDescent="0.25"/>
    <row r="52722" x14ac:dyDescent="0.25"/>
    <row r="52723" x14ac:dyDescent="0.25"/>
    <row r="52724" x14ac:dyDescent="0.25"/>
    <row r="52725" x14ac:dyDescent="0.25"/>
    <row r="52726" x14ac:dyDescent="0.25"/>
    <row r="52727" x14ac:dyDescent="0.25"/>
    <row r="52728" x14ac:dyDescent="0.25"/>
    <row r="52729" x14ac:dyDescent="0.25"/>
    <row r="52730" x14ac:dyDescent="0.25"/>
    <row r="52731" x14ac:dyDescent="0.25"/>
    <row r="52732" x14ac:dyDescent="0.25"/>
    <row r="52733" x14ac:dyDescent="0.25"/>
    <row r="52734" x14ac:dyDescent="0.25"/>
    <row r="52735" x14ac:dyDescent="0.25"/>
    <row r="52736" x14ac:dyDescent="0.25"/>
    <row r="52737" x14ac:dyDescent="0.25"/>
    <row r="52738" x14ac:dyDescent="0.25"/>
    <row r="52739" x14ac:dyDescent="0.25"/>
    <row r="52740" x14ac:dyDescent="0.25"/>
    <row r="52741" x14ac:dyDescent="0.25"/>
    <row r="52742" x14ac:dyDescent="0.25"/>
    <row r="52743" x14ac:dyDescent="0.25"/>
    <row r="52744" x14ac:dyDescent="0.25"/>
    <row r="52745" x14ac:dyDescent="0.25"/>
    <row r="52746" x14ac:dyDescent="0.25"/>
    <row r="52747" x14ac:dyDescent="0.25"/>
    <row r="52748" x14ac:dyDescent="0.25"/>
    <row r="52749" x14ac:dyDescent="0.25"/>
    <row r="52750" x14ac:dyDescent="0.25"/>
    <row r="52751" x14ac:dyDescent="0.25"/>
    <row r="52752" x14ac:dyDescent="0.25"/>
    <row r="52753" x14ac:dyDescent="0.25"/>
    <row r="52754" x14ac:dyDescent="0.25"/>
    <row r="52755" x14ac:dyDescent="0.25"/>
    <row r="52756" x14ac:dyDescent="0.25"/>
    <row r="52757" x14ac:dyDescent="0.25"/>
    <row r="52758" x14ac:dyDescent="0.25"/>
    <row r="52759" x14ac:dyDescent="0.25"/>
    <row r="52760" x14ac:dyDescent="0.25"/>
    <row r="52761" x14ac:dyDescent="0.25"/>
    <row r="52762" x14ac:dyDescent="0.25"/>
    <row r="52763" x14ac:dyDescent="0.25"/>
    <row r="52764" x14ac:dyDescent="0.25"/>
    <row r="52765" x14ac:dyDescent="0.25"/>
    <row r="52766" x14ac:dyDescent="0.25"/>
    <row r="52767" x14ac:dyDescent="0.25"/>
    <row r="52768" x14ac:dyDescent="0.25"/>
    <row r="52769" x14ac:dyDescent="0.25"/>
    <row r="52770" x14ac:dyDescent="0.25"/>
    <row r="52771" x14ac:dyDescent="0.25"/>
    <row r="52772" x14ac:dyDescent="0.25"/>
    <row r="52773" x14ac:dyDescent="0.25"/>
    <row r="52774" x14ac:dyDescent="0.25"/>
    <row r="52775" x14ac:dyDescent="0.25"/>
    <row r="52776" x14ac:dyDescent="0.25"/>
    <row r="52777" x14ac:dyDescent="0.25"/>
    <row r="52778" x14ac:dyDescent="0.25"/>
    <row r="52779" x14ac:dyDescent="0.25"/>
    <row r="52780" x14ac:dyDescent="0.25"/>
    <row r="52781" x14ac:dyDescent="0.25"/>
    <row r="52782" x14ac:dyDescent="0.25"/>
    <row r="52783" x14ac:dyDescent="0.25"/>
    <row r="52784" x14ac:dyDescent="0.25"/>
    <row r="52785" x14ac:dyDescent="0.25"/>
    <row r="52786" x14ac:dyDescent="0.25"/>
    <row r="52787" x14ac:dyDescent="0.25"/>
    <row r="52788" x14ac:dyDescent="0.25"/>
    <row r="52789" x14ac:dyDescent="0.25"/>
    <row r="52790" x14ac:dyDescent="0.25"/>
    <row r="52791" x14ac:dyDescent="0.25"/>
    <row r="52792" x14ac:dyDescent="0.25"/>
    <row r="52793" x14ac:dyDescent="0.25"/>
    <row r="52794" x14ac:dyDescent="0.25"/>
    <row r="52795" x14ac:dyDescent="0.25"/>
    <row r="52796" x14ac:dyDescent="0.25"/>
    <row r="52797" x14ac:dyDescent="0.25"/>
    <row r="52798" x14ac:dyDescent="0.25"/>
    <row r="52799" x14ac:dyDescent="0.25"/>
    <row r="52800" x14ac:dyDescent="0.25"/>
    <row r="52801" x14ac:dyDescent="0.25"/>
    <row r="52802" x14ac:dyDescent="0.25"/>
    <row r="52803" x14ac:dyDescent="0.25"/>
    <row r="52804" x14ac:dyDescent="0.25"/>
    <row r="52805" x14ac:dyDescent="0.25"/>
    <row r="52806" x14ac:dyDescent="0.25"/>
    <row r="52807" x14ac:dyDescent="0.25"/>
    <row r="52808" x14ac:dyDescent="0.25"/>
    <row r="52809" x14ac:dyDescent="0.25"/>
    <row r="52810" x14ac:dyDescent="0.25"/>
    <row r="52811" x14ac:dyDescent="0.25"/>
    <row r="52812" x14ac:dyDescent="0.25"/>
    <row r="52813" x14ac:dyDescent="0.25"/>
    <row r="52814" x14ac:dyDescent="0.25"/>
    <row r="52815" x14ac:dyDescent="0.25"/>
    <row r="52816" x14ac:dyDescent="0.25"/>
    <row r="52817" x14ac:dyDescent="0.25"/>
    <row r="52818" x14ac:dyDescent="0.25"/>
    <row r="52819" x14ac:dyDescent="0.25"/>
    <row r="52820" x14ac:dyDescent="0.25"/>
    <row r="52821" x14ac:dyDescent="0.25"/>
    <row r="52822" x14ac:dyDescent="0.25"/>
    <row r="52823" x14ac:dyDescent="0.25"/>
    <row r="52824" x14ac:dyDescent="0.25"/>
    <row r="52825" x14ac:dyDescent="0.25"/>
    <row r="52826" x14ac:dyDescent="0.25"/>
    <row r="52827" x14ac:dyDescent="0.25"/>
    <row r="52828" x14ac:dyDescent="0.25"/>
    <row r="52829" x14ac:dyDescent="0.25"/>
    <row r="52830" x14ac:dyDescent="0.25"/>
    <row r="52831" x14ac:dyDescent="0.25"/>
    <row r="52832" x14ac:dyDescent="0.25"/>
    <row r="52833" x14ac:dyDescent="0.25"/>
    <row r="52834" x14ac:dyDescent="0.25"/>
    <row r="52835" x14ac:dyDescent="0.25"/>
    <row r="52836" x14ac:dyDescent="0.25"/>
    <row r="52837" x14ac:dyDescent="0.25"/>
    <row r="52838" x14ac:dyDescent="0.25"/>
    <row r="52839" x14ac:dyDescent="0.25"/>
    <row r="52840" x14ac:dyDescent="0.25"/>
    <row r="52841" x14ac:dyDescent="0.25"/>
    <row r="52842" x14ac:dyDescent="0.25"/>
    <row r="52843" x14ac:dyDescent="0.25"/>
    <row r="52844" x14ac:dyDescent="0.25"/>
    <row r="52845" x14ac:dyDescent="0.25"/>
    <row r="52846" x14ac:dyDescent="0.25"/>
    <row r="52847" x14ac:dyDescent="0.25"/>
    <row r="52848" x14ac:dyDescent="0.25"/>
    <row r="52849" x14ac:dyDescent="0.25"/>
    <row r="52850" x14ac:dyDescent="0.25"/>
    <row r="52851" x14ac:dyDescent="0.25"/>
    <row r="52852" x14ac:dyDescent="0.25"/>
    <row r="52853" x14ac:dyDescent="0.25"/>
    <row r="52854" x14ac:dyDescent="0.25"/>
    <row r="52855" x14ac:dyDescent="0.25"/>
    <row r="52856" x14ac:dyDescent="0.25"/>
    <row r="52857" x14ac:dyDescent="0.25"/>
    <row r="52858" x14ac:dyDescent="0.25"/>
    <row r="52859" x14ac:dyDescent="0.25"/>
    <row r="52860" x14ac:dyDescent="0.25"/>
    <row r="52861" x14ac:dyDescent="0.25"/>
    <row r="52862" x14ac:dyDescent="0.25"/>
    <row r="52863" x14ac:dyDescent="0.25"/>
    <row r="52864" x14ac:dyDescent="0.25"/>
    <row r="52865" x14ac:dyDescent="0.25"/>
    <row r="52866" x14ac:dyDescent="0.25"/>
    <row r="52867" x14ac:dyDescent="0.25"/>
    <row r="52868" x14ac:dyDescent="0.25"/>
    <row r="52869" x14ac:dyDescent="0.25"/>
    <row r="52870" x14ac:dyDescent="0.25"/>
    <row r="52871" x14ac:dyDescent="0.25"/>
    <row r="52872" x14ac:dyDescent="0.25"/>
    <row r="52873" x14ac:dyDescent="0.25"/>
    <row r="52874" x14ac:dyDescent="0.25"/>
    <row r="52875" x14ac:dyDescent="0.25"/>
    <row r="52876" x14ac:dyDescent="0.25"/>
    <row r="52877" x14ac:dyDescent="0.25"/>
    <row r="52878" x14ac:dyDescent="0.25"/>
    <row r="52879" x14ac:dyDescent="0.25"/>
    <row r="52880" x14ac:dyDescent="0.25"/>
    <row r="52881" x14ac:dyDescent="0.25"/>
    <row r="52882" x14ac:dyDescent="0.25"/>
    <row r="52883" x14ac:dyDescent="0.25"/>
    <row r="52884" x14ac:dyDescent="0.25"/>
    <row r="52885" x14ac:dyDescent="0.25"/>
    <row r="52886" x14ac:dyDescent="0.25"/>
    <row r="52887" x14ac:dyDescent="0.25"/>
    <row r="52888" x14ac:dyDescent="0.25"/>
    <row r="52889" x14ac:dyDescent="0.25"/>
    <row r="52890" x14ac:dyDescent="0.25"/>
    <row r="52891" x14ac:dyDescent="0.25"/>
    <row r="52892" x14ac:dyDescent="0.25"/>
    <row r="52893" x14ac:dyDescent="0.25"/>
    <row r="52894" x14ac:dyDescent="0.25"/>
    <row r="52895" x14ac:dyDescent="0.25"/>
    <row r="52896" x14ac:dyDescent="0.25"/>
    <row r="52897" x14ac:dyDescent="0.25"/>
    <row r="52898" x14ac:dyDescent="0.25"/>
    <row r="52899" x14ac:dyDescent="0.25"/>
    <row r="52900" x14ac:dyDescent="0.25"/>
    <row r="52901" x14ac:dyDescent="0.25"/>
    <row r="52902" x14ac:dyDescent="0.25"/>
    <row r="52903" x14ac:dyDescent="0.25"/>
    <row r="52904" x14ac:dyDescent="0.25"/>
    <row r="52905" x14ac:dyDescent="0.25"/>
    <row r="52906" x14ac:dyDescent="0.25"/>
    <row r="52907" x14ac:dyDescent="0.25"/>
    <row r="52908" x14ac:dyDescent="0.25"/>
    <row r="52909" x14ac:dyDescent="0.25"/>
    <row r="52910" x14ac:dyDescent="0.25"/>
    <row r="52911" x14ac:dyDescent="0.25"/>
    <row r="52912" x14ac:dyDescent="0.25"/>
    <row r="52913" x14ac:dyDescent="0.25"/>
    <row r="52914" x14ac:dyDescent="0.25"/>
    <row r="52915" x14ac:dyDescent="0.25"/>
    <row r="52916" x14ac:dyDescent="0.25"/>
    <row r="52917" x14ac:dyDescent="0.25"/>
    <row r="52918" x14ac:dyDescent="0.25"/>
    <row r="52919" x14ac:dyDescent="0.25"/>
    <row r="52920" x14ac:dyDescent="0.25"/>
    <row r="52921" x14ac:dyDescent="0.25"/>
    <row r="52922" x14ac:dyDescent="0.25"/>
    <row r="52923" x14ac:dyDescent="0.25"/>
    <row r="52924" x14ac:dyDescent="0.25"/>
    <row r="52925" x14ac:dyDescent="0.25"/>
    <row r="52926" x14ac:dyDescent="0.25"/>
    <row r="52927" x14ac:dyDescent="0.25"/>
    <row r="52928" x14ac:dyDescent="0.25"/>
    <row r="52929" x14ac:dyDescent="0.25"/>
    <row r="52930" x14ac:dyDescent="0.25"/>
    <row r="52931" x14ac:dyDescent="0.25"/>
    <row r="52932" x14ac:dyDescent="0.25"/>
    <row r="52933" x14ac:dyDescent="0.25"/>
    <row r="52934" x14ac:dyDescent="0.25"/>
    <row r="52935" x14ac:dyDescent="0.25"/>
    <row r="52936" x14ac:dyDescent="0.25"/>
    <row r="52937" x14ac:dyDescent="0.25"/>
    <row r="52938" x14ac:dyDescent="0.25"/>
    <row r="52939" x14ac:dyDescent="0.25"/>
    <row r="52940" x14ac:dyDescent="0.25"/>
    <row r="52941" x14ac:dyDescent="0.25"/>
    <row r="52942" x14ac:dyDescent="0.25"/>
    <row r="52943" x14ac:dyDescent="0.25"/>
    <row r="52944" x14ac:dyDescent="0.25"/>
    <row r="52945" x14ac:dyDescent="0.25"/>
    <row r="52946" x14ac:dyDescent="0.25"/>
    <row r="52947" x14ac:dyDescent="0.25"/>
    <row r="52948" x14ac:dyDescent="0.25"/>
    <row r="52949" x14ac:dyDescent="0.25"/>
    <row r="52950" x14ac:dyDescent="0.25"/>
    <row r="52951" x14ac:dyDescent="0.25"/>
    <row r="52952" x14ac:dyDescent="0.25"/>
    <row r="52953" x14ac:dyDescent="0.25"/>
    <row r="52954" x14ac:dyDescent="0.25"/>
    <row r="52955" x14ac:dyDescent="0.25"/>
    <row r="52956" x14ac:dyDescent="0.25"/>
    <row r="52957" x14ac:dyDescent="0.25"/>
    <row r="52958" x14ac:dyDescent="0.25"/>
    <row r="52959" x14ac:dyDescent="0.25"/>
    <row r="52960" x14ac:dyDescent="0.25"/>
    <row r="52961" x14ac:dyDescent="0.25"/>
    <row r="52962" x14ac:dyDescent="0.25"/>
    <row r="52963" x14ac:dyDescent="0.25"/>
    <row r="52964" x14ac:dyDescent="0.25"/>
    <row r="52965" x14ac:dyDescent="0.25"/>
    <row r="52966" x14ac:dyDescent="0.25"/>
    <row r="52967" x14ac:dyDescent="0.25"/>
    <row r="52968" x14ac:dyDescent="0.25"/>
    <row r="52969" x14ac:dyDescent="0.25"/>
    <row r="52970" x14ac:dyDescent="0.25"/>
    <row r="52971" x14ac:dyDescent="0.25"/>
    <row r="52972" x14ac:dyDescent="0.25"/>
    <row r="52973" x14ac:dyDescent="0.25"/>
    <row r="52974" x14ac:dyDescent="0.25"/>
    <row r="52975" x14ac:dyDescent="0.25"/>
    <row r="52976" x14ac:dyDescent="0.25"/>
    <row r="52977" x14ac:dyDescent="0.25"/>
    <row r="52978" x14ac:dyDescent="0.25"/>
    <row r="52979" x14ac:dyDescent="0.25"/>
    <row r="52980" x14ac:dyDescent="0.25"/>
    <row r="52981" x14ac:dyDescent="0.25"/>
    <row r="52982" x14ac:dyDescent="0.25"/>
    <row r="52983" x14ac:dyDescent="0.25"/>
    <row r="52984" x14ac:dyDescent="0.25"/>
    <row r="52985" x14ac:dyDescent="0.25"/>
    <row r="52986" x14ac:dyDescent="0.25"/>
    <row r="52987" x14ac:dyDescent="0.25"/>
    <row r="52988" x14ac:dyDescent="0.25"/>
    <row r="52989" x14ac:dyDescent="0.25"/>
    <row r="52990" x14ac:dyDescent="0.25"/>
    <row r="52991" x14ac:dyDescent="0.25"/>
    <row r="52992" x14ac:dyDescent="0.25"/>
    <row r="52993" x14ac:dyDescent="0.25"/>
    <row r="52994" x14ac:dyDescent="0.25"/>
    <row r="52995" x14ac:dyDescent="0.25"/>
    <row r="52996" x14ac:dyDescent="0.25"/>
    <row r="52997" x14ac:dyDescent="0.25"/>
    <row r="52998" x14ac:dyDescent="0.25"/>
    <row r="52999" x14ac:dyDescent="0.25"/>
    <row r="53000" x14ac:dyDescent="0.25"/>
    <row r="53001" x14ac:dyDescent="0.25"/>
    <row r="53002" x14ac:dyDescent="0.25"/>
    <row r="53003" x14ac:dyDescent="0.25"/>
    <row r="53004" x14ac:dyDescent="0.25"/>
    <row r="53005" x14ac:dyDescent="0.25"/>
    <row r="53006" x14ac:dyDescent="0.25"/>
    <row r="53007" x14ac:dyDescent="0.25"/>
    <row r="53008" x14ac:dyDescent="0.25"/>
    <row r="53009" x14ac:dyDescent="0.25"/>
    <row r="53010" x14ac:dyDescent="0.25"/>
    <row r="53011" x14ac:dyDescent="0.25"/>
    <row r="53012" x14ac:dyDescent="0.25"/>
    <row r="53013" x14ac:dyDescent="0.25"/>
    <row r="53014" x14ac:dyDescent="0.25"/>
    <row r="53015" x14ac:dyDescent="0.25"/>
    <row r="53016" x14ac:dyDescent="0.25"/>
    <row r="53017" x14ac:dyDescent="0.25"/>
    <row r="53018" x14ac:dyDescent="0.25"/>
    <row r="53019" x14ac:dyDescent="0.25"/>
    <row r="53020" x14ac:dyDescent="0.25"/>
    <row r="53021" x14ac:dyDescent="0.25"/>
    <row r="53022" x14ac:dyDescent="0.25"/>
    <row r="53023" x14ac:dyDescent="0.25"/>
    <row r="53024" x14ac:dyDescent="0.25"/>
    <row r="53025" x14ac:dyDescent="0.25"/>
    <row r="53026" x14ac:dyDescent="0.25"/>
    <row r="53027" x14ac:dyDescent="0.25"/>
    <row r="53028" x14ac:dyDescent="0.25"/>
    <row r="53029" x14ac:dyDescent="0.25"/>
    <row r="53030" x14ac:dyDescent="0.25"/>
    <row r="53031" x14ac:dyDescent="0.25"/>
    <row r="53032" x14ac:dyDescent="0.25"/>
    <row r="53033" x14ac:dyDescent="0.25"/>
    <row r="53034" x14ac:dyDescent="0.25"/>
    <row r="53035" x14ac:dyDescent="0.25"/>
    <row r="53036" x14ac:dyDescent="0.25"/>
    <row r="53037" x14ac:dyDescent="0.25"/>
    <row r="53038" x14ac:dyDescent="0.25"/>
    <row r="53039" x14ac:dyDescent="0.25"/>
    <row r="53040" x14ac:dyDescent="0.25"/>
    <row r="53041" x14ac:dyDescent="0.25"/>
    <row r="53042" x14ac:dyDescent="0.25"/>
    <row r="53043" x14ac:dyDescent="0.25"/>
    <row r="53044" x14ac:dyDescent="0.25"/>
    <row r="53045" x14ac:dyDescent="0.25"/>
    <row r="53046" x14ac:dyDescent="0.25"/>
    <row r="53047" x14ac:dyDescent="0.25"/>
    <row r="53048" x14ac:dyDescent="0.25"/>
    <row r="53049" x14ac:dyDescent="0.25"/>
    <row r="53050" x14ac:dyDescent="0.25"/>
    <row r="53051" x14ac:dyDescent="0.25"/>
    <row r="53052" x14ac:dyDescent="0.25"/>
    <row r="53053" x14ac:dyDescent="0.25"/>
    <row r="53054" x14ac:dyDescent="0.25"/>
    <row r="53055" x14ac:dyDescent="0.25"/>
    <row r="53056" x14ac:dyDescent="0.25"/>
    <row r="53057" x14ac:dyDescent="0.25"/>
    <row r="53058" x14ac:dyDescent="0.25"/>
    <row r="53059" x14ac:dyDescent="0.25"/>
    <row r="53060" x14ac:dyDescent="0.25"/>
    <row r="53061" x14ac:dyDescent="0.25"/>
    <row r="53062" x14ac:dyDescent="0.25"/>
    <row r="53063" x14ac:dyDescent="0.25"/>
    <row r="53064" x14ac:dyDescent="0.25"/>
    <row r="53065" x14ac:dyDescent="0.25"/>
    <row r="53066" x14ac:dyDescent="0.25"/>
    <row r="53067" x14ac:dyDescent="0.25"/>
    <row r="53068" x14ac:dyDescent="0.25"/>
    <row r="53069" x14ac:dyDescent="0.25"/>
    <row r="53070" x14ac:dyDescent="0.25"/>
    <row r="53071" x14ac:dyDescent="0.25"/>
    <row r="53072" x14ac:dyDescent="0.25"/>
    <row r="53073" x14ac:dyDescent="0.25"/>
    <row r="53074" x14ac:dyDescent="0.25"/>
    <row r="53075" x14ac:dyDescent="0.25"/>
    <row r="53076" x14ac:dyDescent="0.25"/>
    <row r="53077" x14ac:dyDescent="0.25"/>
    <row r="53078" x14ac:dyDescent="0.25"/>
    <row r="53079" x14ac:dyDescent="0.25"/>
    <row r="53080" x14ac:dyDescent="0.25"/>
    <row r="53081" x14ac:dyDescent="0.25"/>
    <row r="53082" x14ac:dyDescent="0.25"/>
    <row r="53083" x14ac:dyDescent="0.25"/>
    <row r="53084" x14ac:dyDescent="0.25"/>
    <row r="53085" x14ac:dyDescent="0.25"/>
    <row r="53086" x14ac:dyDescent="0.25"/>
    <row r="53087" x14ac:dyDescent="0.25"/>
    <row r="53088" x14ac:dyDescent="0.25"/>
    <row r="53089" x14ac:dyDescent="0.25"/>
    <row r="53090" x14ac:dyDescent="0.25"/>
    <row r="53091" x14ac:dyDescent="0.25"/>
    <row r="53092" x14ac:dyDescent="0.25"/>
    <row r="53093" x14ac:dyDescent="0.25"/>
    <row r="53094" x14ac:dyDescent="0.25"/>
    <row r="53095" x14ac:dyDescent="0.25"/>
    <row r="53096" x14ac:dyDescent="0.25"/>
    <row r="53097" x14ac:dyDescent="0.25"/>
    <row r="53098" x14ac:dyDescent="0.25"/>
    <row r="53099" x14ac:dyDescent="0.25"/>
    <row r="53100" x14ac:dyDescent="0.25"/>
    <row r="53101" x14ac:dyDescent="0.25"/>
    <row r="53102" x14ac:dyDescent="0.25"/>
    <row r="53103" x14ac:dyDescent="0.25"/>
    <row r="53104" x14ac:dyDescent="0.25"/>
    <row r="53105" x14ac:dyDescent="0.25"/>
    <row r="53106" x14ac:dyDescent="0.25"/>
    <row r="53107" x14ac:dyDescent="0.25"/>
    <row r="53108" x14ac:dyDescent="0.25"/>
    <row r="53109" x14ac:dyDescent="0.25"/>
    <row r="53110" x14ac:dyDescent="0.25"/>
    <row r="53111" x14ac:dyDescent="0.25"/>
    <row r="53112" x14ac:dyDescent="0.25"/>
    <row r="53113" x14ac:dyDescent="0.25"/>
    <row r="53114" x14ac:dyDescent="0.25"/>
    <row r="53115" x14ac:dyDescent="0.25"/>
    <row r="53116" x14ac:dyDescent="0.25"/>
    <row r="53117" x14ac:dyDescent="0.25"/>
    <row r="53118" x14ac:dyDescent="0.25"/>
    <row r="53119" x14ac:dyDescent="0.25"/>
    <row r="53120" x14ac:dyDescent="0.25"/>
    <row r="53121" x14ac:dyDescent="0.25"/>
    <row r="53122" x14ac:dyDescent="0.25"/>
    <row r="53123" x14ac:dyDescent="0.25"/>
    <row r="53124" x14ac:dyDescent="0.25"/>
    <row r="53125" x14ac:dyDescent="0.25"/>
    <row r="53126" x14ac:dyDescent="0.25"/>
    <row r="53127" x14ac:dyDescent="0.25"/>
    <row r="53128" x14ac:dyDescent="0.25"/>
    <row r="53129" x14ac:dyDescent="0.25"/>
    <row r="53130" x14ac:dyDescent="0.25"/>
    <row r="53131" x14ac:dyDescent="0.25"/>
    <row r="53132" x14ac:dyDescent="0.25"/>
    <row r="53133" x14ac:dyDescent="0.25"/>
    <row r="53134" x14ac:dyDescent="0.25"/>
    <row r="53135" x14ac:dyDescent="0.25"/>
    <row r="53136" x14ac:dyDescent="0.25"/>
    <row r="53137" x14ac:dyDescent="0.25"/>
    <row r="53138" x14ac:dyDescent="0.25"/>
    <row r="53139" x14ac:dyDescent="0.25"/>
    <row r="53140" x14ac:dyDescent="0.25"/>
    <row r="53141" x14ac:dyDescent="0.25"/>
    <row r="53142" x14ac:dyDescent="0.25"/>
    <row r="53143" x14ac:dyDescent="0.25"/>
    <row r="53144" x14ac:dyDescent="0.25"/>
    <row r="53145" x14ac:dyDescent="0.25"/>
    <row r="53146" x14ac:dyDescent="0.25"/>
    <row r="53147" x14ac:dyDescent="0.25"/>
    <row r="53148" x14ac:dyDescent="0.25"/>
    <row r="53149" x14ac:dyDescent="0.25"/>
    <row r="53150" x14ac:dyDescent="0.25"/>
    <row r="53151" x14ac:dyDescent="0.25"/>
    <row r="53152" x14ac:dyDescent="0.25"/>
    <row r="53153" x14ac:dyDescent="0.25"/>
    <row r="53154" x14ac:dyDescent="0.25"/>
    <row r="53155" x14ac:dyDescent="0.25"/>
    <row r="53156" x14ac:dyDescent="0.25"/>
    <row r="53157" x14ac:dyDescent="0.25"/>
    <row r="53158" x14ac:dyDescent="0.25"/>
    <row r="53159" x14ac:dyDescent="0.25"/>
    <row r="53160" x14ac:dyDescent="0.25"/>
    <row r="53161" x14ac:dyDescent="0.25"/>
    <row r="53162" x14ac:dyDescent="0.25"/>
    <row r="53163" x14ac:dyDescent="0.25"/>
    <row r="53164" x14ac:dyDescent="0.25"/>
    <row r="53165" x14ac:dyDescent="0.25"/>
    <row r="53166" x14ac:dyDescent="0.25"/>
    <row r="53167" x14ac:dyDescent="0.25"/>
    <row r="53168" x14ac:dyDescent="0.25"/>
    <row r="53169" x14ac:dyDescent="0.25"/>
    <row r="53170" x14ac:dyDescent="0.25"/>
    <row r="53171" x14ac:dyDescent="0.25"/>
    <row r="53172" x14ac:dyDescent="0.25"/>
    <row r="53173" x14ac:dyDescent="0.25"/>
    <row r="53174" x14ac:dyDescent="0.25"/>
    <row r="53175" x14ac:dyDescent="0.25"/>
    <row r="53176" x14ac:dyDescent="0.25"/>
    <row r="53177" x14ac:dyDescent="0.25"/>
    <row r="53178" x14ac:dyDescent="0.25"/>
    <row r="53179" x14ac:dyDescent="0.25"/>
    <row r="53180" x14ac:dyDescent="0.25"/>
    <row r="53181" x14ac:dyDescent="0.25"/>
    <row r="53182" x14ac:dyDescent="0.25"/>
    <row r="53183" x14ac:dyDescent="0.25"/>
    <row r="53184" x14ac:dyDescent="0.25"/>
    <row r="53185" x14ac:dyDescent="0.25"/>
    <row r="53186" x14ac:dyDescent="0.25"/>
    <row r="53187" x14ac:dyDescent="0.25"/>
    <row r="53188" x14ac:dyDescent="0.25"/>
    <row r="53189" x14ac:dyDescent="0.25"/>
    <row r="53190" x14ac:dyDescent="0.25"/>
    <row r="53191" x14ac:dyDescent="0.25"/>
    <row r="53192" x14ac:dyDescent="0.25"/>
    <row r="53193" x14ac:dyDescent="0.25"/>
    <row r="53194" x14ac:dyDescent="0.25"/>
    <row r="53195" x14ac:dyDescent="0.25"/>
    <row r="53196" x14ac:dyDescent="0.25"/>
    <row r="53197" x14ac:dyDescent="0.25"/>
    <row r="53198" x14ac:dyDescent="0.25"/>
    <row r="53199" x14ac:dyDescent="0.25"/>
    <row r="53200" x14ac:dyDescent="0.25"/>
    <row r="53201" x14ac:dyDescent="0.25"/>
    <row r="53202" x14ac:dyDescent="0.25"/>
    <row r="53203" x14ac:dyDescent="0.25"/>
    <row r="53204" x14ac:dyDescent="0.25"/>
    <row r="53205" x14ac:dyDescent="0.25"/>
    <row r="53206" x14ac:dyDescent="0.25"/>
    <row r="53207" x14ac:dyDescent="0.25"/>
    <row r="53208" x14ac:dyDescent="0.25"/>
    <row r="53209" x14ac:dyDescent="0.25"/>
    <row r="53210" x14ac:dyDescent="0.25"/>
    <row r="53211" x14ac:dyDescent="0.25"/>
    <row r="53212" x14ac:dyDescent="0.25"/>
    <row r="53213" x14ac:dyDescent="0.25"/>
    <row r="53214" x14ac:dyDescent="0.25"/>
    <row r="53215" x14ac:dyDescent="0.25"/>
    <row r="53216" x14ac:dyDescent="0.25"/>
    <row r="53217" x14ac:dyDescent="0.25"/>
    <row r="53218" x14ac:dyDescent="0.25"/>
    <row r="53219" x14ac:dyDescent="0.25"/>
    <row r="53220" x14ac:dyDescent="0.25"/>
    <row r="53221" x14ac:dyDescent="0.25"/>
    <row r="53222" x14ac:dyDescent="0.25"/>
    <row r="53223" x14ac:dyDescent="0.25"/>
    <row r="53224" x14ac:dyDescent="0.25"/>
    <row r="53225" x14ac:dyDescent="0.25"/>
    <row r="53226" x14ac:dyDescent="0.25"/>
    <row r="53227" x14ac:dyDescent="0.25"/>
    <row r="53228" x14ac:dyDescent="0.25"/>
    <row r="53229" x14ac:dyDescent="0.25"/>
    <row r="53230" x14ac:dyDescent="0.25"/>
    <row r="53231" x14ac:dyDescent="0.25"/>
    <row r="53232" x14ac:dyDescent="0.25"/>
    <row r="53233" x14ac:dyDescent="0.25"/>
    <row r="53234" x14ac:dyDescent="0.25"/>
    <row r="53235" x14ac:dyDescent="0.25"/>
    <row r="53236" x14ac:dyDescent="0.25"/>
    <row r="53237" x14ac:dyDescent="0.25"/>
    <row r="53238" x14ac:dyDescent="0.25"/>
    <row r="53239" x14ac:dyDescent="0.25"/>
    <row r="53240" x14ac:dyDescent="0.25"/>
    <row r="53241" x14ac:dyDescent="0.25"/>
    <row r="53242" x14ac:dyDescent="0.25"/>
    <row r="53243" x14ac:dyDescent="0.25"/>
    <row r="53244" x14ac:dyDescent="0.25"/>
    <row r="53245" x14ac:dyDescent="0.25"/>
    <row r="53246" x14ac:dyDescent="0.25"/>
    <row r="53247" x14ac:dyDescent="0.25"/>
    <row r="53248" x14ac:dyDescent="0.25"/>
    <row r="53249" x14ac:dyDescent="0.25"/>
    <row r="53250" x14ac:dyDescent="0.25"/>
    <row r="53251" x14ac:dyDescent="0.25"/>
    <row r="53252" x14ac:dyDescent="0.25"/>
    <row r="53253" x14ac:dyDescent="0.25"/>
    <row r="53254" x14ac:dyDescent="0.25"/>
    <row r="53255" x14ac:dyDescent="0.25"/>
    <row r="53256" x14ac:dyDescent="0.25"/>
    <row r="53257" x14ac:dyDescent="0.25"/>
    <row r="53258" x14ac:dyDescent="0.25"/>
    <row r="53259" x14ac:dyDescent="0.25"/>
    <row r="53260" x14ac:dyDescent="0.25"/>
    <row r="53261" x14ac:dyDescent="0.25"/>
    <row r="53262" x14ac:dyDescent="0.25"/>
    <row r="53263" x14ac:dyDescent="0.25"/>
    <row r="53264" x14ac:dyDescent="0.25"/>
    <row r="53265" x14ac:dyDescent="0.25"/>
    <row r="53266" x14ac:dyDescent="0.25"/>
    <row r="53267" x14ac:dyDescent="0.25"/>
    <row r="53268" x14ac:dyDescent="0.25"/>
    <row r="53269" x14ac:dyDescent="0.25"/>
    <row r="53270" x14ac:dyDescent="0.25"/>
    <row r="53271" x14ac:dyDescent="0.25"/>
    <row r="53272" x14ac:dyDescent="0.25"/>
    <row r="53273" x14ac:dyDescent="0.25"/>
    <row r="53274" x14ac:dyDescent="0.25"/>
    <row r="53275" x14ac:dyDescent="0.25"/>
    <row r="53276" x14ac:dyDescent="0.25"/>
    <row r="53277" x14ac:dyDescent="0.25"/>
    <row r="53278" x14ac:dyDescent="0.25"/>
    <row r="53279" x14ac:dyDescent="0.25"/>
    <row r="53280" x14ac:dyDescent="0.25"/>
    <row r="53281" x14ac:dyDescent="0.25"/>
    <row r="53282" x14ac:dyDescent="0.25"/>
    <row r="53283" x14ac:dyDescent="0.25"/>
    <row r="53284" x14ac:dyDescent="0.25"/>
    <row r="53285" x14ac:dyDescent="0.25"/>
    <row r="53286" x14ac:dyDescent="0.25"/>
    <row r="53287" x14ac:dyDescent="0.25"/>
    <row r="53288" x14ac:dyDescent="0.25"/>
    <row r="53289" x14ac:dyDescent="0.25"/>
    <row r="53290" x14ac:dyDescent="0.25"/>
    <row r="53291" x14ac:dyDescent="0.25"/>
    <row r="53292" x14ac:dyDescent="0.25"/>
    <row r="53293" x14ac:dyDescent="0.25"/>
    <row r="53294" x14ac:dyDescent="0.25"/>
    <row r="53295" x14ac:dyDescent="0.25"/>
    <row r="53296" x14ac:dyDescent="0.25"/>
    <row r="53297" x14ac:dyDescent="0.25"/>
    <row r="53298" x14ac:dyDescent="0.25"/>
    <row r="53299" x14ac:dyDescent="0.25"/>
    <row r="53300" x14ac:dyDescent="0.25"/>
    <row r="53301" x14ac:dyDescent="0.25"/>
    <row r="53302" x14ac:dyDescent="0.25"/>
    <row r="53303" x14ac:dyDescent="0.25"/>
    <row r="53304" x14ac:dyDescent="0.25"/>
    <row r="53305" x14ac:dyDescent="0.25"/>
    <row r="53306" x14ac:dyDescent="0.25"/>
    <row r="53307" x14ac:dyDescent="0.25"/>
    <row r="53308" x14ac:dyDescent="0.25"/>
    <row r="53309" x14ac:dyDescent="0.25"/>
    <row r="53310" x14ac:dyDescent="0.25"/>
    <row r="53311" x14ac:dyDescent="0.25"/>
    <row r="53312" x14ac:dyDescent="0.25"/>
    <row r="53313" x14ac:dyDescent="0.25"/>
    <row r="53314" x14ac:dyDescent="0.25"/>
    <row r="53315" x14ac:dyDescent="0.25"/>
    <row r="53316" x14ac:dyDescent="0.25"/>
    <row r="53317" x14ac:dyDescent="0.25"/>
    <row r="53318" x14ac:dyDescent="0.25"/>
    <row r="53319" x14ac:dyDescent="0.25"/>
    <row r="53320" x14ac:dyDescent="0.25"/>
    <row r="53321" x14ac:dyDescent="0.25"/>
    <row r="53322" x14ac:dyDescent="0.25"/>
    <row r="53323" x14ac:dyDescent="0.25"/>
    <row r="53324" x14ac:dyDescent="0.25"/>
    <row r="53325" x14ac:dyDescent="0.25"/>
    <row r="53326" x14ac:dyDescent="0.25"/>
    <row r="53327" x14ac:dyDescent="0.25"/>
    <row r="53328" x14ac:dyDescent="0.25"/>
    <row r="53329" x14ac:dyDescent="0.25"/>
    <row r="53330" x14ac:dyDescent="0.25"/>
    <row r="53331" x14ac:dyDescent="0.25"/>
    <row r="53332" x14ac:dyDescent="0.25"/>
    <row r="53333" x14ac:dyDescent="0.25"/>
    <row r="53334" x14ac:dyDescent="0.25"/>
    <row r="53335" x14ac:dyDescent="0.25"/>
    <row r="53336" x14ac:dyDescent="0.25"/>
    <row r="53337" x14ac:dyDescent="0.25"/>
    <row r="53338" x14ac:dyDescent="0.25"/>
    <row r="53339" x14ac:dyDescent="0.25"/>
    <row r="53340" x14ac:dyDescent="0.25"/>
    <row r="53341" x14ac:dyDescent="0.25"/>
    <row r="53342" x14ac:dyDescent="0.25"/>
    <row r="53343" x14ac:dyDescent="0.25"/>
    <row r="53344" x14ac:dyDescent="0.25"/>
    <row r="53345" x14ac:dyDescent="0.25"/>
    <row r="53346" x14ac:dyDescent="0.25"/>
    <row r="53347" x14ac:dyDescent="0.25"/>
    <row r="53348" x14ac:dyDescent="0.25"/>
    <row r="53349" x14ac:dyDescent="0.25"/>
    <row r="53350" x14ac:dyDescent="0.25"/>
    <row r="53351" x14ac:dyDescent="0.25"/>
    <row r="53352" x14ac:dyDescent="0.25"/>
    <row r="53353" x14ac:dyDescent="0.25"/>
    <row r="53354" x14ac:dyDescent="0.25"/>
    <row r="53355" x14ac:dyDescent="0.25"/>
    <row r="53356" x14ac:dyDescent="0.25"/>
    <row r="53357" x14ac:dyDescent="0.25"/>
    <row r="53358" x14ac:dyDescent="0.25"/>
    <row r="53359" x14ac:dyDescent="0.25"/>
    <row r="53360" x14ac:dyDescent="0.25"/>
    <row r="53361" x14ac:dyDescent="0.25"/>
    <row r="53362" x14ac:dyDescent="0.25"/>
    <row r="53363" x14ac:dyDescent="0.25"/>
    <row r="53364" x14ac:dyDescent="0.25"/>
    <row r="53365" x14ac:dyDescent="0.25"/>
    <row r="53366" x14ac:dyDescent="0.25"/>
    <row r="53367" x14ac:dyDescent="0.25"/>
    <row r="53368" x14ac:dyDescent="0.25"/>
    <row r="53369" x14ac:dyDescent="0.25"/>
    <row r="53370" x14ac:dyDescent="0.25"/>
    <row r="53371" x14ac:dyDescent="0.25"/>
    <row r="53372" x14ac:dyDescent="0.25"/>
    <row r="53373" x14ac:dyDescent="0.25"/>
    <row r="53374" x14ac:dyDescent="0.25"/>
    <row r="53375" x14ac:dyDescent="0.25"/>
    <row r="53376" x14ac:dyDescent="0.25"/>
    <row r="53377" x14ac:dyDescent="0.25"/>
    <row r="53378" x14ac:dyDescent="0.25"/>
    <row r="53379" x14ac:dyDescent="0.25"/>
    <row r="53380" x14ac:dyDescent="0.25"/>
    <row r="53381" x14ac:dyDescent="0.25"/>
    <row r="53382" x14ac:dyDescent="0.25"/>
    <row r="53383" x14ac:dyDescent="0.25"/>
    <row r="53384" x14ac:dyDescent="0.25"/>
    <row r="53385" x14ac:dyDescent="0.25"/>
    <row r="53386" x14ac:dyDescent="0.25"/>
    <row r="53387" x14ac:dyDescent="0.25"/>
    <row r="53388" x14ac:dyDescent="0.25"/>
    <row r="53389" x14ac:dyDescent="0.25"/>
    <row r="53390" x14ac:dyDescent="0.25"/>
    <row r="53391" x14ac:dyDescent="0.25"/>
    <row r="53392" x14ac:dyDescent="0.25"/>
    <row r="53393" x14ac:dyDescent="0.25"/>
    <row r="53394" x14ac:dyDescent="0.25"/>
    <row r="53395" x14ac:dyDescent="0.25"/>
    <row r="53396" x14ac:dyDescent="0.25"/>
    <row r="53397" x14ac:dyDescent="0.25"/>
    <row r="53398" x14ac:dyDescent="0.25"/>
    <row r="53399" x14ac:dyDescent="0.25"/>
    <row r="53400" x14ac:dyDescent="0.25"/>
    <row r="53401" x14ac:dyDescent="0.25"/>
    <row r="53402" x14ac:dyDescent="0.25"/>
    <row r="53403" x14ac:dyDescent="0.25"/>
    <row r="53404" x14ac:dyDescent="0.25"/>
    <row r="53405" x14ac:dyDescent="0.25"/>
    <row r="53406" x14ac:dyDescent="0.25"/>
    <row r="53407" x14ac:dyDescent="0.25"/>
    <row r="53408" x14ac:dyDescent="0.25"/>
    <row r="53409" x14ac:dyDescent="0.25"/>
    <row r="53410" x14ac:dyDescent="0.25"/>
    <row r="53411" x14ac:dyDescent="0.25"/>
    <row r="53412" x14ac:dyDescent="0.25"/>
    <row r="53413" x14ac:dyDescent="0.25"/>
    <row r="53414" x14ac:dyDescent="0.25"/>
    <row r="53415" x14ac:dyDescent="0.25"/>
    <row r="53416" x14ac:dyDescent="0.25"/>
    <row r="53417" x14ac:dyDescent="0.25"/>
    <row r="53418" x14ac:dyDescent="0.25"/>
    <row r="53419" x14ac:dyDescent="0.25"/>
    <row r="53420" x14ac:dyDescent="0.25"/>
    <row r="53421" x14ac:dyDescent="0.25"/>
    <row r="53422" x14ac:dyDescent="0.25"/>
    <row r="53423" x14ac:dyDescent="0.25"/>
    <row r="53424" x14ac:dyDescent="0.25"/>
    <row r="53425" x14ac:dyDescent="0.25"/>
    <row r="53426" x14ac:dyDescent="0.25"/>
    <row r="53427" x14ac:dyDescent="0.25"/>
    <row r="53428" x14ac:dyDescent="0.25"/>
    <row r="53429" x14ac:dyDescent="0.25"/>
    <row r="53430" x14ac:dyDescent="0.25"/>
    <row r="53431" x14ac:dyDescent="0.25"/>
    <row r="53432" x14ac:dyDescent="0.25"/>
    <row r="53433" x14ac:dyDescent="0.25"/>
    <row r="53434" x14ac:dyDescent="0.25"/>
    <row r="53435" x14ac:dyDescent="0.25"/>
    <row r="53436" x14ac:dyDescent="0.25"/>
    <row r="53437" x14ac:dyDescent="0.25"/>
    <row r="53438" x14ac:dyDescent="0.25"/>
    <row r="53439" x14ac:dyDescent="0.25"/>
    <row r="53440" x14ac:dyDescent="0.25"/>
    <row r="53441" x14ac:dyDescent="0.25"/>
    <row r="53442" x14ac:dyDescent="0.25"/>
    <row r="53443" x14ac:dyDescent="0.25"/>
    <row r="53444" x14ac:dyDescent="0.25"/>
    <row r="53445" x14ac:dyDescent="0.25"/>
    <row r="53446" x14ac:dyDescent="0.25"/>
    <row r="53447" x14ac:dyDescent="0.25"/>
    <row r="53448" x14ac:dyDescent="0.25"/>
    <row r="53449" x14ac:dyDescent="0.25"/>
    <row r="53450" x14ac:dyDescent="0.25"/>
    <row r="53451" x14ac:dyDescent="0.25"/>
    <row r="53452" x14ac:dyDescent="0.25"/>
    <row r="53453" x14ac:dyDescent="0.25"/>
    <row r="53454" x14ac:dyDescent="0.25"/>
    <row r="53455" x14ac:dyDescent="0.25"/>
    <row r="53456" x14ac:dyDescent="0.25"/>
    <row r="53457" x14ac:dyDescent="0.25"/>
    <row r="53458" x14ac:dyDescent="0.25"/>
    <row r="53459" x14ac:dyDescent="0.25"/>
    <row r="53460" x14ac:dyDescent="0.25"/>
    <row r="53461" x14ac:dyDescent="0.25"/>
    <row r="53462" x14ac:dyDescent="0.25"/>
    <row r="53463" x14ac:dyDescent="0.25"/>
    <row r="53464" x14ac:dyDescent="0.25"/>
    <row r="53465" x14ac:dyDescent="0.25"/>
    <row r="53466" x14ac:dyDescent="0.25"/>
    <row r="53467" x14ac:dyDescent="0.25"/>
    <row r="53468" x14ac:dyDescent="0.25"/>
    <row r="53469" x14ac:dyDescent="0.25"/>
    <row r="53470" x14ac:dyDescent="0.25"/>
    <row r="53471" x14ac:dyDescent="0.25"/>
    <row r="53472" x14ac:dyDescent="0.25"/>
    <row r="53473" x14ac:dyDescent="0.25"/>
    <row r="53474" x14ac:dyDescent="0.25"/>
    <row r="53475" x14ac:dyDescent="0.25"/>
    <row r="53476" x14ac:dyDescent="0.25"/>
    <row r="53477" x14ac:dyDescent="0.25"/>
    <row r="53478" x14ac:dyDescent="0.25"/>
    <row r="53479" x14ac:dyDescent="0.25"/>
    <row r="53480" x14ac:dyDescent="0.25"/>
    <row r="53481" x14ac:dyDescent="0.25"/>
    <row r="53482" x14ac:dyDescent="0.25"/>
    <row r="53483" x14ac:dyDescent="0.25"/>
    <row r="53484" x14ac:dyDescent="0.25"/>
    <row r="53485" x14ac:dyDescent="0.25"/>
    <row r="53486" x14ac:dyDescent="0.25"/>
    <row r="53487" x14ac:dyDescent="0.25"/>
    <row r="53488" x14ac:dyDescent="0.25"/>
    <row r="53489" x14ac:dyDescent="0.25"/>
    <row r="53490" x14ac:dyDescent="0.25"/>
    <row r="53491" x14ac:dyDescent="0.25"/>
    <row r="53492" x14ac:dyDescent="0.25"/>
    <row r="53493" x14ac:dyDescent="0.25"/>
    <row r="53494" x14ac:dyDescent="0.25"/>
    <row r="53495" x14ac:dyDescent="0.25"/>
    <row r="53496" x14ac:dyDescent="0.25"/>
    <row r="53497" x14ac:dyDescent="0.25"/>
    <row r="53498" x14ac:dyDescent="0.25"/>
    <row r="53499" x14ac:dyDescent="0.25"/>
    <row r="53500" x14ac:dyDescent="0.25"/>
    <row r="53501" x14ac:dyDescent="0.25"/>
    <row r="53502" x14ac:dyDescent="0.25"/>
    <row r="53503" x14ac:dyDescent="0.25"/>
    <row r="53504" x14ac:dyDescent="0.25"/>
    <row r="53505" x14ac:dyDescent="0.25"/>
    <row r="53506" x14ac:dyDescent="0.25"/>
    <row r="53507" x14ac:dyDescent="0.25"/>
    <row r="53508" x14ac:dyDescent="0.25"/>
    <row r="53509" x14ac:dyDescent="0.25"/>
    <row r="53510" x14ac:dyDescent="0.25"/>
    <row r="53511" x14ac:dyDescent="0.25"/>
    <row r="53512" x14ac:dyDescent="0.25"/>
    <row r="53513" x14ac:dyDescent="0.25"/>
    <row r="53514" x14ac:dyDescent="0.25"/>
    <row r="53515" x14ac:dyDescent="0.25"/>
    <row r="53516" x14ac:dyDescent="0.25"/>
    <row r="53517" x14ac:dyDescent="0.25"/>
    <row r="53518" x14ac:dyDescent="0.25"/>
    <row r="53519" x14ac:dyDescent="0.25"/>
    <row r="53520" x14ac:dyDescent="0.25"/>
    <row r="53521" x14ac:dyDescent="0.25"/>
    <row r="53522" x14ac:dyDescent="0.25"/>
    <row r="53523" x14ac:dyDescent="0.25"/>
    <row r="53524" x14ac:dyDescent="0.25"/>
    <row r="53525" x14ac:dyDescent="0.25"/>
    <row r="53526" x14ac:dyDescent="0.25"/>
    <row r="53527" x14ac:dyDescent="0.25"/>
    <row r="53528" x14ac:dyDescent="0.25"/>
    <row r="53529" x14ac:dyDescent="0.25"/>
    <row r="53530" x14ac:dyDescent="0.25"/>
    <row r="53531" x14ac:dyDescent="0.25"/>
    <row r="53532" x14ac:dyDescent="0.25"/>
    <row r="53533" x14ac:dyDescent="0.25"/>
    <row r="53534" x14ac:dyDescent="0.25"/>
    <row r="53535" x14ac:dyDescent="0.25"/>
    <row r="53536" x14ac:dyDescent="0.25"/>
    <row r="53537" x14ac:dyDescent="0.25"/>
    <row r="53538" x14ac:dyDescent="0.25"/>
    <row r="53539" x14ac:dyDescent="0.25"/>
    <row r="53540" x14ac:dyDescent="0.25"/>
    <row r="53541" x14ac:dyDescent="0.25"/>
    <row r="53542" x14ac:dyDescent="0.25"/>
    <row r="53543" x14ac:dyDescent="0.25"/>
    <row r="53544" x14ac:dyDescent="0.25"/>
    <row r="53545" x14ac:dyDescent="0.25"/>
    <row r="53546" x14ac:dyDescent="0.25"/>
    <row r="53547" x14ac:dyDescent="0.25"/>
    <row r="53548" x14ac:dyDescent="0.25"/>
    <row r="53549" x14ac:dyDescent="0.25"/>
    <row r="53550" x14ac:dyDescent="0.25"/>
    <row r="53551" x14ac:dyDescent="0.25"/>
    <row r="53552" x14ac:dyDescent="0.25"/>
    <row r="53553" x14ac:dyDescent="0.25"/>
    <row r="53554" x14ac:dyDescent="0.25"/>
    <row r="53555" x14ac:dyDescent="0.25"/>
    <row r="53556" x14ac:dyDescent="0.25"/>
    <row r="53557" x14ac:dyDescent="0.25"/>
    <row r="53558" x14ac:dyDescent="0.25"/>
    <row r="53559" x14ac:dyDescent="0.25"/>
    <row r="53560" x14ac:dyDescent="0.25"/>
    <row r="53561" x14ac:dyDescent="0.25"/>
    <row r="53562" x14ac:dyDescent="0.25"/>
    <row r="53563" x14ac:dyDescent="0.25"/>
    <row r="53564" x14ac:dyDescent="0.25"/>
    <row r="53565" x14ac:dyDescent="0.25"/>
    <row r="53566" x14ac:dyDescent="0.25"/>
    <row r="53567" x14ac:dyDescent="0.25"/>
    <row r="53568" x14ac:dyDescent="0.25"/>
    <row r="53569" x14ac:dyDescent="0.25"/>
    <row r="53570" x14ac:dyDescent="0.25"/>
    <row r="53571" x14ac:dyDescent="0.25"/>
    <row r="53572" x14ac:dyDescent="0.25"/>
    <row r="53573" x14ac:dyDescent="0.25"/>
    <row r="53574" x14ac:dyDescent="0.25"/>
    <row r="53575" x14ac:dyDescent="0.25"/>
    <row r="53576" x14ac:dyDescent="0.25"/>
    <row r="53577" x14ac:dyDescent="0.25"/>
    <row r="53578" x14ac:dyDescent="0.25"/>
    <row r="53579" x14ac:dyDescent="0.25"/>
    <row r="53580" x14ac:dyDescent="0.25"/>
    <row r="53581" x14ac:dyDescent="0.25"/>
    <row r="53582" x14ac:dyDescent="0.25"/>
    <row r="53583" x14ac:dyDescent="0.25"/>
    <row r="53584" x14ac:dyDescent="0.25"/>
    <row r="53585" x14ac:dyDescent="0.25"/>
    <row r="53586" x14ac:dyDescent="0.25"/>
    <row r="53587" x14ac:dyDescent="0.25"/>
    <row r="53588" x14ac:dyDescent="0.25"/>
    <row r="53589" x14ac:dyDescent="0.25"/>
    <row r="53590" x14ac:dyDescent="0.25"/>
    <row r="53591" x14ac:dyDescent="0.25"/>
    <row r="53592" x14ac:dyDescent="0.25"/>
    <row r="53593" x14ac:dyDescent="0.25"/>
    <row r="53594" x14ac:dyDescent="0.25"/>
    <row r="53595" x14ac:dyDescent="0.25"/>
    <row r="53596" x14ac:dyDescent="0.25"/>
    <row r="53597" x14ac:dyDescent="0.25"/>
    <row r="53598" x14ac:dyDescent="0.25"/>
    <row r="53599" x14ac:dyDescent="0.25"/>
    <row r="53600" x14ac:dyDescent="0.25"/>
    <row r="53601" x14ac:dyDescent="0.25"/>
    <row r="53602" x14ac:dyDescent="0.25"/>
    <row r="53603" x14ac:dyDescent="0.25"/>
    <row r="53604" x14ac:dyDescent="0.25"/>
    <row r="53605" x14ac:dyDescent="0.25"/>
    <row r="53606" x14ac:dyDescent="0.25"/>
    <row r="53607" x14ac:dyDescent="0.25"/>
    <row r="53608" x14ac:dyDescent="0.25"/>
    <row r="53609" x14ac:dyDescent="0.25"/>
    <row r="53610" x14ac:dyDescent="0.25"/>
    <row r="53611" x14ac:dyDescent="0.25"/>
    <row r="53612" x14ac:dyDescent="0.25"/>
    <row r="53613" x14ac:dyDescent="0.25"/>
    <row r="53614" x14ac:dyDescent="0.25"/>
    <row r="53615" x14ac:dyDescent="0.25"/>
    <row r="53616" x14ac:dyDescent="0.25"/>
    <row r="53617" x14ac:dyDescent="0.25"/>
    <row r="53618" x14ac:dyDescent="0.25"/>
    <row r="53619" x14ac:dyDescent="0.25"/>
    <row r="53620" x14ac:dyDescent="0.25"/>
    <row r="53621" x14ac:dyDescent="0.25"/>
    <row r="53622" x14ac:dyDescent="0.25"/>
    <row r="53623" x14ac:dyDescent="0.25"/>
    <row r="53624" x14ac:dyDescent="0.25"/>
    <row r="53625" x14ac:dyDescent="0.25"/>
    <row r="53626" x14ac:dyDescent="0.25"/>
    <row r="53627" x14ac:dyDescent="0.25"/>
    <row r="53628" x14ac:dyDescent="0.25"/>
    <row r="53629" x14ac:dyDescent="0.25"/>
    <row r="53630" x14ac:dyDescent="0.25"/>
    <row r="53631" x14ac:dyDescent="0.25"/>
    <row r="53632" x14ac:dyDescent="0.25"/>
    <row r="53633" x14ac:dyDescent="0.25"/>
    <row r="53634" x14ac:dyDescent="0.25"/>
    <row r="53635" x14ac:dyDescent="0.25"/>
    <row r="53636" x14ac:dyDescent="0.25"/>
    <row r="53637" x14ac:dyDescent="0.25"/>
    <row r="53638" x14ac:dyDescent="0.25"/>
    <row r="53639" x14ac:dyDescent="0.25"/>
    <row r="53640" x14ac:dyDescent="0.25"/>
    <row r="53641" x14ac:dyDescent="0.25"/>
    <row r="53642" x14ac:dyDescent="0.25"/>
    <row r="53643" x14ac:dyDescent="0.25"/>
    <row r="53644" x14ac:dyDescent="0.25"/>
    <row r="53645" x14ac:dyDescent="0.25"/>
    <row r="53646" x14ac:dyDescent="0.25"/>
    <row r="53647" x14ac:dyDescent="0.25"/>
    <row r="53648" x14ac:dyDescent="0.25"/>
    <row r="53649" x14ac:dyDescent="0.25"/>
    <row r="53650" x14ac:dyDescent="0.25"/>
    <row r="53651" x14ac:dyDescent="0.25"/>
    <row r="53652" x14ac:dyDescent="0.25"/>
    <row r="53653" x14ac:dyDescent="0.25"/>
    <row r="53654" x14ac:dyDescent="0.25"/>
    <row r="53655" x14ac:dyDescent="0.25"/>
    <row r="53656" x14ac:dyDescent="0.25"/>
    <row r="53657" x14ac:dyDescent="0.25"/>
    <row r="53658" x14ac:dyDescent="0.25"/>
    <row r="53659" x14ac:dyDescent="0.25"/>
    <row r="53660" x14ac:dyDescent="0.25"/>
    <row r="53661" x14ac:dyDescent="0.25"/>
    <row r="53662" x14ac:dyDescent="0.25"/>
    <row r="53663" x14ac:dyDescent="0.25"/>
    <row r="53664" x14ac:dyDescent="0.25"/>
    <row r="53665" x14ac:dyDescent="0.25"/>
    <row r="53666" x14ac:dyDescent="0.25"/>
    <row r="53667" x14ac:dyDescent="0.25"/>
    <row r="53668" x14ac:dyDescent="0.25"/>
    <row r="53669" x14ac:dyDescent="0.25"/>
    <row r="53670" x14ac:dyDescent="0.25"/>
    <row r="53671" x14ac:dyDescent="0.25"/>
    <row r="53672" x14ac:dyDescent="0.25"/>
    <row r="53673" x14ac:dyDescent="0.25"/>
    <row r="53674" x14ac:dyDescent="0.25"/>
    <row r="53675" x14ac:dyDescent="0.25"/>
    <row r="53676" x14ac:dyDescent="0.25"/>
    <row r="53677" x14ac:dyDescent="0.25"/>
    <row r="53678" x14ac:dyDescent="0.25"/>
    <row r="53679" x14ac:dyDescent="0.25"/>
    <row r="53680" x14ac:dyDescent="0.25"/>
    <row r="53681" x14ac:dyDescent="0.25"/>
    <row r="53682" x14ac:dyDescent="0.25"/>
    <row r="53683" x14ac:dyDescent="0.25"/>
    <row r="53684" x14ac:dyDescent="0.25"/>
    <row r="53685" x14ac:dyDescent="0.25"/>
    <row r="53686" x14ac:dyDescent="0.25"/>
    <row r="53687" x14ac:dyDescent="0.25"/>
    <row r="53688" x14ac:dyDescent="0.25"/>
    <row r="53689" x14ac:dyDescent="0.25"/>
    <row r="53690" x14ac:dyDescent="0.25"/>
    <row r="53691" x14ac:dyDescent="0.25"/>
    <row r="53692" x14ac:dyDescent="0.25"/>
    <row r="53693" x14ac:dyDescent="0.25"/>
    <row r="53694" x14ac:dyDescent="0.25"/>
    <row r="53695" x14ac:dyDescent="0.25"/>
    <row r="53696" x14ac:dyDescent="0.25"/>
    <row r="53697" x14ac:dyDescent="0.25"/>
    <row r="53698" x14ac:dyDescent="0.25"/>
    <row r="53699" x14ac:dyDescent="0.25"/>
    <row r="53700" x14ac:dyDescent="0.25"/>
    <row r="53701" x14ac:dyDescent="0.25"/>
    <row r="53702" x14ac:dyDescent="0.25"/>
    <row r="53703" x14ac:dyDescent="0.25"/>
    <row r="53704" x14ac:dyDescent="0.25"/>
    <row r="53705" x14ac:dyDescent="0.25"/>
    <row r="53706" x14ac:dyDescent="0.25"/>
    <row r="53707" x14ac:dyDescent="0.25"/>
    <row r="53708" x14ac:dyDescent="0.25"/>
    <row r="53709" x14ac:dyDescent="0.25"/>
    <row r="53710" x14ac:dyDescent="0.25"/>
    <row r="53711" x14ac:dyDescent="0.25"/>
    <row r="53712" x14ac:dyDescent="0.25"/>
    <row r="53713" x14ac:dyDescent="0.25"/>
    <row r="53714" x14ac:dyDescent="0.25"/>
    <row r="53715" x14ac:dyDescent="0.25"/>
    <row r="53716" x14ac:dyDescent="0.25"/>
    <row r="53717" x14ac:dyDescent="0.25"/>
    <row r="53718" x14ac:dyDescent="0.25"/>
    <row r="53719" x14ac:dyDescent="0.25"/>
    <row r="53720" x14ac:dyDescent="0.25"/>
    <row r="53721" x14ac:dyDescent="0.25"/>
    <row r="53722" x14ac:dyDescent="0.25"/>
    <row r="53723" x14ac:dyDescent="0.25"/>
    <row r="53724" x14ac:dyDescent="0.25"/>
    <row r="53725" x14ac:dyDescent="0.25"/>
    <row r="53726" x14ac:dyDescent="0.25"/>
    <row r="53727" x14ac:dyDescent="0.25"/>
    <row r="53728" x14ac:dyDescent="0.25"/>
    <row r="53729" x14ac:dyDescent="0.25"/>
    <row r="53730" x14ac:dyDescent="0.25"/>
    <row r="53731" x14ac:dyDescent="0.25"/>
    <row r="53732" x14ac:dyDescent="0.25"/>
    <row r="53733" x14ac:dyDescent="0.25"/>
    <row r="53734" x14ac:dyDescent="0.25"/>
    <row r="53735" x14ac:dyDescent="0.25"/>
    <row r="53736" x14ac:dyDescent="0.25"/>
    <row r="53737" x14ac:dyDescent="0.25"/>
    <row r="53738" x14ac:dyDescent="0.25"/>
    <row r="53739" x14ac:dyDescent="0.25"/>
    <row r="53740" x14ac:dyDescent="0.25"/>
    <row r="53741" x14ac:dyDescent="0.25"/>
    <row r="53742" x14ac:dyDescent="0.25"/>
    <row r="53743" x14ac:dyDescent="0.25"/>
    <row r="53744" x14ac:dyDescent="0.25"/>
    <row r="53745" x14ac:dyDescent="0.25"/>
    <row r="53746" x14ac:dyDescent="0.25"/>
    <row r="53747" x14ac:dyDescent="0.25"/>
    <row r="53748" x14ac:dyDescent="0.25"/>
    <row r="53749" x14ac:dyDescent="0.25"/>
    <row r="53750" x14ac:dyDescent="0.25"/>
    <row r="53751" x14ac:dyDescent="0.25"/>
    <row r="53752" x14ac:dyDescent="0.25"/>
    <row r="53753" x14ac:dyDescent="0.25"/>
    <row r="53754" x14ac:dyDescent="0.25"/>
    <row r="53755" x14ac:dyDescent="0.25"/>
    <row r="53756" x14ac:dyDescent="0.25"/>
    <row r="53757" x14ac:dyDescent="0.25"/>
    <row r="53758" x14ac:dyDescent="0.25"/>
    <row r="53759" x14ac:dyDescent="0.25"/>
    <row r="53760" x14ac:dyDescent="0.25"/>
    <row r="53761" x14ac:dyDescent="0.25"/>
    <row r="53762" x14ac:dyDescent="0.25"/>
    <row r="53763" x14ac:dyDescent="0.25"/>
    <row r="53764" x14ac:dyDescent="0.25"/>
    <row r="53765" x14ac:dyDescent="0.25"/>
    <row r="53766" x14ac:dyDescent="0.25"/>
    <row r="53767" x14ac:dyDescent="0.25"/>
    <row r="53768" x14ac:dyDescent="0.25"/>
    <row r="53769" x14ac:dyDescent="0.25"/>
    <row r="53770" x14ac:dyDescent="0.25"/>
    <row r="53771" x14ac:dyDescent="0.25"/>
    <row r="53772" x14ac:dyDescent="0.25"/>
    <row r="53773" x14ac:dyDescent="0.25"/>
    <row r="53774" x14ac:dyDescent="0.25"/>
    <row r="53775" x14ac:dyDescent="0.25"/>
    <row r="53776" x14ac:dyDescent="0.25"/>
    <row r="53777" x14ac:dyDescent="0.25"/>
    <row r="53778" x14ac:dyDescent="0.25"/>
    <row r="53779" x14ac:dyDescent="0.25"/>
    <row r="53780" x14ac:dyDescent="0.25"/>
    <row r="53781" x14ac:dyDescent="0.25"/>
    <row r="53782" x14ac:dyDescent="0.25"/>
    <row r="53783" x14ac:dyDescent="0.25"/>
    <row r="53784" x14ac:dyDescent="0.25"/>
    <row r="53785" x14ac:dyDescent="0.25"/>
    <row r="53786" x14ac:dyDescent="0.25"/>
    <row r="53787" x14ac:dyDescent="0.25"/>
    <row r="53788" x14ac:dyDescent="0.25"/>
    <row r="53789" x14ac:dyDescent="0.25"/>
    <row r="53790" x14ac:dyDescent="0.25"/>
    <row r="53791" x14ac:dyDescent="0.25"/>
    <row r="53792" x14ac:dyDescent="0.25"/>
    <row r="53793" x14ac:dyDescent="0.25"/>
    <row r="53794" x14ac:dyDescent="0.25"/>
    <row r="53795" x14ac:dyDescent="0.25"/>
    <row r="53796" x14ac:dyDescent="0.25"/>
    <row r="53797" x14ac:dyDescent="0.25"/>
    <row r="53798" x14ac:dyDescent="0.25"/>
    <row r="53799" x14ac:dyDescent="0.25"/>
    <row r="53800" x14ac:dyDescent="0.25"/>
    <row r="53801" x14ac:dyDescent="0.25"/>
    <row r="53802" x14ac:dyDescent="0.25"/>
    <row r="53803" x14ac:dyDescent="0.25"/>
    <row r="53804" x14ac:dyDescent="0.25"/>
    <row r="53805" x14ac:dyDescent="0.25"/>
    <row r="53806" x14ac:dyDescent="0.25"/>
    <row r="53807" x14ac:dyDescent="0.25"/>
    <row r="53808" x14ac:dyDescent="0.25"/>
    <row r="53809" x14ac:dyDescent="0.25"/>
    <row r="53810" x14ac:dyDescent="0.25"/>
    <row r="53811" x14ac:dyDescent="0.25"/>
    <row r="53812" x14ac:dyDescent="0.25"/>
    <row r="53813" x14ac:dyDescent="0.25"/>
    <row r="53814" x14ac:dyDescent="0.25"/>
    <row r="53815" x14ac:dyDescent="0.25"/>
    <row r="53816" x14ac:dyDescent="0.25"/>
    <row r="53817" x14ac:dyDescent="0.25"/>
    <row r="53818" x14ac:dyDescent="0.25"/>
    <row r="53819" x14ac:dyDescent="0.25"/>
    <row r="53820" x14ac:dyDescent="0.25"/>
    <row r="53821" x14ac:dyDescent="0.25"/>
    <row r="53822" x14ac:dyDescent="0.25"/>
    <row r="53823" x14ac:dyDescent="0.25"/>
    <row r="53824" x14ac:dyDescent="0.25"/>
    <row r="53825" x14ac:dyDescent="0.25"/>
    <row r="53826" x14ac:dyDescent="0.25"/>
    <row r="53827" x14ac:dyDescent="0.25"/>
    <row r="53828" x14ac:dyDescent="0.25"/>
    <row r="53829" x14ac:dyDescent="0.25"/>
    <row r="53830" x14ac:dyDescent="0.25"/>
    <row r="53831" x14ac:dyDescent="0.25"/>
    <row r="53832" x14ac:dyDescent="0.25"/>
    <row r="53833" x14ac:dyDescent="0.25"/>
    <row r="53834" x14ac:dyDescent="0.25"/>
    <row r="53835" x14ac:dyDescent="0.25"/>
    <row r="53836" x14ac:dyDescent="0.25"/>
    <row r="53837" x14ac:dyDescent="0.25"/>
    <row r="53838" x14ac:dyDescent="0.25"/>
    <row r="53839" x14ac:dyDescent="0.25"/>
    <row r="53840" x14ac:dyDescent="0.25"/>
    <row r="53841" x14ac:dyDescent="0.25"/>
    <row r="53842" x14ac:dyDescent="0.25"/>
    <row r="53843" x14ac:dyDescent="0.25"/>
    <row r="53844" x14ac:dyDescent="0.25"/>
    <row r="53845" x14ac:dyDescent="0.25"/>
    <row r="53846" x14ac:dyDescent="0.25"/>
    <row r="53847" x14ac:dyDescent="0.25"/>
    <row r="53848" x14ac:dyDescent="0.25"/>
    <row r="53849" x14ac:dyDescent="0.25"/>
    <row r="53850" x14ac:dyDescent="0.25"/>
    <row r="53851" x14ac:dyDescent="0.25"/>
    <row r="53852" x14ac:dyDescent="0.25"/>
    <row r="53853" x14ac:dyDescent="0.25"/>
    <row r="53854" x14ac:dyDescent="0.25"/>
    <row r="53855" x14ac:dyDescent="0.25"/>
    <row r="53856" x14ac:dyDescent="0.25"/>
    <row r="53857" x14ac:dyDescent="0.25"/>
    <row r="53858" x14ac:dyDescent="0.25"/>
    <row r="53859" x14ac:dyDescent="0.25"/>
    <row r="53860" x14ac:dyDescent="0.25"/>
    <row r="53861" x14ac:dyDescent="0.25"/>
    <row r="53862" x14ac:dyDescent="0.25"/>
    <row r="53863" x14ac:dyDescent="0.25"/>
    <row r="53864" x14ac:dyDescent="0.25"/>
    <row r="53865" x14ac:dyDescent="0.25"/>
    <row r="53866" x14ac:dyDescent="0.25"/>
    <row r="53867" x14ac:dyDescent="0.25"/>
    <row r="53868" x14ac:dyDescent="0.25"/>
    <row r="53869" x14ac:dyDescent="0.25"/>
    <row r="53870" x14ac:dyDescent="0.25"/>
    <row r="53871" x14ac:dyDescent="0.25"/>
    <row r="53872" x14ac:dyDescent="0.25"/>
    <row r="53873" x14ac:dyDescent="0.25"/>
    <row r="53874" x14ac:dyDescent="0.25"/>
    <row r="53875" x14ac:dyDescent="0.25"/>
    <row r="53876" x14ac:dyDescent="0.25"/>
    <row r="53877" x14ac:dyDescent="0.25"/>
    <row r="53878" x14ac:dyDescent="0.25"/>
    <row r="53879" x14ac:dyDescent="0.25"/>
    <row r="53880" x14ac:dyDescent="0.25"/>
    <row r="53881" x14ac:dyDescent="0.25"/>
    <row r="53882" x14ac:dyDescent="0.25"/>
    <row r="53883" x14ac:dyDescent="0.25"/>
    <row r="53884" x14ac:dyDescent="0.25"/>
    <row r="53885" x14ac:dyDescent="0.25"/>
    <row r="53886" x14ac:dyDescent="0.25"/>
    <row r="53887" x14ac:dyDescent="0.25"/>
    <row r="53888" x14ac:dyDescent="0.25"/>
    <row r="53889" x14ac:dyDescent="0.25"/>
    <row r="53890" x14ac:dyDescent="0.25"/>
    <row r="53891" x14ac:dyDescent="0.25"/>
    <row r="53892" x14ac:dyDescent="0.25"/>
    <row r="53893" x14ac:dyDescent="0.25"/>
    <row r="53894" x14ac:dyDescent="0.25"/>
    <row r="53895" x14ac:dyDescent="0.25"/>
    <row r="53896" x14ac:dyDescent="0.25"/>
    <row r="53897" x14ac:dyDescent="0.25"/>
    <row r="53898" x14ac:dyDescent="0.25"/>
    <row r="53899" x14ac:dyDescent="0.25"/>
    <row r="53900" x14ac:dyDescent="0.25"/>
    <row r="53901" x14ac:dyDescent="0.25"/>
    <row r="53902" x14ac:dyDescent="0.25"/>
    <row r="53903" x14ac:dyDescent="0.25"/>
    <row r="53904" x14ac:dyDescent="0.25"/>
    <row r="53905" x14ac:dyDescent="0.25"/>
    <row r="53906" x14ac:dyDescent="0.25"/>
    <row r="53907" x14ac:dyDescent="0.25"/>
    <row r="53908" x14ac:dyDescent="0.25"/>
    <row r="53909" x14ac:dyDescent="0.25"/>
    <row r="53910" x14ac:dyDescent="0.25"/>
    <row r="53911" x14ac:dyDescent="0.25"/>
    <row r="53912" x14ac:dyDescent="0.25"/>
    <row r="53913" x14ac:dyDescent="0.25"/>
    <row r="53914" x14ac:dyDescent="0.25"/>
    <row r="53915" x14ac:dyDescent="0.25"/>
    <row r="53916" x14ac:dyDescent="0.25"/>
    <row r="53917" x14ac:dyDescent="0.25"/>
    <row r="53918" x14ac:dyDescent="0.25"/>
    <row r="53919" x14ac:dyDescent="0.25"/>
    <row r="53920" x14ac:dyDescent="0.25"/>
    <row r="53921" x14ac:dyDescent="0.25"/>
    <row r="53922" x14ac:dyDescent="0.25"/>
    <row r="53923" x14ac:dyDescent="0.25"/>
    <row r="53924" x14ac:dyDescent="0.25"/>
    <row r="53925" x14ac:dyDescent="0.25"/>
    <row r="53926" x14ac:dyDescent="0.25"/>
    <row r="53927" x14ac:dyDescent="0.25"/>
    <row r="53928" x14ac:dyDescent="0.25"/>
    <row r="53929" x14ac:dyDescent="0.25"/>
    <row r="53930" x14ac:dyDescent="0.25"/>
    <row r="53931" x14ac:dyDescent="0.25"/>
    <row r="53932" x14ac:dyDescent="0.25"/>
    <row r="53933" x14ac:dyDescent="0.25"/>
    <row r="53934" x14ac:dyDescent="0.25"/>
    <row r="53935" x14ac:dyDescent="0.25"/>
    <row r="53936" x14ac:dyDescent="0.25"/>
    <row r="53937" x14ac:dyDescent="0.25"/>
    <row r="53938" x14ac:dyDescent="0.25"/>
    <row r="53939" x14ac:dyDescent="0.25"/>
    <row r="53940" x14ac:dyDescent="0.25"/>
    <row r="53941" x14ac:dyDescent="0.25"/>
    <row r="53942" x14ac:dyDescent="0.25"/>
    <row r="53943" x14ac:dyDescent="0.25"/>
    <row r="53944" x14ac:dyDescent="0.25"/>
    <row r="53945" x14ac:dyDescent="0.25"/>
    <row r="53946" x14ac:dyDescent="0.25"/>
    <row r="53947" x14ac:dyDescent="0.25"/>
    <row r="53948" x14ac:dyDescent="0.25"/>
    <row r="53949" x14ac:dyDescent="0.25"/>
    <row r="53950" x14ac:dyDescent="0.25"/>
    <row r="53951" x14ac:dyDescent="0.25"/>
    <row r="53952" x14ac:dyDescent="0.25"/>
    <row r="53953" x14ac:dyDescent="0.25"/>
    <row r="53954" x14ac:dyDescent="0.25"/>
    <row r="53955" x14ac:dyDescent="0.25"/>
    <row r="53956" x14ac:dyDescent="0.25"/>
    <row r="53957" x14ac:dyDescent="0.25"/>
    <row r="53958" x14ac:dyDescent="0.25"/>
    <row r="53959" x14ac:dyDescent="0.25"/>
    <row r="53960" x14ac:dyDescent="0.25"/>
    <row r="53961" x14ac:dyDescent="0.25"/>
    <row r="53962" x14ac:dyDescent="0.25"/>
    <row r="53963" x14ac:dyDescent="0.25"/>
    <row r="53964" x14ac:dyDescent="0.25"/>
    <row r="53965" x14ac:dyDescent="0.25"/>
    <row r="53966" x14ac:dyDescent="0.25"/>
    <row r="53967" x14ac:dyDescent="0.25"/>
    <row r="53968" x14ac:dyDescent="0.25"/>
    <row r="53969" x14ac:dyDescent="0.25"/>
    <row r="53970" x14ac:dyDescent="0.25"/>
    <row r="53971" x14ac:dyDescent="0.25"/>
    <row r="53972" x14ac:dyDescent="0.25"/>
    <row r="53973" x14ac:dyDescent="0.25"/>
    <row r="53974" x14ac:dyDescent="0.25"/>
    <row r="53975" x14ac:dyDescent="0.25"/>
    <row r="53976" x14ac:dyDescent="0.25"/>
    <row r="53977" x14ac:dyDescent="0.25"/>
    <row r="53978" x14ac:dyDescent="0.25"/>
    <row r="53979" x14ac:dyDescent="0.25"/>
    <row r="53980" x14ac:dyDescent="0.25"/>
    <row r="53981" x14ac:dyDescent="0.25"/>
    <row r="53982" x14ac:dyDescent="0.25"/>
    <row r="53983" x14ac:dyDescent="0.25"/>
    <row r="53984" x14ac:dyDescent="0.25"/>
    <row r="53985" x14ac:dyDescent="0.25"/>
    <row r="53986" x14ac:dyDescent="0.25"/>
    <row r="53987" x14ac:dyDescent="0.25"/>
    <row r="53988" x14ac:dyDescent="0.25"/>
    <row r="53989" x14ac:dyDescent="0.25"/>
    <row r="53990" x14ac:dyDescent="0.25"/>
    <row r="53991" x14ac:dyDescent="0.25"/>
    <row r="53992" x14ac:dyDescent="0.25"/>
    <row r="53993" x14ac:dyDescent="0.25"/>
    <row r="53994" x14ac:dyDescent="0.25"/>
    <row r="53995" x14ac:dyDescent="0.25"/>
    <row r="53996" x14ac:dyDescent="0.25"/>
    <row r="53997" x14ac:dyDescent="0.25"/>
    <row r="53998" x14ac:dyDescent="0.25"/>
    <row r="53999" x14ac:dyDescent="0.25"/>
    <row r="54000" x14ac:dyDescent="0.25"/>
    <row r="54001" x14ac:dyDescent="0.25"/>
    <row r="54002" x14ac:dyDescent="0.25"/>
    <row r="54003" x14ac:dyDescent="0.25"/>
    <row r="54004" x14ac:dyDescent="0.25"/>
    <row r="54005" x14ac:dyDescent="0.25"/>
    <row r="54006" x14ac:dyDescent="0.25"/>
    <row r="54007" x14ac:dyDescent="0.25"/>
    <row r="54008" x14ac:dyDescent="0.25"/>
    <row r="54009" x14ac:dyDescent="0.25"/>
    <row r="54010" x14ac:dyDescent="0.25"/>
    <row r="54011" x14ac:dyDescent="0.25"/>
    <row r="54012" x14ac:dyDescent="0.25"/>
    <row r="54013" x14ac:dyDescent="0.25"/>
    <row r="54014" x14ac:dyDescent="0.25"/>
    <row r="54015" x14ac:dyDescent="0.25"/>
    <row r="54016" x14ac:dyDescent="0.25"/>
    <row r="54017" x14ac:dyDescent="0.25"/>
    <row r="54018" x14ac:dyDescent="0.25"/>
    <row r="54019" x14ac:dyDescent="0.25"/>
    <row r="54020" x14ac:dyDescent="0.25"/>
    <row r="54021" x14ac:dyDescent="0.25"/>
    <row r="54022" x14ac:dyDescent="0.25"/>
    <row r="54023" x14ac:dyDescent="0.25"/>
    <row r="54024" x14ac:dyDescent="0.25"/>
    <row r="54025" x14ac:dyDescent="0.25"/>
    <row r="54026" x14ac:dyDescent="0.25"/>
    <row r="54027" x14ac:dyDescent="0.25"/>
    <row r="54028" x14ac:dyDescent="0.25"/>
    <row r="54029" x14ac:dyDescent="0.25"/>
    <row r="54030" x14ac:dyDescent="0.25"/>
    <row r="54031" x14ac:dyDescent="0.25"/>
    <row r="54032" x14ac:dyDescent="0.25"/>
    <row r="54033" x14ac:dyDescent="0.25"/>
    <row r="54034" x14ac:dyDescent="0.25"/>
    <row r="54035" x14ac:dyDescent="0.25"/>
    <row r="54036" x14ac:dyDescent="0.25"/>
    <row r="54037" x14ac:dyDescent="0.25"/>
    <row r="54038" x14ac:dyDescent="0.25"/>
    <row r="54039" x14ac:dyDescent="0.25"/>
    <row r="54040" x14ac:dyDescent="0.25"/>
    <row r="54041" x14ac:dyDescent="0.25"/>
    <row r="54042" x14ac:dyDescent="0.25"/>
    <row r="54043" x14ac:dyDescent="0.25"/>
    <row r="54044" x14ac:dyDescent="0.25"/>
    <row r="54045" x14ac:dyDescent="0.25"/>
    <row r="54046" x14ac:dyDescent="0.25"/>
    <row r="54047" x14ac:dyDescent="0.25"/>
    <row r="54048" x14ac:dyDescent="0.25"/>
    <row r="54049" x14ac:dyDescent="0.25"/>
    <row r="54050" x14ac:dyDescent="0.25"/>
    <row r="54051" x14ac:dyDescent="0.25"/>
    <row r="54052" x14ac:dyDescent="0.25"/>
    <row r="54053" x14ac:dyDescent="0.25"/>
    <row r="54054" x14ac:dyDescent="0.25"/>
    <row r="54055" x14ac:dyDescent="0.25"/>
    <row r="54056" x14ac:dyDescent="0.25"/>
    <row r="54057" x14ac:dyDescent="0.25"/>
    <row r="54058" x14ac:dyDescent="0.25"/>
    <row r="54059" x14ac:dyDescent="0.25"/>
    <row r="54060" x14ac:dyDescent="0.25"/>
    <row r="54061" x14ac:dyDescent="0.25"/>
    <row r="54062" x14ac:dyDescent="0.25"/>
    <row r="54063" x14ac:dyDescent="0.25"/>
    <row r="54064" x14ac:dyDescent="0.25"/>
    <row r="54065" x14ac:dyDescent="0.25"/>
    <row r="54066" x14ac:dyDescent="0.25"/>
    <row r="54067" x14ac:dyDescent="0.25"/>
    <row r="54068" x14ac:dyDescent="0.25"/>
    <row r="54069" x14ac:dyDescent="0.25"/>
    <row r="54070" x14ac:dyDescent="0.25"/>
    <row r="54071" x14ac:dyDescent="0.25"/>
    <row r="54072" x14ac:dyDescent="0.25"/>
    <row r="54073" x14ac:dyDescent="0.25"/>
    <row r="54074" x14ac:dyDescent="0.25"/>
    <row r="54075" x14ac:dyDescent="0.25"/>
    <row r="54076" x14ac:dyDescent="0.25"/>
    <row r="54077" x14ac:dyDescent="0.25"/>
    <row r="54078" x14ac:dyDescent="0.25"/>
    <row r="54079" x14ac:dyDescent="0.25"/>
    <row r="54080" x14ac:dyDescent="0.25"/>
    <row r="54081" x14ac:dyDescent="0.25"/>
    <row r="54082" x14ac:dyDescent="0.25"/>
    <row r="54083" x14ac:dyDescent="0.25"/>
    <row r="54084" x14ac:dyDescent="0.25"/>
    <row r="54085" x14ac:dyDescent="0.25"/>
    <row r="54086" x14ac:dyDescent="0.25"/>
    <row r="54087" x14ac:dyDescent="0.25"/>
    <row r="54088" x14ac:dyDescent="0.25"/>
    <row r="54089" x14ac:dyDescent="0.25"/>
    <row r="54090" x14ac:dyDescent="0.25"/>
    <row r="54091" x14ac:dyDescent="0.25"/>
    <row r="54092" x14ac:dyDescent="0.25"/>
    <row r="54093" x14ac:dyDescent="0.25"/>
    <row r="54094" x14ac:dyDescent="0.25"/>
    <row r="54095" x14ac:dyDescent="0.25"/>
    <row r="54096" x14ac:dyDescent="0.25"/>
    <row r="54097" x14ac:dyDescent="0.25"/>
    <row r="54098" x14ac:dyDescent="0.25"/>
    <row r="54099" x14ac:dyDescent="0.25"/>
    <row r="54100" x14ac:dyDescent="0.25"/>
    <row r="54101" x14ac:dyDescent="0.25"/>
    <row r="54102" x14ac:dyDescent="0.25"/>
    <row r="54103" x14ac:dyDescent="0.25"/>
    <row r="54104" x14ac:dyDescent="0.25"/>
    <row r="54105" x14ac:dyDescent="0.25"/>
    <row r="54106" x14ac:dyDescent="0.25"/>
    <row r="54107" x14ac:dyDescent="0.25"/>
    <row r="54108" x14ac:dyDescent="0.25"/>
    <row r="54109" x14ac:dyDescent="0.25"/>
    <row r="54110" x14ac:dyDescent="0.25"/>
    <row r="54111" x14ac:dyDescent="0.25"/>
    <row r="54112" x14ac:dyDescent="0.25"/>
    <row r="54113" x14ac:dyDescent="0.25"/>
    <row r="54114" x14ac:dyDescent="0.25"/>
    <row r="54115" x14ac:dyDescent="0.25"/>
    <row r="54116" x14ac:dyDescent="0.25"/>
    <row r="54117" x14ac:dyDescent="0.25"/>
    <row r="54118" x14ac:dyDescent="0.25"/>
    <row r="54119" x14ac:dyDescent="0.25"/>
    <row r="54120" x14ac:dyDescent="0.25"/>
    <row r="54121" x14ac:dyDescent="0.25"/>
    <row r="54122" x14ac:dyDescent="0.25"/>
    <row r="54123" x14ac:dyDescent="0.25"/>
    <row r="54124" x14ac:dyDescent="0.25"/>
    <row r="54125" x14ac:dyDescent="0.25"/>
    <row r="54126" x14ac:dyDescent="0.25"/>
    <row r="54127" x14ac:dyDescent="0.25"/>
    <row r="54128" x14ac:dyDescent="0.25"/>
    <row r="54129" x14ac:dyDescent="0.25"/>
    <row r="54130" x14ac:dyDescent="0.25"/>
    <row r="54131" x14ac:dyDescent="0.25"/>
    <row r="54132" x14ac:dyDescent="0.25"/>
    <row r="54133" x14ac:dyDescent="0.25"/>
    <row r="54134" x14ac:dyDescent="0.25"/>
    <row r="54135" x14ac:dyDescent="0.25"/>
    <row r="54136" x14ac:dyDescent="0.25"/>
    <row r="54137" x14ac:dyDescent="0.25"/>
    <row r="54138" x14ac:dyDescent="0.25"/>
    <row r="54139" x14ac:dyDescent="0.25"/>
    <row r="54140" x14ac:dyDescent="0.25"/>
    <row r="54141" x14ac:dyDescent="0.25"/>
    <row r="54142" x14ac:dyDescent="0.25"/>
    <row r="54143" x14ac:dyDescent="0.25"/>
    <row r="54144" x14ac:dyDescent="0.25"/>
    <row r="54145" x14ac:dyDescent="0.25"/>
    <row r="54146" x14ac:dyDescent="0.25"/>
    <row r="54147" x14ac:dyDescent="0.25"/>
    <row r="54148" x14ac:dyDescent="0.25"/>
    <row r="54149" x14ac:dyDescent="0.25"/>
    <row r="54150" x14ac:dyDescent="0.25"/>
    <row r="54151" x14ac:dyDescent="0.25"/>
    <row r="54152" x14ac:dyDescent="0.25"/>
    <row r="54153" x14ac:dyDescent="0.25"/>
    <row r="54154" x14ac:dyDescent="0.25"/>
    <row r="54155" x14ac:dyDescent="0.25"/>
    <row r="54156" x14ac:dyDescent="0.25"/>
    <row r="54157" x14ac:dyDescent="0.25"/>
    <row r="54158" x14ac:dyDescent="0.25"/>
    <row r="54159" x14ac:dyDescent="0.25"/>
    <row r="54160" x14ac:dyDescent="0.25"/>
    <row r="54161" x14ac:dyDescent="0.25"/>
    <row r="54162" x14ac:dyDescent="0.25"/>
    <row r="54163" x14ac:dyDescent="0.25"/>
    <row r="54164" x14ac:dyDescent="0.25"/>
    <row r="54165" x14ac:dyDescent="0.25"/>
    <row r="54166" x14ac:dyDescent="0.25"/>
    <row r="54167" x14ac:dyDescent="0.25"/>
    <row r="54168" x14ac:dyDescent="0.25"/>
    <row r="54169" x14ac:dyDescent="0.25"/>
    <row r="54170" x14ac:dyDescent="0.25"/>
    <row r="54171" x14ac:dyDescent="0.25"/>
    <row r="54172" x14ac:dyDescent="0.25"/>
    <row r="54173" x14ac:dyDescent="0.25"/>
    <row r="54174" x14ac:dyDescent="0.25"/>
    <row r="54175" x14ac:dyDescent="0.25"/>
    <row r="54176" x14ac:dyDescent="0.25"/>
    <row r="54177" x14ac:dyDescent="0.25"/>
    <row r="54178" x14ac:dyDescent="0.25"/>
    <row r="54179" x14ac:dyDescent="0.25"/>
    <row r="54180" x14ac:dyDescent="0.25"/>
    <row r="54181" x14ac:dyDescent="0.25"/>
    <row r="54182" x14ac:dyDescent="0.25"/>
    <row r="54183" x14ac:dyDescent="0.25"/>
    <row r="54184" x14ac:dyDescent="0.25"/>
    <row r="54185" x14ac:dyDescent="0.25"/>
    <row r="54186" x14ac:dyDescent="0.25"/>
    <row r="54187" x14ac:dyDescent="0.25"/>
    <row r="54188" x14ac:dyDescent="0.25"/>
    <row r="54189" x14ac:dyDescent="0.25"/>
    <row r="54190" x14ac:dyDescent="0.25"/>
    <row r="54191" x14ac:dyDescent="0.25"/>
    <row r="54192" x14ac:dyDescent="0.25"/>
    <row r="54193" x14ac:dyDescent="0.25"/>
    <row r="54194" x14ac:dyDescent="0.25"/>
    <row r="54195" x14ac:dyDescent="0.25"/>
    <row r="54196" x14ac:dyDescent="0.25"/>
    <row r="54197" x14ac:dyDescent="0.25"/>
    <row r="54198" x14ac:dyDescent="0.25"/>
    <row r="54199" x14ac:dyDescent="0.25"/>
    <row r="54200" x14ac:dyDescent="0.25"/>
    <row r="54201" x14ac:dyDescent="0.25"/>
    <row r="54202" x14ac:dyDescent="0.25"/>
    <row r="54203" x14ac:dyDescent="0.25"/>
    <row r="54204" x14ac:dyDescent="0.25"/>
    <row r="54205" x14ac:dyDescent="0.25"/>
    <row r="54206" x14ac:dyDescent="0.25"/>
    <row r="54207" x14ac:dyDescent="0.25"/>
    <row r="54208" x14ac:dyDescent="0.25"/>
    <row r="54209" x14ac:dyDescent="0.25"/>
    <row r="54210" x14ac:dyDescent="0.25"/>
    <row r="54211" x14ac:dyDescent="0.25"/>
    <row r="54212" x14ac:dyDescent="0.25"/>
    <row r="54213" x14ac:dyDescent="0.25"/>
    <row r="54214" x14ac:dyDescent="0.25"/>
    <row r="54215" x14ac:dyDescent="0.25"/>
    <row r="54216" x14ac:dyDescent="0.25"/>
    <row r="54217" x14ac:dyDescent="0.25"/>
    <row r="54218" x14ac:dyDescent="0.25"/>
    <row r="54219" x14ac:dyDescent="0.25"/>
    <row r="54220" x14ac:dyDescent="0.25"/>
    <row r="54221" x14ac:dyDescent="0.25"/>
    <row r="54222" x14ac:dyDescent="0.25"/>
    <row r="54223" x14ac:dyDescent="0.25"/>
    <row r="54224" x14ac:dyDescent="0.25"/>
    <row r="54225" x14ac:dyDescent="0.25"/>
    <row r="54226" x14ac:dyDescent="0.25"/>
    <row r="54227" x14ac:dyDescent="0.25"/>
    <row r="54228" x14ac:dyDescent="0.25"/>
    <row r="54229" x14ac:dyDescent="0.25"/>
    <row r="54230" x14ac:dyDescent="0.25"/>
    <row r="54231" x14ac:dyDescent="0.25"/>
    <row r="54232" x14ac:dyDescent="0.25"/>
    <row r="54233" x14ac:dyDescent="0.25"/>
    <row r="54234" x14ac:dyDescent="0.25"/>
    <row r="54235" x14ac:dyDescent="0.25"/>
    <row r="54236" x14ac:dyDescent="0.25"/>
    <row r="54237" x14ac:dyDescent="0.25"/>
    <row r="54238" x14ac:dyDescent="0.25"/>
    <row r="54239" x14ac:dyDescent="0.25"/>
    <row r="54240" x14ac:dyDescent="0.25"/>
    <row r="54241" x14ac:dyDescent="0.25"/>
    <row r="54242" x14ac:dyDescent="0.25"/>
    <row r="54243" x14ac:dyDescent="0.25"/>
    <row r="54244" x14ac:dyDescent="0.25"/>
    <row r="54245" x14ac:dyDescent="0.25"/>
    <row r="54246" x14ac:dyDescent="0.25"/>
    <row r="54247" x14ac:dyDescent="0.25"/>
    <row r="54248" x14ac:dyDescent="0.25"/>
    <row r="54249" x14ac:dyDescent="0.25"/>
    <row r="54250" x14ac:dyDescent="0.25"/>
    <row r="54251" x14ac:dyDescent="0.25"/>
    <row r="54252" x14ac:dyDescent="0.25"/>
    <row r="54253" x14ac:dyDescent="0.25"/>
    <row r="54254" x14ac:dyDescent="0.25"/>
    <row r="54255" x14ac:dyDescent="0.25"/>
    <row r="54256" x14ac:dyDescent="0.25"/>
    <row r="54257" x14ac:dyDescent="0.25"/>
    <row r="54258" x14ac:dyDescent="0.25"/>
    <row r="54259" x14ac:dyDescent="0.25"/>
    <row r="54260" x14ac:dyDescent="0.25"/>
    <row r="54261" x14ac:dyDescent="0.25"/>
    <row r="54262" x14ac:dyDescent="0.25"/>
    <row r="54263" x14ac:dyDescent="0.25"/>
    <row r="54264" x14ac:dyDescent="0.25"/>
    <row r="54265" x14ac:dyDescent="0.25"/>
    <row r="54266" x14ac:dyDescent="0.25"/>
    <row r="54267" x14ac:dyDescent="0.25"/>
    <row r="54268" x14ac:dyDescent="0.25"/>
    <row r="54269" x14ac:dyDescent="0.25"/>
    <row r="54270" x14ac:dyDescent="0.25"/>
    <row r="54271" x14ac:dyDescent="0.25"/>
    <row r="54272" x14ac:dyDescent="0.25"/>
    <row r="54273" x14ac:dyDescent="0.25"/>
    <row r="54274" x14ac:dyDescent="0.25"/>
    <row r="54275" x14ac:dyDescent="0.25"/>
    <row r="54276" x14ac:dyDescent="0.25"/>
    <row r="54277" x14ac:dyDescent="0.25"/>
    <row r="54278" x14ac:dyDescent="0.25"/>
    <row r="54279" x14ac:dyDescent="0.25"/>
    <row r="54280" x14ac:dyDescent="0.25"/>
    <row r="54281" x14ac:dyDescent="0.25"/>
    <row r="54282" x14ac:dyDescent="0.25"/>
    <row r="54283" x14ac:dyDescent="0.25"/>
    <row r="54284" x14ac:dyDescent="0.25"/>
    <row r="54285" x14ac:dyDescent="0.25"/>
    <row r="54286" x14ac:dyDescent="0.25"/>
    <row r="54287" x14ac:dyDescent="0.25"/>
    <row r="54288" x14ac:dyDescent="0.25"/>
    <row r="54289" x14ac:dyDescent="0.25"/>
    <row r="54290" x14ac:dyDescent="0.25"/>
    <row r="54291" x14ac:dyDescent="0.25"/>
    <row r="54292" x14ac:dyDescent="0.25"/>
    <row r="54293" x14ac:dyDescent="0.25"/>
    <row r="54294" x14ac:dyDescent="0.25"/>
    <row r="54295" x14ac:dyDescent="0.25"/>
    <row r="54296" x14ac:dyDescent="0.25"/>
    <row r="54297" x14ac:dyDescent="0.25"/>
    <row r="54298" x14ac:dyDescent="0.25"/>
    <row r="54299" x14ac:dyDescent="0.25"/>
    <row r="54300" x14ac:dyDescent="0.25"/>
    <row r="54301" x14ac:dyDescent="0.25"/>
    <row r="54302" x14ac:dyDescent="0.25"/>
    <row r="54303" x14ac:dyDescent="0.25"/>
    <row r="54304" x14ac:dyDescent="0.25"/>
    <row r="54305" x14ac:dyDescent="0.25"/>
    <row r="54306" x14ac:dyDescent="0.25"/>
    <row r="54307" x14ac:dyDescent="0.25"/>
    <row r="54308" x14ac:dyDescent="0.25"/>
    <row r="54309" x14ac:dyDescent="0.25"/>
    <row r="54310" x14ac:dyDescent="0.25"/>
    <row r="54311" x14ac:dyDescent="0.25"/>
    <row r="54312" x14ac:dyDescent="0.25"/>
    <row r="54313" x14ac:dyDescent="0.25"/>
    <row r="54314" x14ac:dyDescent="0.25"/>
    <row r="54315" x14ac:dyDescent="0.25"/>
    <row r="54316" x14ac:dyDescent="0.25"/>
    <row r="54317" x14ac:dyDescent="0.25"/>
    <row r="54318" x14ac:dyDescent="0.25"/>
    <row r="54319" x14ac:dyDescent="0.25"/>
    <row r="54320" x14ac:dyDescent="0.25"/>
    <row r="54321" x14ac:dyDescent="0.25"/>
    <row r="54322" x14ac:dyDescent="0.25"/>
    <row r="54323" x14ac:dyDescent="0.25"/>
    <row r="54324" x14ac:dyDescent="0.25"/>
    <row r="54325" x14ac:dyDescent="0.25"/>
    <row r="54326" x14ac:dyDescent="0.25"/>
    <row r="54327" x14ac:dyDescent="0.25"/>
    <row r="54328" x14ac:dyDescent="0.25"/>
    <row r="54329" x14ac:dyDescent="0.25"/>
    <row r="54330" x14ac:dyDescent="0.25"/>
    <row r="54331" x14ac:dyDescent="0.25"/>
    <row r="54332" x14ac:dyDescent="0.25"/>
    <row r="54333" x14ac:dyDescent="0.25"/>
    <row r="54334" x14ac:dyDescent="0.25"/>
    <row r="54335" x14ac:dyDescent="0.25"/>
    <row r="54336" x14ac:dyDescent="0.25"/>
    <row r="54337" x14ac:dyDescent="0.25"/>
    <row r="54338" x14ac:dyDescent="0.25"/>
    <row r="54339" x14ac:dyDescent="0.25"/>
    <row r="54340" x14ac:dyDescent="0.25"/>
    <row r="54341" x14ac:dyDescent="0.25"/>
    <row r="54342" x14ac:dyDescent="0.25"/>
    <row r="54343" x14ac:dyDescent="0.25"/>
    <row r="54344" x14ac:dyDescent="0.25"/>
    <row r="54345" x14ac:dyDescent="0.25"/>
    <row r="54346" x14ac:dyDescent="0.25"/>
    <row r="54347" x14ac:dyDescent="0.25"/>
    <row r="54348" x14ac:dyDescent="0.25"/>
    <row r="54349" x14ac:dyDescent="0.25"/>
    <row r="54350" x14ac:dyDescent="0.25"/>
    <row r="54351" x14ac:dyDescent="0.25"/>
    <row r="54352" x14ac:dyDescent="0.25"/>
    <row r="54353" x14ac:dyDescent="0.25"/>
    <row r="54354" x14ac:dyDescent="0.25"/>
    <row r="54355" x14ac:dyDescent="0.25"/>
    <row r="54356" x14ac:dyDescent="0.25"/>
    <row r="54357" x14ac:dyDescent="0.25"/>
    <row r="54358" x14ac:dyDescent="0.25"/>
    <row r="54359" x14ac:dyDescent="0.25"/>
    <row r="54360" x14ac:dyDescent="0.25"/>
    <row r="54361" x14ac:dyDescent="0.25"/>
    <row r="54362" x14ac:dyDescent="0.25"/>
    <row r="54363" x14ac:dyDescent="0.25"/>
    <row r="54364" x14ac:dyDescent="0.25"/>
    <row r="54365" x14ac:dyDescent="0.25"/>
    <row r="54366" x14ac:dyDescent="0.25"/>
    <row r="54367" x14ac:dyDescent="0.25"/>
    <row r="54368" x14ac:dyDescent="0.25"/>
    <row r="54369" x14ac:dyDescent="0.25"/>
    <row r="54370" x14ac:dyDescent="0.25"/>
    <row r="54371" x14ac:dyDescent="0.25"/>
    <row r="54372" x14ac:dyDescent="0.25"/>
    <row r="54373" x14ac:dyDescent="0.25"/>
    <row r="54374" x14ac:dyDescent="0.25"/>
    <row r="54375" x14ac:dyDescent="0.25"/>
    <row r="54376" x14ac:dyDescent="0.25"/>
    <row r="54377" x14ac:dyDescent="0.25"/>
    <row r="54378" x14ac:dyDescent="0.25"/>
    <row r="54379" x14ac:dyDescent="0.25"/>
    <row r="54380" x14ac:dyDescent="0.25"/>
    <row r="54381" x14ac:dyDescent="0.25"/>
    <row r="54382" x14ac:dyDescent="0.25"/>
    <row r="54383" x14ac:dyDescent="0.25"/>
    <row r="54384" x14ac:dyDescent="0.25"/>
    <row r="54385" x14ac:dyDescent="0.25"/>
    <row r="54386" x14ac:dyDescent="0.25"/>
    <row r="54387" x14ac:dyDescent="0.25"/>
    <row r="54388" x14ac:dyDescent="0.25"/>
    <row r="54389" x14ac:dyDescent="0.25"/>
    <row r="54390" x14ac:dyDescent="0.25"/>
    <row r="54391" x14ac:dyDescent="0.25"/>
    <row r="54392" x14ac:dyDescent="0.25"/>
    <row r="54393" x14ac:dyDescent="0.25"/>
    <row r="54394" x14ac:dyDescent="0.25"/>
    <row r="54395" x14ac:dyDescent="0.25"/>
    <row r="54396" x14ac:dyDescent="0.25"/>
    <row r="54397" x14ac:dyDescent="0.25"/>
    <row r="54398" x14ac:dyDescent="0.25"/>
    <row r="54399" x14ac:dyDescent="0.25"/>
    <row r="54400" x14ac:dyDescent="0.25"/>
    <row r="54401" x14ac:dyDescent="0.25"/>
    <row r="54402" x14ac:dyDescent="0.25"/>
    <row r="54403" x14ac:dyDescent="0.25"/>
    <row r="54404" x14ac:dyDescent="0.25"/>
    <row r="54405" x14ac:dyDescent="0.25"/>
    <row r="54406" x14ac:dyDescent="0.25"/>
    <row r="54407" x14ac:dyDescent="0.25"/>
    <row r="54408" x14ac:dyDescent="0.25"/>
    <row r="54409" x14ac:dyDescent="0.25"/>
    <row r="54410" x14ac:dyDescent="0.25"/>
    <row r="54411" x14ac:dyDescent="0.25"/>
    <row r="54412" x14ac:dyDescent="0.25"/>
    <row r="54413" x14ac:dyDescent="0.25"/>
    <row r="54414" x14ac:dyDescent="0.25"/>
    <row r="54415" x14ac:dyDescent="0.25"/>
    <row r="54416" x14ac:dyDescent="0.25"/>
    <row r="54417" x14ac:dyDescent="0.25"/>
    <row r="54418" x14ac:dyDescent="0.25"/>
    <row r="54419" x14ac:dyDescent="0.25"/>
    <row r="54420" x14ac:dyDescent="0.25"/>
    <row r="54421" x14ac:dyDescent="0.25"/>
    <row r="54422" x14ac:dyDescent="0.25"/>
    <row r="54423" x14ac:dyDescent="0.25"/>
    <row r="54424" x14ac:dyDescent="0.25"/>
    <row r="54425" x14ac:dyDescent="0.25"/>
    <row r="54426" x14ac:dyDescent="0.25"/>
    <row r="54427" x14ac:dyDescent="0.25"/>
    <row r="54428" x14ac:dyDescent="0.25"/>
    <row r="54429" x14ac:dyDescent="0.25"/>
    <row r="54430" x14ac:dyDescent="0.25"/>
    <row r="54431" x14ac:dyDescent="0.25"/>
    <row r="54432" x14ac:dyDescent="0.25"/>
    <row r="54433" x14ac:dyDescent="0.25"/>
    <row r="54434" x14ac:dyDescent="0.25"/>
    <row r="54435" x14ac:dyDescent="0.25"/>
    <row r="54436" x14ac:dyDescent="0.25"/>
    <row r="54437" x14ac:dyDescent="0.25"/>
    <row r="54438" x14ac:dyDescent="0.25"/>
    <row r="54439" x14ac:dyDescent="0.25"/>
    <row r="54440" x14ac:dyDescent="0.25"/>
    <row r="54441" x14ac:dyDescent="0.25"/>
    <row r="54442" x14ac:dyDescent="0.25"/>
    <row r="54443" x14ac:dyDescent="0.25"/>
    <row r="54444" x14ac:dyDescent="0.25"/>
    <row r="54445" x14ac:dyDescent="0.25"/>
    <row r="54446" x14ac:dyDescent="0.25"/>
    <row r="54447" x14ac:dyDescent="0.25"/>
    <row r="54448" x14ac:dyDescent="0.25"/>
    <row r="54449" x14ac:dyDescent="0.25"/>
    <row r="54450" x14ac:dyDescent="0.25"/>
    <row r="54451" x14ac:dyDescent="0.25"/>
    <row r="54452" x14ac:dyDescent="0.25"/>
    <row r="54453" x14ac:dyDescent="0.25"/>
    <row r="54454" x14ac:dyDescent="0.25"/>
    <row r="54455" x14ac:dyDescent="0.25"/>
    <row r="54456" x14ac:dyDescent="0.25"/>
    <row r="54457" x14ac:dyDescent="0.25"/>
    <row r="54458" x14ac:dyDescent="0.25"/>
    <row r="54459" x14ac:dyDescent="0.25"/>
    <row r="54460" x14ac:dyDescent="0.25"/>
    <row r="54461" x14ac:dyDescent="0.25"/>
    <row r="54462" x14ac:dyDescent="0.25"/>
    <row r="54463" x14ac:dyDescent="0.25"/>
    <row r="54464" x14ac:dyDescent="0.25"/>
    <row r="54465" x14ac:dyDescent="0.25"/>
    <row r="54466" x14ac:dyDescent="0.25"/>
    <row r="54467" x14ac:dyDescent="0.25"/>
    <row r="54468" x14ac:dyDescent="0.25"/>
    <row r="54469" x14ac:dyDescent="0.25"/>
    <row r="54470" x14ac:dyDescent="0.25"/>
    <row r="54471" x14ac:dyDescent="0.25"/>
    <row r="54472" x14ac:dyDescent="0.25"/>
    <row r="54473" x14ac:dyDescent="0.25"/>
    <row r="54474" x14ac:dyDescent="0.25"/>
    <row r="54475" x14ac:dyDescent="0.25"/>
    <row r="54476" x14ac:dyDescent="0.25"/>
    <row r="54477" x14ac:dyDescent="0.25"/>
    <row r="54478" x14ac:dyDescent="0.25"/>
    <row r="54479" x14ac:dyDescent="0.25"/>
    <row r="54480" x14ac:dyDescent="0.25"/>
    <row r="54481" x14ac:dyDescent="0.25"/>
    <row r="54482" x14ac:dyDescent="0.25"/>
    <row r="54483" x14ac:dyDescent="0.25"/>
    <row r="54484" x14ac:dyDescent="0.25"/>
    <row r="54485" x14ac:dyDescent="0.25"/>
    <row r="54486" x14ac:dyDescent="0.25"/>
    <row r="54487" x14ac:dyDescent="0.25"/>
    <row r="54488" x14ac:dyDescent="0.25"/>
    <row r="54489" x14ac:dyDescent="0.25"/>
    <row r="54490" x14ac:dyDescent="0.25"/>
    <row r="54491" x14ac:dyDescent="0.25"/>
    <row r="54492" x14ac:dyDescent="0.25"/>
    <row r="54493" x14ac:dyDescent="0.25"/>
    <row r="54494" x14ac:dyDescent="0.25"/>
    <row r="54495" x14ac:dyDescent="0.25"/>
    <row r="54496" x14ac:dyDescent="0.25"/>
    <row r="54497" x14ac:dyDescent="0.25"/>
    <row r="54498" x14ac:dyDescent="0.25"/>
    <row r="54499" x14ac:dyDescent="0.25"/>
    <row r="54500" x14ac:dyDescent="0.25"/>
    <row r="54501" x14ac:dyDescent="0.25"/>
    <row r="54502" x14ac:dyDescent="0.25"/>
    <row r="54503" x14ac:dyDescent="0.25"/>
    <row r="54504" x14ac:dyDescent="0.25"/>
    <row r="54505" x14ac:dyDescent="0.25"/>
    <row r="54506" x14ac:dyDescent="0.25"/>
    <row r="54507" x14ac:dyDescent="0.25"/>
    <row r="54508" x14ac:dyDescent="0.25"/>
    <row r="54509" x14ac:dyDescent="0.25"/>
    <row r="54510" x14ac:dyDescent="0.25"/>
    <row r="54511" x14ac:dyDescent="0.25"/>
    <row r="54512" x14ac:dyDescent="0.25"/>
    <row r="54513" x14ac:dyDescent="0.25"/>
    <row r="54514" x14ac:dyDescent="0.25"/>
    <row r="54515" x14ac:dyDescent="0.25"/>
    <row r="54516" x14ac:dyDescent="0.25"/>
    <row r="54517" x14ac:dyDescent="0.25"/>
    <row r="54518" x14ac:dyDescent="0.25"/>
    <row r="54519" x14ac:dyDescent="0.25"/>
    <row r="54520" x14ac:dyDescent="0.25"/>
    <row r="54521" x14ac:dyDescent="0.25"/>
    <row r="54522" x14ac:dyDescent="0.25"/>
    <row r="54523" x14ac:dyDescent="0.25"/>
    <row r="54524" x14ac:dyDescent="0.25"/>
    <row r="54525" x14ac:dyDescent="0.25"/>
    <row r="54526" x14ac:dyDescent="0.25"/>
    <row r="54527" x14ac:dyDescent="0.25"/>
    <row r="54528" x14ac:dyDescent="0.25"/>
    <row r="54529" x14ac:dyDescent="0.25"/>
    <row r="54530" x14ac:dyDescent="0.25"/>
    <row r="54531" x14ac:dyDescent="0.25"/>
    <row r="54532" x14ac:dyDescent="0.25"/>
    <row r="54533" x14ac:dyDescent="0.25"/>
    <row r="54534" x14ac:dyDescent="0.25"/>
    <row r="54535" x14ac:dyDescent="0.25"/>
    <row r="54536" x14ac:dyDescent="0.25"/>
    <row r="54537" x14ac:dyDescent="0.25"/>
    <row r="54538" x14ac:dyDescent="0.25"/>
    <row r="54539" x14ac:dyDescent="0.25"/>
    <row r="54540" x14ac:dyDescent="0.25"/>
    <row r="54541" x14ac:dyDescent="0.25"/>
    <row r="54542" x14ac:dyDescent="0.25"/>
    <row r="54543" x14ac:dyDescent="0.25"/>
    <row r="54544" x14ac:dyDescent="0.25"/>
    <row r="54545" x14ac:dyDescent="0.25"/>
    <row r="54546" x14ac:dyDescent="0.25"/>
    <row r="54547" x14ac:dyDescent="0.25"/>
    <row r="54548" x14ac:dyDescent="0.25"/>
    <row r="54549" x14ac:dyDescent="0.25"/>
    <row r="54550" x14ac:dyDescent="0.25"/>
    <row r="54551" x14ac:dyDescent="0.25"/>
    <row r="54552" x14ac:dyDescent="0.25"/>
    <row r="54553" x14ac:dyDescent="0.25"/>
    <row r="54554" x14ac:dyDescent="0.25"/>
    <row r="54555" x14ac:dyDescent="0.25"/>
    <row r="54556" x14ac:dyDescent="0.25"/>
    <row r="54557" x14ac:dyDescent="0.25"/>
    <row r="54558" x14ac:dyDescent="0.25"/>
    <row r="54559" x14ac:dyDescent="0.25"/>
    <row r="54560" x14ac:dyDescent="0.25"/>
    <row r="54561" x14ac:dyDescent="0.25"/>
    <row r="54562" x14ac:dyDescent="0.25"/>
    <row r="54563" x14ac:dyDescent="0.25"/>
    <row r="54564" x14ac:dyDescent="0.25"/>
    <row r="54565" x14ac:dyDescent="0.25"/>
    <row r="54566" x14ac:dyDescent="0.25"/>
    <row r="54567" x14ac:dyDescent="0.25"/>
    <row r="54568" x14ac:dyDescent="0.25"/>
    <row r="54569" x14ac:dyDescent="0.25"/>
    <row r="54570" x14ac:dyDescent="0.25"/>
    <row r="54571" x14ac:dyDescent="0.25"/>
    <row r="54572" x14ac:dyDescent="0.25"/>
    <row r="54573" x14ac:dyDescent="0.25"/>
    <row r="54574" x14ac:dyDescent="0.25"/>
    <row r="54575" x14ac:dyDescent="0.25"/>
    <row r="54576" x14ac:dyDescent="0.25"/>
    <row r="54577" x14ac:dyDescent="0.25"/>
    <row r="54578" x14ac:dyDescent="0.25"/>
    <row r="54579" x14ac:dyDescent="0.25"/>
    <row r="54580" x14ac:dyDescent="0.25"/>
    <row r="54581" x14ac:dyDescent="0.25"/>
    <row r="54582" x14ac:dyDescent="0.25"/>
    <row r="54583" x14ac:dyDescent="0.25"/>
    <row r="54584" x14ac:dyDescent="0.25"/>
    <row r="54585" x14ac:dyDescent="0.25"/>
    <row r="54586" x14ac:dyDescent="0.25"/>
    <row r="54587" x14ac:dyDescent="0.25"/>
    <row r="54588" x14ac:dyDescent="0.25"/>
    <row r="54589" x14ac:dyDescent="0.25"/>
    <row r="54590" x14ac:dyDescent="0.25"/>
    <row r="54591" x14ac:dyDescent="0.25"/>
    <row r="54592" x14ac:dyDescent="0.25"/>
    <row r="54593" x14ac:dyDescent="0.25"/>
    <row r="54594" x14ac:dyDescent="0.25"/>
    <row r="54595" x14ac:dyDescent="0.25"/>
    <row r="54596" x14ac:dyDescent="0.25"/>
    <row r="54597" x14ac:dyDescent="0.25"/>
    <row r="54598" x14ac:dyDescent="0.25"/>
    <row r="54599" x14ac:dyDescent="0.25"/>
    <row r="54600" x14ac:dyDescent="0.25"/>
    <row r="54601" x14ac:dyDescent="0.25"/>
    <row r="54602" x14ac:dyDescent="0.25"/>
    <row r="54603" x14ac:dyDescent="0.25"/>
    <row r="54604" x14ac:dyDescent="0.25"/>
    <row r="54605" x14ac:dyDescent="0.25"/>
    <row r="54606" x14ac:dyDescent="0.25"/>
    <row r="54607" x14ac:dyDescent="0.25"/>
    <row r="54608" x14ac:dyDescent="0.25"/>
    <row r="54609" x14ac:dyDescent="0.25"/>
    <row r="54610" x14ac:dyDescent="0.25"/>
    <row r="54611" x14ac:dyDescent="0.25"/>
    <row r="54612" x14ac:dyDescent="0.25"/>
    <row r="54613" x14ac:dyDescent="0.25"/>
    <row r="54614" x14ac:dyDescent="0.25"/>
    <row r="54615" x14ac:dyDescent="0.25"/>
    <row r="54616" x14ac:dyDescent="0.25"/>
    <row r="54617" x14ac:dyDescent="0.25"/>
    <row r="54618" x14ac:dyDescent="0.25"/>
    <row r="54619" x14ac:dyDescent="0.25"/>
    <row r="54620" x14ac:dyDescent="0.25"/>
    <row r="54621" x14ac:dyDescent="0.25"/>
    <row r="54622" x14ac:dyDescent="0.25"/>
    <row r="54623" x14ac:dyDescent="0.25"/>
    <row r="54624" x14ac:dyDescent="0.25"/>
    <row r="54625" x14ac:dyDescent="0.25"/>
    <row r="54626" x14ac:dyDescent="0.25"/>
    <row r="54627" x14ac:dyDescent="0.25"/>
    <row r="54628" x14ac:dyDescent="0.25"/>
    <row r="54629" x14ac:dyDescent="0.25"/>
    <row r="54630" x14ac:dyDescent="0.25"/>
    <row r="54631" x14ac:dyDescent="0.25"/>
    <row r="54632" x14ac:dyDescent="0.25"/>
    <row r="54633" x14ac:dyDescent="0.25"/>
    <row r="54634" x14ac:dyDescent="0.25"/>
    <row r="54635" x14ac:dyDescent="0.25"/>
    <row r="54636" x14ac:dyDescent="0.25"/>
    <row r="54637" x14ac:dyDescent="0.25"/>
    <row r="54638" x14ac:dyDescent="0.25"/>
    <row r="54639" x14ac:dyDescent="0.25"/>
    <row r="54640" x14ac:dyDescent="0.25"/>
    <row r="54641" x14ac:dyDescent="0.25"/>
    <row r="54642" x14ac:dyDescent="0.25"/>
    <row r="54643" x14ac:dyDescent="0.25"/>
    <row r="54644" x14ac:dyDescent="0.25"/>
    <row r="54645" x14ac:dyDescent="0.25"/>
    <row r="54646" x14ac:dyDescent="0.25"/>
    <row r="54647" x14ac:dyDescent="0.25"/>
    <row r="54648" x14ac:dyDescent="0.25"/>
    <row r="54649" x14ac:dyDescent="0.25"/>
    <row r="54650" x14ac:dyDescent="0.25"/>
    <row r="54651" x14ac:dyDescent="0.25"/>
    <row r="54652" x14ac:dyDescent="0.25"/>
    <row r="54653" x14ac:dyDescent="0.25"/>
    <row r="54654" x14ac:dyDescent="0.25"/>
    <row r="54655" x14ac:dyDescent="0.25"/>
    <row r="54656" x14ac:dyDescent="0.25"/>
    <row r="54657" x14ac:dyDescent="0.25"/>
    <row r="54658" x14ac:dyDescent="0.25"/>
    <row r="54659" x14ac:dyDescent="0.25"/>
    <row r="54660" x14ac:dyDescent="0.25"/>
    <row r="54661" x14ac:dyDescent="0.25"/>
    <row r="54662" x14ac:dyDescent="0.25"/>
    <row r="54663" x14ac:dyDescent="0.25"/>
    <row r="54664" x14ac:dyDescent="0.25"/>
    <row r="54665" x14ac:dyDescent="0.25"/>
    <row r="54666" x14ac:dyDescent="0.25"/>
    <row r="54667" x14ac:dyDescent="0.25"/>
    <row r="54668" x14ac:dyDescent="0.25"/>
    <row r="54669" x14ac:dyDescent="0.25"/>
    <row r="54670" x14ac:dyDescent="0.25"/>
    <row r="54671" x14ac:dyDescent="0.25"/>
    <row r="54672" x14ac:dyDescent="0.25"/>
    <row r="54673" x14ac:dyDescent="0.25"/>
    <row r="54674" x14ac:dyDescent="0.25"/>
    <row r="54675" x14ac:dyDescent="0.25"/>
    <row r="54676" x14ac:dyDescent="0.25"/>
    <row r="54677" x14ac:dyDescent="0.25"/>
    <row r="54678" x14ac:dyDescent="0.25"/>
    <row r="54679" x14ac:dyDescent="0.25"/>
    <row r="54680" x14ac:dyDescent="0.25"/>
    <row r="54681" x14ac:dyDescent="0.25"/>
    <row r="54682" x14ac:dyDescent="0.25"/>
    <row r="54683" x14ac:dyDescent="0.25"/>
    <row r="54684" x14ac:dyDescent="0.25"/>
    <row r="54685" x14ac:dyDescent="0.25"/>
    <row r="54686" x14ac:dyDescent="0.25"/>
    <row r="54687" x14ac:dyDescent="0.25"/>
    <row r="54688" x14ac:dyDescent="0.25"/>
    <row r="54689" x14ac:dyDescent="0.25"/>
    <row r="54690" x14ac:dyDescent="0.25"/>
    <row r="54691" x14ac:dyDescent="0.25"/>
    <row r="54692" x14ac:dyDescent="0.25"/>
    <row r="54693" x14ac:dyDescent="0.25"/>
    <row r="54694" x14ac:dyDescent="0.25"/>
    <row r="54695" x14ac:dyDescent="0.25"/>
    <row r="54696" x14ac:dyDescent="0.25"/>
    <row r="54697" x14ac:dyDescent="0.25"/>
    <row r="54698" x14ac:dyDescent="0.25"/>
    <row r="54699" x14ac:dyDescent="0.25"/>
    <row r="54700" x14ac:dyDescent="0.25"/>
    <row r="54701" x14ac:dyDescent="0.25"/>
    <row r="54702" x14ac:dyDescent="0.25"/>
    <row r="54703" x14ac:dyDescent="0.25"/>
    <row r="54704" x14ac:dyDescent="0.25"/>
    <row r="54705" x14ac:dyDescent="0.25"/>
    <row r="54706" x14ac:dyDescent="0.25"/>
    <row r="54707" x14ac:dyDescent="0.25"/>
    <row r="54708" x14ac:dyDescent="0.25"/>
    <row r="54709" x14ac:dyDescent="0.25"/>
    <row r="54710" x14ac:dyDescent="0.25"/>
    <row r="54711" x14ac:dyDescent="0.25"/>
    <row r="54712" x14ac:dyDescent="0.25"/>
    <row r="54713" x14ac:dyDescent="0.25"/>
    <row r="54714" x14ac:dyDescent="0.25"/>
    <row r="54715" x14ac:dyDescent="0.25"/>
    <row r="54716" x14ac:dyDescent="0.25"/>
    <row r="54717" x14ac:dyDescent="0.25"/>
    <row r="54718" x14ac:dyDescent="0.25"/>
    <row r="54719" x14ac:dyDescent="0.25"/>
    <row r="54720" x14ac:dyDescent="0.25"/>
    <row r="54721" x14ac:dyDescent="0.25"/>
    <row r="54722" x14ac:dyDescent="0.25"/>
    <row r="54723" x14ac:dyDescent="0.25"/>
    <row r="54724" x14ac:dyDescent="0.25"/>
    <row r="54725" x14ac:dyDescent="0.25"/>
    <row r="54726" x14ac:dyDescent="0.25"/>
    <row r="54727" x14ac:dyDescent="0.25"/>
    <row r="54728" x14ac:dyDescent="0.25"/>
    <row r="54729" x14ac:dyDescent="0.25"/>
    <row r="54730" x14ac:dyDescent="0.25"/>
    <row r="54731" x14ac:dyDescent="0.25"/>
    <row r="54732" x14ac:dyDescent="0.25"/>
    <row r="54733" x14ac:dyDescent="0.25"/>
    <row r="54734" x14ac:dyDescent="0.25"/>
    <row r="54735" x14ac:dyDescent="0.25"/>
    <row r="54736" x14ac:dyDescent="0.25"/>
    <row r="54737" x14ac:dyDescent="0.25"/>
    <row r="54738" x14ac:dyDescent="0.25"/>
    <row r="54739" x14ac:dyDescent="0.25"/>
    <row r="54740" x14ac:dyDescent="0.25"/>
    <row r="54741" x14ac:dyDescent="0.25"/>
    <row r="54742" x14ac:dyDescent="0.25"/>
    <row r="54743" x14ac:dyDescent="0.25"/>
    <row r="54744" x14ac:dyDescent="0.25"/>
    <row r="54745" x14ac:dyDescent="0.25"/>
    <row r="54746" x14ac:dyDescent="0.25"/>
    <row r="54747" x14ac:dyDescent="0.25"/>
    <row r="54748" x14ac:dyDescent="0.25"/>
    <row r="54749" x14ac:dyDescent="0.25"/>
    <row r="54750" x14ac:dyDescent="0.25"/>
    <row r="54751" x14ac:dyDescent="0.25"/>
    <row r="54752" x14ac:dyDescent="0.25"/>
    <row r="54753" x14ac:dyDescent="0.25"/>
    <row r="54754" x14ac:dyDescent="0.25"/>
    <row r="54755" x14ac:dyDescent="0.25"/>
    <row r="54756" x14ac:dyDescent="0.25"/>
    <row r="54757" x14ac:dyDescent="0.25"/>
    <row r="54758" x14ac:dyDescent="0.25"/>
    <row r="54759" x14ac:dyDescent="0.25"/>
    <row r="54760" x14ac:dyDescent="0.25"/>
    <row r="54761" x14ac:dyDescent="0.25"/>
    <row r="54762" x14ac:dyDescent="0.25"/>
    <row r="54763" x14ac:dyDescent="0.25"/>
    <row r="54764" x14ac:dyDescent="0.25"/>
    <row r="54765" x14ac:dyDescent="0.25"/>
    <row r="54766" x14ac:dyDescent="0.25"/>
    <row r="54767" x14ac:dyDescent="0.25"/>
    <row r="54768" x14ac:dyDescent="0.25"/>
    <row r="54769" x14ac:dyDescent="0.25"/>
    <row r="54770" x14ac:dyDescent="0.25"/>
    <row r="54771" x14ac:dyDescent="0.25"/>
    <row r="54772" x14ac:dyDescent="0.25"/>
    <row r="54773" x14ac:dyDescent="0.25"/>
    <row r="54774" x14ac:dyDescent="0.25"/>
    <row r="54775" x14ac:dyDescent="0.25"/>
    <row r="54776" x14ac:dyDescent="0.25"/>
    <row r="54777" x14ac:dyDescent="0.25"/>
    <row r="54778" x14ac:dyDescent="0.25"/>
    <row r="54779" x14ac:dyDescent="0.25"/>
    <row r="54780" x14ac:dyDescent="0.25"/>
    <row r="54781" x14ac:dyDescent="0.25"/>
    <row r="54782" x14ac:dyDescent="0.25"/>
    <row r="54783" x14ac:dyDescent="0.25"/>
    <row r="54784" x14ac:dyDescent="0.25"/>
    <row r="54785" x14ac:dyDescent="0.25"/>
    <row r="54786" x14ac:dyDescent="0.25"/>
    <row r="54787" x14ac:dyDescent="0.25"/>
    <row r="54788" x14ac:dyDescent="0.25"/>
    <row r="54789" x14ac:dyDescent="0.25"/>
    <row r="54790" x14ac:dyDescent="0.25"/>
    <row r="54791" x14ac:dyDescent="0.25"/>
    <row r="54792" x14ac:dyDescent="0.25"/>
    <row r="54793" x14ac:dyDescent="0.25"/>
    <row r="54794" x14ac:dyDescent="0.25"/>
    <row r="54795" x14ac:dyDescent="0.25"/>
    <row r="54796" x14ac:dyDescent="0.25"/>
    <row r="54797" x14ac:dyDescent="0.25"/>
    <row r="54798" x14ac:dyDescent="0.25"/>
    <row r="54799" x14ac:dyDescent="0.25"/>
    <row r="54800" x14ac:dyDescent="0.25"/>
    <row r="54801" x14ac:dyDescent="0.25"/>
    <row r="54802" x14ac:dyDescent="0.25"/>
    <row r="54803" x14ac:dyDescent="0.25"/>
    <row r="54804" x14ac:dyDescent="0.25"/>
    <row r="54805" x14ac:dyDescent="0.25"/>
    <row r="54806" x14ac:dyDescent="0.25"/>
    <row r="54807" x14ac:dyDescent="0.25"/>
    <row r="54808" x14ac:dyDescent="0.25"/>
    <row r="54809" x14ac:dyDescent="0.25"/>
    <row r="54810" x14ac:dyDescent="0.25"/>
    <row r="54811" x14ac:dyDescent="0.25"/>
    <row r="54812" x14ac:dyDescent="0.25"/>
    <row r="54813" x14ac:dyDescent="0.25"/>
    <row r="54814" x14ac:dyDescent="0.25"/>
    <row r="54815" x14ac:dyDescent="0.25"/>
    <row r="54816" x14ac:dyDescent="0.25"/>
    <row r="54817" x14ac:dyDescent="0.25"/>
    <row r="54818" x14ac:dyDescent="0.25"/>
    <row r="54819" x14ac:dyDescent="0.25"/>
    <row r="54820" x14ac:dyDescent="0.25"/>
    <row r="54821" x14ac:dyDescent="0.25"/>
    <row r="54822" x14ac:dyDescent="0.25"/>
    <row r="54823" x14ac:dyDescent="0.25"/>
    <row r="54824" x14ac:dyDescent="0.25"/>
    <row r="54825" x14ac:dyDescent="0.25"/>
    <row r="54826" x14ac:dyDescent="0.25"/>
    <row r="54827" x14ac:dyDescent="0.25"/>
    <row r="54828" x14ac:dyDescent="0.25"/>
    <row r="54829" x14ac:dyDescent="0.25"/>
    <row r="54830" x14ac:dyDescent="0.25"/>
    <row r="54831" x14ac:dyDescent="0.25"/>
    <row r="54832" x14ac:dyDescent="0.25"/>
    <row r="54833" x14ac:dyDescent="0.25"/>
    <row r="54834" x14ac:dyDescent="0.25"/>
    <row r="54835" x14ac:dyDescent="0.25"/>
    <row r="54836" x14ac:dyDescent="0.25"/>
    <row r="54837" x14ac:dyDescent="0.25"/>
    <row r="54838" x14ac:dyDescent="0.25"/>
    <row r="54839" x14ac:dyDescent="0.25"/>
    <row r="54840" x14ac:dyDescent="0.25"/>
    <row r="54841" x14ac:dyDescent="0.25"/>
    <row r="54842" x14ac:dyDescent="0.25"/>
    <row r="54843" x14ac:dyDescent="0.25"/>
    <row r="54844" x14ac:dyDescent="0.25"/>
    <row r="54845" x14ac:dyDescent="0.25"/>
    <row r="54846" x14ac:dyDescent="0.25"/>
    <row r="54847" x14ac:dyDescent="0.25"/>
    <row r="54848" x14ac:dyDescent="0.25"/>
    <row r="54849" x14ac:dyDescent="0.25"/>
    <row r="54850" x14ac:dyDescent="0.25"/>
    <row r="54851" x14ac:dyDescent="0.25"/>
    <row r="54852" x14ac:dyDescent="0.25"/>
    <row r="54853" x14ac:dyDescent="0.25"/>
    <row r="54854" x14ac:dyDescent="0.25"/>
    <row r="54855" x14ac:dyDescent="0.25"/>
    <row r="54856" x14ac:dyDescent="0.25"/>
    <row r="54857" x14ac:dyDescent="0.25"/>
    <row r="54858" x14ac:dyDescent="0.25"/>
    <row r="54859" x14ac:dyDescent="0.25"/>
    <row r="54860" x14ac:dyDescent="0.25"/>
    <row r="54861" x14ac:dyDescent="0.25"/>
    <row r="54862" x14ac:dyDescent="0.25"/>
    <row r="54863" x14ac:dyDescent="0.25"/>
    <row r="54864" x14ac:dyDescent="0.25"/>
    <row r="54865" x14ac:dyDescent="0.25"/>
    <row r="54866" x14ac:dyDescent="0.25"/>
    <row r="54867" x14ac:dyDescent="0.25"/>
    <row r="54868" x14ac:dyDescent="0.25"/>
    <row r="54869" x14ac:dyDescent="0.25"/>
    <row r="54870" x14ac:dyDescent="0.25"/>
    <row r="54871" x14ac:dyDescent="0.25"/>
    <row r="54872" x14ac:dyDescent="0.25"/>
    <row r="54873" x14ac:dyDescent="0.25"/>
    <row r="54874" x14ac:dyDescent="0.25"/>
    <row r="54875" x14ac:dyDescent="0.25"/>
    <row r="54876" x14ac:dyDescent="0.25"/>
    <row r="54877" x14ac:dyDescent="0.25"/>
    <row r="54878" x14ac:dyDescent="0.25"/>
    <row r="54879" x14ac:dyDescent="0.25"/>
    <row r="54880" x14ac:dyDescent="0.25"/>
    <row r="54881" x14ac:dyDescent="0.25"/>
    <row r="54882" x14ac:dyDescent="0.25"/>
    <row r="54883" x14ac:dyDescent="0.25"/>
    <row r="54884" x14ac:dyDescent="0.25"/>
    <row r="54885" x14ac:dyDescent="0.25"/>
    <row r="54886" x14ac:dyDescent="0.25"/>
    <row r="54887" x14ac:dyDescent="0.25"/>
    <row r="54888" x14ac:dyDescent="0.25"/>
    <row r="54889" x14ac:dyDescent="0.25"/>
    <row r="54890" x14ac:dyDescent="0.25"/>
    <row r="54891" x14ac:dyDescent="0.25"/>
    <row r="54892" x14ac:dyDescent="0.25"/>
    <row r="54893" x14ac:dyDescent="0.25"/>
    <row r="54894" x14ac:dyDescent="0.25"/>
    <row r="54895" x14ac:dyDescent="0.25"/>
    <row r="54896" x14ac:dyDescent="0.25"/>
    <row r="54897" x14ac:dyDescent="0.25"/>
    <row r="54898" x14ac:dyDescent="0.25"/>
    <row r="54899" x14ac:dyDescent="0.25"/>
    <row r="54900" x14ac:dyDescent="0.25"/>
    <row r="54901" x14ac:dyDescent="0.25"/>
    <row r="54902" x14ac:dyDescent="0.25"/>
    <row r="54903" x14ac:dyDescent="0.25"/>
    <row r="54904" x14ac:dyDescent="0.25"/>
    <row r="54905" x14ac:dyDescent="0.25"/>
    <row r="54906" x14ac:dyDescent="0.25"/>
    <row r="54907" x14ac:dyDescent="0.25"/>
    <row r="54908" x14ac:dyDescent="0.25"/>
    <row r="54909" x14ac:dyDescent="0.25"/>
    <row r="54910" x14ac:dyDescent="0.25"/>
    <row r="54911" x14ac:dyDescent="0.25"/>
    <row r="54912" x14ac:dyDescent="0.25"/>
    <row r="54913" x14ac:dyDescent="0.25"/>
    <row r="54914" x14ac:dyDescent="0.25"/>
    <row r="54915" x14ac:dyDescent="0.25"/>
    <row r="54916" x14ac:dyDescent="0.25"/>
    <row r="54917" x14ac:dyDescent="0.25"/>
    <row r="54918" x14ac:dyDescent="0.25"/>
    <row r="54919" x14ac:dyDescent="0.25"/>
    <row r="54920" x14ac:dyDescent="0.25"/>
    <row r="54921" x14ac:dyDescent="0.25"/>
    <row r="54922" x14ac:dyDescent="0.25"/>
    <row r="54923" x14ac:dyDescent="0.25"/>
    <row r="54924" x14ac:dyDescent="0.25"/>
    <row r="54925" x14ac:dyDescent="0.25"/>
    <row r="54926" x14ac:dyDescent="0.25"/>
    <row r="54927" x14ac:dyDescent="0.25"/>
    <row r="54928" x14ac:dyDescent="0.25"/>
    <row r="54929" x14ac:dyDescent="0.25"/>
    <row r="54930" x14ac:dyDescent="0.25"/>
    <row r="54931" x14ac:dyDescent="0.25"/>
    <row r="54932" x14ac:dyDescent="0.25"/>
    <row r="54933" x14ac:dyDescent="0.25"/>
    <row r="54934" x14ac:dyDescent="0.25"/>
    <row r="54935" x14ac:dyDescent="0.25"/>
    <row r="54936" x14ac:dyDescent="0.25"/>
    <row r="54937" x14ac:dyDescent="0.25"/>
    <row r="54938" x14ac:dyDescent="0.25"/>
    <row r="54939" x14ac:dyDescent="0.25"/>
    <row r="54940" x14ac:dyDescent="0.25"/>
    <row r="54941" x14ac:dyDescent="0.25"/>
    <row r="54942" x14ac:dyDescent="0.25"/>
    <row r="54943" x14ac:dyDescent="0.25"/>
    <row r="54944" x14ac:dyDescent="0.25"/>
    <row r="54945" x14ac:dyDescent="0.25"/>
    <row r="54946" x14ac:dyDescent="0.25"/>
    <row r="54947" x14ac:dyDescent="0.25"/>
    <row r="54948" x14ac:dyDescent="0.25"/>
    <row r="54949" x14ac:dyDescent="0.25"/>
    <row r="54950" x14ac:dyDescent="0.25"/>
    <row r="54951" x14ac:dyDescent="0.25"/>
    <row r="54952" x14ac:dyDescent="0.25"/>
    <row r="54953" x14ac:dyDescent="0.25"/>
    <row r="54954" x14ac:dyDescent="0.25"/>
    <row r="54955" x14ac:dyDescent="0.25"/>
    <row r="54956" x14ac:dyDescent="0.25"/>
    <row r="54957" x14ac:dyDescent="0.25"/>
    <row r="54958" x14ac:dyDescent="0.25"/>
    <row r="54959" x14ac:dyDescent="0.25"/>
    <row r="54960" x14ac:dyDescent="0.25"/>
    <row r="54961" x14ac:dyDescent="0.25"/>
    <row r="54962" x14ac:dyDescent="0.25"/>
    <row r="54963" x14ac:dyDescent="0.25"/>
    <row r="54964" x14ac:dyDescent="0.25"/>
    <row r="54965" x14ac:dyDescent="0.25"/>
    <row r="54966" x14ac:dyDescent="0.25"/>
    <row r="54967" x14ac:dyDescent="0.25"/>
    <row r="54968" x14ac:dyDescent="0.25"/>
    <row r="54969" x14ac:dyDescent="0.25"/>
    <row r="54970" x14ac:dyDescent="0.25"/>
    <row r="54971" x14ac:dyDescent="0.25"/>
    <row r="54972" x14ac:dyDescent="0.25"/>
    <row r="54973" x14ac:dyDescent="0.25"/>
    <row r="54974" x14ac:dyDescent="0.25"/>
    <row r="54975" x14ac:dyDescent="0.25"/>
    <row r="54976" x14ac:dyDescent="0.25"/>
    <row r="54977" x14ac:dyDescent="0.25"/>
    <row r="54978" x14ac:dyDescent="0.25"/>
    <row r="54979" x14ac:dyDescent="0.25"/>
    <row r="54980" x14ac:dyDescent="0.25"/>
    <row r="54981" x14ac:dyDescent="0.25"/>
    <row r="54982" x14ac:dyDescent="0.25"/>
    <row r="54983" x14ac:dyDescent="0.25"/>
    <row r="54984" x14ac:dyDescent="0.25"/>
    <row r="54985" x14ac:dyDescent="0.25"/>
    <row r="54986" x14ac:dyDescent="0.25"/>
    <row r="54987" x14ac:dyDescent="0.25"/>
    <row r="54988" x14ac:dyDescent="0.25"/>
    <row r="54989" x14ac:dyDescent="0.25"/>
    <row r="54990" x14ac:dyDescent="0.25"/>
    <row r="54991" x14ac:dyDescent="0.25"/>
    <row r="54992" x14ac:dyDescent="0.25"/>
    <row r="54993" x14ac:dyDescent="0.25"/>
    <row r="54994" x14ac:dyDescent="0.25"/>
    <row r="54995" x14ac:dyDescent="0.25"/>
    <row r="54996" x14ac:dyDescent="0.25"/>
    <row r="54997" x14ac:dyDescent="0.25"/>
    <row r="54998" x14ac:dyDescent="0.25"/>
    <row r="54999" x14ac:dyDescent="0.25"/>
    <row r="55000" x14ac:dyDescent="0.25"/>
    <row r="55001" x14ac:dyDescent="0.25"/>
    <row r="55002" x14ac:dyDescent="0.25"/>
    <row r="55003" x14ac:dyDescent="0.25"/>
    <row r="55004" x14ac:dyDescent="0.25"/>
    <row r="55005" x14ac:dyDescent="0.25"/>
    <row r="55006" x14ac:dyDescent="0.25"/>
    <row r="55007" x14ac:dyDescent="0.25"/>
    <row r="55008" x14ac:dyDescent="0.25"/>
    <row r="55009" x14ac:dyDescent="0.25"/>
    <row r="55010" x14ac:dyDescent="0.25"/>
    <row r="55011" x14ac:dyDescent="0.25"/>
    <row r="55012" x14ac:dyDescent="0.25"/>
    <row r="55013" x14ac:dyDescent="0.25"/>
    <row r="55014" x14ac:dyDescent="0.25"/>
    <row r="55015" x14ac:dyDescent="0.25"/>
    <row r="55016" x14ac:dyDescent="0.25"/>
    <row r="55017" x14ac:dyDescent="0.25"/>
    <row r="55018" x14ac:dyDescent="0.25"/>
    <row r="55019" x14ac:dyDescent="0.25"/>
    <row r="55020" x14ac:dyDescent="0.25"/>
    <row r="55021" x14ac:dyDescent="0.25"/>
    <row r="55022" x14ac:dyDescent="0.25"/>
    <row r="55023" x14ac:dyDescent="0.25"/>
    <row r="55024" x14ac:dyDescent="0.25"/>
    <row r="55025" x14ac:dyDescent="0.25"/>
    <row r="55026" x14ac:dyDescent="0.25"/>
    <row r="55027" x14ac:dyDescent="0.25"/>
    <row r="55028" x14ac:dyDescent="0.25"/>
    <row r="55029" x14ac:dyDescent="0.25"/>
    <row r="55030" x14ac:dyDescent="0.25"/>
    <row r="55031" x14ac:dyDescent="0.25"/>
    <row r="55032" x14ac:dyDescent="0.25"/>
    <row r="55033" x14ac:dyDescent="0.25"/>
    <row r="55034" x14ac:dyDescent="0.25"/>
    <row r="55035" x14ac:dyDescent="0.25"/>
    <row r="55036" x14ac:dyDescent="0.25"/>
    <row r="55037" x14ac:dyDescent="0.25"/>
    <row r="55038" x14ac:dyDescent="0.25"/>
    <row r="55039" x14ac:dyDescent="0.25"/>
    <row r="55040" x14ac:dyDescent="0.25"/>
    <row r="55041" x14ac:dyDescent="0.25"/>
    <row r="55042" x14ac:dyDescent="0.25"/>
    <row r="55043" x14ac:dyDescent="0.25"/>
    <row r="55044" x14ac:dyDescent="0.25"/>
    <row r="55045" x14ac:dyDescent="0.25"/>
    <row r="55046" x14ac:dyDescent="0.25"/>
    <row r="55047" x14ac:dyDescent="0.25"/>
    <row r="55048" x14ac:dyDescent="0.25"/>
    <row r="55049" x14ac:dyDescent="0.25"/>
    <row r="55050" x14ac:dyDescent="0.25"/>
    <row r="55051" x14ac:dyDescent="0.25"/>
    <row r="55052" x14ac:dyDescent="0.25"/>
    <row r="55053" x14ac:dyDescent="0.25"/>
    <row r="55054" x14ac:dyDescent="0.25"/>
    <row r="55055" x14ac:dyDescent="0.25"/>
    <row r="55056" x14ac:dyDescent="0.25"/>
    <row r="55057" x14ac:dyDescent="0.25"/>
    <row r="55058" x14ac:dyDescent="0.25"/>
    <row r="55059" x14ac:dyDescent="0.25"/>
    <row r="55060" x14ac:dyDescent="0.25"/>
    <row r="55061" x14ac:dyDescent="0.25"/>
    <row r="55062" x14ac:dyDescent="0.25"/>
    <row r="55063" x14ac:dyDescent="0.25"/>
    <row r="55064" x14ac:dyDescent="0.25"/>
    <row r="55065" x14ac:dyDescent="0.25"/>
    <row r="55066" x14ac:dyDescent="0.25"/>
    <row r="55067" x14ac:dyDescent="0.25"/>
    <row r="55068" x14ac:dyDescent="0.25"/>
    <row r="55069" x14ac:dyDescent="0.25"/>
    <row r="55070" x14ac:dyDescent="0.25"/>
    <row r="55071" x14ac:dyDescent="0.25"/>
    <row r="55072" x14ac:dyDescent="0.25"/>
    <row r="55073" x14ac:dyDescent="0.25"/>
    <row r="55074" x14ac:dyDescent="0.25"/>
    <row r="55075" x14ac:dyDescent="0.25"/>
    <row r="55076" x14ac:dyDescent="0.25"/>
    <row r="55077" x14ac:dyDescent="0.25"/>
    <row r="55078" x14ac:dyDescent="0.25"/>
    <row r="55079" x14ac:dyDescent="0.25"/>
    <row r="55080" x14ac:dyDescent="0.25"/>
    <row r="55081" x14ac:dyDescent="0.25"/>
    <row r="55082" x14ac:dyDescent="0.25"/>
    <row r="55083" x14ac:dyDescent="0.25"/>
    <row r="55084" x14ac:dyDescent="0.25"/>
    <row r="55085" x14ac:dyDescent="0.25"/>
    <row r="55086" x14ac:dyDescent="0.25"/>
    <row r="55087" x14ac:dyDescent="0.25"/>
    <row r="55088" x14ac:dyDescent="0.25"/>
    <row r="55089" x14ac:dyDescent="0.25"/>
    <row r="55090" x14ac:dyDescent="0.25"/>
    <row r="55091" x14ac:dyDescent="0.25"/>
    <row r="55092" x14ac:dyDescent="0.25"/>
    <row r="55093" x14ac:dyDescent="0.25"/>
    <row r="55094" x14ac:dyDescent="0.25"/>
    <row r="55095" x14ac:dyDescent="0.25"/>
    <row r="55096" x14ac:dyDescent="0.25"/>
    <row r="55097" x14ac:dyDescent="0.25"/>
    <row r="55098" x14ac:dyDescent="0.25"/>
    <row r="55099" x14ac:dyDescent="0.25"/>
    <row r="55100" x14ac:dyDescent="0.25"/>
    <row r="55101" x14ac:dyDescent="0.25"/>
    <row r="55102" x14ac:dyDescent="0.25"/>
    <row r="55103" x14ac:dyDescent="0.25"/>
    <row r="55104" x14ac:dyDescent="0.25"/>
    <row r="55105" x14ac:dyDescent="0.25"/>
    <row r="55106" x14ac:dyDescent="0.25"/>
    <row r="55107" x14ac:dyDescent="0.25"/>
    <row r="55108" x14ac:dyDescent="0.25"/>
    <row r="55109" x14ac:dyDescent="0.25"/>
    <row r="55110" x14ac:dyDescent="0.25"/>
    <row r="55111" x14ac:dyDescent="0.25"/>
    <row r="55112" x14ac:dyDescent="0.25"/>
    <row r="55113" x14ac:dyDescent="0.25"/>
    <row r="55114" x14ac:dyDescent="0.25"/>
    <row r="55115" x14ac:dyDescent="0.25"/>
    <row r="55116" x14ac:dyDescent="0.25"/>
    <row r="55117" x14ac:dyDescent="0.25"/>
    <row r="55118" x14ac:dyDescent="0.25"/>
    <row r="55119" x14ac:dyDescent="0.25"/>
    <row r="55120" x14ac:dyDescent="0.25"/>
    <row r="55121" x14ac:dyDescent="0.25"/>
    <row r="55122" x14ac:dyDescent="0.25"/>
    <row r="55123" x14ac:dyDescent="0.25"/>
    <row r="55124" x14ac:dyDescent="0.25"/>
    <row r="55125" x14ac:dyDescent="0.25"/>
    <row r="55126" x14ac:dyDescent="0.25"/>
    <row r="55127" x14ac:dyDescent="0.25"/>
    <row r="55128" x14ac:dyDescent="0.25"/>
    <row r="55129" x14ac:dyDescent="0.25"/>
    <row r="55130" x14ac:dyDescent="0.25"/>
    <row r="55131" x14ac:dyDescent="0.25"/>
    <row r="55132" x14ac:dyDescent="0.25"/>
    <row r="55133" x14ac:dyDescent="0.25"/>
    <row r="55134" x14ac:dyDescent="0.25"/>
    <row r="55135" x14ac:dyDescent="0.25"/>
    <row r="55136" x14ac:dyDescent="0.25"/>
    <row r="55137" x14ac:dyDescent="0.25"/>
    <row r="55138" x14ac:dyDescent="0.25"/>
    <row r="55139" x14ac:dyDescent="0.25"/>
    <row r="55140" x14ac:dyDescent="0.25"/>
    <row r="55141" x14ac:dyDescent="0.25"/>
    <row r="55142" x14ac:dyDescent="0.25"/>
    <row r="55143" x14ac:dyDescent="0.25"/>
    <row r="55144" x14ac:dyDescent="0.25"/>
    <row r="55145" x14ac:dyDescent="0.25"/>
    <row r="55146" x14ac:dyDescent="0.25"/>
    <row r="55147" x14ac:dyDescent="0.25"/>
    <row r="55148" x14ac:dyDescent="0.25"/>
    <row r="55149" x14ac:dyDescent="0.25"/>
    <row r="55150" x14ac:dyDescent="0.25"/>
    <row r="55151" x14ac:dyDescent="0.25"/>
    <row r="55152" x14ac:dyDescent="0.25"/>
    <row r="55153" x14ac:dyDescent="0.25"/>
    <row r="55154" x14ac:dyDescent="0.25"/>
    <row r="55155" x14ac:dyDescent="0.25"/>
    <row r="55156" x14ac:dyDescent="0.25"/>
    <row r="55157" x14ac:dyDescent="0.25"/>
    <row r="55158" x14ac:dyDescent="0.25"/>
    <row r="55159" x14ac:dyDescent="0.25"/>
    <row r="55160" x14ac:dyDescent="0.25"/>
    <row r="55161" x14ac:dyDescent="0.25"/>
    <row r="55162" x14ac:dyDescent="0.25"/>
    <row r="55163" x14ac:dyDescent="0.25"/>
    <row r="55164" x14ac:dyDescent="0.25"/>
    <row r="55165" x14ac:dyDescent="0.25"/>
    <row r="55166" x14ac:dyDescent="0.25"/>
    <row r="55167" x14ac:dyDescent="0.25"/>
    <row r="55168" x14ac:dyDescent="0.25"/>
    <row r="55169" x14ac:dyDescent="0.25"/>
    <row r="55170" x14ac:dyDescent="0.25"/>
    <row r="55171" x14ac:dyDescent="0.25"/>
    <row r="55172" x14ac:dyDescent="0.25"/>
    <row r="55173" x14ac:dyDescent="0.25"/>
    <row r="55174" x14ac:dyDescent="0.25"/>
    <row r="55175" x14ac:dyDescent="0.25"/>
    <row r="55176" x14ac:dyDescent="0.25"/>
    <row r="55177" x14ac:dyDescent="0.25"/>
    <row r="55178" x14ac:dyDescent="0.25"/>
    <row r="55179" x14ac:dyDescent="0.25"/>
    <row r="55180" x14ac:dyDescent="0.25"/>
    <row r="55181" x14ac:dyDescent="0.25"/>
    <row r="55182" x14ac:dyDescent="0.25"/>
    <row r="55183" x14ac:dyDescent="0.25"/>
    <row r="55184" x14ac:dyDescent="0.25"/>
    <row r="55185" x14ac:dyDescent="0.25"/>
    <row r="55186" x14ac:dyDescent="0.25"/>
    <row r="55187" x14ac:dyDescent="0.25"/>
    <row r="55188" x14ac:dyDescent="0.25"/>
    <row r="55189" x14ac:dyDescent="0.25"/>
    <row r="55190" x14ac:dyDescent="0.25"/>
    <row r="55191" x14ac:dyDescent="0.25"/>
    <row r="55192" x14ac:dyDescent="0.25"/>
    <row r="55193" x14ac:dyDescent="0.25"/>
    <row r="55194" x14ac:dyDescent="0.25"/>
    <row r="55195" x14ac:dyDescent="0.25"/>
    <row r="55196" x14ac:dyDescent="0.25"/>
    <row r="55197" x14ac:dyDescent="0.25"/>
    <row r="55198" x14ac:dyDescent="0.25"/>
    <row r="55199" x14ac:dyDescent="0.25"/>
    <row r="55200" x14ac:dyDescent="0.25"/>
    <row r="55201" x14ac:dyDescent="0.25"/>
    <row r="55202" x14ac:dyDescent="0.25"/>
    <row r="55203" x14ac:dyDescent="0.25"/>
    <row r="55204" x14ac:dyDescent="0.25"/>
    <row r="55205" x14ac:dyDescent="0.25"/>
    <row r="55206" x14ac:dyDescent="0.25"/>
    <row r="55207" x14ac:dyDescent="0.25"/>
    <row r="55208" x14ac:dyDescent="0.25"/>
    <row r="55209" x14ac:dyDescent="0.25"/>
    <row r="55210" x14ac:dyDescent="0.25"/>
    <row r="55211" x14ac:dyDescent="0.25"/>
    <row r="55212" x14ac:dyDescent="0.25"/>
    <row r="55213" x14ac:dyDescent="0.25"/>
    <row r="55214" x14ac:dyDescent="0.25"/>
    <row r="55215" x14ac:dyDescent="0.25"/>
    <row r="55216" x14ac:dyDescent="0.25"/>
    <row r="55217" x14ac:dyDescent="0.25"/>
    <row r="55218" x14ac:dyDescent="0.25"/>
    <row r="55219" x14ac:dyDescent="0.25"/>
    <row r="55220" x14ac:dyDescent="0.25"/>
    <row r="55221" x14ac:dyDescent="0.25"/>
    <row r="55222" x14ac:dyDescent="0.25"/>
    <row r="55223" x14ac:dyDescent="0.25"/>
    <row r="55224" x14ac:dyDescent="0.25"/>
    <row r="55225" x14ac:dyDescent="0.25"/>
    <row r="55226" x14ac:dyDescent="0.25"/>
    <row r="55227" x14ac:dyDescent="0.25"/>
    <row r="55228" x14ac:dyDescent="0.25"/>
    <row r="55229" x14ac:dyDescent="0.25"/>
    <row r="55230" x14ac:dyDescent="0.25"/>
    <row r="55231" x14ac:dyDescent="0.25"/>
    <row r="55232" x14ac:dyDescent="0.25"/>
    <row r="55233" x14ac:dyDescent="0.25"/>
    <row r="55234" x14ac:dyDescent="0.25"/>
    <row r="55235" x14ac:dyDescent="0.25"/>
    <row r="55236" x14ac:dyDescent="0.25"/>
    <row r="55237" x14ac:dyDescent="0.25"/>
    <row r="55238" x14ac:dyDescent="0.25"/>
    <row r="55239" x14ac:dyDescent="0.25"/>
    <row r="55240" x14ac:dyDescent="0.25"/>
    <row r="55241" x14ac:dyDescent="0.25"/>
    <row r="55242" x14ac:dyDescent="0.25"/>
    <row r="55243" x14ac:dyDescent="0.25"/>
    <row r="55244" x14ac:dyDescent="0.25"/>
    <row r="55245" x14ac:dyDescent="0.25"/>
    <row r="55246" x14ac:dyDescent="0.25"/>
    <row r="55247" x14ac:dyDescent="0.25"/>
    <row r="55248" x14ac:dyDescent="0.25"/>
    <row r="55249" x14ac:dyDescent="0.25"/>
    <row r="55250" x14ac:dyDescent="0.25"/>
    <row r="55251" x14ac:dyDescent="0.25"/>
    <row r="55252" x14ac:dyDescent="0.25"/>
    <row r="55253" x14ac:dyDescent="0.25"/>
    <row r="55254" x14ac:dyDescent="0.25"/>
    <row r="55255" x14ac:dyDescent="0.25"/>
    <row r="55256" x14ac:dyDescent="0.25"/>
    <row r="55257" x14ac:dyDescent="0.25"/>
    <row r="55258" x14ac:dyDescent="0.25"/>
    <row r="55259" x14ac:dyDescent="0.25"/>
    <row r="55260" x14ac:dyDescent="0.25"/>
    <row r="55261" x14ac:dyDescent="0.25"/>
    <row r="55262" x14ac:dyDescent="0.25"/>
    <row r="55263" x14ac:dyDescent="0.25"/>
    <row r="55264" x14ac:dyDescent="0.25"/>
    <row r="55265" x14ac:dyDescent="0.25"/>
    <row r="55266" x14ac:dyDescent="0.25"/>
    <row r="55267" x14ac:dyDescent="0.25"/>
    <row r="55268" x14ac:dyDescent="0.25"/>
    <row r="55269" x14ac:dyDescent="0.25"/>
    <row r="55270" x14ac:dyDescent="0.25"/>
    <row r="55271" x14ac:dyDescent="0.25"/>
    <row r="55272" x14ac:dyDescent="0.25"/>
    <row r="55273" x14ac:dyDescent="0.25"/>
    <row r="55274" x14ac:dyDescent="0.25"/>
    <row r="55275" x14ac:dyDescent="0.25"/>
    <row r="55276" x14ac:dyDescent="0.25"/>
    <row r="55277" x14ac:dyDescent="0.25"/>
    <row r="55278" x14ac:dyDescent="0.25"/>
    <row r="55279" x14ac:dyDescent="0.25"/>
    <row r="55280" x14ac:dyDescent="0.25"/>
    <row r="55281" x14ac:dyDescent="0.25"/>
    <row r="55282" x14ac:dyDescent="0.25"/>
    <row r="55283" x14ac:dyDescent="0.25"/>
    <row r="55284" x14ac:dyDescent="0.25"/>
    <row r="55285" x14ac:dyDescent="0.25"/>
    <row r="55286" x14ac:dyDescent="0.25"/>
    <row r="55287" x14ac:dyDescent="0.25"/>
    <row r="55288" x14ac:dyDescent="0.25"/>
    <row r="55289" x14ac:dyDescent="0.25"/>
    <row r="55290" x14ac:dyDescent="0.25"/>
    <row r="55291" x14ac:dyDescent="0.25"/>
    <row r="55292" x14ac:dyDescent="0.25"/>
    <row r="55293" x14ac:dyDescent="0.25"/>
    <row r="55294" x14ac:dyDescent="0.25"/>
    <row r="55295" x14ac:dyDescent="0.25"/>
    <row r="55296" x14ac:dyDescent="0.25"/>
    <row r="55297" x14ac:dyDescent="0.25"/>
    <row r="55298" x14ac:dyDescent="0.25"/>
    <row r="55299" x14ac:dyDescent="0.25"/>
    <row r="55300" x14ac:dyDescent="0.25"/>
    <row r="55301" x14ac:dyDescent="0.25"/>
    <row r="55302" x14ac:dyDescent="0.25"/>
    <row r="55303" x14ac:dyDescent="0.25"/>
    <row r="55304" x14ac:dyDescent="0.25"/>
    <row r="55305" x14ac:dyDescent="0.25"/>
    <row r="55306" x14ac:dyDescent="0.25"/>
    <row r="55307" x14ac:dyDescent="0.25"/>
    <row r="55308" x14ac:dyDescent="0.25"/>
    <row r="55309" x14ac:dyDescent="0.25"/>
    <row r="55310" x14ac:dyDescent="0.25"/>
    <row r="55311" x14ac:dyDescent="0.25"/>
    <row r="55312" x14ac:dyDescent="0.25"/>
    <row r="55313" x14ac:dyDescent="0.25"/>
    <row r="55314" x14ac:dyDescent="0.25"/>
    <row r="55315" x14ac:dyDescent="0.25"/>
    <row r="55316" x14ac:dyDescent="0.25"/>
    <row r="55317" x14ac:dyDescent="0.25"/>
    <row r="55318" x14ac:dyDescent="0.25"/>
    <row r="55319" x14ac:dyDescent="0.25"/>
    <row r="55320" x14ac:dyDescent="0.25"/>
    <row r="55321" x14ac:dyDescent="0.25"/>
    <row r="55322" x14ac:dyDescent="0.25"/>
    <row r="55323" x14ac:dyDescent="0.25"/>
    <row r="55324" x14ac:dyDescent="0.25"/>
    <row r="55325" x14ac:dyDescent="0.25"/>
    <row r="55326" x14ac:dyDescent="0.25"/>
    <row r="55327" x14ac:dyDescent="0.25"/>
    <row r="55328" x14ac:dyDescent="0.25"/>
    <row r="55329" x14ac:dyDescent="0.25"/>
    <row r="55330" x14ac:dyDescent="0.25"/>
    <row r="55331" x14ac:dyDescent="0.25"/>
    <row r="55332" x14ac:dyDescent="0.25"/>
    <row r="55333" x14ac:dyDescent="0.25"/>
    <row r="55334" x14ac:dyDescent="0.25"/>
    <row r="55335" x14ac:dyDescent="0.25"/>
    <row r="55336" x14ac:dyDescent="0.25"/>
    <row r="55337" x14ac:dyDescent="0.25"/>
    <row r="55338" x14ac:dyDescent="0.25"/>
    <row r="55339" x14ac:dyDescent="0.25"/>
    <row r="55340" x14ac:dyDescent="0.25"/>
    <row r="55341" x14ac:dyDescent="0.25"/>
    <row r="55342" x14ac:dyDescent="0.25"/>
    <row r="55343" x14ac:dyDescent="0.25"/>
    <row r="55344" x14ac:dyDescent="0.25"/>
    <row r="55345" x14ac:dyDescent="0.25"/>
    <row r="55346" x14ac:dyDescent="0.25"/>
    <row r="55347" x14ac:dyDescent="0.25"/>
    <row r="55348" x14ac:dyDescent="0.25"/>
    <row r="55349" x14ac:dyDescent="0.25"/>
    <row r="55350" x14ac:dyDescent="0.25"/>
    <row r="55351" x14ac:dyDescent="0.25"/>
    <row r="55352" x14ac:dyDescent="0.25"/>
    <row r="55353" x14ac:dyDescent="0.25"/>
    <row r="55354" x14ac:dyDescent="0.25"/>
    <row r="55355" x14ac:dyDescent="0.25"/>
    <row r="55356" x14ac:dyDescent="0.25"/>
    <row r="55357" x14ac:dyDescent="0.25"/>
    <row r="55358" x14ac:dyDescent="0.25"/>
    <row r="55359" x14ac:dyDescent="0.25"/>
    <row r="55360" x14ac:dyDescent="0.25"/>
    <row r="55361" x14ac:dyDescent="0.25"/>
    <row r="55362" x14ac:dyDescent="0.25"/>
    <row r="55363" x14ac:dyDescent="0.25"/>
    <row r="55364" x14ac:dyDescent="0.25"/>
    <row r="55365" x14ac:dyDescent="0.25"/>
    <row r="55366" x14ac:dyDescent="0.25"/>
    <row r="55367" x14ac:dyDescent="0.25"/>
    <row r="55368" x14ac:dyDescent="0.25"/>
    <row r="55369" x14ac:dyDescent="0.25"/>
    <row r="55370" x14ac:dyDescent="0.25"/>
    <row r="55371" x14ac:dyDescent="0.25"/>
    <row r="55372" x14ac:dyDescent="0.25"/>
    <row r="55373" x14ac:dyDescent="0.25"/>
    <row r="55374" x14ac:dyDescent="0.25"/>
    <row r="55375" x14ac:dyDescent="0.25"/>
    <row r="55376" x14ac:dyDescent="0.25"/>
    <row r="55377" x14ac:dyDescent="0.25"/>
    <row r="55378" x14ac:dyDescent="0.25"/>
    <row r="55379" x14ac:dyDescent="0.25"/>
    <row r="55380" x14ac:dyDescent="0.25"/>
    <row r="55381" x14ac:dyDescent="0.25"/>
    <row r="55382" x14ac:dyDescent="0.25"/>
    <row r="55383" x14ac:dyDescent="0.25"/>
    <row r="55384" x14ac:dyDescent="0.25"/>
    <row r="55385" x14ac:dyDescent="0.25"/>
    <row r="55386" x14ac:dyDescent="0.25"/>
    <row r="55387" x14ac:dyDescent="0.25"/>
    <row r="55388" x14ac:dyDescent="0.25"/>
    <row r="55389" x14ac:dyDescent="0.25"/>
    <row r="55390" x14ac:dyDescent="0.25"/>
    <row r="55391" x14ac:dyDescent="0.25"/>
    <row r="55392" x14ac:dyDescent="0.25"/>
    <row r="55393" x14ac:dyDescent="0.25"/>
    <row r="55394" x14ac:dyDescent="0.25"/>
    <row r="55395" x14ac:dyDescent="0.25"/>
    <row r="55396" x14ac:dyDescent="0.25"/>
    <row r="55397" x14ac:dyDescent="0.25"/>
    <row r="55398" x14ac:dyDescent="0.25"/>
    <row r="55399" x14ac:dyDescent="0.25"/>
    <row r="55400" x14ac:dyDescent="0.25"/>
    <row r="55401" x14ac:dyDescent="0.25"/>
    <row r="55402" x14ac:dyDescent="0.25"/>
    <row r="55403" x14ac:dyDescent="0.25"/>
    <row r="55404" x14ac:dyDescent="0.25"/>
    <row r="55405" x14ac:dyDescent="0.25"/>
    <row r="55406" x14ac:dyDescent="0.25"/>
    <row r="55407" x14ac:dyDescent="0.25"/>
    <row r="55408" x14ac:dyDescent="0.25"/>
    <row r="55409" x14ac:dyDescent="0.25"/>
    <row r="55410" x14ac:dyDescent="0.25"/>
    <row r="55411" x14ac:dyDescent="0.25"/>
    <row r="55412" x14ac:dyDescent="0.25"/>
    <row r="55413" x14ac:dyDescent="0.25"/>
    <row r="55414" x14ac:dyDescent="0.25"/>
    <row r="55415" x14ac:dyDescent="0.25"/>
    <row r="55416" x14ac:dyDescent="0.25"/>
    <row r="55417" x14ac:dyDescent="0.25"/>
    <row r="55418" x14ac:dyDescent="0.25"/>
    <row r="55419" x14ac:dyDescent="0.25"/>
    <row r="55420" x14ac:dyDescent="0.25"/>
    <row r="55421" x14ac:dyDescent="0.25"/>
    <row r="55422" x14ac:dyDescent="0.25"/>
    <row r="55423" x14ac:dyDescent="0.25"/>
    <row r="55424" x14ac:dyDescent="0.25"/>
    <row r="55425" x14ac:dyDescent="0.25"/>
    <row r="55426" x14ac:dyDescent="0.25"/>
    <row r="55427" x14ac:dyDescent="0.25"/>
    <row r="55428" x14ac:dyDescent="0.25"/>
    <row r="55429" x14ac:dyDescent="0.25"/>
    <row r="55430" x14ac:dyDescent="0.25"/>
    <row r="55431" x14ac:dyDescent="0.25"/>
    <row r="55432" x14ac:dyDescent="0.25"/>
    <row r="55433" x14ac:dyDescent="0.25"/>
    <row r="55434" x14ac:dyDescent="0.25"/>
    <row r="55435" x14ac:dyDescent="0.25"/>
    <row r="55436" x14ac:dyDescent="0.25"/>
    <row r="55437" x14ac:dyDescent="0.25"/>
    <row r="55438" x14ac:dyDescent="0.25"/>
    <row r="55439" x14ac:dyDescent="0.25"/>
    <row r="55440" x14ac:dyDescent="0.25"/>
    <row r="55441" x14ac:dyDescent="0.25"/>
    <row r="55442" x14ac:dyDescent="0.25"/>
    <row r="55443" x14ac:dyDescent="0.25"/>
    <row r="55444" x14ac:dyDescent="0.25"/>
    <row r="55445" x14ac:dyDescent="0.25"/>
    <row r="55446" x14ac:dyDescent="0.25"/>
    <row r="55447" x14ac:dyDescent="0.25"/>
    <row r="55448" x14ac:dyDescent="0.25"/>
    <row r="55449" x14ac:dyDescent="0.25"/>
    <row r="55450" x14ac:dyDescent="0.25"/>
    <row r="55451" x14ac:dyDescent="0.25"/>
    <row r="55452" x14ac:dyDescent="0.25"/>
    <row r="55453" x14ac:dyDescent="0.25"/>
    <row r="55454" x14ac:dyDescent="0.25"/>
    <row r="55455" x14ac:dyDescent="0.25"/>
    <row r="55456" x14ac:dyDescent="0.25"/>
    <row r="55457" x14ac:dyDescent="0.25"/>
    <row r="55458" x14ac:dyDescent="0.25"/>
    <row r="55459" x14ac:dyDescent="0.25"/>
    <row r="55460" x14ac:dyDescent="0.25"/>
    <row r="55461" x14ac:dyDescent="0.25"/>
    <row r="55462" x14ac:dyDescent="0.25"/>
    <row r="55463" x14ac:dyDescent="0.25"/>
    <row r="55464" x14ac:dyDescent="0.25"/>
    <row r="55465" x14ac:dyDescent="0.25"/>
    <row r="55466" x14ac:dyDescent="0.25"/>
    <row r="55467" x14ac:dyDescent="0.25"/>
    <row r="55468" x14ac:dyDescent="0.25"/>
    <row r="55469" x14ac:dyDescent="0.25"/>
    <row r="55470" x14ac:dyDescent="0.25"/>
    <row r="55471" x14ac:dyDescent="0.25"/>
    <row r="55472" x14ac:dyDescent="0.25"/>
    <row r="55473" x14ac:dyDescent="0.25"/>
    <row r="55474" x14ac:dyDescent="0.25"/>
    <row r="55475" x14ac:dyDescent="0.25"/>
    <row r="55476" x14ac:dyDescent="0.25"/>
    <row r="55477" x14ac:dyDescent="0.25"/>
    <row r="55478" x14ac:dyDescent="0.25"/>
    <row r="55479" x14ac:dyDescent="0.25"/>
    <row r="55480" x14ac:dyDescent="0.25"/>
    <row r="55481" x14ac:dyDescent="0.25"/>
    <row r="55482" x14ac:dyDescent="0.25"/>
    <row r="55483" x14ac:dyDescent="0.25"/>
    <row r="55484" x14ac:dyDescent="0.25"/>
    <row r="55485" x14ac:dyDescent="0.25"/>
    <row r="55486" x14ac:dyDescent="0.25"/>
    <row r="55487" x14ac:dyDescent="0.25"/>
    <row r="55488" x14ac:dyDescent="0.25"/>
    <row r="55489" x14ac:dyDescent="0.25"/>
    <row r="55490" x14ac:dyDescent="0.25"/>
    <row r="55491" x14ac:dyDescent="0.25"/>
    <row r="55492" x14ac:dyDescent="0.25"/>
    <row r="55493" x14ac:dyDescent="0.25"/>
    <row r="55494" x14ac:dyDescent="0.25"/>
    <row r="55495" x14ac:dyDescent="0.25"/>
    <row r="55496" x14ac:dyDescent="0.25"/>
    <row r="55497" x14ac:dyDescent="0.25"/>
    <row r="55498" x14ac:dyDescent="0.25"/>
    <row r="55499" x14ac:dyDescent="0.25"/>
    <row r="55500" x14ac:dyDescent="0.25"/>
    <row r="55501" x14ac:dyDescent="0.25"/>
    <row r="55502" x14ac:dyDescent="0.25"/>
    <row r="55503" x14ac:dyDescent="0.25"/>
    <row r="55504" x14ac:dyDescent="0.25"/>
    <row r="55505" x14ac:dyDescent="0.25"/>
    <row r="55506" x14ac:dyDescent="0.25"/>
    <row r="55507" x14ac:dyDescent="0.25"/>
    <row r="55508" x14ac:dyDescent="0.25"/>
    <row r="55509" x14ac:dyDescent="0.25"/>
    <row r="55510" x14ac:dyDescent="0.25"/>
    <row r="55511" x14ac:dyDescent="0.25"/>
    <row r="55512" x14ac:dyDescent="0.25"/>
    <row r="55513" x14ac:dyDescent="0.25"/>
    <row r="55514" x14ac:dyDescent="0.25"/>
    <row r="55515" x14ac:dyDescent="0.25"/>
    <row r="55516" x14ac:dyDescent="0.25"/>
    <row r="55517" x14ac:dyDescent="0.25"/>
    <row r="55518" x14ac:dyDescent="0.25"/>
    <row r="55519" x14ac:dyDescent="0.25"/>
    <row r="55520" x14ac:dyDescent="0.25"/>
    <row r="55521" x14ac:dyDescent="0.25"/>
    <row r="55522" x14ac:dyDescent="0.25"/>
    <row r="55523" x14ac:dyDescent="0.25"/>
    <row r="55524" x14ac:dyDescent="0.25"/>
    <row r="55525" x14ac:dyDescent="0.25"/>
    <row r="55526" x14ac:dyDescent="0.25"/>
    <row r="55527" x14ac:dyDescent="0.25"/>
    <row r="55528" x14ac:dyDescent="0.25"/>
    <row r="55529" x14ac:dyDescent="0.25"/>
    <row r="55530" x14ac:dyDescent="0.25"/>
    <row r="55531" x14ac:dyDescent="0.25"/>
    <row r="55532" x14ac:dyDescent="0.25"/>
    <row r="55533" x14ac:dyDescent="0.25"/>
    <row r="55534" x14ac:dyDescent="0.25"/>
    <row r="55535" x14ac:dyDescent="0.25"/>
    <row r="55536" x14ac:dyDescent="0.25"/>
    <row r="55537" x14ac:dyDescent="0.25"/>
    <row r="55538" x14ac:dyDescent="0.25"/>
    <row r="55539" x14ac:dyDescent="0.25"/>
    <row r="55540" x14ac:dyDescent="0.25"/>
    <row r="55541" x14ac:dyDescent="0.25"/>
    <row r="55542" x14ac:dyDescent="0.25"/>
    <row r="55543" x14ac:dyDescent="0.25"/>
    <row r="55544" x14ac:dyDescent="0.25"/>
    <row r="55545" x14ac:dyDescent="0.25"/>
    <row r="55546" x14ac:dyDescent="0.25"/>
    <row r="55547" x14ac:dyDescent="0.25"/>
    <row r="55548" x14ac:dyDescent="0.25"/>
    <row r="55549" x14ac:dyDescent="0.25"/>
    <row r="55550" x14ac:dyDescent="0.25"/>
    <row r="55551" x14ac:dyDescent="0.25"/>
    <row r="55552" x14ac:dyDescent="0.25"/>
    <row r="55553" x14ac:dyDescent="0.25"/>
    <row r="55554" x14ac:dyDescent="0.25"/>
    <row r="55555" x14ac:dyDescent="0.25"/>
    <row r="55556" x14ac:dyDescent="0.25"/>
    <row r="55557" x14ac:dyDescent="0.25"/>
    <row r="55558" x14ac:dyDescent="0.25"/>
    <row r="55559" x14ac:dyDescent="0.25"/>
    <row r="55560" x14ac:dyDescent="0.25"/>
    <row r="55561" x14ac:dyDescent="0.25"/>
    <row r="55562" x14ac:dyDescent="0.25"/>
    <row r="55563" x14ac:dyDescent="0.25"/>
    <row r="55564" x14ac:dyDescent="0.25"/>
    <row r="55565" x14ac:dyDescent="0.25"/>
    <row r="55566" x14ac:dyDescent="0.25"/>
    <row r="55567" x14ac:dyDescent="0.25"/>
    <row r="55568" x14ac:dyDescent="0.25"/>
    <row r="55569" x14ac:dyDescent="0.25"/>
    <row r="55570" x14ac:dyDescent="0.25"/>
    <row r="55571" x14ac:dyDescent="0.25"/>
    <row r="55572" x14ac:dyDescent="0.25"/>
    <row r="55573" x14ac:dyDescent="0.25"/>
    <row r="55574" x14ac:dyDescent="0.25"/>
    <row r="55575" x14ac:dyDescent="0.25"/>
    <row r="55576" x14ac:dyDescent="0.25"/>
    <row r="55577" x14ac:dyDescent="0.25"/>
    <row r="55578" x14ac:dyDescent="0.25"/>
    <row r="55579" x14ac:dyDescent="0.25"/>
    <row r="55580" x14ac:dyDescent="0.25"/>
    <row r="55581" x14ac:dyDescent="0.25"/>
    <row r="55582" x14ac:dyDescent="0.25"/>
    <row r="55583" x14ac:dyDescent="0.25"/>
    <row r="55584" x14ac:dyDescent="0.25"/>
    <row r="55585" x14ac:dyDescent="0.25"/>
    <row r="55586" x14ac:dyDescent="0.25"/>
    <row r="55587" x14ac:dyDescent="0.25"/>
    <row r="55588" x14ac:dyDescent="0.25"/>
    <row r="55589" x14ac:dyDescent="0.25"/>
    <row r="55590" x14ac:dyDescent="0.25"/>
    <row r="55591" x14ac:dyDescent="0.25"/>
    <row r="55592" x14ac:dyDescent="0.25"/>
    <row r="55593" x14ac:dyDescent="0.25"/>
    <row r="55594" x14ac:dyDescent="0.25"/>
    <row r="55595" x14ac:dyDescent="0.25"/>
    <row r="55596" x14ac:dyDescent="0.25"/>
    <row r="55597" x14ac:dyDescent="0.25"/>
    <row r="55598" x14ac:dyDescent="0.25"/>
    <row r="55599" x14ac:dyDescent="0.25"/>
    <row r="55600" x14ac:dyDescent="0.25"/>
    <row r="55601" x14ac:dyDescent="0.25"/>
    <row r="55602" x14ac:dyDescent="0.25"/>
    <row r="55603" x14ac:dyDescent="0.25"/>
    <row r="55604" x14ac:dyDescent="0.25"/>
    <row r="55605" x14ac:dyDescent="0.25"/>
    <row r="55606" x14ac:dyDescent="0.25"/>
    <row r="55607" x14ac:dyDescent="0.25"/>
    <row r="55608" x14ac:dyDescent="0.25"/>
    <row r="55609" x14ac:dyDescent="0.25"/>
    <row r="55610" x14ac:dyDescent="0.25"/>
    <row r="55611" x14ac:dyDescent="0.25"/>
    <row r="55612" x14ac:dyDescent="0.25"/>
    <row r="55613" x14ac:dyDescent="0.25"/>
    <row r="55614" x14ac:dyDescent="0.25"/>
    <row r="55615" x14ac:dyDescent="0.25"/>
    <row r="55616" x14ac:dyDescent="0.25"/>
    <row r="55617" x14ac:dyDescent="0.25"/>
    <row r="55618" x14ac:dyDescent="0.25"/>
    <row r="55619" x14ac:dyDescent="0.25"/>
    <row r="55620" x14ac:dyDescent="0.25"/>
    <row r="55621" x14ac:dyDescent="0.25"/>
    <row r="55622" x14ac:dyDescent="0.25"/>
    <row r="55623" x14ac:dyDescent="0.25"/>
    <row r="55624" x14ac:dyDescent="0.25"/>
    <row r="55625" x14ac:dyDescent="0.25"/>
    <row r="55626" x14ac:dyDescent="0.25"/>
    <row r="55627" x14ac:dyDescent="0.25"/>
    <row r="55628" x14ac:dyDescent="0.25"/>
    <row r="55629" x14ac:dyDescent="0.25"/>
    <row r="55630" x14ac:dyDescent="0.25"/>
    <row r="55631" x14ac:dyDescent="0.25"/>
    <row r="55632" x14ac:dyDescent="0.25"/>
    <row r="55633" x14ac:dyDescent="0.25"/>
    <row r="55634" x14ac:dyDescent="0.25"/>
    <row r="55635" x14ac:dyDescent="0.25"/>
    <row r="55636" x14ac:dyDescent="0.25"/>
    <row r="55637" x14ac:dyDescent="0.25"/>
    <row r="55638" x14ac:dyDescent="0.25"/>
    <row r="55639" x14ac:dyDescent="0.25"/>
    <row r="55640" x14ac:dyDescent="0.25"/>
    <row r="55641" x14ac:dyDescent="0.25"/>
    <row r="55642" x14ac:dyDescent="0.25"/>
    <row r="55643" x14ac:dyDescent="0.25"/>
    <row r="55644" x14ac:dyDescent="0.25"/>
    <row r="55645" x14ac:dyDescent="0.25"/>
    <row r="55646" x14ac:dyDescent="0.25"/>
    <row r="55647" x14ac:dyDescent="0.25"/>
    <row r="55648" x14ac:dyDescent="0.25"/>
    <row r="55649" x14ac:dyDescent="0.25"/>
    <row r="55650" x14ac:dyDescent="0.25"/>
    <row r="55651" x14ac:dyDescent="0.25"/>
    <row r="55652" x14ac:dyDescent="0.25"/>
    <row r="55653" x14ac:dyDescent="0.25"/>
    <row r="55654" x14ac:dyDescent="0.25"/>
    <row r="55655" x14ac:dyDescent="0.25"/>
    <row r="55656" x14ac:dyDescent="0.25"/>
    <row r="55657" x14ac:dyDescent="0.25"/>
    <row r="55658" x14ac:dyDescent="0.25"/>
    <row r="55659" x14ac:dyDescent="0.25"/>
    <row r="55660" x14ac:dyDescent="0.25"/>
    <row r="55661" x14ac:dyDescent="0.25"/>
    <row r="55662" x14ac:dyDescent="0.25"/>
    <row r="55663" x14ac:dyDescent="0.25"/>
    <row r="55664" x14ac:dyDescent="0.25"/>
    <row r="55665" x14ac:dyDescent="0.25"/>
    <row r="55666" x14ac:dyDescent="0.25"/>
    <row r="55667" x14ac:dyDescent="0.25"/>
    <row r="55668" x14ac:dyDescent="0.25"/>
    <row r="55669" x14ac:dyDescent="0.25"/>
    <row r="55670" x14ac:dyDescent="0.25"/>
    <row r="55671" x14ac:dyDescent="0.25"/>
    <row r="55672" x14ac:dyDescent="0.25"/>
    <row r="55673" x14ac:dyDescent="0.25"/>
    <row r="55674" x14ac:dyDescent="0.25"/>
    <row r="55675" x14ac:dyDescent="0.25"/>
    <row r="55676" x14ac:dyDescent="0.25"/>
    <row r="55677" x14ac:dyDescent="0.25"/>
    <row r="55678" x14ac:dyDescent="0.25"/>
    <row r="55679" x14ac:dyDescent="0.25"/>
    <row r="55680" x14ac:dyDescent="0.25"/>
    <row r="55681" x14ac:dyDescent="0.25"/>
    <row r="55682" x14ac:dyDescent="0.25"/>
    <row r="55683" x14ac:dyDescent="0.25"/>
    <row r="55684" x14ac:dyDescent="0.25"/>
    <row r="55685" x14ac:dyDescent="0.25"/>
    <row r="55686" x14ac:dyDescent="0.25"/>
    <row r="55687" x14ac:dyDescent="0.25"/>
    <row r="55688" x14ac:dyDescent="0.25"/>
    <row r="55689" x14ac:dyDescent="0.25"/>
    <row r="55690" x14ac:dyDescent="0.25"/>
    <row r="55691" x14ac:dyDescent="0.25"/>
    <row r="55692" x14ac:dyDescent="0.25"/>
    <row r="55693" x14ac:dyDescent="0.25"/>
    <row r="55694" x14ac:dyDescent="0.25"/>
    <row r="55695" x14ac:dyDescent="0.25"/>
    <row r="55696" x14ac:dyDescent="0.25"/>
    <row r="55697" x14ac:dyDescent="0.25"/>
    <row r="55698" x14ac:dyDescent="0.25"/>
    <row r="55699" x14ac:dyDescent="0.25"/>
    <row r="55700" x14ac:dyDescent="0.25"/>
    <row r="55701" x14ac:dyDescent="0.25"/>
    <row r="55702" x14ac:dyDescent="0.25"/>
    <row r="55703" x14ac:dyDescent="0.25"/>
    <row r="55704" x14ac:dyDescent="0.25"/>
    <row r="55705" x14ac:dyDescent="0.25"/>
    <row r="55706" x14ac:dyDescent="0.25"/>
    <row r="55707" x14ac:dyDescent="0.25"/>
    <row r="55708" x14ac:dyDescent="0.25"/>
    <row r="55709" x14ac:dyDescent="0.25"/>
    <row r="55710" x14ac:dyDescent="0.25"/>
    <row r="55711" x14ac:dyDescent="0.25"/>
    <row r="55712" x14ac:dyDescent="0.25"/>
    <row r="55713" x14ac:dyDescent="0.25"/>
    <row r="55714" x14ac:dyDescent="0.25"/>
    <row r="55715" x14ac:dyDescent="0.25"/>
    <row r="55716" x14ac:dyDescent="0.25"/>
    <row r="55717" x14ac:dyDescent="0.25"/>
    <row r="55718" x14ac:dyDescent="0.25"/>
    <row r="55719" x14ac:dyDescent="0.25"/>
    <row r="55720" x14ac:dyDescent="0.25"/>
    <row r="55721" x14ac:dyDescent="0.25"/>
    <row r="55722" x14ac:dyDescent="0.25"/>
    <row r="55723" x14ac:dyDescent="0.25"/>
    <row r="55724" x14ac:dyDescent="0.25"/>
    <row r="55725" x14ac:dyDescent="0.25"/>
    <row r="55726" x14ac:dyDescent="0.25"/>
    <row r="55727" x14ac:dyDescent="0.25"/>
    <row r="55728" x14ac:dyDescent="0.25"/>
    <row r="55729" x14ac:dyDescent="0.25"/>
    <row r="55730" x14ac:dyDescent="0.25"/>
    <row r="55731" x14ac:dyDescent="0.25"/>
    <row r="55732" x14ac:dyDescent="0.25"/>
    <row r="55733" x14ac:dyDescent="0.25"/>
    <row r="55734" x14ac:dyDescent="0.25"/>
    <row r="55735" x14ac:dyDescent="0.25"/>
    <row r="55736" x14ac:dyDescent="0.25"/>
    <row r="55737" x14ac:dyDescent="0.25"/>
    <row r="55738" x14ac:dyDescent="0.25"/>
    <row r="55739" x14ac:dyDescent="0.25"/>
    <row r="55740" x14ac:dyDescent="0.25"/>
    <row r="55741" x14ac:dyDescent="0.25"/>
    <row r="55742" x14ac:dyDescent="0.25"/>
    <row r="55743" x14ac:dyDescent="0.25"/>
    <row r="55744" x14ac:dyDescent="0.25"/>
    <row r="55745" x14ac:dyDescent="0.25"/>
    <row r="55746" x14ac:dyDescent="0.25"/>
    <row r="55747" x14ac:dyDescent="0.25"/>
    <row r="55748" x14ac:dyDescent="0.25"/>
    <row r="55749" x14ac:dyDescent="0.25"/>
    <row r="55750" x14ac:dyDescent="0.25"/>
    <row r="55751" x14ac:dyDescent="0.25"/>
    <row r="55752" x14ac:dyDescent="0.25"/>
    <row r="55753" x14ac:dyDescent="0.25"/>
    <row r="55754" x14ac:dyDescent="0.25"/>
    <row r="55755" x14ac:dyDescent="0.25"/>
    <row r="55756" x14ac:dyDescent="0.25"/>
    <row r="55757" x14ac:dyDescent="0.25"/>
    <row r="55758" x14ac:dyDescent="0.25"/>
    <row r="55759" x14ac:dyDescent="0.25"/>
    <row r="55760" x14ac:dyDescent="0.25"/>
    <row r="55761" x14ac:dyDescent="0.25"/>
    <row r="55762" x14ac:dyDescent="0.25"/>
    <row r="55763" x14ac:dyDescent="0.25"/>
    <row r="55764" x14ac:dyDescent="0.25"/>
    <row r="55765" x14ac:dyDescent="0.25"/>
    <row r="55766" x14ac:dyDescent="0.25"/>
    <row r="55767" x14ac:dyDescent="0.25"/>
    <row r="55768" x14ac:dyDescent="0.25"/>
    <row r="55769" x14ac:dyDescent="0.25"/>
    <row r="55770" x14ac:dyDescent="0.25"/>
    <row r="55771" x14ac:dyDescent="0.25"/>
    <row r="55772" x14ac:dyDescent="0.25"/>
    <row r="55773" x14ac:dyDescent="0.25"/>
    <row r="55774" x14ac:dyDescent="0.25"/>
    <row r="55775" x14ac:dyDescent="0.25"/>
    <row r="55776" x14ac:dyDescent="0.25"/>
    <row r="55777" x14ac:dyDescent="0.25"/>
    <row r="55778" x14ac:dyDescent="0.25"/>
    <row r="55779" x14ac:dyDescent="0.25"/>
    <row r="55780" x14ac:dyDescent="0.25"/>
    <row r="55781" x14ac:dyDescent="0.25"/>
    <row r="55782" x14ac:dyDescent="0.25"/>
    <row r="55783" x14ac:dyDescent="0.25"/>
    <row r="55784" x14ac:dyDescent="0.25"/>
    <row r="55785" x14ac:dyDescent="0.25"/>
    <row r="55786" x14ac:dyDescent="0.25"/>
    <row r="55787" x14ac:dyDescent="0.25"/>
    <row r="55788" x14ac:dyDescent="0.25"/>
    <row r="55789" x14ac:dyDescent="0.25"/>
    <row r="55790" x14ac:dyDescent="0.25"/>
    <row r="55791" x14ac:dyDescent="0.25"/>
    <row r="55792" x14ac:dyDescent="0.25"/>
    <row r="55793" x14ac:dyDescent="0.25"/>
    <row r="55794" x14ac:dyDescent="0.25"/>
    <row r="55795" x14ac:dyDescent="0.25"/>
    <row r="55796" x14ac:dyDescent="0.25"/>
    <row r="55797" x14ac:dyDescent="0.25"/>
    <row r="55798" x14ac:dyDescent="0.25"/>
    <row r="55799" x14ac:dyDescent="0.25"/>
    <row r="55800" x14ac:dyDescent="0.25"/>
    <row r="55801" x14ac:dyDescent="0.25"/>
    <row r="55802" x14ac:dyDescent="0.25"/>
    <row r="55803" x14ac:dyDescent="0.25"/>
    <row r="55804" x14ac:dyDescent="0.25"/>
    <row r="55805" x14ac:dyDescent="0.25"/>
    <row r="55806" x14ac:dyDescent="0.25"/>
    <row r="55807" x14ac:dyDescent="0.25"/>
    <row r="55808" x14ac:dyDescent="0.25"/>
    <row r="55809" x14ac:dyDescent="0.25"/>
    <row r="55810" x14ac:dyDescent="0.25"/>
    <row r="55811" x14ac:dyDescent="0.25"/>
    <row r="55812" x14ac:dyDescent="0.25"/>
    <row r="55813" x14ac:dyDescent="0.25"/>
    <row r="55814" x14ac:dyDescent="0.25"/>
    <row r="55815" x14ac:dyDescent="0.25"/>
    <row r="55816" x14ac:dyDescent="0.25"/>
    <row r="55817" x14ac:dyDescent="0.25"/>
    <row r="55818" x14ac:dyDescent="0.25"/>
    <row r="55819" x14ac:dyDescent="0.25"/>
    <row r="55820" x14ac:dyDescent="0.25"/>
    <row r="55821" x14ac:dyDescent="0.25"/>
    <row r="55822" x14ac:dyDescent="0.25"/>
    <row r="55823" x14ac:dyDescent="0.25"/>
    <row r="55824" x14ac:dyDescent="0.25"/>
    <row r="55825" x14ac:dyDescent="0.25"/>
    <row r="55826" x14ac:dyDescent="0.25"/>
    <row r="55827" x14ac:dyDescent="0.25"/>
    <row r="55828" x14ac:dyDescent="0.25"/>
    <row r="55829" x14ac:dyDescent="0.25"/>
    <row r="55830" x14ac:dyDescent="0.25"/>
    <row r="55831" x14ac:dyDescent="0.25"/>
    <row r="55832" x14ac:dyDescent="0.25"/>
    <row r="55833" x14ac:dyDescent="0.25"/>
    <row r="55834" x14ac:dyDescent="0.25"/>
    <row r="55835" x14ac:dyDescent="0.25"/>
    <row r="55836" x14ac:dyDescent="0.25"/>
    <row r="55837" x14ac:dyDescent="0.25"/>
    <row r="55838" x14ac:dyDescent="0.25"/>
    <row r="55839" x14ac:dyDescent="0.25"/>
    <row r="55840" x14ac:dyDescent="0.25"/>
    <row r="55841" x14ac:dyDescent="0.25"/>
    <row r="55842" x14ac:dyDescent="0.25"/>
    <row r="55843" x14ac:dyDescent="0.25"/>
    <row r="55844" x14ac:dyDescent="0.25"/>
    <row r="55845" x14ac:dyDescent="0.25"/>
    <row r="55846" x14ac:dyDescent="0.25"/>
    <row r="55847" x14ac:dyDescent="0.25"/>
    <row r="55848" x14ac:dyDescent="0.25"/>
    <row r="55849" x14ac:dyDescent="0.25"/>
    <row r="55850" x14ac:dyDescent="0.25"/>
    <row r="55851" x14ac:dyDescent="0.25"/>
    <row r="55852" x14ac:dyDescent="0.25"/>
    <row r="55853" x14ac:dyDescent="0.25"/>
    <row r="55854" x14ac:dyDescent="0.25"/>
    <row r="55855" x14ac:dyDescent="0.25"/>
    <row r="55856" x14ac:dyDescent="0.25"/>
    <row r="55857" x14ac:dyDescent="0.25"/>
    <row r="55858" x14ac:dyDescent="0.25"/>
    <row r="55859" x14ac:dyDescent="0.25"/>
    <row r="55860" x14ac:dyDescent="0.25"/>
    <row r="55861" x14ac:dyDescent="0.25"/>
    <row r="55862" x14ac:dyDescent="0.25"/>
    <row r="55863" x14ac:dyDescent="0.25"/>
    <row r="55864" x14ac:dyDescent="0.25"/>
    <row r="55865" x14ac:dyDescent="0.25"/>
    <row r="55866" x14ac:dyDescent="0.25"/>
    <row r="55867" x14ac:dyDescent="0.25"/>
    <row r="55868" x14ac:dyDescent="0.25"/>
    <row r="55869" x14ac:dyDescent="0.25"/>
    <row r="55870" x14ac:dyDescent="0.25"/>
    <row r="55871" x14ac:dyDescent="0.25"/>
    <row r="55872" x14ac:dyDescent="0.25"/>
    <row r="55873" x14ac:dyDescent="0.25"/>
    <row r="55874" x14ac:dyDescent="0.25"/>
    <row r="55875" x14ac:dyDescent="0.25"/>
    <row r="55876" x14ac:dyDescent="0.25"/>
    <row r="55877" x14ac:dyDescent="0.25"/>
    <row r="55878" x14ac:dyDescent="0.25"/>
    <row r="55879" x14ac:dyDescent="0.25"/>
    <row r="55880" x14ac:dyDescent="0.25"/>
    <row r="55881" x14ac:dyDescent="0.25"/>
    <row r="55882" x14ac:dyDescent="0.25"/>
    <row r="55883" x14ac:dyDescent="0.25"/>
    <row r="55884" x14ac:dyDescent="0.25"/>
    <row r="55885" x14ac:dyDescent="0.25"/>
    <row r="55886" x14ac:dyDescent="0.25"/>
    <row r="55887" x14ac:dyDescent="0.25"/>
    <row r="55888" x14ac:dyDescent="0.25"/>
    <row r="55889" x14ac:dyDescent="0.25"/>
    <row r="55890" x14ac:dyDescent="0.25"/>
    <row r="55891" x14ac:dyDescent="0.25"/>
    <row r="55892" x14ac:dyDescent="0.25"/>
    <row r="55893" x14ac:dyDescent="0.25"/>
    <row r="55894" x14ac:dyDescent="0.25"/>
    <row r="55895" x14ac:dyDescent="0.25"/>
    <row r="55896" x14ac:dyDescent="0.25"/>
    <row r="55897" x14ac:dyDescent="0.25"/>
    <row r="55898" x14ac:dyDescent="0.25"/>
    <row r="55899" x14ac:dyDescent="0.25"/>
    <row r="55900" x14ac:dyDescent="0.25"/>
    <row r="55901" x14ac:dyDescent="0.25"/>
    <row r="55902" x14ac:dyDescent="0.25"/>
    <row r="55903" x14ac:dyDescent="0.25"/>
    <row r="55904" x14ac:dyDescent="0.25"/>
    <row r="55905" x14ac:dyDescent="0.25"/>
    <row r="55906" x14ac:dyDescent="0.25"/>
    <row r="55907" x14ac:dyDescent="0.25"/>
    <row r="55908" x14ac:dyDescent="0.25"/>
    <row r="55909" x14ac:dyDescent="0.25"/>
    <row r="55910" x14ac:dyDescent="0.25"/>
    <row r="55911" x14ac:dyDescent="0.25"/>
    <row r="55912" x14ac:dyDescent="0.25"/>
    <row r="55913" x14ac:dyDescent="0.25"/>
    <row r="55914" x14ac:dyDescent="0.25"/>
    <row r="55915" x14ac:dyDescent="0.25"/>
    <row r="55916" x14ac:dyDescent="0.25"/>
    <row r="55917" x14ac:dyDescent="0.25"/>
    <row r="55918" x14ac:dyDescent="0.25"/>
    <row r="55919" x14ac:dyDescent="0.25"/>
    <row r="55920" x14ac:dyDescent="0.25"/>
    <row r="55921" x14ac:dyDescent="0.25"/>
    <row r="55922" x14ac:dyDescent="0.25"/>
    <row r="55923" x14ac:dyDescent="0.25"/>
    <row r="55924" x14ac:dyDescent="0.25"/>
    <row r="55925" x14ac:dyDescent="0.25"/>
    <row r="55926" x14ac:dyDescent="0.25"/>
    <row r="55927" x14ac:dyDescent="0.25"/>
    <row r="55928" x14ac:dyDescent="0.25"/>
    <row r="55929" x14ac:dyDescent="0.25"/>
    <row r="55930" x14ac:dyDescent="0.25"/>
    <row r="55931" x14ac:dyDescent="0.25"/>
    <row r="55932" x14ac:dyDescent="0.25"/>
    <row r="55933" x14ac:dyDescent="0.25"/>
    <row r="55934" x14ac:dyDescent="0.25"/>
    <row r="55935" x14ac:dyDescent="0.25"/>
    <row r="55936" x14ac:dyDescent="0.25"/>
    <row r="55937" x14ac:dyDescent="0.25"/>
    <row r="55938" x14ac:dyDescent="0.25"/>
    <row r="55939" x14ac:dyDescent="0.25"/>
    <row r="55940" x14ac:dyDescent="0.25"/>
    <row r="55941" x14ac:dyDescent="0.25"/>
    <row r="55942" x14ac:dyDescent="0.25"/>
    <row r="55943" x14ac:dyDescent="0.25"/>
    <row r="55944" x14ac:dyDescent="0.25"/>
    <row r="55945" x14ac:dyDescent="0.25"/>
    <row r="55946" x14ac:dyDescent="0.25"/>
    <row r="55947" x14ac:dyDescent="0.25"/>
    <row r="55948" x14ac:dyDescent="0.25"/>
    <row r="55949" x14ac:dyDescent="0.25"/>
    <row r="55950" x14ac:dyDescent="0.25"/>
    <row r="55951" x14ac:dyDescent="0.25"/>
    <row r="55952" x14ac:dyDescent="0.25"/>
    <row r="55953" x14ac:dyDescent="0.25"/>
    <row r="55954" x14ac:dyDescent="0.25"/>
    <row r="55955" x14ac:dyDescent="0.25"/>
    <row r="55956" x14ac:dyDescent="0.25"/>
    <row r="55957" x14ac:dyDescent="0.25"/>
    <row r="55958" x14ac:dyDescent="0.25"/>
    <row r="55959" x14ac:dyDescent="0.25"/>
    <row r="55960" x14ac:dyDescent="0.25"/>
    <row r="55961" x14ac:dyDescent="0.25"/>
    <row r="55962" x14ac:dyDescent="0.25"/>
    <row r="55963" x14ac:dyDescent="0.25"/>
    <row r="55964" x14ac:dyDescent="0.25"/>
    <row r="55965" x14ac:dyDescent="0.25"/>
    <row r="55966" x14ac:dyDescent="0.25"/>
    <row r="55967" x14ac:dyDescent="0.25"/>
    <row r="55968" x14ac:dyDescent="0.25"/>
    <row r="55969" x14ac:dyDescent="0.25"/>
    <row r="55970" x14ac:dyDescent="0.25"/>
    <row r="55971" x14ac:dyDescent="0.25"/>
    <row r="55972" x14ac:dyDescent="0.25"/>
    <row r="55973" x14ac:dyDescent="0.25"/>
    <row r="55974" x14ac:dyDescent="0.25"/>
    <row r="55975" x14ac:dyDescent="0.25"/>
    <row r="55976" x14ac:dyDescent="0.25"/>
    <row r="55977" x14ac:dyDescent="0.25"/>
    <row r="55978" x14ac:dyDescent="0.25"/>
    <row r="55979" x14ac:dyDescent="0.25"/>
    <row r="55980" x14ac:dyDescent="0.25"/>
    <row r="55981" x14ac:dyDescent="0.25"/>
    <row r="55982" x14ac:dyDescent="0.25"/>
    <row r="55983" x14ac:dyDescent="0.25"/>
    <row r="55984" x14ac:dyDescent="0.25"/>
    <row r="55985" x14ac:dyDescent="0.25"/>
    <row r="55986" x14ac:dyDescent="0.25"/>
    <row r="55987" x14ac:dyDescent="0.25"/>
    <row r="55988" x14ac:dyDescent="0.25"/>
    <row r="55989" x14ac:dyDescent="0.25"/>
    <row r="55990" x14ac:dyDescent="0.25"/>
    <row r="55991" x14ac:dyDescent="0.25"/>
    <row r="55992" x14ac:dyDescent="0.25"/>
    <row r="55993" x14ac:dyDescent="0.25"/>
    <row r="55994" x14ac:dyDescent="0.25"/>
    <row r="55995" x14ac:dyDescent="0.25"/>
    <row r="55996" x14ac:dyDescent="0.25"/>
    <row r="55997" x14ac:dyDescent="0.25"/>
    <row r="55998" x14ac:dyDescent="0.25"/>
    <row r="55999" x14ac:dyDescent="0.25"/>
    <row r="56000" x14ac:dyDescent="0.25"/>
    <row r="56001" x14ac:dyDescent="0.25"/>
    <row r="56002" x14ac:dyDescent="0.25"/>
    <row r="56003" x14ac:dyDescent="0.25"/>
    <row r="56004" x14ac:dyDescent="0.25"/>
    <row r="56005" x14ac:dyDescent="0.25"/>
    <row r="56006" x14ac:dyDescent="0.25"/>
    <row r="56007" x14ac:dyDescent="0.25"/>
    <row r="56008" x14ac:dyDescent="0.25"/>
    <row r="56009" x14ac:dyDescent="0.25"/>
    <row r="56010" x14ac:dyDescent="0.25"/>
    <row r="56011" x14ac:dyDescent="0.25"/>
    <row r="56012" x14ac:dyDescent="0.25"/>
    <row r="56013" x14ac:dyDescent="0.25"/>
    <row r="56014" x14ac:dyDescent="0.25"/>
    <row r="56015" x14ac:dyDescent="0.25"/>
    <row r="56016" x14ac:dyDescent="0.25"/>
    <row r="56017" x14ac:dyDescent="0.25"/>
    <row r="56018" x14ac:dyDescent="0.25"/>
    <row r="56019" x14ac:dyDescent="0.25"/>
    <row r="56020" x14ac:dyDescent="0.25"/>
    <row r="56021" x14ac:dyDescent="0.25"/>
    <row r="56022" x14ac:dyDescent="0.25"/>
    <row r="56023" x14ac:dyDescent="0.25"/>
    <row r="56024" x14ac:dyDescent="0.25"/>
    <row r="56025" x14ac:dyDescent="0.25"/>
    <row r="56026" x14ac:dyDescent="0.25"/>
    <row r="56027" x14ac:dyDescent="0.25"/>
    <row r="56028" x14ac:dyDescent="0.25"/>
    <row r="56029" x14ac:dyDescent="0.25"/>
    <row r="56030" x14ac:dyDescent="0.25"/>
    <row r="56031" x14ac:dyDescent="0.25"/>
    <row r="56032" x14ac:dyDescent="0.25"/>
    <row r="56033" x14ac:dyDescent="0.25"/>
    <row r="56034" x14ac:dyDescent="0.25"/>
    <row r="56035" x14ac:dyDescent="0.25"/>
    <row r="56036" x14ac:dyDescent="0.25"/>
    <row r="56037" x14ac:dyDescent="0.25"/>
    <row r="56038" x14ac:dyDescent="0.25"/>
    <row r="56039" x14ac:dyDescent="0.25"/>
    <row r="56040" x14ac:dyDescent="0.25"/>
    <row r="56041" x14ac:dyDescent="0.25"/>
    <row r="56042" x14ac:dyDescent="0.25"/>
    <row r="56043" x14ac:dyDescent="0.25"/>
    <row r="56044" x14ac:dyDescent="0.25"/>
    <row r="56045" x14ac:dyDescent="0.25"/>
    <row r="56046" x14ac:dyDescent="0.25"/>
    <row r="56047" x14ac:dyDescent="0.25"/>
    <row r="56048" x14ac:dyDescent="0.25"/>
    <row r="56049" x14ac:dyDescent="0.25"/>
    <row r="56050" x14ac:dyDescent="0.25"/>
    <row r="56051" x14ac:dyDescent="0.25"/>
    <row r="56052" x14ac:dyDescent="0.25"/>
    <row r="56053" x14ac:dyDescent="0.25"/>
    <row r="56054" x14ac:dyDescent="0.25"/>
    <row r="56055" x14ac:dyDescent="0.25"/>
    <row r="56056" x14ac:dyDescent="0.25"/>
    <row r="56057" x14ac:dyDescent="0.25"/>
    <row r="56058" x14ac:dyDescent="0.25"/>
    <row r="56059" x14ac:dyDescent="0.25"/>
    <row r="56060" x14ac:dyDescent="0.25"/>
    <row r="56061" x14ac:dyDescent="0.25"/>
    <row r="56062" x14ac:dyDescent="0.25"/>
    <row r="56063" x14ac:dyDescent="0.25"/>
    <row r="56064" x14ac:dyDescent="0.25"/>
    <row r="56065" x14ac:dyDescent="0.25"/>
    <row r="56066" x14ac:dyDescent="0.25"/>
    <row r="56067" x14ac:dyDescent="0.25"/>
    <row r="56068" x14ac:dyDescent="0.25"/>
    <row r="56069" x14ac:dyDescent="0.25"/>
    <row r="56070" x14ac:dyDescent="0.25"/>
    <row r="56071" x14ac:dyDescent="0.25"/>
    <row r="56072" x14ac:dyDescent="0.25"/>
    <row r="56073" x14ac:dyDescent="0.25"/>
    <row r="56074" x14ac:dyDescent="0.25"/>
    <row r="56075" x14ac:dyDescent="0.25"/>
    <row r="56076" x14ac:dyDescent="0.25"/>
    <row r="56077" x14ac:dyDescent="0.25"/>
    <row r="56078" x14ac:dyDescent="0.25"/>
    <row r="56079" x14ac:dyDescent="0.25"/>
    <row r="56080" x14ac:dyDescent="0.25"/>
    <row r="56081" x14ac:dyDescent="0.25"/>
    <row r="56082" x14ac:dyDescent="0.25"/>
    <row r="56083" x14ac:dyDescent="0.25"/>
    <row r="56084" x14ac:dyDescent="0.25"/>
    <row r="56085" x14ac:dyDescent="0.25"/>
    <row r="56086" x14ac:dyDescent="0.25"/>
    <row r="56087" x14ac:dyDescent="0.25"/>
    <row r="56088" x14ac:dyDescent="0.25"/>
    <row r="56089" x14ac:dyDescent="0.25"/>
    <row r="56090" x14ac:dyDescent="0.25"/>
    <row r="56091" x14ac:dyDescent="0.25"/>
    <row r="56092" x14ac:dyDescent="0.25"/>
    <row r="56093" x14ac:dyDescent="0.25"/>
    <row r="56094" x14ac:dyDescent="0.25"/>
    <row r="56095" x14ac:dyDescent="0.25"/>
    <row r="56096" x14ac:dyDescent="0.25"/>
    <row r="56097" x14ac:dyDescent="0.25"/>
    <row r="56098" x14ac:dyDescent="0.25"/>
    <row r="56099" x14ac:dyDescent="0.25"/>
    <row r="56100" x14ac:dyDescent="0.25"/>
    <row r="56101" x14ac:dyDescent="0.25"/>
    <row r="56102" x14ac:dyDescent="0.25"/>
    <row r="56103" x14ac:dyDescent="0.25"/>
    <row r="56104" x14ac:dyDescent="0.25"/>
    <row r="56105" x14ac:dyDescent="0.25"/>
    <row r="56106" x14ac:dyDescent="0.25"/>
    <row r="56107" x14ac:dyDescent="0.25"/>
    <row r="56108" x14ac:dyDescent="0.25"/>
    <row r="56109" x14ac:dyDescent="0.25"/>
    <row r="56110" x14ac:dyDescent="0.25"/>
    <row r="56111" x14ac:dyDescent="0.25"/>
    <row r="56112" x14ac:dyDescent="0.25"/>
    <row r="56113" x14ac:dyDescent="0.25"/>
    <row r="56114" x14ac:dyDescent="0.25"/>
    <row r="56115" x14ac:dyDescent="0.25"/>
    <row r="56116" x14ac:dyDescent="0.25"/>
    <row r="56117" x14ac:dyDescent="0.25"/>
    <row r="56118" x14ac:dyDescent="0.25"/>
    <row r="56119" x14ac:dyDescent="0.25"/>
    <row r="56120" x14ac:dyDescent="0.25"/>
    <row r="56121" x14ac:dyDescent="0.25"/>
    <row r="56122" x14ac:dyDescent="0.25"/>
    <row r="56123" x14ac:dyDescent="0.25"/>
    <row r="56124" x14ac:dyDescent="0.25"/>
    <row r="56125" x14ac:dyDescent="0.25"/>
    <row r="56126" x14ac:dyDescent="0.25"/>
    <row r="56127" x14ac:dyDescent="0.25"/>
    <row r="56128" x14ac:dyDescent="0.25"/>
    <row r="56129" x14ac:dyDescent="0.25"/>
    <row r="56130" x14ac:dyDescent="0.25"/>
    <row r="56131" x14ac:dyDescent="0.25"/>
    <row r="56132" x14ac:dyDescent="0.25"/>
    <row r="56133" x14ac:dyDescent="0.25"/>
    <row r="56134" x14ac:dyDescent="0.25"/>
    <row r="56135" x14ac:dyDescent="0.25"/>
    <row r="56136" x14ac:dyDescent="0.25"/>
    <row r="56137" x14ac:dyDescent="0.25"/>
    <row r="56138" x14ac:dyDescent="0.25"/>
    <row r="56139" x14ac:dyDescent="0.25"/>
    <row r="56140" x14ac:dyDescent="0.25"/>
    <row r="56141" x14ac:dyDescent="0.25"/>
    <row r="56142" x14ac:dyDescent="0.25"/>
    <row r="56143" x14ac:dyDescent="0.25"/>
    <row r="56144" x14ac:dyDescent="0.25"/>
    <row r="56145" x14ac:dyDescent="0.25"/>
    <row r="56146" x14ac:dyDescent="0.25"/>
    <row r="56147" x14ac:dyDescent="0.25"/>
    <row r="56148" x14ac:dyDescent="0.25"/>
    <row r="56149" x14ac:dyDescent="0.25"/>
    <row r="56150" x14ac:dyDescent="0.25"/>
    <row r="56151" x14ac:dyDescent="0.25"/>
    <row r="56152" x14ac:dyDescent="0.25"/>
    <row r="56153" x14ac:dyDescent="0.25"/>
    <row r="56154" x14ac:dyDescent="0.25"/>
    <row r="56155" x14ac:dyDescent="0.25"/>
    <row r="56156" x14ac:dyDescent="0.25"/>
    <row r="56157" x14ac:dyDescent="0.25"/>
    <row r="56158" x14ac:dyDescent="0.25"/>
    <row r="56159" x14ac:dyDescent="0.25"/>
    <row r="56160" x14ac:dyDescent="0.25"/>
    <row r="56161" x14ac:dyDescent="0.25"/>
    <row r="56162" x14ac:dyDescent="0.25"/>
    <row r="56163" x14ac:dyDescent="0.25"/>
    <row r="56164" x14ac:dyDescent="0.25"/>
    <row r="56165" x14ac:dyDescent="0.25"/>
    <row r="56166" x14ac:dyDescent="0.25"/>
    <row r="56167" x14ac:dyDescent="0.25"/>
    <row r="56168" x14ac:dyDescent="0.25"/>
    <row r="56169" x14ac:dyDescent="0.25"/>
    <row r="56170" x14ac:dyDescent="0.25"/>
    <row r="56171" x14ac:dyDescent="0.25"/>
    <row r="56172" x14ac:dyDescent="0.25"/>
    <row r="56173" x14ac:dyDescent="0.25"/>
    <row r="56174" x14ac:dyDescent="0.25"/>
    <row r="56175" x14ac:dyDescent="0.25"/>
    <row r="56176" x14ac:dyDescent="0.25"/>
    <row r="56177" x14ac:dyDescent="0.25"/>
    <row r="56178" x14ac:dyDescent="0.25"/>
    <row r="56179" x14ac:dyDescent="0.25"/>
    <row r="56180" x14ac:dyDescent="0.25"/>
    <row r="56181" x14ac:dyDescent="0.25"/>
    <row r="56182" x14ac:dyDescent="0.25"/>
    <row r="56183" x14ac:dyDescent="0.25"/>
    <row r="56184" x14ac:dyDescent="0.25"/>
    <row r="56185" x14ac:dyDescent="0.25"/>
    <row r="56186" x14ac:dyDescent="0.25"/>
    <row r="56187" x14ac:dyDescent="0.25"/>
    <row r="56188" x14ac:dyDescent="0.25"/>
    <row r="56189" x14ac:dyDescent="0.25"/>
    <row r="56190" x14ac:dyDescent="0.25"/>
    <row r="56191" x14ac:dyDescent="0.25"/>
    <row r="56192" x14ac:dyDescent="0.25"/>
    <row r="56193" x14ac:dyDescent="0.25"/>
    <row r="56194" x14ac:dyDescent="0.25"/>
    <row r="56195" x14ac:dyDescent="0.25"/>
    <row r="56196" x14ac:dyDescent="0.25"/>
    <row r="56197" x14ac:dyDescent="0.25"/>
    <row r="56198" x14ac:dyDescent="0.25"/>
    <row r="56199" x14ac:dyDescent="0.25"/>
    <row r="56200" x14ac:dyDescent="0.25"/>
    <row r="56201" x14ac:dyDescent="0.25"/>
    <row r="56202" x14ac:dyDescent="0.25"/>
    <row r="56203" x14ac:dyDescent="0.25"/>
    <row r="56204" x14ac:dyDescent="0.25"/>
    <row r="56205" x14ac:dyDescent="0.25"/>
    <row r="56206" x14ac:dyDescent="0.25"/>
    <row r="56207" x14ac:dyDescent="0.25"/>
    <row r="56208" x14ac:dyDescent="0.25"/>
    <row r="56209" x14ac:dyDescent="0.25"/>
    <row r="56210" x14ac:dyDescent="0.25"/>
    <row r="56211" x14ac:dyDescent="0.25"/>
    <row r="56212" x14ac:dyDescent="0.25"/>
    <row r="56213" x14ac:dyDescent="0.25"/>
    <row r="56214" x14ac:dyDescent="0.25"/>
    <row r="56215" x14ac:dyDescent="0.25"/>
    <row r="56216" x14ac:dyDescent="0.25"/>
    <row r="56217" x14ac:dyDescent="0.25"/>
    <row r="56218" x14ac:dyDescent="0.25"/>
    <row r="56219" x14ac:dyDescent="0.25"/>
    <row r="56220" x14ac:dyDescent="0.25"/>
    <row r="56221" x14ac:dyDescent="0.25"/>
    <row r="56222" x14ac:dyDescent="0.25"/>
    <row r="56223" x14ac:dyDescent="0.25"/>
    <row r="56224" x14ac:dyDescent="0.25"/>
    <row r="56225" x14ac:dyDescent="0.25"/>
    <row r="56226" x14ac:dyDescent="0.25"/>
    <row r="56227" x14ac:dyDescent="0.25"/>
    <row r="56228" x14ac:dyDescent="0.25"/>
    <row r="56229" x14ac:dyDescent="0.25"/>
    <row r="56230" x14ac:dyDescent="0.25"/>
    <row r="56231" x14ac:dyDescent="0.25"/>
    <row r="56232" x14ac:dyDescent="0.25"/>
    <row r="56233" x14ac:dyDescent="0.25"/>
    <row r="56234" x14ac:dyDescent="0.25"/>
    <row r="56235" x14ac:dyDescent="0.25"/>
    <row r="56236" x14ac:dyDescent="0.25"/>
    <row r="56237" x14ac:dyDescent="0.25"/>
    <row r="56238" x14ac:dyDescent="0.25"/>
    <row r="56239" x14ac:dyDescent="0.25"/>
    <row r="56240" x14ac:dyDescent="0.25"/>
    <row r="56241" x14ac:dyDescent="0.25"/>
    <row r="56242" x14ac:dyDescent="0.25"/>
    <row r="56243" x14ac:dyDescent="0.25"/>
    <row r="56244" x14ac:dyDescent="0.25"/>
    <row r="56245" x14ac:dyDescent="0.25"/>
    <row r="56246" x14ac:dyDescent="0.25"/>
    <row r="56247" x14ac:dyDescent="0.25"/>
    <row r="56248" x14ac:dyDescent="0.25"/>
    <row r="56249" x14ac:dyDescent="0.25"/>
    <row r="56250" x14ac:dyDescent="0.25"/>
    <row r="56251" x14ac:dyDescent="0.25"/>
    <row r="56252" x14ac:dyDescent="0.25"/>
    <row r="56253" x14ac:dyDescent="0.25"/>
    <row r="56254" x14ac:dyDescent="0.25"/>
    <row r="56255" x14ac:dyDescent="0.25"/>
    <row r="56256" x14ac:dyDescent="0.25"/>
    <row r="56257" x14ac:dyDescent="0.25"/>
    <row r="56258" x14ac:dyDescent="0.25"/>
    <row r="56259" x14ac:dyDescent="0.25"/>
    <row r="56260" x14ac:dyDescent="0.25"/>
    <row r="56261" x14ac:dyDescent="0.25"/>
    <row r="56262" x14ac:dyDescent="0.25"/>
    <row r="56263" x14ac:dyDescent="0.25"/>
    <row r="56264" x14ac:dyDescent="0.25"/>
    <row r="56265" x14ac:dyDescent="0.25"/>
    <row r="56266" x14ac:dyDescent="0.25"/>
    <row r="56267" x14ac:dyDescent="0.25"/>
    <row r="56268" x14ac:dyDescent="0.25"/>
    <row r="56269" x14ac:dyDescent="0.25"/>
    <row r="56270" x14ac:dyDescent="0.25"/>
    <row r="56271" x14ac:dyDescent="0.25"/>
    <row r="56272" x14ac:dyDescent="0.25"/>
    <row r="56273" x14ac:dyDescent="0.25"/>
    <row r="56274" x14ac:dyDescent="0.25"/>
    <row r="56275" x14ac:dyDescent="0.25"/>
    <row r="56276" x14ac:dyDescent="0.25"/>
    <row r="56277" x14ac:dyDescent="0.25"/>
    <row r="56278" x14ac:dyDescent="0.25"/>
    <row r="56279" x14ac:dyDescent="0.25"/>
    <row r="56280" x14ac:dyDescent="0.25"/>
    <row r="56281" x14ac:dyDescent="0.25"/>
    <row r="56282" x14ac:dyDescent="0.25"/>
    <row r="56283" x14ac:dyDescent="0.25"/>
    <row r="56284" x14ac:dyDescent="0.25"/>
    <row r="56285" x14ac:dyDescent="0.25"/>
    <row r="56286" x14ac:dyDescent="0.25"/>
    <row r="56287" x14ac:dyDescent="0.25"/>
    <row r="56288" x14ac:dyDescent="0.25"/>
    <row r="56289" x14ac:dyDescent="0.25"/>
    <row r="56290" x14ac:dyDescent="0.25"/>
    <row r="56291" x14ac:dyDescent="0.25"/>
    <row r="56292" x14ac:dyDescent="0.25"/>
    <row r="56293" x14ac:dyDescent="0.25"/>
    <row r="56294" x14ac:dyDescent="0.25"/>
    <row r="56295" x14ac:dyDescent="0.25"/>
    <row r="56296" x14ac:dyDescent="0.25"/>
    <row r="56297" x14ac:dyDescent="0.25"/>
    <row r="56298" x14ac:dyDescent="0.25"/>
    <row r="56299" x14ac:dyDescent="0.25"/>
    <row r="56300" x14ac:dyDescent="0.25"/>
    <row r="56301" x14ac:dyDescent="0.25"/>
    <row r="56302" x14ac:dyDescent="0.25"/>
    <row r="56303" x14ac:dyDescent="0.25"/>
    <row r="56304" x14ac:dyDescent="0.25"/>
    <row r="56305" x14ac:dyDescent="0.25"/>
    <row r="56306" x14ac:dyDescent="0.25"/>
    <row r="56307" x14ac:dyDescent="0.25"/>
    <row r="56308" x14ac:dyDescent="0.25"/>
    <row r="56309" x14ac:dyDescent="0.25"/>
    <row r="56310" x14ac:dyDescent="0.25"/>
    <row r="56311" x14ac:dyDescent="0.25"/>
    <row r="56312" x14ac:dyDescent="0.25"/>
    <row r="56313" x14ac:dyDescent="0.25"/>
    <row r="56314" x14ac:dyDescent="0.25"/>
    <row r="56315" x14ac:dyDescent="0.25"/>
    <row r="56316" x14ac:dyDescent="0.25"/>
    <row r="56317" x14ac:dyDescent="0.25"/>
    <row r="56318" x14ac:dyDescent="0.25"/>
    <row r="56319" x14ac:dyDescent="0.25"/>
    <row r="56320" x14ac:dyDescent="0.25"/>
    <row r="56321" x14ac:dyDescent="0.25"/>
    <row r="56322" x14ac:dyDescent="0.25"/>
    <row r="56323" x14ac:dyDescent="0.25"/>
    <row r="56324" x14ac:dyDescent="0.25"/>
    <row r="56325" x14ac:dyDescent="0.25"/>
    <row r="56326" x14ac:dyDescent="0.25"/>
    <row r="56327" x14ac:dyDescent="0.25"/>
    <row r="56328" x14ac:dyDescent="0.25"/>
    <row r="56329" x14ac:dyDescent="0.25"/>
    <row r="56330" x14ac:dyDescent="0.25"/>
    <row r="56331" x14ac:dyDescent="0.25"/>
    <row r="56332" x14ac:dyDescent="0.25"/>
    <row r="56333" x14ac:dyDescent="0.25"/>
    <row r="56334" x14ac:dyDescent="0.25"/>
    <row r="56335" x14ac:dyDescent="0.25"/>
    <row r="56336" x14ac:dyDescent="0.25"/>
    <row r="56337" x14ac:dyDescent="0.25"/>
    <row r="56338" x14ac:dyDescent="0.25"/>
    <row r="56339" x14ac:dyDescent="0.25"/>
    <row r="56340" x14ac:dyDescent="0.25"/>
    <row r="56341" x14ac:dyDescent="0.25"/>
    <row r="56342" x14ac:dyDescent="0.25"/>
    <row r="56343" x14ac:dyDescent="0.25"/>
    <row r="56344" x14ac:dyDescent="0.25"/>
    <row r="56345" x14ac:dyDescent="0.25"/>
    <row r="56346" x14ac:dyDescent="0.25"/>
    <row r="56347" x14ac:dyDescent="0.25"/>
    <row r="56348" x14ac:dyDescent="0.25"/>
    <row r="56349" x14ac:dyDescent="0.25"/>
    <row r="56350" x14ac:dyDescent="0.25"/>
    <row r="56351" x14ac:dyDescent="0.25"/>
    <row r="56352" x14ac:dyDescent="0.25"/>
    <row r="56353" x14ac:dyDescent="0.25"/>
    <row r="56354" x14ac:dyDescent="0.25"/>
    <row r="56355" x14ac:dyDescent="0.25"/>
    <row r="56356" x14ac:dyDescent="0.25"/>
    <row r="56357" x14ac:dyDescent="0.25"/>
    <row r="56358" x14ac:dyDescent="0.25"/>
    <row r="56359" x14ac:dyDescent="0.25"/>
    <row r="56360" x14ac:dyDescent="0.25"/>
    <row r="56361" x14ac:dyDescent="0.25"/>
    <row r="56362" x14ac:dyDescent="0.25"/>
    <row r="56363" x14ac:dyDescent="0.25"/>
    <row r="56364" x14ac:dyDescent="0.25"/>
    <row r="56365" x14ac:dyDescent="0.25"/>
    <row r="56366" x14ac:dyDescent="0.25"/>
    <row r="56367" x14ac:dyDescent="0.25"/>
    <row r="56368" x14ac:dyDescent="0.25"/>
    <row r="56369" x14ac:dyDescent="0.25"/>
    <row r="56370" x14ac:dyDescent="0.25"/>
    <row r="56371" x14ac:dyDescent="0.25"/>
    <row r="56372" x14ac:dyDescent="0.25"/>
    <row r="56373" x14ac:dyDescent="0.25"/>
    <row r="56374" x14ac:dyDescent="0.25"/>
    <row r="56375" x14ac:dyDescent="0.25"/>
    <row r="56376" x14ac:dyDescent="0.25"/>
    <row r="56377" x14ac:dyDescent="0.25"/>
    <row r="56378" x14ac:dyDescent="0.25"/>
    <row r="56379" x14ac:dyDescent="0.25"/>
    <row r="56380" x14ac:dyDescent="0.25"/>
    <row r="56381" x14ac:dyDescent="0.25"/>
    <row r="56382" x14ac:dyDescent="0.25"/>
    <row r="56383" x14ac:dyDescent="0.25"/>
    <row r="56384" x14ac:dyDescent="0.25"/>
    <row r="56385" x14ac:dyDescent="0.25"/>
    <row r="56386" x14ac:dyDescent="0.25"/>
    <row r="56387" x14ac:dyDescent="0.25"/>
    <row r="56388" x14ac:dyDescent="0.25"/>
    <row r="56389" x14ac:dyDescent="0.25"/>
    <row r="56390" x14ac:dyDescent="0.25"/>
    <row r="56391" x14ac:dyDescent="0.25"/>
    <row r="56392" x14ac:dyDescent="0.25"/>
    <row r="56393" x14ac:dyDescent="0.25"/>
    <row r="56394" x14ac:dyDescent="0.25"/>
    <row r="56395" x14ac:dyDescent="0.25"/>
    <row r="56396" x14ac:dyDescent="0.25"/>
    <row r="56397" x14ac:dyDescent="0.25"/>
    <row r="56398" x14ac:dyDescent="0.25"/>
    <row r="56399" x14ac:dyDescent="0.25"/>
    <row r="56400" x14ac:dyDescent="0.25"/>
    <row r="56401" x14ac:dyDescent="0.25"/>
    <row r="56402" x14ac:dyDescent="0.25"/>
    <row r="56403" x14ac:dyDescent="0.25"/>
    <row r="56404" x14ac:dyDescent="0.25"/>
    <row r="56405" x14ac:dyDescent="0.25"/>
    <row r="56406" x14ac:dyDescent="0.25"/>
    <row r="56407" x14ac:dyDescent="0.25"/>
    <row r="56408" x14ac:dyDescent="0.25"/>
    <row r="56409" x14ac:dyDescent="0.25"/>
    <row r="56410" x14ac:dyDescent="0.25"/>
    <row r="56411" x14ac:dyDescent="0.25"/>
    <row r="56412" x14ac:dyDescent="0.25"/>
    <row r="56413" x14ac:dyDescent="0.25"/>
    <row r="56414" x14ac:dyDescent="0.25"/>
    <row r="56415" x14ac:dyDescent="0.25"/>
    <row r="56416" x14ac:dyDescent="0.25"/>
    <row r="56417" x14ac:dyDescent="0.25"/>
    <row r="56418" x14ac:dyDescent="0.25"/>
    <row r="56419" x14ac:dyDescent="0.25"/>
    <row r="56420" x14ac:dyDescent="0.25"/>
    <row r="56421" x14ac:dyDescent="0.25"/>
    <row r="56422" x14ac:dyDescent="0.25"/>
    <row r="56423" x14ac:dyDescent="0.25"/>
    <row r="56424" x14ac:dyDescent="0.25"/>
    <row r="56425" x14ac:dyDescent="0.25"/>
    <row r="56426" x14ac:dyDescent="0.25"/>
    <row r="56427" x14ac:dyDescent="0.25"/>
    <row r="56428" x14ac:dyDescent="0.25"/>
    <row r="56429" x14ac:dyDescent="0.25"/>
    <row r="56430" x14ac:dyDescent="0.25"/>
    <row r="56431" x14ac:dyDescent="0.25"/>
    <row r="56432" x14ac:dyDescent="0.25"/>
    <row r="56433" x14ac:dyDescent="0.25"/>
    <row r="56434" x14ac:dyDescent="0.25"/>
    <row r="56435" x14ac:dyDescent="0.25"/>
    <row r="56436" x14ac:dyDescent="0.25"/>
    <row r="56437" x14ac:dyDescent="0.25"/>
    <row r="56438" x14ac:dyDescent="0.25"/>
    <row r="56439" x14ac:dyDescent="0.25"/>
    <row r="56440" x14ac:dyDescent="0.25"/>
    <row r="56441" x14ac:dyDescent="0.25"/>
    <row r="56442" x14ac:dyDescent="0.25"/>
    <row r="56443" x14ac:dyDescent="0.25"/>
    <row r="56444" x14ac:dyDescent="0.25"/>
    <row r="56445" x14ac:dyDescent="0.25"/>
    <row r="56446" x14ac:dyDescent="0.25"/>
    <row r="56447" x14ac:dyDescent="0.25"/>
    <row r="56448" x14ac:dyDescent="0.25"/>
    <row r="56449" x14ac:dyDescent="0.25"/>
    <row r="56450" x14ac:dyDescent="0.25"/>
    <row r="56451" x14ac:dyDescent="0.25"/>
    <row r="56452" x14ac:dyDescent="0.25"/>
    <row r="56453" x14ac:dyDescent="0.25"/>
    <row r="56454" x14ac:dyDescent="0.25"/>
    <row r="56455" x14ac:dyDescent="0.25"/>
    <row r="56456" x14ac:dyDescent="0.25"/>
    <row r="56457" x14ac:dyDescent="0.25"/>
    <row r="56458" x14ac:dyDescent="0.25"/>
    <row r="56459" x14ac:dyDescent="0.25"/>
    <row r="56460" x14ac:dyDescent="0.25"/>
    <row r="56461" x14ac:dyDescent="0.25"/>
    <row r="56462" x14ac:dyDescent="0.25"/>
    <row r="56463" x14ac:dyDescent="0.25"/>
    <row r="56464" x14ac:dyDescent="0.25"/>
    <row r="56465" x14ac:dyDescent="0.25"/>
    <row r="56466" x14ac:dyDescent="0.25"/>
    <row r="56467" x14ac:dyDescent="0.25"/>
    <row r="56468" x14ac:dyDescent="0.25"/>
    <row r="56469" x14ac:dyDescent="0.25"/>
    <row r="56470" x14ac:dyDescent="0.25"/>
    <row r="56471" x14ac:dyDescent="0.25"/>
    <row r="56472" x14ac:dyDescent="0.25"/>
    <row r="56473" x14ac:dyDescent="0.25"/>
    <row r="56474" x14ac:dyDescent="0.25"/>
    <row r="56475" x14ac:dyDescent="0.25"/>
    <row r="56476" x14ac:dyDescent="0.25"/>
    <row r="56477" x14ac:dyDescent="0.25"/>
    <row r="56478" x14ac:dyDescent="0.25"/>
    <row r="56479" x14ac:dyDescent="0.25"/>
    <row r="56480" x14ac:dyDescent="0.25"/>
    <row r="56481" x14ac:dyDescent="0.25"/>
    <row r="56482" x14ac:dyDescent="0.25"/>
    <row r="56483" x14ac:dyDescent="0.25"/>
    <row r="56484" x14ac:dyDescent="0.25"/>
    <row r="56485" x14ac:dyDescent="0.25"/>
    <row r="56486" x14ac:dyDescent="0.25"/>
    <row r="56487" x14ac:dyDescent="0.25"/>
    <row r="56488" x14ac:dyDescent="0.25"/>
    <row r="56489" x14ac:dyDescent="0.25"/>
    <row r="56490" x14ac:dyDescent="0.25"/>
    <row r="56491" x14ac:dyDescent="0.25"/>
    <row r="56492" x14ac:dyDescent="0.25"/>
    <row r="56493" x14ac:dyDescent="0.25"/>
    <row r="56494" x14ac:dyDescent="0.25"/>
    <row r="56495" x14ac:dyDescent="0.25"/>
    <row r="56496" x14ac:dyDescent="0.25"/>
    <row r="56497" x14ac:dyDescent="0.25"/>
    <row r="56498" x14ac:dyDescent="0.25"/>
    <row r="56499" x14ac:dyDescent="0.25"/>
    <row r="56500" x14ac:dyDescent="0.25"/>
    <row r="56501" x14ac:dyDescent="0.25"/>
    <row r="56502" x14ac:dyDescent="0.25"/>
    <row r="56503" x14ac:dyDescent="0.25"/>
    <row r="56504" x14ac:dyDescent="0.25"/>
    <row r="56505" x14ac:dyDescent="0.25"/>
    <row r="56506" x14ac:dyDescent="0.25"/>
    <row r="56507" x14ac:dyDescent="0.25"/>
    <row r="56508" x14ac:dyDescent="0.25"/>
    <row r="56509" x14ac:dyDescent="0.25"/>
    <row r="56510" x14ac:dyDescent="0.25"/>
    <row r="56511" x14ac:dyDescent="0.25"/>
    <row r="56512" x14ac:dyDescent="0.25"/>
    <row r="56513" x14ac:dyDescent="0.25"/>
    <row r="56514" x14ac:dyDescent="0.25"/>
    <row r="56515" x14ac:dyDescent="0.25"/>
    <row r="56516" x14ac:dyDescent="0.25"/>
    <row r="56517" x14ac:dyDescent="0.25"/>
    <row r="56518" x14ac:dyDescent="0.25"/>
    <row r="56519" x14ac:dyDescent="0.25"/>
    <row r="56520" x14ac:dyDescent="0.25"/>
    <row r="56521" x14ac:dyDescent="0.25"/>
    <row r="56522" x14ac:dyDescent="0.25"/>
    <row r="56523" x14ac:dyDescent="0.25"/>
    <row r="56524" x14ac:dyDescent="0.25"/>
    <row r="56525" x14ac:dyDescent="0.25"/>
    <row r="56526" x14ac:dyDescent="0.25"/>
    <row r="56527" x14ac:dyDescent="0.25"/>
    <row r="56528" x14ac:dyDescent="0.25"/>
    <row r="56529" x14ac:dyDescent="0.25"/>
    <row r="56530" x14ac:dyDescent="0.25"/>
    <row r="56531" x14ac:dyDescent="0.25"/>
    <row r="56532" x14ac:dyDescent="0.25"/>
    <row r="56533" x14ac:dyDescent="0.25"/>
    <row r="56534" x14ac:dyDescent="0.25"/>
    <row r="56535" x14ac:dyDescent="0.25"/>
    <row r="56536" x14ac:dyDescent="0.25"/>
    <row r="56537" x14ac:dyDescent="0.25"/>
    <row r="56538" x14ac:dyDescent="0.25"/>
    <row r="56539" x14ac:dyDescent="0.25"/>
    <row r="56540" x14ac:dyDescent="0.25"/>
    <row r="56541" x14ac:dyDescent="0.25"/>
    <row r="56542" x14ac:dyDescent="0.25"/>
    <row r="56543" x14ac:dyDescent="0.25"/>
    <row r="56544" x14ac:dyDescent="0.25"/>
    <row r="56545" x14ac:dyDescent="0.25"/>
    <row r="56546" x14ac:dyDescent="0.25"/>
    <row r="56547" x14ac:dyDescent="0.25"/>
    <row r="56548" x14ac:dyDescent="0.25"/>
    <row r="56549" x14ac:dyDescent="0.25"/>
    <row r="56550" x14ac:dyDescent="0.25"/>
    <row r="56551" x14ac:dyDescent="0.25"/>
    <row r="56552" x14ac:dyDescent="0.25"/>
    <row r="56553" x14ac:dyDescent="0.25"/>
    <row r="56554" x14ac:dyDescent="0.25"/>
    <row r="56555" x14ac:dyDescent="0.25"/>
    <row r="56556" x14ac:dyDescent="0.25"/>
    <row r="56557" x14ac:dyDescent="0.25"/>
    <row r="56558" x14ac:dyDescent="0.25"/>
    <row r="56559" x14ac:dyDescent="0.25"/>
    <row r="56560" x14ac:dyDescent="0.25"/>
    <row r="56561" x14ac:dyDescent="0.25"/>
    <row r="56562" x14ac:dyDescent="0.25"/>
    <row r="56563" x14ac:dyDescent="0.25"/>
    <row r="56564" x14ac:dyDescent="0.25"/>
    <row r="56565" x14ac:dyDescent="0.25"/>
    <row r="56566" x14ac:dyDescent="0.25"/>
    <row r="56567" x14ac:dyDescent="0.25"/>
    <row r="56568" x14ac:dyDescent="0.25"/>
    <row r="56569" x14ac:dyDescent="0.25"/>
    <row r="56570" x14ac:dyDescent="0.25"/>
    <row r="56571" x14ac:dyDescent="0.25"/>
    <row r="56572" x14ac:dyDescent="0.25"/>
    <row r="56573" x14ac:dyDescent="0.25"/>
    <row r="56574" x14ac:dyDescent="0.25"/>
    <row r="56575" x14ac:dyDescent="0.25"/>
    <row r="56576" x14ac:dyDescent="0.25"/>
    <row r="56577" x14ac:dyDescent="0.25"/>
    <row r="56578" x14ac:dyDescent="0.25"/>
    <row r="56579" x14ac:dyDescent="0.25"/>
    <row r="56580" x14ac:dyDescent="0.25"/>
    <row r="56581" x14ac:dyDescent="0.25"/>
    <row r="56582" x14ac:dyDescent="0.25"/>
    <row r="56583" x14ac:dyDescent="0.25"/>
    <row r="56584" x14ac:dyDescent="0.25"/>
    <row r="56585" x14ac:dyDescent="0.25"/>
    <row r="56586" x14ac:dyDescent="0.25"/>
    <row r="56587" x14ac:dyDescent="0.25"/>
    <row r="56588" x14ac:dyDescent="0.25"/>
    <row r="56589" x14ac:dyDescent="0.25"/>
    <row r="56590" x14ac:dyDescent="0.25"/>
    <row r="56591" x14ac:dyDescent="0.25"/>
    <row r="56592" x14ac:dyDescent="0.25"/>
    <row r="56593" x14ac:dyDescent="0.25"/>
    <row r="56594" x14ac:dyDescent="0.25"/>
    <row r="56595" x14ac:dyDescent="0.25"/>
    <row r="56596" x14ac:dyDescent="0.25"/>
    <row r="56597" x14ac:dyDescent="0.25"/>
    <row r="56598" x14ac:dyDescent="0.25"/>
    <row r="56599" x14ac:dyDescent="0.25"/>
    <row r="56600" x14ac:dyDescent="0.25"/>
    <row r="56601" x14ac:dyDescent="0.25"/>
    <row r="56602" x14ac:dyDescent="0.25"/>
    <row r="56603" x14ac:dyDescent="0.25"/>
    <row r="56604" x14ac:dyDescent="0.25"/>
    <row r="56605" x14ac:dyDescent="0.25"/>
    <row r="56606" x14ac:dyDescent="0.25"/>
    <row r="56607" x14ac:dyDescent="0.25"/>
    <row r="56608" x14ac:dyDescent="0.25"/>
    <row r="56609" x14ac:dyDescent="0.25"/>
    <row r="56610" x14ac:dyDescent="0.25"/>
    <row r="56611" x14ac:dyDescent="0.25"/>
    <row r="56612" x14ac:dyDescent="0.25"/>
    <row r="56613" x14ac:dyDescent="0.25"/>
    <row r="56614" x14ac:dyDescent="0.25"/>
    <row r="56615" x14ac:dyDescent="0.25"/>
    <row r="56616" x14ac:dyDescent="0.25"/>
    <row r="56617" x14ac:dyDescent="0.25"/>
    <row r="56618" x14ac:dyDescent="0.25"/>
    <row r="56619" x14ac:dyDescent="0.25"/>
    <row r="56620" x14ac:dyDescent="0.25"/>
    <row r="56621" x14ac:dyDescent="0.25"/>
    <row r="56622" x14ac:dyDescent="0.25"/>
    <row r="56623" x14ac:dyDescent="0.25"/>
    <row r="56624" x14ac:dyDescent="0.25"/>
    <row r="56625" x14ac:dyDescent="0.25"/>
    <row r="56626" x14ac:dyDescent="0.25"/>
    <row r="56627" x14ac:dyDescent="0.25"/>
    <row r="56628" x14ac:dyDescent="0.25"/>
    <row r="56629" x14ac:dyDescent="0.25"/>
    <row r="56630" x14ac:dyDescent="0.25"/>
    <row r="56631" x14ac:dyDescent="0.25"/>
    <row r="56632" x14ac:dyDescent="0.25"/>
    <row r="56633" x14ac:dyDescent="0.25"/>
    <row r="56634" x14ac:dyDescent="0.25"/>
    <row r="56635" x14ac:dyDescent="0.25"/>
    <row r="56636" x14ac:dyDescent="0.25"/>
    <row r="56637" x14ac:dyDescent="0.25"/>
    <row r="56638" x14ac:dyDescent="0.25"/>
    <row r="56639" x14ac:dyDescent="0.25"/>
    <row r="56640" x14ac:dyDescent="0.25"/>
    <row r="56641" x14ac:dyDescent="0.25"/>
    <row r="56642" x14ac:dyDescent="0.25"/>
    <row r="56643" x14ac:dyDescent="0.25"/>
    <row r="56644" x14ac:dyDescent="0.25"/>
    <row r="56645" x14ac:dyDescent="0.25"/>
    <row r="56646" x14ac:dyDescent="0.25"/>
    <row r="56647" x14ac:dyDescent="0.25"/>
    <row r="56648" x14ac:dyDescent="0.25"/>
    <row r="56649" x14ac:dyDescent="0.25"/>
    <row r="56650" x14ac:dyDescent="0.25"/>
    <row r="56651" x14ac:dyDescent="0.25"/>
    <row r="56652" x14ac:dyDescent="0.25"/>
    <row r="56653" x14ac:dyDescent="0.25"/>
    <row r="56654" x14ac:dyDescent="0.25"/>
    <row r="56655" x14ac:dyDescent="0.25"/>
    <row r="56656" x14ac:dyDescent="0.25"/>
    <row r="56657" x14ac:dyDescent="0.25"/>
    <row r="56658" x14ac:dyDescent="0.25"/>
    <row r="56659" x14ac:dyDescent="0.25"/>
    <row r="56660" x14ac:dyDescent="0.25"/>
    <row r="56661" x14ac:dyDescent="0.25"/>
    <row r="56662" x14ac:dyDescent="0.25"/>
    <row r="56663" x14ac:dyDescent="0.25"/>
    <row r="56664" x14ac:dyDescent="0.25"/>
    <row r="56665" x14ac:dyDescent="0.25"/>
    <row r="56666" x14ac:dyDescent="0.25"/>
    <row r="56667" x14ac:dyDescent="0.25"/>
    <row r="56668" x14ac:dyDescent="0.25"/>
    <row r="56669" x14ac:dyDescent="0.25"/>
    <row r="56670" x14ac:dyDescent="0.25"/>
    <row r="56671" x14ac:dyDescent="0.25"/>
    <row r="56672" x14ac:dyDescent="0.25"/>
    <row r="56673" x14ac:dyDescent="0.25"/>
    <row r="56674" x14ac:dyDescent="0.25"/>
    <row r="56675" x14ac:dyDescent="0.25"/>
    <row r="56676" x14ac:dyDescent="0.25"/>
    <row r="56677" x14ac:dyDescent="0.25"/>
    <row r="56678" x14ac:dyDescent="0.25"/>
    <row r="56679" x14ac:dyDescent="0.25"/>
    <row r="56680" x14ac:dyDescent="0.25"/>
    <row r="56681" x14ac:dyDescent="0.25"/>
    <row r="56682" x14ac:dyDescent="0.25"/>
    <row r="56683" x14ac:dyDescent="0.25"/>
    <row r="56684" x14ac:dyDescent="0.25"/>
    <row r="56685" x14ac:dyDescent="0.25"/>
    <row r="56686" x14ac:dyDescent="0.25"/>
    <row r="56687" x14ac:dyDescent="0.25"/>
    <row r="56688" x14ac:dyDescent="0.25"/>
    <row r="56689" x14ac:dyDescent="0.25"/>
    <row r="56690" x14ac:dyDescent="0.25"/>
    <row r="56691" x14ac:dyDescent="0.25"/>
    <row r="56692" x14ac:dyDescent="0.25"/>
    <row r="56693" x14ac:dyDescent="0.25"/>
    <row r="56694" x14ac:dyDescent="0.25"/>
    <row r="56695" x14ac:dyDescent="0.25"/>
    <row r="56696" x14ac:dyDescent="0.25"/>
    <row r="56697" x14ac:dyDescent="0.25"/>
    <row r="56698" x14ac:dyDescent="0.25"/>
    <row r="56699" x14ac:dyDescent="0.25"/>
    <row r="56700" x14ac:dyDescent="0.25"/>
    <row r="56701" x14ac:dyDescent="0.25"/>
    <row r="56702" x14ac:dyDescent="0.25"/>
    <row r="56703" x14ac:dyDescent="0.25"/>
    <row r="56704" x14ac:dyDescent="0.25"/>
    <row r="56705" x14ac:dyDescent="0.25"/>
    <row r="56706" x14ac:dyDescent="0.25"/>
    <row r="56707" x14ac:dyDescent="0.25"/>
    <row r="56708" x14ac:dyDescent="0.25"/>
    <row r="56709" x14ac:dyDescent="0.25"/>
    <row r="56710" x14ac:dyDescent="0.25"/>
    <row r="56711" x14ac:dyDescent="0.25"/>
    <row r="56712" x14ac:dyDescent="0.25"/>
    <row r="56713" x14ac:dyDescent="0.25"/>
    <row r="56714" x14ac:dyDescent="0.25"/>
    <row r="56715" x14ac:dyDescent="0.25"/>
    <row r="56716" x14ac:dyDescent="0.25"/>
    <row r="56717" x14ac:dyDescent="0.25"/>
    <row r="56718" x14ac:dyDescent="0.25"/>
    <row r="56719" x14ac:dyDescent="0.25"/>
    <row r="56720" x14ac:dyDescent="0.25"/>
    <row r="56721" x14ac:dyDescent="0.25"/>
    <row r="56722" x14ac:dyDescent="0.25"/>
    <row r="56723" x14ac:dyDescent="0.25"/>
    <row r="56724" x14ac:dyDescent="0.25"/>
    <row r="56725" x14ac:dyDescent="0.25"/>
    <row r="56726" x14ac:dyDescent="0.25"/>
    <row r="56727" x14ac:dyDescent="0.25"/>
    <row r="56728" x14ac:dyDescent="0.25"/>
    <row r="56729" x14ac:dyDescent="0.25"/>
    <row r="56730" x14ac:dyDescent="0.25"/>
    <row r="56731" x14ac:dyDescent="0.25"/>
    <row r="56732" x14ac:dyDescent="0.25"/>
    <row r="56733" x14ac:dyDescent="0.25"/>
    <row r="56734" x14ac:dyDescent="0.25"/>
    <row r="56735" x14ac:dyDescent="0.25"/>
    <row r="56736" x14ac:dyDescent="0.25"/>
    <row r="56737" x14ac:dyDescent="0.25"/>
    <row r="56738" x14ac:dyDescent="0.25"/>
    <row r="56739" x14ac:dyDescent="0.25"/>
    <row r="56740" x14ac:dyDescent="0.25"/>
    <row r="56741" x14ac:dyDescent="0.25"/>
    <row r="56742" x14ac:dyDescent="0.25"/>
    <row r="56743" x14ac:dyDescent="0.25"/>
    <row r="56744" x14ac:dyDescent="0.25"/>
    <row r="56745" x14ac:dyDescent="0.25"/>
    <row r="56746" x14ac:dyDescent="0.25"/>
    <row r="56747" x14ac:dyDescent="0.25"/>
    <row r="56748" x14ac:dyDescent="0.25"/>
    <row r="56749" x14ac:dyDescent="0.25"/>
    <row r="56750" x14ac:dyDescent="0.25"/>
    <row r="56751" x14ac:dyDescent="0.25"/>
    <row r="56752" x14ac:dyDescent="0.25"/>
    <row r="56753" x14ac:dyDescent="0.25"/>
    <row r="56754" x14ac:dyDescent="0.25"/>
    <row r="56755" x14ac:dyDescent="0.25"/>
    <row r="56756" x14ac:dyDescent="0.25"/>
    <row r="56757" x14ac:dyDescent="0.25"/>
    <row r="56758" x14ac:dyDescent="0.25"/>
    <row r="56759" x14ac:dyDescent="0.25"/>
    <row r="56760" x14ac:dyDescent="0.25"/>
    <row r="56761" x14ac:dyDescent="0.25"/>
    <row r="56762" x14ac:dyDescent="0.25"/>
    <row r="56763" x14ac:dyDescent="0.25"/>
    <row r="56764" x14ac:dyDescent="0.25"/>
    <row r="56765" x14ac:dyDescent="0.25"/>
    <row r="56766" x14ac:dyDescent="0.25"/>
    <row r="56767" x14ac:dyDescent="0.25"/>
    <row r="56768" x14ac:dyDescent="0.25"/>
    <row r="56769" x14ac:dyDescent="0.25"/>
    <row r="56770" x14ac:dyDescent="0.25"/>
    <row r="56771" x14ac:dyDescent="0.25"/>
    <row r="56772" x14ac:dyDescent="0.25"/>
    <row r="56773" x14ac:dyDescent="0.25"/>
    <row r="56774" x14ac:dyDescent="0.25"/>
    <row r="56775" x14ac:dyDescent="0.25"/>
    <row r="56776" x14ac:dyDescent="0.25"/>
    <row r="56777" x14ac:dyDescent="0.25"/>
    <row r="56778" x14ac:dyDescent="0.25"/>
    <row r="56779" x14ac:dyDescent="0.25"/>
    <row r="56780" x14ac:dyDescent="0.25"/>
    <row r="56781" x14ac:dyDescent="0.25"/>
    <row r="56782" x14ac:dyDescent="0.25"/>
    <row r="56783" x14ac:dyDescent="0.25"/>
    <row r="56784" x14ac:dyDescent="0.25"/>
    <row r="56785" x14ac:dyDescent="0.25"/>
    <row r="56786" x14ac:dyDescent="0.25"/>
    <row r="56787" x14ac:dyDescent="0.25"/>
    <row r="56788" x14ac:dyDescent="0.25"/>
    <row r="56789" x14ac:dyDescent="0.25"/>
    <row r="56790" x14ac:dyDescent="0.25"/>
    <row r="56791" x14ac:dyDescent="0.25"/>
    <row r="56792" x14ac:dyDescent="0.25"/>
    <row r="56793" x14ac:dyDescent="0.25"/>
    <row r="56794" x14ac:dyDescent="0.25"/>
    <row r="56795" x14ac:dyDescent="0.25"/>
    <row r="56796" x14ac:dyDescent="0.25"/>
    <row r="56797" x14ac:dyDescent="0.25"/>
    <row r="56798" x14ac:dyDescent="0.25"/>
    <row r="56799" x14ac:dyDescent="0.25"/>
    <row r="56800" x14ac:dyDescent="0.25"/>
    <row r="56801" x14ac:dyDescent="0.25"/>
    <row r="56802" x14ac:dyDescent="0.25"/>
    <row r="56803" x14ac:dyDescent="0.25"/>
    <row r="56804" x14ac:dyDescent="0.25"/>
    <row r="56805" x14ac:dyDescent="0.25"/>
    <row r="56806" x14ac:dyDescent="0.25"/>
    <row r="56807" x14ac:dyDescent="0.25"/>
    <row r="56808" x14ac:dyDescent="0.25"/>
    <row r="56809" x14ac:dyDescent="0.25"/>
    <row r="56810" x14ac:dyDescent="0.25"/>
    <row r="56811" x14ac:dyDescent="0.25"/>
    <row r="56812" x14ac:dyDescent="0.25"/>
    <row r="56813" x14ac:dyDescent="0.25"/>
    <row r="56814" x14ac:dyDescent="0.25"/>
    <row r="56815" x14ac:dyDescent="0.25"/>
    <row r="56816" x14ac:dyDescent="0.25"/>
    <row r="56817" x14ac:dyDescent="0.25"/>
    <row r="56818" x14ac:dyDescent="0.25"/>
    <row r="56819" x14ac:dyDescent="0.25"/>
    <row r="56820" x14ac:dyDescent="0.25"/>
    <row r="56821" x14ac:dyDescent="0.25"/>
    <row r="56822" x14ac:dyDescent="0.25"/>
    <row r="56823" x14ac:dyDescent="0.25"/>
    <row r="56824" x14ac:dyDescent="0.25"/>
    <row r="56825" x14ac:dyDescent="0.25"/>
    <row r="56826" x14ac:dyDescent="0.25"/>
    <row r="56827" x14ac:dyDescent="0.25"/>
    <row r="56828" x14ac:dyDescent="0.25"/>
    <row r="56829" x14ac:dyDescent="0.25"/>
    <row r="56830" x14ac:dyDescent="0.25"/>
    <row r="56831" x14ac:dyDescent="0.25"/>
    <row r="56832" x14ac:dyDescent="0.25"/>
    <row r="56833" x14ac:dyDescent="0.25"/>
    <row r="56834" x14ac:dyDescent="0.25"/>
    <row r="56835" x14ac:dyDescent="0.25"/>
    <row r="56836" x14ac:dyDescent="0.25"/>
    <row r="56837" x14ac:dyDescent="0.25"/>
    <row r="56838" x14ac:dyDescent="0.25"/>
    <row r="56839" x14ac:dyDescent="0.25"/>
    <row r="56840" x14ac:dyDescent="0.25"/>
    <row r="56841" x14ac:dyDescent="0.25"/>
    <row r="56842" x14ac:dyDescent="0.25"/>
    <row r="56843" x14ac:dyDescent="0.25"/>
    <row r="56844" x14ac:dyDescent="0.25"/>
    <row r="56845" x14ac:dyDescent="0.25"/>
    <row r="56846" x14ac:dyDescent="0.25"/>
    <row r="56847" x14ac:dyDescent="0.25"/>
    <row r="56848" x14ac:dyDescent="0.25"/>
    <row r="56849" x14ac:dyDescent="0.25"/>
    <row r="56850" x14ac:dyDescent="0.25"/>
    <row r="56851" x14ac:dyDescent="0.25"/>
    <row r="56852" x14ac:dyDescent="0.25"/>
    <row r="56853" x14ac:dyDescent="0.25"/>
    <row r="56854" x14ac:dyDescent="0.25"/>
    <row r="56855" x14ac:dyDescent="0.25"/>
    <row r="56856" x14ac:dyDescent="0.25"/>
    <row r="56857" x14ac:dyDescent="0.25"/>
    <row r="56858" x14ac:dyDescent="0.25"/>
    <row r="56859" x14ac:dyDescent="0.25"/>
    <row r="56860" x14ac:dyDescent="0.25"/>
    <row r="56861" x14ac:dyDescent="0.25"/>
    <row r="56862" x14ac:dyDescent="0.25"/>
    <row r="56863" x14ac:dyDescent="0.25"/>
    <row r="56864" x14ac:dyDescent="0.25"/>
    <row r="56865" x14ac:dyDescent="0.25"/>
    <row r="56866" x14ac:dyDescent="0.25"/>
    <row r="56867" x14ac:dyDescent="0.25"/>
    <row r="56868" x14ac:dyDescent="0.25"/>
    <row r="56869" x14ac:dyDescent="0.25"/>
    <row r="56870" x14ac:dyDescent="0.25"/>
    <row r="56871" x14ac:dyDescent="0.25"/>
    <row r="56872" x14ac:dyDescent="0.25"/>
    <row r="56873" x14ac:dyDescent="0.25"/>
    <row r="56874" x14ac:dyDescent="0.25"/>
    <row r="56875" x14ac:dyDescent="0.25"/>
    <row r="56876" x14ac:dyDescent="0.25"/>
    <row r="56877" x14ac:dyDescent="0.25"/>
    <row r="56878" x14ac:dyDescent="0.25"/>
    <row r="56879" x14ac:dyDescent="0.25"/>
    <row r="56880" x14ac:dyDescent="0.25"/>
    <row r="56881" x14ac:dyDescent="0.25"/>
    <row r="56882" x14ac:dyDescent="0.25"/>
    <row r="56883" x14ac:dyDescent="0.25"/>
    <row r="56884" x14ac:dyDescent="0.25"/>
    <row r="56885" x14ac:dyDescent="0.25"/>
    <row r="56886" x14ac:dyDescent="0.25"/>
    <row r="56887" x14ac:dyDescent="0.25"/>
    <row r="56888" x14ac:dyDescent="0.25"/>
    <row r="56889" x14ac:dyDescent="0.25"/>
    <row r="56890" x14ac:dyDescent="0.25"/>
    <row r="56891" x14ac:dyDescent="0.25"/>
    <row r="56892" x14ac:dyDescent="0.25"/>
    <row r="56893" x14ac:dyDescent="0.25"/>
    <row r="56894" x14ac:dyDescent="0.25"/>
    <row r="56895" x14ac:dyDescent="0.25"/>
    <row r="56896" x14ac:dyDescent="0.25"/>
    <row r="56897" x14ac:dyDescent="0.25"/>
    <row r="56898" x14ac:dyDescent="0.25"/>
    <row r="56899" x14ac:dyDescent="0.25"/>
    <row r="56900" x14ac:dyDescent="0.25"/>
    <row r="56901" x14ac:dyDescent="0.25"/>
    <row r="56902" x14ac:dyDescent="0.25"/>
    <row r="56903" x14ac:dyDescent="0.25"/>
    <row r="56904" x14ac:dyDescent="0.25"/>
    <row r="56905" x14ac:dyDescent="0.25"/>
    <row r="56906" x14ac:dyDescent="0.25"/>
    <row r="56907" x14ac:dyDescent="0.25"/>
    <row r="56908" x14ac:dyDescent="0.25"/>
    <row r="56909" x14ac:dyDescent="0.25"/>
    <row r="56910" x14ac:dyDescent="0.25"/>
    <row r="56911" x14ac:dyDescent="0.25"/>
    <row r="56912" x14ac:dyDescent="0.25"/>
    <row r="56913" x14ac:dyDescent="0.25"/>
    <row r="56914" x14ac:dyDescent="0.25"/>
    <row r="56915" x14ac:dyDescent="0.25"/>
    <row r="56916" x14ac:dyDescent="0.25"/>
    <row r="56917" x14ac:dyDescent="0.25"/>
    <row r="56918" x14ac:dyDescent="0.25"/>
    <row r="56919" x14ac:dyDescent="0.25"/>
    <row r="56920" x14ac:dyDescent="0.25"/>
    <row r="56921" x14ac:dyDescent="0.25"/>
    <row r="56922" x14ac:dyDescent="0.25"/>
    <row r="56923" x14ac:dyDescent="0.25"/>
    <row r="56924" x14ac:dyDescent="0.25"/>
    <row r="56925" x14ac:dyDescent="0.25"/>
    <row r="56926" x14ac:dyDescent="0.25"/>
    <row r="56927" x14ac:dyDescent="0.25"/>
    <row r="56928" x14ac:dyDescent="0.25"/>
    <row r="56929" x14ac:dyDescent="0.25"/>
    <row r="56930" x14ac:dyDescent="0.25"/>
    <row r="56931" x14ac:dyDescent="0.25"/>
    <row r="56932" x14ac:dyDescent="0.25"/>
    <row r="56933" x14ac:dyDescent="0.25"/>
    <row r="56934" x14ac:dyDescent="0.25"/>
    <row r="56935" x14ac:dyDescent="0.25"/>
    <row r="56936" x14ac:dyDescent="0.25"/>
    <row r="56937" x14ac:dyDescent="0.25"/>
    <row r="56938" x14ac:dyDescent="0.25"/>
    <row r="56939" x14ac:dyDescent="0.25"/>
    <row r="56940" x14ac:dyDescent="0.25"/>
    <row r="56941" x14ac:dyDescent="0.25"/>
    <row r="56942" x14ac:dyDescent="0.25"/>
    <row r="56943" x14ac:dyDescent="0.25"/>
    <row r="56944" x14ac:dyDescent="0.25"/>
    <row r="56945" x14ac:dyDescent="0.25"/>
    <row r="56946" x14ac:dyDescent="0.25"/>
    <row r="56947" x14ac:dyDescent="0.25"/>
    <row r="56948" x14ac:dyDescent="0.25"/>
    <row r="56949" x14ac:dyDescent="0.25"/>
    <row r="56950" x14ac:dyDescent="0.25"/>
    <row r="56951" x14ac:dyDescent="0.25"/>
    <row r="56952" x14ac:dyDescent="0.25"/>
    <row r="56953" x14ac:dyDescent="0.25"/>
    <row r="56954" x14ac:dyDescent="0.25"/>
    <row r="56955" x14ac:dyDescent="0.25"/>
    <row r="56956" x14ac:dyDescent="0.25"/>
    <row r="56957" x14ac:dyDescent="0.25"/>
    <row r="56958" x14ac:dyDescent="0.25"/>
    <row r="56959" x14ac:dyDescent="0.25"/>
    <row r="56960" x14ac:dyDescent="0.25"/>
    <row r="56961" x14ac:dyDescent="0.25"/>
    <row r="56962" x14ac:dyDescent="0.25"/>
    <row r="56963" x14ac:dyDescent="0.25"/>
    <row r="56964" x14ac:dyDescent="0.25"/>
    <row r="56965" x14ac:dyDescent="0.25"/>
    <row r="56966" x14ac:dyDescent="0.25"/>
    <row r="56967" x14ac:dyDescent="0.25"/>
    <row r="56968" x14ac:dyDescent="0.25"/>
    <row r="56969" x14ac:dyDescent="0.25"/>
    <row r="56970" x14ac:dyDescent="0.25"/>
    <row r="56971" x14ac:dyDescent="0.25"/>
    <row r="56972" x14ac:dyDescent="0.25"/>
    <row r="56973" x14ac:dyDescent="0.25"/>
    <row r="56974" x14ac:dyDescent="0.25"/>
    <row r="56975" x14ac:dyDescent="0.25"/>
    <row r="56976" x14ac:dyDescent="0.25"/>
    <row r="56977" x14ac:dyDescent="0.25"/>
    <row r="56978" x14ac:dyDescent="0.25"/>
    <row r="56979" x14ac:dyDescent="0.25"/>
    <row r="56980" x14ac:dyDescent="0.25"/>
    <row r="56981" x14ac:dyDescent="0.25"/>
    <row r="56982" x14ac:dyDescent="0.25"/>
    <row r="56983" x14ac:dyDescent="0.25"/>
    <row r="56984" x14ac:dyDescent="0.25"/>
    <row r="56985" x14ac:dyDescent="0.25"/>
    <row r="56986" x14ac:dyDescent="0.25"/>
    <row r="56987" x14ac:dyDescent="0.25"/>
    <row r="56988" x14ac:dyDescent="0.25"/>
    <row r="56989" x14ac:dyDescent="0.25"/>
    <row r="56990" x14ac:dyDescent="0.25"/>
    <row r="56991" x14ac:dyDescent="0.25"/>
    <row r="56992" x14ac:dyDescent="0.25"/>
    <row r="56993" x14ac:dyDescent="0.25"/>
    <row r="56994" x14ac:dyDescent="0.25"/>
    <row r="56995" x14ac:dyDescent="0.25"/>
    <row r="56996" x14ac:dyDescent="0.25"/>
    <row r="56997" x14ac:dyDescent="0.25"/>
    <row r="56998" x14ac:dyDescent="0.25"/>
    <row r="56999" x14ac:dyDescent="0.25"/>
    <row r="57000" x14ac:dyDescent="0.25"/>
    <row r="57001" x14ac:dyDescent="0.25"/>
    <row r="57002" x14ac:dyDescent="0.25"/>
    <row r="57003" x14ac:dyDescent="0.25"/>
    <row r="57004" x14ac:dyDescent="0.25"/>
    <row r="57005" x14ac:dyDescent="0.25"/>
    <row r="57006" x14ac:dyDescent="0.25"/>
    <row r="57007" x14ac:dyDescent="0.25"/>
    <row r="57008" x14ac:dyDescent="0.25"/>
    <row r="57009" x14ac:dyDescent="0.25"/>
    <row r="57010" x14ac:dyDescent="0.25"/>
    <row r="57011" x14ac:dyDescent="0.25"/>
    <row r="57012" x14ac:dyDescent="0.25"/>
    <row r="57013" x14ac:dyDescent="0.25"/>
    <row r="57014" x14ac:dyDescent="0.25"/>
    <row r="57015" x14ac:dyDescent="0.25"/>
    <row r="57016" x14ac:dyDescent="0.25"/>
    <row r="57017" x14ac:dyDescent="0.25"/>
    <row r="57018" x14ac:dyDescent="0.25"/>
    <row r="57019" x14ac:dyDescent="0.25"/>
    <row r="57020" x14ac:dyDescent="0.25"/>
    <row r="57021" x14ac:dyDescent="0.25"/>
    <row r="57022" x14ac:dyDescent="0.25"/>
    <row r="57023" x14ac:dyDescent="0.25"/>
    <row r="57024" x14ac:dyDescent="0.25"/>
    <row r="57025" x14ac:dyDescent="0.25"/>
    <row r="57026" x14ac:dyDescent="0.25"/>
    <row r="57027" x14ac:dyDescent="0.25"/>
    <row r="57028" x14ac:dyDescent="0.25"/>
    <row r="57029" x14ac:dyDescent="0.25"/>
    <row r="57030" x14ac:dyDescent="0.25"/>
    <row r="57031" x14ac:dyDescent="0.25"/>
    <row r="57032" x14ac:dyDescent="0.25"/>
    <row r="57033" x14ac:dyDescent="0.25"/>
    <row r="57034" x14ac:dyDescent="0.25"/>
    <row r="57035" x14ac:dyDescent="0.25"/>
    <row r="57036" x14ac:dyDescent="0.25"/>
    <row r="57037" x14ac:dyDescent="0.25"/>
    <row r="57038" x14ac:dyDescent="0.25"/>
    <row r="57039" x14ac:dyDescent="0.25"/>
    <row r="57040" x14ac:dyDescent="0.25"/>
    <row r="57041" x14ac:dyDescent="0.25"/>
    <row r="57042" x14ac:dyDescent="0.25"/>
    <row r="57043" x14ac:dyDescent="0.25"/>
    <row r="57044" x14ac:dyDescent="0.25"/>
    <row r="57045" x14ac:dyDescent="0.25"/>
    <row r="57046" x14ac:dyDescent="0.25"/>
    <row r="57047" x14ac:dyDescent="0.25"/>
    <row r="57048" x14ac:dyDescent="0.25"/>
    <row r="57049" x14ac:dyDescent="0.25"/>
    <row r="57050" x14ac:dyDescent="0.25"/>
    <row r="57051" x14ac:dyDescent="0.25"/>
    <row r="57052" x14ac:dyDescent="0.25"/>
    <row r="57053" x14ac:dyDescent="0.25"/>
    <row r="57054" x14ac:dyDescent="0.25"/>
    <row r="57055" x14ac:dyDescent="0.25"/>
    <row r="57056" x14ac:dyDescent="0.25"/>
    <row r="57057" x14ac:dyDescent="0.25"/>
    <row r="57058" x14ac:dyDescent="0.25"/>
    <row r="57059" x14ac:dyDescent="0.25"/>
    <row r="57060" x14ac:dyDescent="0.25"/>
    <row r="57061" x14ac:dyDescent="0.25"/>
    <row r="57062" x14ac:dyDescent="0.25"/>
    <row r="57063" x14ac:dyDescent="0.25"/>
    <row r="57064" x14ac:dyDescent="0.25"/>
    <row r="57065" x14ac:dyDescent="0.25"/>
    <row r="57066" x14ac:dyDescent="0.25"/>
    <row r="57067" x14ac:dyDescent="0.25"/>
    <row r="57068" x14ac:dyDescent="0.25"/>
    <row r="57069" x14ac:dyDescent="0.25"/>
    <row r="57070" x14ac:dyDescent="0.25"/>
    <row r="57071" x14ac:dyDescent="0.25"/>
    <row r="57072" x14ac:dyDescent="0.25"/>
    <row r="57073" x14ac:dyDescent="0.25"/>
    <row r="57074" x14ac:dyDescent="0.25"/>
    <row r="57075" x14ac:dyDescent="0.25"/>
    <row r="57076" x14ac:dyDescent="0.25"/>
    <row r="57077" x14ac:dyDescent="0.25"/>
    <row r="57078" x14ac:dyDescent="0.25"/>
    <row r="57079" x14ac:dyDescent="0.25"/>
    <row r="57080" x14ac:dyDescent="0.25"/>
    <row r="57081" x14ac:dyDescent="0.25"/>
    <row r="57082" x14ac:dyDescent="0.25"/>
    <row r="57083" x14ac:dyDescent="0.25"/>
    <row r="57084" x14ac:dyDescent="0.25"/>
    <row r="57085" x14ac:dyDescent="0.25"/>
    <row r="57086" x14ac:dyDescent="0.25"/>
    <row r="57087" x14ac:dyDescent="0.25"/>
    <row r="57088" x14ac:dyDescent="0.25"/>
    <row r="57089" x14ac:dyDescent="0.25"/>
    <row r="57090" x14ac:dyDescent="0.25"/>
    <row r="57091" x14ac:dyDescent="0.25"/>
    <row r="57092" x14ac:dyDescent="0.25"/>
    <row r="57093" x14ac:dyDescent="0.25"/>
    <row r="57094" x14ac:dyDescent="0.25"/>
    <row r="57095" x14ac:dyDescent="0.25"/>
    <row r="57096" x14ac:dyDescent="0.25"/>
    <row r="57097" x14ac:dyDescent="0.25"/>
    <row r="57098" x14ac:dyDescent="0.25"/>
    <row r="57099" x14ac:dyDescent="0.25"/>
    <row r="57100" x14ac:dyDescent="0.25"/>
    <row r="57101" x14ac:dyDescent="0.25"/>
    <row r="57102" x14ac:dyDescent="0.25"/>
    <row r="57103" x14ac:dyDescent="0.25"/>
    <row r="57104" x14ac:dyDescent="0.25"/>
    <row r="57105" x14ac:dyDescent="0.25"/>
    <row r="57106" x14ac:dyDescent="0.25"/>
    <row r="57107" x14ac:dyDescent="0.25"/>
    <row r="57108" x14ac:dyDescent="0.25"/>
    <row r="57109" x14ac:dyDescent="0.25"/>
    <row r="57110" x14ac:dyDescent="0.25"/>
    <row r="57111" x14ac:dyDescent="0.25"/>
    <row r="57112" x14ac:dyDescent="0.25"/>
    <row r="57113" x14ac:dyDescent="0.25"/>
    <row r="57114" x14ac:dyDescent="0.25"/>
    <row r="57115" x14ac:dyDescent="0.25"/>
    <row r="57116" x14ac:dyDescent="0.25"/>
    <row r="57117" x14ac:dyDescent="0.25"/>
    <row r="57118" x14ac:dyDescent="0.25"/>
    <row r="57119" x14ac:dyDescent="0.25"/>
    <row r="57120" x14ac:dyDescent="0.25"/>
    <row r="57121" x14ac:dyDescent="0.25"/>
    <row r="57122" x14ac:dyDescent="0.25"/>
    <row r="57123" x14ac:dyDescent="0.25"/>
    <row r="57124" x14ac:dyDescent="0.25"/>
    <row r="57125" x14ac:dyDescent="0.25"/>
    <row r="57126" x14ac:dyDescent="0.25"/>
    <row r="57127" x14ac:dyDescent="0.25"/>
    <row r="57128" x14ac:dyDescent="0.25"/>
    <row r="57129" x14ac:dyDescent="0.25"/>
    <row r="57130" x14ac:dyDescent="0.25"/>
    <row r="57131" x14ac:dyDescent="0.25"/>
    <row r="57132" x14ac:dyDescent="0.25"/>
    <row r="57133" x14ac:dyDescent="0.25"/>
    <row r="57134" x14ac:dyDescent="0.25"/>
    <row r="57135" x14ac:dyDescent="0.25"/>
    <row r="57136" x14ac:dyDescent="0.25"/>
    <row r="57137" x14ac:dyDescent="0.25"/>
    <row r="57138" x14ac:dyDescent="0.25"/>
    <row r="57139" x14ac:dyDescent="0.25"/>
    <row r="57140" x14ac:dyDescent="0.25"/>
    <row r="57141" x14ac:dyDescent="0.25"/>
    <row r="57142" x14ac:dyDescent="0.25"/>
    <row r="57143" x14ac:dyDescent="0.25"/>
    <row r="57144" x14ac:dyDescent="0.25"/>
    <row r="57145" x14ac:dyDescent="0.25"/>
    <row r="57146" x14ac:dyDescent="0.25"/>
    <row r="57147" x14ac:dyDescent="0.25"/>
    <row r="57148" x14ac:dyDescent="0.25"/>
    <row r="57149" x14ac:dyDescent="0.25"/>
    <row r="57150" x14ac:dyDescent="0.25"/>
    <row r="57151" x14ac:dyDescent="0.25"/>
    <row r="57152" x14ac:dyDescent="0.25"/>
    <row r="57153" x14ac:dyDescent="0.25"/>
    <row r="57154" x14ac:dyDescent="0.25"/>
    <row r="57155" x14ac:dyDescent="0.25"/>
    <row r="57156" x14ac:dyDescent="0.25"/>
    <row r="57157" x14ac:dyDescent="0.25"/>
    <row r="57158" x14ac:dyDescent="0.25"/>
    <row r="57159" x14ac:dyDescent="0.25"/>
    <row r="57160" x14ac:dyDescent="0.25"/>
    <row r="57161" x14ac:dyDescent="0.25"/>
    <row r="57162" x14ac:dyDescent="0.25"/>
    <row r="57163" x14ac:dyDescent="0.25"/>
    <row r="57164" x14ac:dyDescent="0.25"/>
    <row r="57165" x14ac:dyDescent="0.25"/>
    <row r="57166" x14ac:dyDescent="0.25"/>
    <row r="57167" x14ac:dyDescent="0.25"/>
    <row r="57168" x14ac:dyDescent="0.25"/>
    <row r="57169" x14ac:dyDescent="0.25"/>
    <row r="57170" x14ac:dyDescent="0.25"/>
    <row r="57171" x14ac:dyDescent="0.25"/>
    <row r="57172" x14ac:dyDescent="0.25"/>
    <row r="57173" x14ac:dyDescent="0.25"/>
    <row r="57174" x14ac:dyDescent="0.25"/>
    <row r="57175" x14ac:dyDescent="0.25"/>
    <row r="57176" x14ac:dyDescent="0.25"/>
    <row r="57177" x14ac:dyDescent="0.25"/>
    <row r="57178" x14ac:dyDescent="0.25"/>
    <row r="57179" x14ac:dyDescent="0.25"/>
    <row r="57180" x14ac:dyDescent="0.25"/>
    <row r="57181" x14ac:dyDescent="0.25"/>
    <row r="57182" x14ac:dyDescent="0.25"/>
    <row r="57183" x14ac:dyDescent="0.25"/>
    <row r="57184" x14ac:dyDescent="0.25"/>
    <row r="57185" x14ac:dyDescent="0.25"/>
    <row r="57186" x14ac:dyDescent="0.25"/>
    <row r="57187" x14ac:dyDescent="0.25"/>
    <row r="57188" x14ac:dyDescent="0.25"/>
    <row r="57189" x14ac:dyDescent="0.25"/>
    <row r="57190" x14ac:dyDescent="0.25"/>
    <row r="57191" x14ac:dyDescent="0.25"/>
    <row r="57192" x14ac:dyDescent="0.25"/>
    <row r="57193" x14ac:dyDescent="0.25"/>
    <row r="57194" x14ac:dyDescent="0.25"/>
    <row r="57195" x14ac:dyDescent="0.25"/>
    <row r="57196" x14ac:dyDescent="0.25"/>
    <row r="57197" x14ac:dyDescent="0.25"/>
    <row r="57198" x14ac:dyDescent="0.25"/>
    <row r="57199" x14ac:dyDescent="0.25"/>
    <row r="57200" x14ac:dyDescent="0.25"/>
    <row r="57201" x14ac:dyDescent="0.25"/>
    <row r="57202" x14ac:dyDescent="0.25"/>
    <row r="57203" x14ac:dyDescent="0.25"/>
    <row r="57204" x14ac:dyDescent="0.25"/>
    <row r="57205" x14ac:dyDescent="0.25"/>
    <row r="57206" x14ac:dyDescent="0.25"/>
    <row r="57207" x14ac:dyDescent="0.25"/>
    <row r="57208" x14ac:dyDescent="0.25"/>
    <row r="57209" x14ac:dyDescent="0.25"/>
    <row r="57210" x14ac:dyDescent="0.25"/>
    <row r="57211" x14ac:dyDescent="0.25"/>
    <row r="57212" x14ac:dyDescent="0.25"/>
    <row r="57213" x14ac:dyDescent="0.25"/>
    <row r="57214" x14ac:dyDescent="0.25"/>
    <row r="57215" x14ac:dyDescent="0.25"/>
    <row r="57216" x14ac:dyDescent="0.25"/>
    <row r="57217" x14ac:dyDescent="0.25"/>
    <row r="57218" x14ac:dyDescent="0.25"/>
    <row r="57219" x14ac:dyDescent="0.25"/>
    <row r="57220" x14ac:dyDescent="0.25"/>
    <row r="57221" x14ac:dyDescent="0.25"/>
    <row r="57222" x14ac:dyDescent="0.25"/>
    <row r="57223" x14ac:dyDescent="0.25"/>
    <row r="57224" x14ac:dyDescent="0.25"/>
    <row r="57225" x14ac:dyDescent="0.25"/>
    <row r="57226" x14ac:dyDescent="0.25"/>
    <row r="57227" x14ac:dyDescent="0.25"/>
    <row r="57228" x14ac:dyDescent="0.25"/>
    <row r="57229" x14ac:dyDescent="0.25"/>
    <row r="57230" x14ac:dyDescent="0.25"/>
    <row r="57231" x14ac:dyDescent="0.25"/>
    <row r="57232" x14ac:dyDescent="0.25"/>
    <row r="57233" x14ac:dyDescent="0.25"/>
    <row r="57234" x14ac:dyDescent="0.25"/>
    <row r="57235" x14ac:dyDescent="0.25"/>
    <row r="57236" x14ac:dyDescent="0.25"/>
    <row r="57237" x14ac:dyDescent="0.25"/>
    <row r="57238" x14ac:dyDescent="0.25"/>
    <row r="57239" x14ac:dyDescent="0.25"/>
    <row r="57240" x14ac:dyDescent="0.25"/>
    <row r="57241" x14ac:dyDescent="0.25"/>
    <row r="57242" x14ac:dyDescent="0.25"/>
    <row r="57243" x14ac:dyDescent="0.25"/>
    <row r="57244" x14ac:dyDescent="0.25"/>
    <row r="57245" x14ac:dyDescent="0.25"/>
    <row r="57246" x14ac:dyDescent="0.25"/>
    <row r="57247" x14ac:dyDescent="0.25"/>
    <row r="57248" x14ac:dyDescent="0.25"/>
    <row r="57249" x14ac:dyDescent="0.25"/>
    <row r="57250" x14ac:dyDescent="0.25"/>
    <row r="57251" x14ac:dyDescent="0.25"/>
    <row r="57252" x14ac:dyDescent="0.25"/>
    <row r="57253" x14ac:dyDescent="0.25"/>
    <row r="57254" x14ac:dyDescent="0.25"/>
    <row r="57255" x14ac:dyDescent="0.25"/>
    <row r="57256" x14ac:dyDescent="0.25"/>
    <row r="57257" x14ac:dyDescent="0.25"/>
    <row r="57258" x14ac:dyDescent="0.25"/>
    <row r="57259" x14ac:dyDescent="0.25"/>
    <row r="57260" x14ac:dyDescent="0.25"/>
    <row r="57261" x14ac:dyDescent="0.25"/>
    <row r="57262" x14ac:dyDescent="0.25"/>
    <row r="57263" x14ac:dyDescent="0.25"/>
    <row r="57264" x14ac:dyDescent="0.25"/>
    <row r="57265" x14ac:dyDescent="0.25"/>
    <row r="57266" x14ac:dyDescent="0.25"/>
    <row r="57267" x14ac:dyDescent="0.25"/>
    <row r="57268" x14ac:dyDescent="0.25"/>
    <row r="57269" x14ac:dyDescent="0.25"/>
    <row r="57270" x14ac:dyDescent="0.25"/>
    <row r="57271" x14ac:dyDescent="0.25"/>
    <row r="57272" x14ac:dyDescent="0.25"/>
    <row r="57273" x14ac:dyDescent="0.25"/>
    <row r="57274" x14ac:dyDescent="0.25"/>
    <row r="57275" x14ac:dyDescent="0.25"/>
    <row r="57276" x14ac:dyDescent="0.25"/>
    <row r="57277" x14ac:dyDescent="0.25"/>
    <row r="57278" x14ac:dyDescent="0.25"/>
    <row r="57279" x14ac:dyDescent="0.25"/>
    <row r="57280" x14ac:dyDescent="0.25"/>
    <row r="57281" x14ac:dyDescent="0.25"/>
    <row r="57282" x14ac:dyDescent="0.25"/>
    <row r="57283" x14ac:dyDescent="0.25"/>
    <row r="57284" x14ac:dyDescent="0.25"/>
    <row r="57285" x14ac:dyDescent="0.25"/>
    <row r="57286" x14ac:dyDescent="0.25"/>
    <row r="57287" x14ac:dyDescent="0.25"/>
    <row r="57288" x14ac:dyDescent="0.25"/>
    <row r="57289" x14ac:dyDescent="0.25"/>
    <row r="57290" x14ac:dyDescent="0.25"/>
    <row r="57291" x14ac:dyDescent="0.25"/>
    <row r="57292" x14ac:dyDescent="0.25"/>
    <row r="57293" x14ac:dyDescent="0.25"/>
    <row r="57294" x14ac:dyDescent="0.25"/>
    <row r="57295" x14ac:dyDescent="0.25"/>
    <row r="57296" x14ac:dyDescent="0.25"/>
    <row r="57297" x14ac:dyDescent="0.25"/>
    <row r="57298" x14ac:dyDescent="0.25"/>
    <row r="57299" x14ac:dyDescent="0.25"/>
    <row r="57300" x14ac:dyDescent="0.25"/>
    <row r="57301" x14ac:dyDescent="0.25"/>
    <row r="57302" x14ac:dyDescent="0.25"/>
    <row r="57303" x14ac:dyDescent="0.25"/>
    <row r="57304" x14ac:dyDescent="0.25"/>
    <row r="57305" x14ac:dyDescent="0.25"/>
    <row r="57306" x14ac:dyDescent="0.25"/>
    <row r="57307" x14ac:dyDescent="0.25"/>
    <row r="57308" x14ac:dyDescent="0.25"/>
    <row r="57309" x14ac:dyDescent="0.25"/>
    <row r="57310" x14ac:dyDescent="0.25"/>
    <row r="57311" x14ac:dyDescent="0.25"/>
    <row r="57312" x14ac:dyDescent="0.25"/>
    <row r="57313" x14ac:dyDescent="0.25"/>
    <row r="57314" x14ac:dyDescent="0.25"/>
    <row r="57315" x14ac:dyDescent="0.25"/>
    <row r="57316" x14ac:dyDescent="0.25"/>
    <row r="57317" x14ac:dyDescent="0.25"/>
    <row r="57318" x14ac:dyDescent="0.25"/>
    <row r="57319" x14ac:dyDescent="0.25"/>
    <row r="57320" x14ac:dyDescent="0.25"/>
    <row r="57321" x14ac:dyDescent="0.25"/>
    <row r="57322" x14ac:dyDescent="0.25"/>
    <row r="57323" x14ac:dyDescent="0.25"/>
    <row r="57324" x14ac:dyDescent="0.25"/>
    <row r="57325" x14ac:dyDescent="0.25"/>
    <row r="57326" x14ac:dyDescent="0.25"/>
    <row r="57327" x14ac:dyDescent="0.25"/>
    <row r="57328" x14ac:dyDescent="0.25"/>
    <row r="57329" x14ac:dyDescent="0.25"/>
    <row r="57330" x14ac:dyDescent="0.25"/>
    <row r="57331" x14ac:dyDescent="0.25"/>
    <row r="57332" x14ac:dyDescent="0.25"/>
    <row r="57333" x14ac:dyDescent="0.25"/>
    <row r="57334" x14ac:dyDescent="0.25"/>
    <row r="57335" x14ac:dyDescent="0.25"/>
    <row r="57336" x14ac:dyDescent="0.25"/>
    <row r="57337" x14ac:dyDescent="0.25"/>
    <row r="57338" x14ac:dyDescent="0.25"/>
    <row r="57339" x14ac:dyDescent="0.25"/>
    <row r="57340" x14ac:dyDescent="0.25"/>
    <row r="57341" x14ac:dyDescent="0.25"/>
    <row r="57342" x14ac:dyDescent="0.25"/>
    <row r="57343" x14ac:dyDescent="0.25"/>
    <row r="57344" x14ac:dyDescent="0.25"/>
    <row r="57345" x14ac:dyDescent="0.25"/>
    <row r="57346" x14ac:dyDescent="0.25"/>
    <row r="57347" x14ac:dyDescent="0.25"/>
    <row r="57348" x14ac:dyDescent="0.25"/>
    <row r="57349" x14ac:dyDescent="0.25"/>
    <row r="57350" x14ac:dyDescent="0.25"/>
    <row r="57351" x14ac:dyDescent="0.25"/>
    <row r="57352" x14ac:dyDescent="0.25"/>
    <row r="57353" x14ac:dyDescent="0.25"/>
    <row r="57354" x14ac:dyDescent="0.25"/>
    <row r="57355" x14ac:dyDescent="0.25"/>
    <row r="57356" x14ac:dyDescent="0.25"/>
    <row r="57357" x14ac:dyDescent="0.25"/>
    <row r="57358" x14ac:dyDescent="0.25"/>
    <row r="57359" x14ac:dyDescent="0.25"/>
    <row r="57360" x14ac:dyDescent="0.25"/>
    <row r="57361" x14ac:dyDescent="0.25"/>
    <row r="57362" x14ac:dyDescent="0.25"/>
    <row r="57363" x14ac:dyDescent="0.25"/>
    <row r="57364" x14ac:dyDescent="0.25"/>
    <row r="57365" x14ac:dyDescent="0.25"/>
    <row r="57366" x14ac:dyDescent="0.25"/>
    <row r="57367" x14ac:dyDescent="0.25"/>
    <row r="57368" x14ac:dyDescent="0.25"/>
    <row r="57369" x14ac:dyDescent="0.25"/>
    <row r="57370" x14ac:dyDescent="0.25"/>
    <row r="57371" x14ac:dyDescent="0.25"/>
    <row r="57372" x14ac:dyDescent="0.25"/>
    <row r="57373" x14ac:dyDescent="0.25"/>
    <row r="57374" x14ac:dyDescent="0.25"/>
    <row r="57375" x14ac:dyDescent="0.25"/>
    <row r="57376" x14ac:dyDescent="0.25"/>
    <row r="57377" x14ac:dyDescent="0.25"/>
    <row r="57378" x14ac:dyDescent="0.25"/>
    <row r="57379" x14ac:dyDescent="0.25"/>
    <row r="57380" x14ac:dyDescent="0.25"/>
    <row r="57381" x14ac:dyDescent="0.25"/>
    <row r="57382" x14ac:dyDescent="0.25"/>
    <row r="57383" x14ac:dyDescent="0.25"/>
    <row r="57384" x14ac:dyDescent="0.25"/>
    <row r="57385" x14ac:dyDescent="0.25"/>
    <row r="57386" x14ac:dyDescent="0.25"/>
    <row r="57387" x14ac:dyDescent="0.25"/>
    <row r="57388" x14ac:dyDescent="0.25"/>
    <row r="57389" x14ac:dyDescent="0.25"/>
    <row r="57390" x14ac:dyDescent="0.25"/>
    <row r="57391" x14ac:dyDescent="0.25"/>
    <row r="57392" x14ac:dyDescent="0.25"/>
    <row r="57393" x14ac:dyDescent="0.25"/>
    <row r="57394" x14ac:dyDescent="0.25"/>
    <row r="57395" x14ac:dyDescent="0.25"/>
    <row r="57396" x14ac:dyDescent="0.25"/>
    <row r="57397" x14ac:dyDescent="0.25"/>
    <row r="57398" x14ac:dyDescent="0.25"/>
    <row r="57399" x14ac:dyDescent="0.25"/>
    <row r="57400" x14ac:dyDescent="0.25"/>
    <row r="57401" x14ac:dyDescent="0.25"/>
    <row r="57402" x14ac:dyDescent="0.25"/>
    <row r="57403" x14ac:dyDescent="0.25"/>
    <row r="57404" x14ac:dyDescent="0.25"/>
    <row r="57405" x14ac:dyDescent="0.25"/>
    <row r="57406" x14ac:dyDescent="0.25"/>
    <row r="57407" x14ac:dyDescent="0.25"/>
    <row r="57408" x14ac:dyDescent="0.25"/>
    <row r="57409" x14ac:dyDescent="0.25"/>
    <row r="57410" x14ac:dyDescent="0.25"/>
    <row r="57411" x14ac:dyDescent="0.25"/>
    <row r="57412" x14ac:dyDescent="0.25"/>
    <row r="57413" x14ac:dyDescent="0.25"/>
    <row r="57414" x14ac:dyDescent="0.25"/>
    <row r="57415" x14ac:dyDescent="0.25"/>
    <row r="57416" x14ac:dyDescent="0.25"/>
    <row r="57417" x14ac:dyDescent="0.25"/>
    <row r="57418" x14ac:dyDescent="0.25"/>
    <row r="57419" x14ac:dyDescent="0.25"/>
    <row r="57420" x14ac:dyDescent="0.25"/>
    <row r="57421" x14ac:dyDescent="0.25"/>
    <row r="57422" x14ac:dyDescent="0.25"/>
    <row r="57423" x14ac:dyDescent="0.25"/>
    <row r="57424" x14ac:dyDescent="0.25"/>
    <row r="57425" x14ac:dyDescent="0.25"/>
    <row r="57426" x14ac:dyDescent="0.25"/>
    <row r="57427" x14ac:dyDescent="0.25"/>
    <row r="57428" x14ac:dyDescent="0.25"/>
    <row r="57429" x14ac:dyDescent="0.25"/>
    <row r="57430" x14ac:dyDescent="0.25"/>
    <row r="57431" x14ac:dyDescent="0.25"/>
    <row r="57432" x14ac:dyDescent="0.25"/>
    <row r="57433" x14ac:dyDescent="0.25"/>
    <row r="57434" x14ac:dyDescent="0.25"/>
    <row r="57435" x14ac:dyDescent="0.25"/>
    <row r="57436" x14ac:dyDescent="0.25"/>
    <row r="57437" x14ac:dyDescent="0.25"/>
    <row r="57438" x14ac:dyDescent="0.25"/>
    <row r="57439" x14ac:dyDescent="0.25"/>
    <row r="57440" x14ac:dyDescent="0.25"/>
    <row r="57441" x14ac:dyDescent="0.25"/>
    <row r="57442" x14ac:dyDescent="0.25"/>
    <row r="57443" x14ac:dyDescent="0.25"/>
    <row r="57444" x14ac:dyDescent="0.25"/>
    <row r="57445" x14ac:dyDescent="0.25"/>
    <row r="57446" x14ac:dyDescent="0.25"/>
    <row r="57447" x14ac:dyDescent="0.25"/>
    <row r="57448" x14ac:dyDescent="0.25"/>
    <row r="57449" x14ac:dyDescent="0.25"/>
    <row r="57450" x14ac:dyDescent="0.25"/>
    <row r="57451" x14ac:dyDescent="0.25"/>
    <row r="57452" x14ac:dyDescent="0.25"/>
    <row r="57453" x14ac:dyDescent="0.25"/>
    <row r="57454" x14ac:dyDescent="0.25"/>
    <row r="57455" x14ac:dyDescent="0.25"/>
    <row r="57456" x14ac:dyDescent="0.25"/>
    <row r="57457" x14ac:dyDescent="0.25"/>
    <row r="57458" x14ac:dyDescent="0.25"/>
    <row r="57459" x14ac:dyDescent="0.25"/>
    <row r="57460" x14ac:dyDescent="0.25"/>
    <row r="57461" x14ac:dyDescent="0.25"/>
    <row r="57462" x14ac:dyDescent="0.25"/>
    <row r="57463" x14ac:dyDescent="0.25"/>
    <row r="57464" x14ac:dyDescent="0.25"/>
    <row r="57465" x14ac:dyDescent="0.25"/>
    <row r="57466" x14ac:dyDescent="0.25"/>
    <row r="57467" x14ac:dyDescent="0.25"/>
    <row r="57468" x14ac:dyDescent="0.25"/>
    <row r="57469" x14ac:dyDescent="0.25"/>
    <row r="57470" x14ac:dyDescent="0.25"/>
    <row r="57471" x14ac:dyDescent="0.25"/>
    <row r="57472" x14ac:dyDescent="0.25"/>
    <row r="57473" x14ac:dyDescent="0.25"/>
    <row r="57474" x14ac:dyDescent="0.25"/>
    <row r="57475" x14ac:dyDescent="0.25"/>
    <row r="57476" x14ac:dyDescent="0.25"/>
    <row r="57477" x14ac:dyDescent="0.25"/>
    <row r="57478" x14ac:dyDescent="0.25"/>
    <row r="57479" x14ac:dyDescent="0.25"/>
    <row r="57480" x14ac:dyDescent="0.25"/>
    <row r="57481" x14ac:dyDescent="0.25"/>
    <row r="57482" x14ac:dyDescent="0.25"/>
    <row r="57483" x14ac:dyDescent="0.25"/>
    <row r="57484" x14ac:dyDescent="0.25"/>
    <row r="57485" x14ac:dyDescent="0.25"/>
    <row r="57486" x14ac:dyDescent="0.25"/>
    <row r="57487" x14ac:dyDescent="0.25"/>
    <row r="57488" x14ac:dyDescent="0.25"/>
    <row r="57489" x14ac:dyDescent="0.25"/>
    <row r="57490" x14ac:dyDescent="0.25"/>
    <row r="57491" x14ac:dyDescent="0.25"/>
    <row r="57492" x14ac:dyDescent="0.25"/>
    <row r="57493" x14ac:dyDescent="0.25"/>
    <row r="57494" x14ac:dyDescent="0.25"/>
    <row r="57495" x14ac:dyDescent="0.25"/>
    <row r="57496" x14ac:dyDescent="0.25"/>
    <row r="57497" x14ac:dyDescent="0.25"/>
    <row r="57498" x14ac:dyDescent="0.25"/>
    <row r="57499" x14ac:dyDescent="0.25"/>
    <row r="57500" x14ac:dyDescent="0.25"/>
    <row r="57501" x14ac:dyDescent="0.25"/>
    <row r="57502" x14ac:dyDescent="0.25"/>
    <row r="57503" x14ac:dyDescent="0.25"/>
    <row r="57504" x14ac:dyDescent="0.25"/>
    <row r="57505" x14ac:dyDescent="0.25"/>
    <row r="57506" x14ac:dyDescent="0.25"/>
    <row r="57507" x14ac:dyDescent="0.25"/>
    <row r="57508" x14ac:dyDescent="0.25"/>
    <row r="57509" x14ac:dyDescent="0.25"/>
    <row r="57510" x14ac:dyDescent="0.25"/>
    <row r="57511" x14ac:dyDescent="0.25"/>
    <row r="57512" x14ac:dyDescent="0.25"/>
    <row r="57513" x14ac:dyDescent="0.25"/>
    <row r="57514" x14ac:dyDescent="0.25"/>
    <row r="57515" x14ac:dyDescent="0.25"/>
    <row r="57516" x14ac:dyDescent="0.25"/>
    <row r="57517" x14ac:dyDescent="0.25"/>
    <row r="57518" x14ac:dyDescent="0.25"/>
    <row r="57519" x14ac:dyDescent="0.25"/>
    <row r="57520" x14ac:dyDescent="0.25"/>
    <row r="57521" x14ac:dyDescent="0.25"/>
    <row r="57522" x14ac:dyDescent="0.25"/>
    <row r="57523" x14ac:dyDescent="0.25"/>
    <row r="57524" x14ac:dyDescent="0.25"/>
    <row r="57525" x14ac:dyDescent="0.25"/>
    <row r="57526" x14ac:dyDescent="0.25"/>
    <row r="57527" x14ac:dyDescent="0.25"/>
    <row r="57528" x14ac:dyDescent="0.25"/>
    <row r="57529" x14ac:dyDescent="0.25"/>
    <row r="57530" x14ac:dyDescent="0.25"/>
    <row r="57531" x14ac:dyDescent="0.25"/>
    <row r="57532" x14ac:dyDescent="0.25"/>
    <row r="57533" x14ac:dyDescent="0.25"/>
    <row r="57534" x14ac:dyDescent="0.25"/>
    <row r="57535" x14ac:dyDescent="0.25"/>
    <row r="57536" x14ac:dyDescent="0.25"/>
    <row r="57537" x14ac:dyDescent="0.25"/>
    <row r="57538" x14ac:dyDescent="0.25"/>
    <row r="57539" x14ac:dyDescent="0.25"/>
    <row r="57540" x14ac:dyDescent="0.25"/>
    <row r="57541" x14ac:dyDescent="0.25"/>
    <row r="57542" x14ac:dyDescent="0.25"/>
    <row r="57543" x14ac:dyDescent="0.25"/>
    <row r="57544" x14ac:dyDescent="0.25"/>
    <row r="57545" x14ac:dyDescent="0.25"/>
    <row r="57546" x14ac:dyDescent="0.25"/>
    <row r="57547" x14ac:dyDescent="0.25"/>
    <row r="57548" x14ac:dyDescent="0.25"/>
    <row r="57549" x14ac:dyDescent="0.25"/>
    <row r="57550" x14ac:dyDescent="0.25"/>
    <row r="57551" x14ac:dyDescent="0.25"/>
    <row r="57552" x14ac:dyDescent="0.25"/>
    <row r="57553" x14ac:dyDescent="0.25"/>
    <row r="57554" x14ac:dyDescent="0.25"/>
    <row r="57555" x14ac:dyDescent="0.25"/>
    <row r="57556" x14ac:dyDescent="0.25"/>
    <row r="57557" x14ac:dyDescent="0.25"/>
    <row r="57558" x14ac:dyDescent="0.25"/>
    <row r="57559" x14ac:dyDescent="0.25"/>
    <row r="57560" x14ac:dyDescent="0.25"/>
    <row r="57561" x14ac:dyDescent="0.25"/>
    <row r="57562" x14ac:dyDescent="0.25"/>
    <row r="57563" x14ac:dyDescent="0.25"/>
    <row r="57564" x14ac:dyDescent="0.25"/>
    <row r="57565" x14ac:dyDescent="0.25"/>
    <row r="57566" x14ac:dyDescent="0.25"/>
    <row r="57567" x14ac:dyDescent="0.25"/>
    <row r="57568" x14ac:dyDescent="0.25"/>
    <row r="57569" x14ac:dyDescent="0.25"/>
    <row r="57570" x14ac:dyDescent="0.25"/>
    <row r="57571" x14ac:dyDescent="0.25"/>
    <row r="57572" x14ac:dyDescent="0.25"/>
    <row r="57573" x14ac:dyDescent="0.25"/>
    <row r="57574" x14ac:dyDescent="0.25"/>
    <row r="57575" x14ac:dyDescent="0.25"/>
    <row r="57576" x14ac:dyDescent="0.25"/>
    <row r="57577" x14ac:dyDescent="0.25"/>
    <row r="57578" x14ac:dyDescent="0.25"/>
    <row r="57579" x14ac:dyDescent="0.25"/>
    <row r="57580" x14ac:dyDescent="0.25"/>
    <row r="57581" x14ac:dyDescent="0.25"/>
    <row r="57582" x14ac:dyDescent="0.25"/>
    <row r="57583" x14ac:dyDescent="0.25"/>
    <row r="57584" x14ac:dyDescent="0.25"/>
    <row r="57585" x14ac:dyDescent="0.25"/>
    <row r="57586" x14ac:dyDescent="0.25"/>
    <row r="57587" x14ac:dyDescent="0.25"/>
    <row r="57588" x14ac:dyDescent="0.25"/>
    <row r="57589" x14ac:dyDescent="0.25"/>
    <row r="57590" x14ac:dyDescent="0.25"/>
    <row r="57591" x14ac:dyDescent="0.25"/>
    <row r="57592" x14ac:dyDescent="0.25"/>
    <row r="57593" x14ac:dyDescent="0.25"/>
    <row r="57594" x14ac:dyDescent="0.25"/>
    <row r="57595" x14ac:dyDescent="0.25"/>
    <row r="57596" x14ac:dyDescent="0.25"/>
    <row r="57597" x14ac:dyDescent="0.25"/>
    <row r="57598" x14ac:dyDescent="0.25"/>
    <row r="57599" x14ac:dyDescent="0.25"/>
    <row r="57600" x14ac:dyDescent="0.25"/>
    <row r="57601" x14ac:dyDescent="0.25"/>
    <row r="57602" x14ac:dyDescent="0.25"/>
    <row r="57603" x14ac:dyDescent="0.25"/>
    <row r="57604" x14ac:dyDescent="0.25"/>
    <row r="57605" x14ac:dyDescent="0.25"/>
    <row r="57606" x14ac:dyDescent="0.25"/>
    <row r="57607" x14ac:dyDescent="0.25"/>
    <row r="57608" x14ac:dyDescent="0.25"/>
    <row r="57609" x14ac:dyDescent="0.25"/>
    <row r="57610" x14ac:dyDescent="0.25"/>
    <row r="57611" x14ac:dyDescent="0.25"/>
    <row r="57612" x14ac:dyDescent="0.25"/>
    <row r="57613" x14ac:dyDescent="0.25"/>
    <row r="57614" x14ac:dyDescent="0.25"/>
    <row r="57615" x14ac:dyDescent="0.25"/>
    <row r="57616" x14ac:dyDescent="0.25"/>
    <row r="57617" x14ac:dyDescent="0.25"/>
    <row r="57618" x14ac:dyDescent="0.25"/>
    <row r="57619" x14ac:dyDescent="0.25"/>
    <row r="57620" x14ac:dyDescent="0.25"/>
    <row r="57621" x14ac:dyDescent="0.25"/>
    <row r="57622" x14ac:dyDescent="0.25"/>
    <row r="57623" x14ac:dyDescent="0.25"/>
    <row r="57624" x14ac:dyDescent="0.25"/>
    <row r="57625" x14ac:dyDescent="0.25"/>
    <row r="57626" x14ac:dyDescent="0.25"/>
    <row r="57627" x14ac:dyDescent="0.25"/>
    <row r="57628" x14ac:dyDescent="0.25"/>
    <row r="57629" x14ac:dyDescent="0.25"/>
    <row r="57630" x14ac:dyDescent="0.25"/>
    <row r="57631" x14ac:dyDescent="0.25"/>
    <row r="57632" x14ac:dyDescent="0.25"/>
    <row r="57633" x14ac:dyDescent="0.25"/>
    <row r="57634" x14ac:dyDescent="0.25"/>
    <row r="57635" x14ac:dyDescent="0.25"/>
    <row r="57636" x14ac:dyDescent="0.25"/>
    <row r="57637" x14ac:dyDescent="0.25"/>
    <row r="57638" x14ac:dyDescent="0.25"/>
    <row r="57639" x14ac:dyDescent="0.25"/>
    <row r="57640" x14ac:dyDescent="0.25"/>
    <row r="57641" x14ac:dyDescent="0.25"/>
    <row r="57642" x14ac:dyDescent="0.25"/>
    <row r="57643" x14ac:dyDescent="0.25"/>
    <row r="57644" x14ac:dyDescent="0.25"/>
    <row r="57645" x14ac:dyDescent="0.25"/>
    <row r="57646" x14ac:dyDescent="0.25"/>
    <row r="57647" x14ac:dyDescent="0.25"/>
    <row r="57648" x14ac:dyDescent="0.25"/>
    <row r="57649" x14ac:dyDescent="0.25"/>
    <row r="57650" x14ac:dyDescent="0.25"/>
    <row r="57651" x14ac:dyDescent="0.25"/>
    <row r="57652" x14ac:dyDescent="0.25"/>
    <row r="57653" x14ac:dyDescent="0.25"/>
    <row r="57654" x14ac:dyDescent="0.25"/>
    <row r="57655" x14ac:dyDescent="0.25"/>
    <row r="57656" x14ac:dyDescent="0.25"/>
    <row r="57657" x14ac:dyDescent="0.25"/>
    <row r="57658" x14ac:dyDescent="0.25"/>
    <row r="57659" x14ac:dyDescent="0.25"/>
    <row r="57660" x14ac:dyDescent="0.25"/>
    <row r="57661" x14ac:dyDescent="0.25"/>
    <row r="57662" x14ac:dyDescent="0.25"/>
    <row r="57663" x14ac:dyDescent="0.25"/>
    <row r="57664" x14ac:dyDescent="0.25"/>
    <row r="57665" x14ac:dyDescent="0.25"/>
    <row r="57666" x14ac:dyDescent="0.25"/>
    <row r="57667" x14ac:dyDescent="0.25"/>
    <row r="57668" x14ac:dyDescent="0.25"/>
    <row r="57669" x14ac:dyDescent="0.25"/>
    <row r="57670" x14ac:dyDescent="0.25"/>
    <row r="57671" x14ac:dyDescent="0.25"/>
    <row r="57672" x14ac:dyDescent="0.25"/>
    <row r="57673" x14ac:dyDescent="0.25"/>
    <row r="57674" x14ac:dyDescent="0.25"/>
    <row r="57675" x14ac:dyDescent="0.25"/>
    <row r="57676" x14ac:dyDescent="0.25"/>
    <row r="57677" x14ac:dyDescent="0.25"/>
    <row r="57678" x14ac:dyDescent="0.25"/>
    <row r="57679" x14ac:dyDescent="0.25"/>
    <row r="57680" x14ac:dyDescent="0.25"/>
    <row r="57681" x14ac:dyDescent="0.25"/>
    <row r="57682" x14ac:dyDescent="0.25"/>
    <row r="57683" x14ac:dyDescent="0.25"/>
    <row r="57684" x14ac:dyDescent="0.25"/>
    <row r="57685" x14ac:dyDescent="0.25"/>
    <row r="57686" x14ac:dyDescent="0.25"/>
    <row r="57687" x14ac:dyDescent="0.25"/>
    <row r="57688" x14ac:dyDescent="0.25"/>
    <row r="57689" x14ac:dyDescent="0.25"/>
    <row r="57690" x14ac:dyDescent="0.25"/>
    <row r="57691" x14ac:dyDescent="0.25"/>
    <row r="57692" x14ac:dyDescent="0.25"/>
    <row r="57693" x14ac:dyDescent="0.25"/>
    <row r="57694" x14ac:dyDescent="0.25"/>
    <row r="57695" x14ac:dyDescent="0.25"/>
    <row r="57696" x14ac:dyDescent="0.25"/>
    <row r="57697" x14ac:dyDescent="0.25"/>
    <row r="57698" x14ac:dyDescent="0.25"/>
    <row r="57699" x14ac:dyDescent="0.25"/>
    <row r="57700" x14ac:dyDescent="0.25"/>
    <row r="57701" x14ac:dyDescent="0.25"/>
    <row r="57702" x14ac:dyDescent="0.25"/>
    <row r="57703" x14ac:dyDescent="0.25"/>
    <row r="57704" x14ac:dyDescent="0.25"/>
    <row r="57705" x14ac:dyDescent="0.25"/>
    <row r="57706" x14ac:dyDescent="0.25"/>
    <row r="57707" x14ac:dyDescent="0.25"/>
    <row r="57708" x14ac:dyDescent="0.25"/>
    <row r="57709" x14ac:dyDescent="0.25"/>
    <row r="57710" x14ac:dyDescent="0.25"/>
    <row r="57711" x14ac:dyDescent="0.25"/>
    <row r="57712" x14ac:dyDescent="0.25"/>
    <row r="57713" x14ac:dyDescent="0.25"/>
    <row r="57714" x14ac:dyDescent="0.25"/>
    <row r="57715" x14ac:dyDescent="0.25"/>
    <row r="57716" x14ac:dyDescent="0.25"/>
    <row r="57717" x14ac:dyDescent="0.25"/>
    <row r="57718" x14ac:dyDescent="0.25"/>
    <row r="57719" x14ac:dyDescent="0.25"/>
    <row r="57720" x14ac:dyDescent="0.25"/>
    <row r="57721" x14ac:dyDescent="0.25"/>
    <row r="57722" x14ac:dyDescent="0.25"/>
    <row r="57723" x14ac:dyDescent="0.25"/>
    <row r="57724" x14ac:dyDescent="0.25"/>
    <row r="57725" x14ac:dyDescent="0.25"/>
    <row r="57726" x14ac:dyDescent="0.25"/>
    <row r="57727" x14ac:dyDescent="0.25"/>
    <row r="57728" x14ac:dyDescent="0.25"/>
    <row r="57729" x14ac:dyDescent="0.25"/>
    <row r="57730" x14ac:dyDescent="0.25"/>
    <row r="57731" x14ac:dyDescent="0.25"/>
    <row r="57732" x14ac:dyDescent="0.25"/>
    <row r="57733" x14ac:dyDescent="0.25"/>
    <row r="57734" x14ac:dyDescent="0.25"/>
    <row r="57735" x14ac:dyDescent="0.25"/>
    <row r="57736" x14ac:dyDescent="0.25"/>
    <row r="57737" x14ac:dyDescent="0.25"/>
    <row r="57738" x14ac:dyDescent="0.25"/>
    <row r="57739" x14ac:dyDescent="0.25"/>
    <row r="57740" x14ac:dyDescent="0.25"/>
    <row r="57741" x14ac:dyDescent="0.25"/>
    <row r="57742" x14ac:dyDescent="0.25"/>
    <row r="57743" x14ac:dyDescent="0.25"/>
    <row r="57744" x14ac:dyDescent="0.25"/>
    <row r="57745" x14ac:dyDescent="0.25"/>
    <row r="57746" x14ac:dyDescent="0.25"/>
    <row r="57747" x14ac:dyDescent="0.25"/>
    <row r="57748" x14ac:dyDescent="0.25"/>
    <row r="57749" x14ac:dyDescent="0.25"/>
    <row r="57750" x14ac:dyDescent="0.25"/>
    <row r="57751" x14ac:dyDescent="0.25"/>
    <row r="57752" x14ac:dyDescent="0.25"/>
    <row r="57753" x14ac:dyDescent="0.25"/>
    <row r="57754" x14ac:dyDescent="0.25"/>
    <row r="57755" x14ac:dyDescent="0.25"/>
    <row r="57756" x14ac:dyDescent="0.25"/>
    <row r="57757" x14ac:dyDescent="0.25"/>
    <row r="57758" x14ac:dyDescent="0.25"/>
    <row r="57759" x14ac:dyDescent="0.25"/>
    <row r="57760" x14ac:dyDescent="0.25"/>
    <row r="57761" x14ac:dyDescent="0.25"/>
    <row r="57762" x14ac:dyDescent="0.25"/>
    <row r="57763" x14ac:dyDescent="0.25"/>
    <row r="57764" x14ac:dyDescent="0.25"/>
    <row r="57765" x14ac:dyDescent="0.25"/>
    <row r="57766" x14ac:dyDescent="0.25"/>
    <row r="57767" x14ac:dyDescent="0.25"/>
    <row r="57768" x14ac:dyDescent="0.25"/>
    <row r="57769" x14ac:dyDescent="0.25"/>
    <row r="57770" x14ac:dyDescent="0.25"/>
    <row r="57771" x14ac:dyDescent="0.25"/>
    <row r="57772" x14ac:dyDescent="0.25"/>
    <row r="57773" x14ac:dyDescent="0.25"/>
    <row r="57774" x14ac:dyDescent="0.25"/>
    <row r="57775" x14ac:dyDescent="0.25"/>
    <row r="57776" x14ac:dyDescent="0.25"/>
    <row r="57777" x14ac:dyDescent="0.25"/>
    <row r="57778" x14ac:dyDescent="0.25"/>
    <row r="57779" x14ac:dyDescent="0.25"/>
    <row r="57780" x14ac:dyDescent="0.25"/>
    <row r="57781" x14ac:dyDescent="0.25"/>
    <row r="57782" x14ac:dyDescent="0.25"/>
    <row r="57783" x14ac:dyDescent="0.25"/>
    <row r="57784" x14ac:dyDescent="0.25"/>
    <row r="57785" x14ac:dyDescent="0.25"/>
    <row r="57786" x14ac:dyDescent="0.25"/>
    <row r="57787" x14ac:dyDescent="0.25"/>
    <row r="57788" x14ac:dyDescent="0.25"/>
    <row r="57789" x14ac:dyDescent="0.25"/>
    <row r="57790" x14ac:dyDescent="0.25"/>
    <row r="57791" x14ac:dyDescent="0.25"/>
    <row r="57792" x14ac:dyDescent="0.25"/>
    <row r="57793" x14ac:dyDescent="0.25"/>
    <row r="57794" x14ac:dyDescent="0.25"/>
    <row r="57795" x14ac:dyDescent="0.25"/>
    <row r="57796" x14ac:dyDescent="0.25"/>
    <row r="57797" x14ac:dyDescent="0.25"/>
    <row r="57798" x14ac:dyDescent="0.25"/>
    <row r="57799" x14ac:dyDescent="0.25"/>
    <row r="57800" x14ac:dyDescent="0.25"/>
    <row r="57801" x14ac:dyDescent="0.25"/>
    <row r="57802" x14ac:dyDescent="0.25"/>
    <row r="57803" x14ac:dyDescent="0.25"/>
    <row r="57804" x14ac:dyDescent="0.25"/>
    <row r="57805" x14ac:dyDescent="0.25"/>
    <row r="57806" x14ac:dyDescent="0.25"/>
    <row r="57807" x14ac:dyDescent="0.25"/>
    <row r="57808" x14ac:dyDescent="0.25"/>
    <row r="57809" x14ac:dyDescent="0.25"/>
    <row r="57810" x14ac:dyDescent="0.25"/>
    <row r="57811" x14ac:dyDescent="0.25"/>
    <row r="57812" x14ac:dyDescent="0.25"/>
    <row r="57813" x14ac:dyDescent="0.25"/>
    <row r="57814" x14ac:dyDescent="0.25"/>
    <row r="57815" x14ac:dyDescent="0.25"/>
    <row r="57816" x14ac:dyDescent="0.25"/>
    <row r="57817" x14ac:dyDescent="0.25"/>
    <row r="57818" x14ac:dyDescent="0.25"/>
    <row r="57819" x14ac:dyDescent="0.25"/>
    <row r="57820" x14ac:dyDescent="0.25"/>
    <row r="57821" x14ac:dyDescent="0.25"/>
    <row r="57822" x14ac:dyDescent="0.25"/>
    <row r="57823" x14ac:dyDescent="0.25"/>
    <row r="57824" x14ac:dyDescent="0.25"/>
    <row r="57825" x14ac:dyDescent="0.25"/>
    <row r="57826" x14ac:dyDescent="0.25"/>
    <row r="57827" x14ac:dyDescent="0.25"/>
    <row r="57828" x14ac:dyDescent="0.25"/>
    <row r="57829" x14ac:dyDescent="0.25"/>
    <row r="57830" x14ac:dyDescent="0.25"/>
    <row r="57831" x14ac:dyDescent="0.25"/>
    <row r="57832" x14ac:dyDescent="0.25"/>
    <row r="57833" x14ac:dyDescent="0.25"/>
    <row r="57834" x14ac:dyDescent="0.25"/>
    <row r="57835" x14ac:dyDescent="0.25"/>
    <row r="57836" x14ac:dyDescent="0.25"/>
    <row r="57837" x14ac:dyDescent="0.25"/>
    <row r="57838" x14ac:dyDescent="0.25"/>
    <row r="57839" x14ac:dyDescent="0.25"/>
    <row r="57840" x14ac:dyDescent="0.25"/>
    <row r="57841" x14ac:dyDescent="0.25"/>
    <row r="57842" x14ac:dyDescent="0.25"/>
    <row r="57843" x14ac:dyDescent="0.25"/>
    <row r="57844" x14ac:dyDescent="0.25"/>
    <row r="57845" x14ac:dyDescent="0.25"/>
    <row r="57846" x14ac:dyDescent="0.25"/>
    <row r="57847" x14ac:dyDescent="0.25"/>
    <row r="57848" x14ac:dyDescent="0.25"/>
    <row r="57849" x14ac:dyDescent="0.25"/>
    <row r="57850" x14ac:dyDescent="0.25"/>
    <row r="57851" x14ac:dyDescent="0.25"/>
    <row r="57852" x14ac:dyDescent="0.25"/>
    <row r="57853" x14ac:dyDescent="0.25"/>
    <row r="57854" x14ac:dyDescent="0.25"/>
    <row r="57855" x14ac:dyDescent="0.25"/>
    <row r="57856" x14ac:dyDescent="0.25"/>
    <row r="57857" x14ac:dyDescent="0.25"/>
    <row r="57858" x14ac:dyDescent="0.25"/>
    <row r="57859" x14ac:dyDescent="0.25"/>
    <row r="57860" x14ac:dyDescent="0.25"/>
    <row r="57861" x14ac:dyDescent="0.25"/>
    <row r="57862" x14ac:dyDescent="0.25"/>
    <row r="57863" x14ac:dyDescent="0.25"/>
    <row r="57864" x14ac:dyDescent="0.25"/>
    <row r="57865" x14ac:dyDescent="0.25"/>
    <row r="57866" x14ac:dyDescent="0.25"/>
    <row r="57867" x14ac:dyDescent="0.25"/>
    <row r="57868" x14ac:dyDescent="0.25"/>
    <row r="57869" x14ac:dyDescent="0.25"/>
    <row r="57870" x14ac:dyDescent="0.25"/>
    <row r="57871" x14ac:dyDescent="0.25"/>
    <row r="57872" x14ac:dyDescent="0.25"/>
    <row r="57873" x14ac:dyDescent="0.25"/>
    <row r="57874" x14ac:dyDescent="0.25"/>
    <row r="57875" x14ac:dyDescent="0.25"/>
    <row r="57876" x14ac:dyDescent="0.25"/>
    <row r="57877" x14ac:dyDescent="0.25"/>
    <row r="57878" x14ac:dyDescent="0.25"/>
    <row r="57879" x14ac:dyDescent="0.25"/>
    <row r="57880" x14ac:dyDescent="0.25"/>
    <row r="57881" x14ac:dyDescent="0.25"/>
    <row r="57882" x14ac:dyDescent="0.25"/>
    <row r="57883" x14ac:dyDescent="0.25"/>
    <row r="57884" x14ac:dyDescent="0.25"/>
    <row r="57885" x14ac:dyDescent="0.25"/>
    <row r="57886" x14ac:dyDescent="0.25"/>
    <row r="57887" x14ac:dyDescent="0.25"/>
    <row r="57888" x14ac:dyDescent="0.25"/>
    <row r="57889" x14ac:dyDescent="0.25"/>
    <row r="57890" x14ac:dyDescent="0.25"/>
    <row r="57891" x14ac:dyDescent="0.25"/>
    <row r="57892" x14ac:dyDescent="0.25"/>
    <row r="57893" x14ac:dyDescent="0.25"/>
    <row r="57894" x14ac:dyDescent="0.25"/>
    <row r="57895" x14ac:dyDescent="0.25"/>
    <row r="57896" x14ac:dyDescent="0.25"/>
    <row r="57897" x14ac:dyDescent="0.25"/>
    <row r="57898" x14ac:dyDescent="0.25"/>
    <row r="57899" x14ac:dyDescent="0.25"/>
    <row r="57900" x14ac:dyDescent="0.25"/>
    <row r="57901" x14ac:dyDescent="0.25"/>
    <row r="57902" x14ac:dyDescent="0.25"/>
    <row r="57903" x14ac:dyDescent="0.25"/>
    <row r="57904" x14ac:dyDescent="0.25"/>
    <row r="57905" x14ac:dyDescent="0.25"/>
    <row r="57906" x14ac:dyDescent="0.25"/>
    <row r="57907" x14ac:dyDescent="0.25"/>
    <row r="57908" x14ac:dyDescent="0.25"/>
    <row r="57909" x14ac:dyDescent="0.25"/>
    <row r="57910" x14ac:dyDescent="0.25"/>
    <row r="57911" x14ac:dyDescent="0.25"/>
    <row r="57912" x14ac:dyDescent="0.25"/>
    <row r="57913" x14ac:dyDescent="0.25"/>
    <row r="57914" x14ac:dyDescent="0.25"/>
    <row r="57915" x14ac:dyDescent="0.25"/>
    <row r="57916" x14ac:dyDescent="0.25"/>
    <row r="57917" x14ac:dyDescent="0.25"/>
    <row r="57918" x14ac:dyDescent="0.25"/>
    <row r="57919" x14ac:dyDescent="0.25"/>
    <row r="57920" x14ac:dyDescent="0.25"/>
    <row r="57921" x14ac:dyDescent="0.25"/>
    <row r="57922" x14ac:dyDescent="0.25"/>
    <row r="57923" x14ac:dyDescent="0.25"/>
    <row r="57924" x14ac:dyDescent="0.25"/>
    <row r="57925" x14ac:dyDescent="0.25"/>
    <row r="57926" x14ac:dyDescent="0.25"/>
    <row r="57927" x14ac:dyDescent="0.25"/>
    <row r="57928" x14ac:dyDescent="0.25"/>
    <row r="57929" x14ac:dyDescent="0.25"/>
    <row r="57930" x14ac:dyDescent="0.25"/>
    <row r="57931" x14ac:dyDescent="0.25"/>
    <row r="57932" x14ac:dyDescent="0.25"/>
    <row r="57933" x14ac:dyDescent="0.25"/>
    <row r="57934" x14ac:dyDescent="0.25"/>
    <row r="57935" x14ac:dyDescent="0.25"/>
    <row r="57936" x14ac:dyDescent="0.25"/>
    <row r="57937" x14ac:dyDescent="0.25"/>
    <row r="57938" x14ac:dyDescent="0.25"/>
    <row r="57939" x14ac:dyDescent="0.25"/>
    <row r="57940" x14ac:dyDescent="0.25"/>
    <row r="57941" x14ac:dyDescent="0.25"/>
    <row r="57942" x14ac:dyDescent="0.25"/>
    <row r="57943" x14ac:dyDescent="0.25"/>
    <row r="57944" x14ac:dyDescent="0.25"/>
    <row r="57945" x14ac:dyDescent="0.25"/>
    <row r="57946" x14ac:dyDescent="0.25"/>
    <row r="57947" x14ac:dyDescent="0.25"/>
    <row r="57948" x14ac:dyDescent="0.25"/>
    <row r="57949" x14ac:dyDescent="0.25"/>
    <row r="57950" x14ac:dyDescent="0.25"/>
    <row r="57951" x14ac:dyDescent="0.25"/>
    <row r="57952" x14ac:dyDescent="0.25"/>
    <row r="57953" x14ac:dyDescent="0.25"/>
    <row r="57954" x14ac:dyDescent="0.25"/>
    <row r="57955" x14ac:dyDescent="0.25"/>
    <row r="57956" x14ac:dyDescent="0.25"/>
    <row r="57957" x14ac:dyDescent="0.25"/>
    <row r="57958" x14ac:dyDescent="0.25"/>
    <row r="57959" x14ac:dyDescent="0.25"/>
    <row r="57960" x14ac:dyDescent="0.25"/>
    <row r="57961" x14ac:dyDescent="0.25"/>
    <row r="57962" x14ac:dyDescent="0.25"/>
    <row r="57963" x14ac:dyDescent="0.25"/>
    <row r="57964" x14ac:dyDescent="0.25"/>
    <row r="57965" x14ac:dyDescent="0.25"/>
    <row r="57966" x14ac:dyDescent="0.25"/>
    <row r="57967" x14ac:dyDescent="0.25"/>
    <row r="57968" x14ac:dyDescent="0.25"/>
    <row r="57969" x14ac:dyDescent="0.25"/>
    <row r="57970" x14ac:dyDescent="0.25"/>
    <row r="57971" x14ac:dyDescent="0.25"/>
    <row r="57972" x14ac:dyDescent="0.25"/>
    <row r="57973" x14ac:dyDescent="0.25"/>
    <row r="57974" x14ac:dyDescent="0.25"/>
    <row r="57975" x14ac:dyDescent="0.25"/>
    <row r="57976" x14ac:dyDescent="0.25"/>
    <row r="57977" x14ac:dyDescent="0.25"/>
    <row r="57978" x14ac:dyDescent="0.25"/>
    <row r="57979" x14ac:dyDescent="0.25"/>
    <row r="57980" x14ac:dyDescent="0.25"/>
    <row r="57981" x14ac:dyDescent="0.25"/>
    <row r="57982" x14ac:dyDescent="0.25"/>
    <row r="57983" x14ac:dyDescent="0.25"/>
    <row r="57984" x14ac:dyDescent="0.25"/>
    <row r="57985" x14ac:dyDescent="0.25"/>
    <row r="57986" x14ac:dyDescent="0.25"/>
    <row r="57987" x14ac:dyDescent="0.25"/>
    <row r="57988" x14ac:dyDescent="0.25"/>
    <row r="57989" x14ac:dyDescent="0.25"/>
    <row r="57990" x14ac:dyDescent="0.25"/>
    <row r="57991" x14ac:dyDescent="0.25"/>
    <row r="57992" x14ac:dyDescent="0.25"/>
    <row r="57993" x14ac:dyDescent="0.25"/>
    <row r="57994" x14ac:dyDescent="0.25"/>
    <row r="57995" x14ac:dyDescent="0.25"/>
    <row r="57996" x14ac:dyDescent="0.25"/>
    <row r="57997" x14ac:dyDescent="0.25"/>
    <row r="57998" x14ac:dyDescent="0.25"/>
    <row r="57999" x14ac:dyDescent="0.25"/>
    <row r="58000" x14ac:dyDescent="0.25"/>
    <row r="58001" x14ac:dyDescent="0.25"/>
    <row r="58002" x14ac:dyDescent="0.25"/>
    <row r="58003" x14ac:dyDescent="0.25"/>
    <row r="58004" x14ac:dyDescent="0.25"/>
    <row r="58005" x14ac:dyDescent="0.25"/>
    <row r="58006" x14ac:dyDescent="0.25"/>
    <row r="58007" x14ac:dyDescent="0.25"/>
    <row r="58008" x14ac:dyDescent="0.25"/>
    <row r="58009" x14ac:dyDescent="0.25"/>
    <row r="58010" x14ac:dyDescent="0.25"/>
    <row r="58011" x14ac:dyDescent="0.25"/>
    <row r="58012" x14ac:dyDescent="0.25"/>
    <row r="58013" x14ac:dyDescent="0.25"/>
    <row r="58014" x14ac:dyDescent="0.25"/>
    <row r="58015" x14ac:dyDescent="0.25"/>
    <row r="58016" x14ac:dyDescent="0.25"/>
    <row r="58017" x14ac:dyDescent="0.25"/>
    <row r="58018" x14ac:dyDescent="0.25"/>
    <row r="58019" x14ac:dyDescent="0.25"/>
    <row r="58020" x14ac:dyDescent="0.25"/>
    <row r="58021" x14ac:dyDescent="0.25"/>
    <row r="58022" x14ac:dyDescent="0.25"/>
    <row r="58023" x14ac:dyDescent="0.25"/>
    <row r="58024" x14ac:dyDescent="0.25"/>
    <row r="58025" x14ac:dyDescent="0.25"/>
    <row r="58026" x14ac:dyDescent="0.25"/>
    <row r="58027" x14ac:dyDescent="0.25"/>
    <row r="58028" x14ac:dyDescent="0.25"/>
    <row r="58029" x14ac:dyDescent="0.25"/>
    <row r="58030" x14ac:dyDescent="0.25"/>
    <row r="58031" x14ac:dyDescent="0.25"/>
    <row r="58032" x14ac:dyDescent="0.25"/>
    <row r="58033" x14ac:dyDescent="0.25"/>
    <row r="58034" x14ac:dyDescent="0.25"/>
    <row r="58035" x14ac:dyDescent="0.25"/>
    <row r="58036" x14ac:dyDescent="0.25"/>
    <row r="58037" x14ac:dyDescent="0.25"/>
    <row r="58038" x14ac:dyDescent="0.25"/>
    <row r="58039" x14ac:dyDescent="0.25"/>
    <row r="58040" x14ac:dyDescent="0.25"/>
    <row r="58041" x14ac:dyDescent="0.25"/>
    <row r="58042" x14ac:dyDescent="0.25"/>
    <row r="58043" x14ac:dyDescent="0.25"/>
    <row r="58044" x14ac:dyDescent="0.25"/>
    <row r="58045" x14ac:dyDescent="0.25"/>
    <row r="58046" x14ac:dyDescent="0.25"/>
    <row r="58047" x14ac:dyDescent="0.25"/>
    <row r="58048" x14ac:dyDescent="0.25"/>
    <row r="58049" x14ac:dyDescent="0.25"/>
    <row r="58050" x14ac:dyDescent="0.25"/>
    <row r="58051" x14ac:dyDescent="0.25"/>
    <row r="58052" x14ac:dyDescent="0.25"/>
    <row r="58053" x14ac:dyDescent="0.25"/>
    <row r="58054" x14ac:dyDescent="0.25"/>
    <row r="58055" x14ac:dyDescent="0.25"/>
    <row r="58056" x14ac:dyDescent="0.25"/>
    <row r="58057" x14ac:dyDescent="0.25"/>
    <row r="58058" x14ac:dyDescent="0.25"/>
    <row r="58059" x14ac:dyDescent="0.25"/>
    <row r="58060" x14ac:dyDescent="0.25"/>
    <row r="58061" x14ac:dyDescent="0.25"/>
    <row r="58062" x14ac:dyDescent="0.25"/>
    <row r="58063" x14ac:dyDescent="0.25"/>
    <row r="58064" x14ac:dyDescent="0.25"/>
    <row r="58065" x14ac:dyDescent="0.25"/>
    <row r="58066" x14ac:dyDescent="0.25"/>
    <row r="58067" x14ac:dyDescent="0.25"/>
    <row r="58068" x14ac:dyDescent="0.25"/>
    <row r="58069" x14ac:dyDescent="0.25"/>
    <row r="58070" x14ac:dyDescent="0.25"/>
    <row r="58071" x14ac:dyDescent="0.25"/>
    <row r="58072" x14ac:dyDescent="0.25"/>
    <row r="58073" x14ac:dyDescent="0.25"/>
    <row r="58074" x14ac:dyDescent="0.25"/>
    <row r="58075" x14ac:dyDescent="0.25"/>
    <row r="58076" x14ac:dyDescent="0.25"/>
    <row r="58077" x14ac:dyDescent="0.25"/>
    <row r="58078" x14ac:dyDescent="0.25"/>
    <row r="58079" x14ac:dyDescent="0.25"/>
    <row r="58080" x14ac:dyDescent="0.25"/>
    <row r="58081" x14ac:dyDescent="0.25"/>
    <row r="58082" x14ac:dyDescent="0.25"/>
    <row r="58083" x14ac:dyDescent="0.25"/>
    <row r="58084" x14ac:dyDescent="0.25"/>
    <row r="58085" x14ac:dyDescent="0.25"/>
    <row r="58086" x14ac:dyDescent="0.25"/>
    <row r="58087" x14ac:dyDescent="0.25"/>
    <row r="58088" x14ac:dyDescent="0.25"/>
    <row r="58089" x14ac:dyDescent="0.25"/>
    <row r="58090" x14ac:dyDescent="0.25"/>
    <row r="58091" x14ac:dyDescent="0.25"/>
    <row r="58092" x14ac:dyDescent="0.25"/>
    <row r="58093" x14ac:dyDescent="0.25"/>
    <row r="58094" x14ac:dyDescent="0.25"/>
    <row r="58095" x14ac:dyDescent="0.25"/>
    <row r="58096" x14ac:dyDescent="0.25"/>
    <row r="58097" x14ac:dyDescent="0.25"/>
    <row r="58098" x14ac:dyDescent="0.25"/>
    <row r="58099" x14ac:dyDescent="0.25"/>
    <row r="58100" x14ac:dyDescent="0.25"/>
    <row r="58101" x14ac:dyDescent="0.25"/>
    <row r="58102" x14ac:dyDescent="0.25"/>
    <row r="58103" x14ac:dyDescent="0.25"/>
    <row r="58104" x14ac:dyDescent="0.25"/>
    <row r="58105" x14ac:dyDescent="0.25"/>
    <row r="58106" x14ac:dyDescent="0.25"/>
    <row r="58107" x14ac:dyDescent="0.25"/>
    <row r="58108" x14ac:dyDescent="0.25"/>
    <row r="58109" x14ac:dyDescent="0.25"/>
    <row r="58110" x14ac:dyDescent="0.25"/>
    <row r="58111" x14ac:dyDescent="0.25"/>
    <row r="58112" x14ac:dyDescent="0.25"/>
    <row r="58113" x14ac:dyDescent="0.25"/>
    <row r="58114" x14ac:dyDescent="0.25"/>
    <row r="58115" x14ac:dyDescent="0.25"/>
    <row r="58116" x14ac:dyDescent="0.25"/>
    <row r="58117" x14ac:dyDescent="0.25"/>
    <row r="58118" x14ac:dyDescent="0.25"/>
    <row r="58119" x14ac:dyDescent="0.25"/>
    <row r="58120" x14ac:dyDescent="0.25"/>
    <row r="58121" x14ac:dyDescent="0.25"/>
    <row r="58122" x14ac:dyDescent="0.25"/>
    <row r="58123" x14ac:dyDescent="0.25"/>
    <row r="58124" x14ac:dyDescent="0.25"/>
    <row r="58125" x14ac:dyDescent="0.25"/>
    <row r="58126" x14ac:dyDescent="0.25"/>
    <row r="58127" x14ac:dyDescent="0.25"/>
    <row r="58128" x14ac:dyDescent="0.25"/>
    <row r="58129" x14ac:dyDescent="0.25"/>
    <row r="58130" x14ac:dyDescent="0.25"/>
    <row r="58131" x14ac:dyDescent="0.25"/>
    <row r="58132" x14ac:dyDescent="0.25"/>
    <row r="58133" x14ac:dyDescent="0.25"/>
    <row r="58134" x14ac:dyDescent="0.25"/>
    <row r="58135" x14ac:dyDescent="0.25"/>
    <row r="58136" x14ac:dyDescent="0.25"/>
    <row r="58137" x14ac:dyDescent="0.25"/>
    <row r="58138" x14ac:dyDescent="0.25"/>
    <row r="58139" x14ac:dyDescent="0.25"/>
    <row r="58140" x14ac:dyDescent="0.25"/>
    <row r="58141" x14ac:dyDescent="0.25"/>
    <row r="58142" x14ac:dyDescent="0.25"/>
    <row r="58143" x14ac:dyDescent="0.25"/>
    <row r="58144" x14ac:dyDescent="0.25"/>
    <row r="58145" x14ac:dyDescent="0.25"/>
    <row r="58146" x14ac:dyDescent="0.25"/>
    <row r="58147" x14ac:dyDescent="0.25"/>
    <row r="58148" x14ac:dyDescent="0.25"/>
    <row r="58149" x14ac:dyDescent="0.25"/>
    <row r="58150" x14ac:dyDescent="0.25"/>
    <row r="58151" x14ac:dyDescent="0.25"/>
    <row r="58152" x14ac:dyDescent="0.25"/>
    <row r="58153" x14ac:dyDescent="0.25"/>
    <row r="58154" x14ac:dyDescent="0.25"/>
    <row r="58155" x14ac:dyDescent="0.25"/>
    <row r="58156" x14ac:dyDescent="0.25"/>
    <row r="58157" x14ac:dyDescent="0.25"/>
    <row r="58158" x14ac:dyDescent="0.25"/>
    <row r="58159" x14ac:dyDescent="0.25"/>
    <row r="58160" x14ac:dyDescent="0.25"/>
    <row r="58161" x14ac:dyDescent="0.25"/>
    <row r="58162" x14ac:dyDescent="0.25"/>
    <row r="58163" x14ac:dyDescent="0.25"/>
    <row r="58164" x14ac:dyDescent="0.25"/>
    <row r="58165" x14ac:dyDescent="0.25"/>
    <row r="58166" x14ac:dyDescent="0.25"/>
    <row r="58167" x14ac:dyDescent="0.25"/>
    <row r="58168" x14ac:dyDescent="0.25"/>
    <row r="58169" x14ac:dyDescent="0.25"/>
    <row r="58170" x14ac:dyDescent="0.25"/>
    <row r="58171" x14ac:dyDescent="0.25"/>
    <row r="58172" x14ac:dyDescent="0.25"/>
    <row r="58173" x14ac:dyDescent="0.25"/>
    <row r="58174" x14ac:dyDescent="0.25"/>
    <row r="58175" x14ac:dyDescent="0.25"/>
    <row r="58176" x14ac:dyDescent="0.25"/>
    <row r="58177" x14ac:dyDescent="0.25"/>
    <row r="58178" x14ac:dyDescent="0.25"/>
    <row r="58179" x14ac:dyDescent="0.25"/>
    <row r="58180" x14ac:dyDescent="0.25"/>
    <row r="58181" x14ac:dyDescent="0.25"/>
    <row r="58182" x14ac:dyDescent="0.25"/>
    <row r="58183" x14ac:dyDescent="0.25"/>
    <row r="58184" x14ac:dyDescent="0.25"/>
    <row r="58185" x14ac:dyDescent="0.25"/>
    <row r="58186" x14ac:dyDescent="0.25"/>
    <row r="58187" x14ac:dyDescent="0.25"/>
    <row r="58188" x14ac:dyDescent="0.25"/>
    <row r="58189" x14ac:dyDescent="0.25"/>
    <row r="58190" x14ac:dyDescent="0.25"/>
    <row r="58191" x14ac:dyDescent="0.25"/>
    <row r="58192" x14ac:dyDescent="0.25"/>
    <row r="58193" x14ac:dyDescent="0.25"/>
    <row r="58194" x14ac:dyDescent="0.25"/>
    <row r="58195" x14ac:dyDescent="0.25"/>
    <row r="58196" x14ac:dyDescent="0.25"/>
    <row r="58197" x14ac:dyDescent="0.25"/>
    <row r="58198" x14ac:dyDescent="0.25"/>
    <row r="58199" x14ac:dyDescent="0.25"/>
    <row r="58200" x14ac:dyDescent="0.25"/>
    <row r="58201" x14ac:dyDescent="0.25"/>
    <row r="58202" x14ac:dyDescent="0.25"/>
    <row r="58203" x14ac:dyDescent="0.25"/>
    <row r="58204" x14ac:dyDescent="0.25"/>
    <row r="58205" x14ac:dyDescent="0.25"/>
    <row r="58206" x14ac:dyDescent="0.25"/>
    <row r="58207" x14ac:dyDescent="0.25"/>
    <row r="58208" x14ac:dyDescent="0.25"/>
    <row r="58209" x14ac:dyDescent="0.25"/>
    <row r="58210" x14ac:dyDescent="0.25"/>
    <row r="58211" x14ac:dyDescent="0.25"/>
    <row r="58212" x14ac:dyDescent="0.25"/>
    <row r="58213" x14ac:dyDescent="0.25"/>
    <row r="58214" x14ac:dyDescent="0.25"/>
    <row r="58215" x14ac:dyDescent="0.25"/>
    <row r="58216" x14ac:dyDescent="0.25"/>
    <row r="58217" x14ac:dyDescent="0.25"/>
    <row r="58218" x14ac:dyDescent="0.25"/>
    <row r="58219" x14ac:dyDescent="0.25"/>
    <row r="58220" x14ac:dyDescent="0.25"/>
    <row r="58221" x14ac:dyDescent="0.25"/>
    <row r="58222" x14ac:dyDescent="0.25"/>
    <row r="58223" x14ac:dyDescent="0.25"/>
    <row r="58224" x14ac:dyDescent="0.25"/>
    <row r="58225" x14ac:dyDescent="0.25"/>
    <row r="58226" x14ac:dyDescent="0.25"/>
    <row r="58227" x14ac:dyDescent="0.25"/>
    <row r="58228" x14ac:dyDescent="0.25"/>
    <row r="58229" x14ac:dyDescent="0.25"/>
    <row r="58230" x14ac:dyDescent="0.25"/>
    <row r="58231" x14ac:dyDescent="0.25"/>
    <row r="58232" x14ac:dyDescent="0.25"/>
    <row r="58233" x14ac:dyDescent="0.25"/>
    <row r="58234" x14ac:dyDescent="0.25"/>
    <row r="58235" x14ac:dyDescent="0.25"/>
    <row r="58236" x14ac:dyDescent="0.25"/>
    <row r="58237" x14ac:dyDescent="0.25"/>
    <row r="58238" x14ac:dyDescent="0.25"/>
    <row r="58239" x14ac:dyDescent="0.25"/>
    <row r="58240" x14ac:dyDescent="0.25"/>
    <row r="58241" x14ac:dyDescent="0.25"/>
    <row r="58242" x14ac:dyDescent="0.25"/>
    <row r="58243" x14ac:dyDescent="0.25"/>
    <row r="58244" x14ac:dyDescent="0.25"/>
    <row r="58245" x14ac:dyDescent="0.25"/>
    <row r="58246" x14ac:dyDescent="0.25"/>
    <row r="58247" x14ac:dyDescent="0.25"/>
    <row r="58248" x14ac:dyDescent="0.25"/>
    <row r="58249" x14ac:dyDescent="0.25"/>
    <row r="58250" x14ac:dyDescent="0.25"/>
    <row r="58251" x14ac:dyDescent="0.25"/>
    <row r="58252" x14ac:dyDescent="0.25"/>
    <row r="58253" x14ac:dyDescent="0.25"/>
    <row r="58254" x14ac:dyDescent="0.25"/>
    <row r="58255" x14ac:dyDescent="0.25"/>
    <row r="58256" x14ac:dyDescent="0.25"/>
    <row r="58257" x14ac:dyDescent="0.25"/>
    <row r="58258" x14ac:dyDescent="0.25"/>
    <row r="58259" x14ac:dyDescent="0.25"/>
    <row r="58260" x14ac:dyDescent="0.25"/>
    <row r="58261" x14ac:dyDescent="0.25"/>
    <row r="58262" x14ac:dyDescent="0.25"/>
    <row r="58263" x14ac:dyDescent="0.25"/>
    <row r="58264" x14ac:dyDescent="0.25"/>
    <row r="58265" x14ac:dyDescent="0.25"/>
    <row r="58266" x14ac:dyDescent="0.25"/>
    <row r="58267" x14ac:dyDescent="0.25"/>
    <row r="58268" x14ac:dyDescent="0.25"/>
    <row r="58269" x14ac:dyDescent="0.25"/>
    <row r="58270" x14ac:dyDescent="0.25"/>
    <row r="58271" x14ac:dyDescent="0.25"/>
    <row r="58272" x14ac:dyDescent="0.25"/>
    <row r="58273" x14ac:dyDescent="0.25"/>
    <row r="58274" x14ac:dyDescent="0.25"/>
    <row r="58275" x14ac:dyDescent="0.25"/>
    <row r="58276" x14ac:dyDescent="0.25"/>
    <row r="58277" x14ac:dyDescent="0.25"/>
    <row r="58278" x14ac:dyDescent="0.25"/>
    <row r="58279" x14ac:dyDescent="0.25"/>
    <row r="58280" x14ac:dyDescent="0.25"/>
    <row r="58281" x14ac:dyDescent="0.25"/>
    <row r="58282" x14ac:dyDescent="0.25"/>
    <row r="58283" x14ac:dyDescent="0.25"/>
    <row r="58284" x14ac:dyDescent="0.25"/>
    <row r="58285" x14ac:dyDescent="0.25"/>
    <row r="58286" x14ac:dyDescent="0.25"/>
    <row r="58287" x14ac:dyDescent="0.25"/>
    <row r="58288" x14ac:dyDescent="0.25"/>
    <row r="58289" x14ac:dyDescent="0.25"/>
    <row r="58290" x14ac:dyDescent="0.25"/>
    <row r="58291" x14ac:dyDescent="0.25"/>
    <row r="58292" x14ac:dyDescent="0.25"/>
    <row r="58293" x14ac:dyDescent="0.25"/>
    <row r="58294" x14ac:dyDescent="0.25"/>
    <row r="58295" x14ac:dyDescent="0.25"/>
    <row r="58296" x14ac:dyDescent="0.25"/>
    <row r="58297" x14ac:dyDescent="0.25"/>
    <row r="58298" x14ac:dyDescent="0.25"/>
    <row r="58299" x14ac:dyDescent="0.25"/>
    <row r="58300" x14ac:dyDescent="0.25"/>
    <row r="58301" x14ac:dyDescent="0.25"/>
    <row r="58302" x14ac:dyDescent="0.25"/>
    <row r="58303" x14ac:dyDescent="0.25"/>
    <row r="58304" x14ac:dyDescent="0.25"/>
    <row r="58305" x14ac:dyDescent="0.25"/>
    <row r="58306" x14ac:dyDescent="0.25"/>
    <row r="58307" x14ac:dyDescent="0.25"/>
    <row r="58308" x14ac:dyDescent="0.25"/>
    <row r="58309" x14ac:dyDescent="0.25"/>
    <row r="58310" x14ac:dyDescent="0.25"/>
    <row r="58311" x14ac:dyDescent="0.25"/>
    <row r="58312" x14ac:dyDescent="0.25"/>
    <row r="58313" x14ac:dyDescent="0.25"/>
    <row r="58314" x14ac:dyDescent="0.25"/>
    <row r="58315" x14ac:dyDescent="0.25"/>
    <row r="58316" x14ac:dyDescent="0.25"/>
    <row r="58317" x14ac:dyDescent="0.25"/>
    <row r="58318" x14ac:dyDescent="0.25"/>
    <row r="58319" x14ac:dyDescent="0.25"/>
    <row r="58320" x14ac:dyDescent="0.25"/>
    <row r="58321" x14ac:dyDescent="0.25"/>
    <row r="58322" x14ac:dyDescent="0.25"/>
    <row r="58323" x14ac:dyDescent="0.25"/>
    <row r="58324" x14ac:dyDescent="0.25"/>
    <row r="58325" x14ac:dyDescent="0.25"/>
    <row r="58326" x14ac:dyDescent="0.25"/>
    <row r="58327" x14ac:dyDescent="0.25"/>
    <row r="58328" x14ac:dyDescent="0.25"/>
    <row r="58329" x14ac:dyDescent="0.25"/>
    <row r="58330" x14ac:dyDescent="0.25"/>
    <row r="58331" x14ac:dyDescent="0.25"/>
    <row r="58332" x14ac:dyDescent="0.25"/>
    <row r="58333" x14ac:dyDescent="0.25"/>
    <row r="58334" x14ac:dyDescent="0.25"/>
    <row r="58335" x14ac:dyDescent="0.25"/>
    <row r="58336" x14ac:dyDescent="0.25"/>
    <row r="58337" x14ac:dyDescent="0.25"/>
    <row r="58338" x14ac:dyDescent="0.25"/>
    <row r="58339" x14ac:dyDescent="0.25"/>
    <row r="58340" x14ac:dyDescent="0.25"/>
    <row r="58341" x14ac:dyDescent="0.25"/>
    <row r="58342" x14ac:dyDescent="0.25"/>
    <row r="58343" x14ac:dyDescent="0.25"/>
    <row r="58344" x14ac:dyDescent="0.25"/>
    <row r="58345" x14ac:dyDescent="0.25"/>
    <row r="58346" x14ac:dyDescent="0.25"/>
    <row r="58347" x14ac:dyDescent="0.25"/>
    <row r="58348" x14ac:dyDescent="0.25"/>
    <row r="58349" x14ac:dyDescent="0.25"/>
    <row r="58350" x14ac:dyDescent="0.25"/>
    <row r="58351" x14ac:dyDescent="0.25"/>
    <row r="58352" x14ac:dyDescent="0.25"/>
    <row r="58353" x14ac:dyDescent="0.25"/>
    <row r="58354" x14ac:dyDescent="0.25"/>
    <row r="58355" x14ac:dyDescent="0.25"/>
    <row r="58356" x14ac:dyDescent="0.25"/>
    <row r="58357" x14ac:dyDescent="0.25"/>
    <row r="58358" x14ac:dyDescent="0.25"/>
    <row r="58359" x14ac:dyDescent="0.25"/>
    <row r="58360" x14ac:dyDescent="0.25"/>
    <row r="58361" x14ac:dyDescent="0.25"/>
    <row r="58362" x14ac:dyDescent="0.25"/>
    <row r="58363" x14ac:dyDescent="0.25"/>
    <row r="58364" x14ac:dyDescent="0.25"/>
    <row r="58365" x14ac:dyDescent="0.25"/>
    <row r="58366" x14ac:dyDescent="0.25"/>
    <row r="58367" x14ac:dyDescent="0.25"/>
    <row r="58368" x14ac:dyDescent="0.25"/>
    <row r="58369" x14ac:dyDescent="0.25"/>
    <row r="58370" x14ac:dyDescent="0.25"/>
    <row r="58371" x14ac:dyDescent="0.25"/>
    <row r="58372" x14ac:dyDescent="0.25"/>
    <row r="58373" x14ac:dyDescent="0.25"/>
    <row r="58374" x14ac:dyDescent="0.25"/>
    <row r="58375" x14ac:dyDescent="0.25"/>
    <row r="58376" x14ac:dyDescent="0.25"/>
    <row r="58377" x14ac:dyDescent="0.25"/>
    <row r="58378" x14ac:dyDescent="0.25"/>
    <row r="58379" x14ac:dyDescent="0.25"/>
    <row r="58380" x14ac:dyDescent="0.25"/>
    <row r="58381" x14ac:dyDescent="0.25"/>
    <row r="58382" x14ac:dyDescent="0.25"/>
    <row r="58383" x14ac:dyDescent="0.25"/>
    <row r="58384" x14ac:dyDescent="0.25"/>
    <row r="58385" x14ac:dyDescent="0.25"/>
    <row r="58386" x14ac:dyDescent="0.25"/>
    <row r="58387" x14ac:dyDescent="0.25"/>
    <row r="58388" x14ac:dyDescent="0.25"/>
    <row r="58389" x14ac:dyDescent="0.25"/>
    <row r="58390" x14ac:dyDescent="0.25"/>
    <row r="58391" x14ac:dyDescent="0.25"/>
    <row r="58392" x14ac:dyDescent="0.25"/>
    <row r="58393" x14ac:dyDescent="0.25"/>
    <row r="58394" x14ac:dyDescent="0.25"/>
    <row r="58395" x14ac:dyDescent="0.25"/>
    <row r="58396" x14ac:dyDescent="0.25"/>
    <row r="58397" x14ac:dyDescent="0.25"/>
    <row r="58398" x14ac:dyDescent="0.25"/>
    <row r="58399" x14ac:dyDescent="0.25"/>
    <row r="58400" x14ac:dyDescent="0.25"/>
    <row r="58401" x14ac:dyDescent="0.25"/>
    <row r="58402" x14ac:dyDescent="0.25"/>
    <row r="58403" x14ac:dyDescent="0.25"/>
    <row r="58404" x14ac:dyDescent="0.25"/>
    <row r="58405" x14ac:dyDescent="0.25"/>
    <row r="58406" x14ac:dyDescent="0.25"/>
    <row r="58407" x14ac:dyDescent="0.25"/>
    <row r="58408" x14ac:dyDescent="0.25"/>
    <row r="58409" x14ac:dyDescent="0.25"/>
    <row r="58410" x14ac:dyDescent="0.25"/>
    <row r="58411" x14ac:dyDescent="0.25"/>
    <row r="58412" x14ac:dyDescent="0.25"/>
    <row r="58413" x14ac:dyDescent="0.25"/>
    <row r="58414" x14ac:dyDescent="0.25"/>
    <row r="58415" x14ac:dyDescent="0.25"/>
    <row r="58416" x14ac:dyDescent="0.25"/>
    <row r="58417" x14ac:dyDescent="0.25"/>
    <row r="58418" x14ac:dyDescent="0.25"/>
    <row r="58419" x14ac:dyDescent="0.25"/>
    <row r="58420" x14ac:dyDescent="0.25"/>
    <row r="58421" x14ac:dyDescent="0.25"/>
    <row r="58422" x14ac:dyDescent="0.25"/>
    <row r="58423" x14ac:dyDescent="0.25"/>
    <row r="58424" x14ac:dyDescent="0.25"/>
    <row r="58425" x14ac:dyDescent="0.25"/>
    <row r="58426" x14ac:dyDescent="0.25"/>
    <row r="58427" x14ac:dyDescent="0.25"/>
    <row r="58428" x14ac:dyDescent="0.25"/>
    <row r="58429" x14ac:dyDescent="0.25"/>
    <row r="58430" x14ac:dyDescent="0.25"/>
    <row r="58431" x14ac:dyDescent="0.25"/>
    <row r="58432" x14ac:dyDescent="0.25"/>
    <row r="58433" x14ac:dyDescent="0.25"/>
    <row r="58434" x14ac:dyDescent="0.25"/>
    <row r="58435" x14ac:dyDescent="0.25"/>
    <row r="58436" x14ac:dyDescent="0.25"/>
    <row r="58437" x14ac:dyDescent="0.25"/>
    <row r="58438" x14ac:dyDescent="0.25"/>
    <row r="58439" x14ac:dyDescent="0.25"/>
    <row r="58440" x14ac:dyDescent="0.25"/>
    <row r="58441" x14ac:dyDescent="0.25"/>
    <row r="58442" x14ac:dyDescent="0.25"/>
    <row r="58443" x14ac:dyDescent="0.25"/>
    <row r="58444" x14ac:dyDescent="0.25"/>
    <row r="58445" x14ac:dyDescent="0.25"/>
    <row r="58446" x14ac:dyDescent="0.25"/>
    <row r="58447" x14ac:dyDescent="0.25"/>
    <row r="58448" x14ac:dyDescent="0.25"/>
    <row r="58449" x14ac:dyDescent="0.25"/>
    <row r="58450" x14ac:dyDescent="0.25"/>
    <row r="58451" x14ac:dyDescent="0.25"/>
    <row r="58452" x14ac:dyDescent="0.25"/>
    <row r="58453" x14ac:dyDescent="0.25"/>
    <row r="58454" x14ac:dyDescent="0.25"/>
    <row r="58455" x14ac:dyDescent="0.25"/>
    <row r="58456" x14ac:dyDescent="0.25"/>
    <row r="58457" x14ac:dyDescent="0.25"/>
    <row r="58458" x14ac:dyDescent="0.25"/>
    <row r="58459" x14ac:dyDescent="0.25"/>
    <row r="58460" x14ac:dyDescent="0.25"/>
    <row r="58461" x14ac:dyDescent="0.25"/>
    <row r="58462" x14ac:dyDescent="0.25"/>
    <row r="58463" x14ac:dyDescent="0.25"/>
    <row r="58464" x14ac:dyDescent="0.25"/>
    <row r="58465" x14ac:dyDescent="0.25"/>
    <row r="58466" x14ac:dyDescent="0.25"/>
    <row r="58467" x14ac:dyDescent="0.25"/>
    <row r="58468" x14ac:dyDescent="0.25"/>
    <row r="58469" x14ac:dyDescent="0.25"/>
    <row r="58470" x14ac:dyDescent="0.25"/>
    <row r="58471" x14ac:dyDescent="0.25"/>
    <row r="58472" x14ac:dyDescent="0.25"/>
    <row r="58473" x14ac:dyDescent="0.25"/>
    <row r="58474" x14ac:dyDescent="0.25"/>
    <row r="58475" x14ac:dyDescent="0.25"/>
    <row r="58476" x14ac:dyDescent="0.25"/>
    <row r="58477" x14ac:dyDescent="0.25"/>
    <row r="58478" x14ac:dyDescent="0.25"/>
    <row r="58479" x14ac:dyDescent="0.25"/>
    <row r="58480" x14ac:dyDescent="0.25"/>
    <row r="58481" x14ac:dyDescent="0.25"/>
    <row r="58482" x14ac:dyDescent="0.25"/>
    <row r="58483" x14ac:dyDescent="0.25"/>
    <row r="58484" x14ac:dyDescent="0.25"/>
    <row r="58485" x14ac:dyDescent="0.25"/>
    <row r="58486" x14ac:dyDescent="0.25"/>
    <row r="58487" x14ac:dyDescent="0.25"/>
    <row r="58488" x14ac:dyDescent="0.25"/>
    <row r="58489" x14ac:dyDescent="0.25"/>
    <row r="58490" x14ac:dyDescent="0.25"/>
    <row r="58491" x14ac:dyDescent="0.25"/>
    <row r="58492" x14ac:dyDescent="0.25"/>
    <row r="58493" x14ac:dyDescent="0.25"/>
    <row r="58494" x14ac:dyDescent="0.25"/>
    <row r="58495" x14ac:dyDescent="0.25"/>
    <row r="58496" x14ac:dyDescent="0.25"/>
    <row r="58497" x14ac:dyDescent="0.25"/>
    <row r="58498" x14ac:dyDescent="0.25"/>
    <row r="58499" x14ac:dyDescent="0.25"/>
    <row r="58500" x14ac:dyDescent="0.25"/>
    <row r="58501" x14ac:dyDescent="0.25"/>
    <row r="58502" x14ac:dyDescent="0.25"/>
    <row r="58503" x14ac:dyDescent="0.25"/>
    <row r="58504" x14ac:dyDescent="0.25"/>
    <row r="58505" x14ac:dyDescent="0.25"/>
    <row r="58506" x14ac:dyDescent="0.25"/>
    <row r="58507" x14ac:dyDescent="0.25"/>
    <row r="58508" x14ac:dyDescent="0.25"/>
    <row r="58509" x14ac:dyDescent="0.25"/>
    <row r="58510" x14ac:dyDescent="0.25"/>
    <row r="58511" x14ac:dyDescent="0.25"/>
    <row r="58512" x14ac:dyDescent="0.25"/>
    <row r="58513" x14ac:dyDescent="0.25"/>
    <row r="58514" x14ac:dyDescent="0.25"/>
    <row r="58515" x14ac:dyDescent="0.25"/>
    <row r="58516" x14ac:dyDescent="0.25"/>
    <row r="58517" x14ac:dyDescent="0.25"/>
    <row r="58518" x14ac:dyDescent="0.25"/>
    <row r="58519" x14ac:dyDescent="0.25"/>
    <row r="58520" x14ac:dyDescent="0.25"/>
    <row r="58521" x14ac:dyDescent="0.25"/>
    <row r="58522" x14ac:dyDescent="0.25"/>
    <row r="58523" x14ac:dyDescent="0.25"/>
    <row r="58524" x14ac:dyDescent="0.25"/>
    <row r="58525" x14ac:dyDescent="0.25"/>
    <row r="58526" x14ac:dyDescent="0.25"/>
    <row r="58527" x14ac:dyDescent="0.25"/>
    <row r="58528" x14ac:dyDescent="0.25"/>
    <row r="58529" x14ac:dyDescent="0.25"/>
    <row r="58530" x14ac:dyDescent="0.25"/>
    <row r="58531" x14ac:dyDescent="0.25"/>
    <row r="58532" x14ac:dyDescent="0.25"/>
    <row r="58533" x14ac:dyDescent="0.25"/>
    <row r="58534" x14ac:dyDescent="0.25"/>
    <row r="58535" x14ac:dyDescent="0.25"/>
    <row r="58536" x14ac:dyDescent="0.25"/>
    <row r="58537" x14ac:dyDescent="0.25"/>
    <row r="58538" x14ac:dyDescent="0.25"/>
    <row r="58539" x14ac:dyDescent="0.25"/>
    <row r="58540" x14ac:dyDescent="0.25"/>
    <row r="58541" x14ac:dyDescent="0.25"/>
    <row r="58542" x14ac:dyDescent="0.25"/>
    <row r="58543" x14ac:dyDescent="0.25"/>
    <row r="58544" x14ac:dyDescent="0.25"/>
    <row r="58545" x14ac:dyDescent="0.25"/>
    <row r="58546" x14ac:dyDescent="0.25"/>
    <row r="58547" x14ac:dyDescent="0.25"/>
    <row r="58548" x14ac:dyDescent="0.25"/>
    <row r="58549" x14ac:dyDescent="0.25"/>
    <row r="58550" x14ac:dyDescent="0.25"/>
    <row r="58551" x14ac:dyDescent="0.25"/>
    <row r="58552" x14ac:dyDescent="0.25"/>
    <row r="58553" x14ac:dyDescent="0.25"/>
    <row r="58554" x14ac:dyDescent="0.25"/>
    <row r="58555" x14ac:dyDescent="0.25"/>
    <row r="58556" x14ac:dyDescent="0.25"/>
    <row r="58557" x14ac:dyDescent="0.25"/>
    <row r="58558" x14ac:dyDescent="0.25"/>
    <row r="58559" x14ac:dyDescent="0.25"/>
    <row r="58560" x14ac:dyDescent="0.25"/>
    <row r="58561" x14ac:dyDescent="0.25"/>
    <row r="58562" x14ac:dyDescent="0.25"/>
    <row r="58563" x14ac:dyDescent="0.25"/>
    <row r="58564" x14ac:dyDescent="0.25"/>
    <row r="58565" x14ac:dyDescent="0.25"/>
    <row r="58566" x14ac:dyDescent="0.25"/>
    <row r="58567" x14ac:dyDescent="0.25"/>
    <row r="58568" x14ac:dyDescent="0.25"/>
    <row r="58569" x14ac:dyDescent="0.25"/>
    <row r="58570" x14ac:dyDescent="0.25"/>
    <row r="58571" x14ac:dyDescent="0.25"/>
    <row r="58572" x14ac:dyDescent="0.25"/>
    <row r="58573" x14ac:dyDescent="0.25"/>
    <row r="58574" x14ac:dyDescent="0.25"/>
    <row r="58575" x14ac:dyDescent="0.25"/>
    <row r="58576" x14ac:dyDescent="0.25"/>
    <row r="58577" x14ac:dyDescent="0.25"/>
    <row r="58578" x14ac:dyDescent="0.25"/>
    <row r="58579" x14ac:dyDescent="0.25"/>
    <row r="58580" x14ac:dyDescent="0.25"/>
    <row r="58581" x14ac:dyDescent="0.25"/>
    <row r="58582" x14ac:dyDescent="0.25"/>
    <row r="58583" x14ac:dyDescent="0.25"/>
    <row r="58584" x14ac:dyDescent="0.25"/>
    <row r="58585" x14ac:dyDescent="0.25"/>
    <row r="58586" x14ac:dyDescent="0.25"/>
    <row r="58587" x14ac:dyDescent="0.25"/>
    <row r="58588" x14ac:dyDescent="0.25"/>
    <row r="58589" x14ac:dyDescent="0.25"/>
    <row r="58590" x14ac:dyDescent="0.25"/>
    <row r="58591" x14ac:dyDescent="0.25"/>
    <row r="58592" x14ac:dyDescent="0.25"/>
    <row r="58593" x14ac:dyDescent="0.25"/>
    <row r="58594" x14ac:dyDescent="0.25"/>
    <row r="58595" x14ac:dyDescent="0.25"/>
    <row r="58596" x14ac:dyDescent="0.25"/>
    <row r="58597" x14ac:dyDescent="0.25"/>
    <row r="58598" x14ac:dyDescent="0.25"/>
    <row r="58599" x14ac:dyDescent="0.25"/>
    <row r="58600" x14ac:dyDescent="0.25"/>
    <row r="58601" x14ac:dyDescent="0.25"/>
    <row r="58602" x14ac:dyDescent="0.25"/>
    <row r="58603" x14ac:dyDescent="0.25"/>
    <row r="58604" x14ac:dyDescent="0.25"/>
    <row r="58605" x14ac:dyDescent="0.25"/>
    <row r="58606" x14ac:dyDescent="0.25"/>
    <row r="58607" x14ac:dyDescent="0.25"/>
    <row r="58608" x14ac:dyDescent="0.25"/>
    <row r="58609" x14ac:dyDescent="0.25"/>
    <row r="58610" x14ac:dyDescent="0.25"/>
    <row r="58611" x14ac:dyDescent="0.25"/>
    <row r="58612" x14ac:dyDescent="0.25"/>
    <row r="58613" x14ac:dyDescent="0.25"/>
    <row r="58614" x14ac:dyDescent="0.25"/>
    <row r="58615" x14ac:dyDescent="0.25"/>
    <row r="58616" x14ac:dyDescent="0.25"/>
    <row r="58617" x14ac:dyDescent="0.25"/>
    <row r="58618" x14ac:dyDescent="0.25"/>
    <row r="58619" x14ac:dyDescent="0.25"/>
    <row r="58620" x14ac:dyDescent="0.25"/>
    <row r="58621" x14ac:dyDescent="0.25"/>
    <row r="58622" x14ac:dyDescent="0.25"/>
    <row r="58623" x14ac:dyDescent="0.25"/>
    <row r="58624" x14ac:dyDescent="0.25"/>
    <row r="58625" x14ac:dyDescent="0.25"/>
    <row r="58626" x14ac:dyDescent="0.25"/>
    <row r="58627" x14ac:dyDescent="0.25"/>
    <row r="58628" x14ac:dyDescent="0.25"/>
    <row r="58629" x14ac:dyDescent="0.25"/>
    <row r="58630" x14ac:dyDescent="0.25"/>
    <row r="58631" x14ac:dyDescent="0.25"/>
    <row r="58632" x14ac:dyDescent="0.25"/>
    <row r="58633" x14ac:dyDescent="0.25"/>
    <row r="58634" x14ac:dyDescent="0.25"/>
    <row r="58635" x14ac:dyDescent="0.25"/>
    <row r="58636" x14ac:dyDescent="0.25"/>
    <row r="58637" x14ac:dyDescent="0.25"/>
    <row r="58638" x14ac:dyDescent="0.25"/>
    <row r="58639" x14ac:dyDescent="0.25"/>
    <row r="58640" x14ac:dyDescent="0.25"/>
    <row r="58641" x14ac:dyDescent="0.25"/>
    <row r="58642" x14ac:dyDescent="0.25"/>
    <row r="58643" x14ac:dyDescent="0.25"/>
    <row r="58644" x14ac:dyDescent="0.25"/>
    <row r="58645" x14ac:dyDescent="0.25"/>
    <row r="58646" x14ac:dyDescent="0.25"/>
    <row r="58647" x14ac:dyDescent="0.25"/>
    <row r="58648" x14ac:dyDescent="0.25"/>
    <row r="58649" x14ac:dyDescent="0.25"/>
    <row r="58650" x14ac:dyDescent="0.25"/>
    <row r="58651" x14ac:dyDescent="0.25"/>
    <row r="58652" x14ac:dyDescent="0.25"/>
    <row r="58653" x14ac:dyDescent="0.25"/>
    <row r="58654" x14ac:dyDescent="0.25"/>
    <row r="58655" x14ac:dyDescent="0.25"/>
    <row r="58656" x14ac:dyDescent="0.25"/>
    <row r="58657" x14ac:dyDescent="0.25"/>
    <row r="58658" x14ac:dyDescent="0.25"/>
    <row r="58659" x14ac:dyDescent="0.25"/>
    <row r="58660" x14ac:dyDescent="0.25"/>
    <row r="58661" x14ac:dyDescent="0.25"/>
    <row r="58662" x14ac:dyDescent="0.25"/>
    <row r="58663" x14ac:dyDescent="0.25"/>
    <row r="58664" x14ac:dyDescent="0.25"/>
    <row r="58665" x14ac:dyDescent="0.25"/>
    <row r="58666" x14ac:dyDescent="0.25"/>
    <row r="58667" x14ac:dyDescent="0.25"/>
    <row r="58668" x14ac:dyDescent="0.25"/>
    <row r="58669" x14ac:dyDescent="0.25"/>
    <row r="58670" x14ac:dyDescent="0.25"/>
    <row r="58671" x14ac:dyDescent="0.25"/>
    <row r="58672" x14ac:dyDescent="0.25"/>
    <row r="58673" x14ac:dyDescent="0.25"/>
    <row r="58674" x14ac:dyDescent="0.25"/>
    <row r="58675" x14ac:dyDescent="0.25"/>
    <row r="58676" x14ac:dyDescent="0.25"/>
    <row r="58677" x14ac:dyDescent="0.25"/>
    <row r="58678" x14ac:dyDescent="0.25"/>
    <row r="58679" x14ac:dyDescent="0.25"/>
    <row r="58680" x14ac:dyDescent="0.25"/>
    <row r="58681" x14ac:dyDescent="0.25"/>
    <row r="58682" x14ac:dyDescent="0.25"/>
    <row r="58683" x14ac:dyDescent="0.25"/>
    <row r="58684" x14ac:dyDescent="0.25"/>
    <row r="58685" x14ac:dyDescent="0.25"/>
    <row r="58686" x14ac:dyDescent="0.25"/>
    <row r="58687" x14ac:dyDescent="0.25"/>
    <row r="58688" x14ac:dyDescent="0.25"/>
    <row r="58689" x14ac:dyDescent="0.25"/>
    <row r="58690" x14ac:dyDescent="0.25"/>
    <row r="58691" x14ac:dyDescent="0.25"/>
    <row r="58692" x14ac:dyDescent="0.25"/>
    <row r="58693" x14ac:dyDescent="0.25"/>
    <row r="58694" x14ac:dyDescent="0.25"/>
    <row r="58695" x14ac:dyDescent="0.25"/>
    <row r="58696" x14ac:dyDescent="0.25"/>
    <row r="58697" x14ac:dyDescent="0.25"/>
    <row r="58698" x14ac:dyDescent="0.25"/>
    <row r="58699" x14ac:dyDescent="0.25"/>
    <row r="58700" x14ac:dyDescent="0.25"/>
    <row r="58701" x14ac:dyDescent="0.25"/>
    <row r="58702" x14ac:dyDescent="0.25"/>
    <row r="58703" x14ac:dyDescent="0.25"/>
    <row r="58704" x14ac:dyDescent="0.25"/>
    <row r="58705" x14ac:dyDescent="0.25"/>
    <row r="58706" x14ac:dyDescent="0.25"/>
    <row r="58707" x14ac:dyDescent="0.25"/>
    <row r="58708" x14ac:dyDescent="0.25"/>
    <row r="58709" x14ac:dyDescent="0.25"/>
    <row r="58710" x14ac:dyDescent="0.25"/>
    <row r="58711" x14ac:dyDescent="0.25"/>
    <row r="58712" x14ac:dyDescent="0.25"/>
    <row r="58713" x14ac:dyDescent="0.25"/>
    <row r="58714" x14ac:dyDescent="0.25"/>
    <row r="58715" x14ac:dyDescent="0.25"/>
    <row r="58716" x14ac:dyDescent="0.25"/>
    <row r="58717" x14ac:dyDescent="0.25"/>
    <row r="58718" x14ac:dyDescent="0.25"/>
    <row r="58719" x14ac:dyDescent="0.25"/>
    <row r="58720" x14ac:dyDescent="0.25"/>
    <row r="58721" x14ac:dyDescent="0.25"/>
    <row r="58722" x14ac:dyDescent="0.25"/>
    <row r="58723" x14ac:dyDescent="0.25"/>
    <row r="58724" x14ac:dyDescent="0.25"/>
    <row r="58725" x14ac:dyDescent="0.25"/>
    <row r="58726" x14ac:dyDescent="0.25"/>
    <row r="58727" x14ac:dyDescent="0.25"/>
    <row r="58728" x14ac:dyDescent="0.25"/>
    <row r="58729" x14ac:dyDescent="0.25"/>
    <row r="58730" x14ac:dyDescent="0.25"/>
    <row r="58731" x14ac:dyDescent="0.25"/>
    <row r="58732" x14ac:dyDescent="0.25"/>
    <row r="58733" x14ac:dyDescent="0.25"/>
    <row r="58734" x14ac:dyDescent="0.25"/>
    <row r="58735" x14ac:dyDescent="0.25"/>
    <row r="58736" x14ac:dyDescent="0.25"/>
    <row r="58737" x14ac:dyDescent="0.25"/>
    <row r="58738" x14ac:dyDescent="0.25"/>
    <row r="58739" x14ac:dyDescent="0.25"/>
    <row r="58740" x14ac:dyDescent="0.25"/>
    <row r="58741" x14ac:dyDescent="0.25"/>
    <row r="58742" x14ac:dyDescent="0.25"/>
    <row r="58743" x14ac:dyDescent="0.25"/>
    <row r="58744" x14ac:dyDescent="0.25"/>
    <row r="58745" x14ac:dyDescent="0.25"/>
    <row r="58746" x14ac:dyDescent="0.25"/>
    <row r="58747" x14ac:dyDescent="0.25"/>
    <row r="58748" x14ac:dyDescent="0.25"/>
    <row r="58749" x14ac:dyDescent="0.25"/>
    <row r="58750" x14ac:dyDescent="0.25"/>
    <row r="58751" x14ac:dyDescent="0.25"/>
    <row r="58752" x14ac:dyDescent="0.25"/>
    <row r="58753" x14ac:dyDescent="0.25"/>
    <row r="58754" x14ac:dyDescent="0.25"/>
    <row r="58755" x14ac:dyDescent="0.25"/>
    <row r="58756" x14ac:dyDescent="0.25"/>
    <row r="58757" x14ac:dyDescent="0.25"/>
    <row r="58758" x14ac:dyDescent="0.25"/>
    <row r="58759" x14ac:dyDescent="0.25"/>
    <row r="58760" x14ac:dyDescent="0.25"/>
    <row r="58761" x14ac:dyDescent="0.25"/>
    <row r="58762" x14ac:dyDescent="0.25"/>
    <row r="58763" x14ac:dyDescent="0.25"/>
    <row r="58764" x14ac:dyDescent="0.25"/>
    <row r="58765" x14ac:dyDescent="0.25"/>
    <row r="58766" x14ac:dyDescent="0.25"/>
    <row r="58767" x14ac:dyDescent="0.25"/>
    <row r="58768" x14ac:dyDescent="0.25"/>
    <row r="58769" x14ac:dyDescent="0.25"/>
    <row r="58770" x14ac:dyDescent="0.25"/>
    <row r="58771" x14ac:dyDescent="0.25"/>
    <row r="58772" x14ac:dyDescent="0.25"/>
    <row r="58773" x14ac:dyDescent="0.25"/>
    <row r="58774" x14ac:dyDescent="0.25"/>
    <row r="58775" x14ac:dyDescent="0.25"/>
    <row r="58776" x14ac:dyDescent="0.25"/>
    <row r="58777" x14ac:dyDescent="0.25"/>
    <row r="58778" x14ac:dyDescent="0.25"/>
    <row r="58779" x14ac:dyDescent="0.25"/>
    <row r="58780" x14ac:dyDescent="0.25"/>
    <row r="58781" x14ac:dyDescent="0.25"/>
    <row r="58782" x14ac:dyDescent="0.25"/>
    <row r="58783" x14ac:dyDescent="0.25"/>
    <row r="58784" x14ac:dyDescent="0.25"/>
    <row r="58785" x14ac:dyDescent="0.25"/>
    <row r="58786" x14ac:dyDescent="0.25"/>
    <row r="58787" x14ac:dyDescent="0.25"/>
    <row r="58788" x14ac:dyDescent="0.25"/>
    <row r="58789" x14ac:dyDescent="0.25"/>
    <row r="58790" x14ac:dyDescent="0.25"/>
    <row r="58791" x14ac:dyDescent="0.25"/>
    <row r="58792" x14ac:dyDescent="0.25"/>
    <row r="58793" x14ac:dyDescent="0.25"/>
    <row r="58794" x14ac:dyDescent="0.25"/>
    <row r="58795" x14ac:dyDescent="0.25"/>
    <row r="58796" x14ac:dyDescent="0.25"/>
    <row r="58797" x14ac:dyDescent="0.25"/>
    <row r="58798" x14ac:dyDescent="0.25"/>
    <row r="58799" x14ac:dyDescent="0.25"/>
    <row r="58800" x14ac:dyDescent="0.25"/>
    <row r="58801" x14ac:dyDescent="0.25"/>
    <row r="58802" x14ac:dyDescent="0.25"/>
    <row r="58803" x14ac:dyDescent="0.25"/>
    <row r="58804" x14ac:dyDescent="0.25"/>
    <row r="58805" x14ac:dyDescent="0.25"/>
    <row r="58806" x14ac:dyDescent="0.25"/>
    <row r="58807" x14ac:dyDescent="0.25"/>
    <row r="58808" x14ac:dyDescent="0.25"/>
    <row r="58809" x14ac:dyDescent="0.25"/>
    <row r="58810" x14ac:dyDescent="0.25"/>
    <row r="58811" x14ac:dyDescent="0.25"/>
    <row r="58812" x14ac:dyDescent="0.25"/>
    <row r="58813" x14ac:dyDescent="0.25"/>
    <row r="58814" x14ac:dyDescent="0.25"/>
    <row r="58815" x14ac:dyDescent="0.25"/>
    <row r="58816" x14ac:dyDescent="0.25"/>
    <row r="58817" x14ac:dyDescent="0.25"/>
    <row r="58818" x14ac:dyDescent="0.25"/>
    <row r="58819" x14ac:dyDescent="0.25"/>
    <row r="58820" x14ac:dyDescent="0.25"/>
    <row r="58821" x14ac:dyDescent="0.25"/>
    <row r="58822" x14ac:dyDescent="0.25"/>
    <row r="58823" x14ac:dyDescent="0.25"/>
    <row r="58824" x14ac:dyDescent="0.25"/>
    <row r="58825" x14ac:dyDescent="0.25"/>
    <row r="58826" x14ac:dyDescent="0.25"/>
    <row r="58827" x14ac:dyDescent="0.25"/>
    <row r="58828" x14ac:dyDescent="0.25"/>
    <row r="58829" x14ac:dyDescent="0.25"/>
    <row r="58830" x14ac:dyDescent="0.25"/>
    <row r="58831" x14ac:dyDescent="0.25"/>
    <row r="58832" x14ac:dyDescent="0.25"/>
    <row r="58833" x14ac:dyDescent="0.25"/>
    <row r="58834" x14ac:dyDescent="0.25"/>
    <row r="58835" x14ac:dyDescent="0.25"/>
    <row r="58836" x14ac:dyDescent="0.25"/>
    <row r="58837" x14ac:dyDescent="0.25"/>
    <row r="58838" x14ac:dyDescent="0.25"/>
    <row r="58839" x14ac:dyDescent="0.25"/>
    <row r="58840" x14ac:dyDescent="0.25"/>
    <row r="58841" x14ac:dyDescent="0.25"/>
    <row r="58842" x14ac:dyDescent="0.25"/>
    <row r="58843" x14ac:dyDescent="0.25"/>
    <row r="58844" x14ac:dyDescent="0.25"/>
    <row r="58845" x14ac:dyDescent="0.25"/>
    <row r="58846" x14ac:dyDescent="0.25"/>
    <row r="58847" x14ac:dyDescent="0.25"/>
    <row r="58848" x14ac:dyDescent="0.25"/>
    <row r="58849" x14ac:dyDescent="0.25"/>
    <row r="58850" x14ac:dyDescent="0.25"/>
    <row r="58851" x14ac:dyDescent="0.25"/>
    <row r="58852" x14ac:dyDescent="0.25"/>
    <row r="58853" x14ac:dyDescent="0.25"/>
    <row r="58854" x14ac:dyDescent="0.25"/>
    <row r="58855" x14ac:dyDescent="0.25"/>
    <row r="58856" x14ac:dyDescent="0.25"/>
    <row r="58857" x14ac:dyDescent="0.25"/>
    <row r="58858" x14ac:dyDescent="0.25"/>
    <row r="58859" x14ac:dyDescent="0.25"/>
    <row r="58860" x14ac:dyDescent="0.25"/>
    <row r="58861" x14ac:dyDescent="0.25"/>
    <row r="58862" x14ac:dyDescent="0.25"/>
    <row r="58863" x14ac:dyDescent="0.25"/>
    <row r="58864" x14ac:dyDescent="0.25"/>
    <row r="58865" x14ac:dyDescent="0.25"/>
    <row r="58866" x14ac:dyDescent="0.25"/>
    <row r="58867" x14ac:dyDescent="0.25"/>
    <row r="58868" x14ac:dyDescent="0.25"/>
    <row r="58869" x14ac:dyDescent="0.25"/>
    <row r="58870" x14ac:dyDescent="0.25"/>
    <row r="58871" x14ac:dyDescent="0.25"/>
    <row r="58872" x14ac:dyDescent="0.25"/>
    <row r="58873" x14ac:dyDescent="0.25"/>
    <row r="58874" x14ac:dyDescent="0.25"/>
    <row r="58875" x14ac:dyDescent="0.25"/>
    <row r="58876" x14ac:dyDescent="0.25"/>
    <row r="58877" x14ac:dyDescent="0.25"/>
    <row r="58878" x14ac:dyDescent="0.25"/>
    <row r="58879" x14ac:dyDescent="0.25"/>
    <row r="58880" x14ac:dyDescent="0.25"/>
    <row r="58881" x14ac:dyDescent="0.25"/>
    <row r="58882" x14ac:dyDescent="0.25"/>
    <row r="58883" x14ac:dyDescent="0.25"/>
    <row r="58884" x14ac:dyDescent="0.25"/>
    <row r="58885" x14ac:dyDescent="0.25"/>
    <row r="58886" x14ac:dyDescent="0.25"/>
    <row r="58887" x14ac:dyDescent="0.25"/>
    <row r="58888" x14ac:dyDescent="0.25"/>
    <row r="58889" x14ac:dyDescent="0.25"/>
    <row r="58890" x14ac:dyDescent="0.25"/>
    <row r="58891" x14ac:dyDescent="0.25"/>
    <row r="58892" x14ac:dyDescent="0.25"/>
    <row r="58893" x14ac:dyDescent="0.25"/>
    <row r="58894" x14ac:dyDescent="0.25"/>
    <row r="58895" x14ac:dyDescent="0.25"/>
    <row r="58896" x14ac:dyDescent="0.25"/>
    <row r="58897" x14ac:dyDescent="0.25"/>
    <row r="58898" x14ac:dyDescent="0.25"/>
    <row r="58899" x14ac:dyDescent="0.25"/>
    <row r="58900" x14ac:dyDescent="0.25"/>
    <row r="58901" x14ac:dyDescent="0.25"/>
    <row r="58902" x14ac:dyDescent="0.25"/>
    <row r="58903" x14ac:dyDescent="0.25"/>
    <row r="58904" x14ac:dyDescent="0.25"/>
    <row r="58905" x14ac:dyDescent="0.25"/>
    <row r="58906" x14ac:dyDescent="0.25"/>
    <row r="58907" x14ac:dyDescent="0.25"/>
    <row r="58908" x14ac:dyDescent="0.25"/>
    <row r="58909" x14ac:dyDescent="0.25"/>
    <row r="58910" x14ac:dyDescent="0.25"/>
    <row r="58911" x14ac:dyDescent="0.25"/>
    <row r="58912" x14ac:dyDescent="0.25"/>
    <row r="58913" x14ac:dyDescent="0.25"/>
    <row r="58914" x14ac:dyDescent="0.25"/>
    <row r="58915" x14ac:dyDescent="0.25"/>
    <row r="58916" x14ac:dyDescent="0.25"/>
    <row r="58917" x14ac:dyDescent="0.25"/>
    <row r="58918" x14ac:dyDescent="0.25"/>
    <row r="58919" x14ac:dyDescent="0.25"/>
    <row r="58920" x14ac:dyDescent="0.25"/>
    <row r="58921" x14ac:dyDescent="0.25"/>
    <row r="58922" x14ac:dyDescent="0.25"/>
    <row r="58923" x14ac:dyDescent="0.25"/>
    <row r="58924" x14ac:dyDescent="0.25"/>
    <row r="58925" x14ac:dyDescent="0.25"/>
    <row r="58926" x14ac:dyDescent="0.25"/>
    <row r="58927" x14ac:dyDescent="0.25"/>
    <row r="58928" x14ac:dyDescent="0.25"/>
    <row r="58929" x14ac:dyDescent="0.25"/>
    <row r="58930" x14ac:dyDescent="0.25"/>
    <row r="58931" x14ac:dyDescent="0.25"/>
    <row r="58932" x14ac:dyDescent="0.25"/>
    <row r="58933" x14ac:dyDescent="0.25"/>
    <row r="58934" x14ac:dyDescent="0.25"/>
    <row r="58935" x14ac:dyDescent="0.25"/>
    <row r="58936" x14ac:dyDescent="0.25"/>
    <row r="58937" x14ac:dyDescent="0.25"/>
    <row r="58938" x14ac:dyDescent="0.25"/>
    <row r="58939" x14ac:dyDescent="0.25"/>
    <row r="58940" x14ac:dyDescent="0.25"/>
    <row r="58941" x14ac:dyDescent="0.25"/>
    <row r="58942" x14ac:dyDescent="0.25"/>
    <row r="58943" x14ac:dyDescent="0.25"/>
    <row r="58944" x14ac:dyDescent="0.25"/>
    <row r="58945" x14ac:dyDescent="0.25"/>
    <row r="58946" x14ac:dyDescent="0.25"/>
    <row r="58947" x14ac:dyDescent="0.25"/>
    <row r="58948" x14ac:dyDescent="0.25"/>
    <row r="58949" x14ac:dyDescent="0.25"/>
    <row r="58950" x14ac:dyDescent="0.25"/>
    <row r="58951" x14ac:dyDescent="0.25"/>
    <row r="58952" x14ac:dyDescent="0.25"/>
    <row r="58953" x14ac:dyDescent="0.25"/>
    <row r="58954" x14ac:dyDescent="0.25"/>
    <row r="58955" x14ac:dyDescent="0.25"/>
    <row r="58956" x14ac:dyDescent="0.25"/>
    <row r="58957" x14ac:dyDescent="0.25"/>
    <row r="58958" x14ac:dyDescent="0.25"/>
    <row r="58959" x14ac:dyDescent="0.25"/>
    <row r="58960" x14ac:dyDescent="0.25"/>
    <row r="58961" x14ac:dyDescent="0.25"/>
    <row r="58962" x14ac:dyDescent="0.25"/>
    <row r="58963" x14ac:dyDescent="0.25"/>
    <row r="58964" x14ac:dyDescent="0.25"/>
    <row r="58965" x14ac:dyDescent="0.25"/>
    <row r="58966" x14ac:dyDescent="0.25"/>
    <row r="58967" x14ac:dyDescent="0.25"/>
    <row r="58968" x14ac:dyDescent="0.25"/>
    <row r="58969" x14ac:dyDescent="0.25"/>
    <row r="58970" x14ac:dyDescent="0.25"/>
    <row r="58971" x14ac:dyDescent="0.25"/>
    <row r="58972" x14ac:dyDescent="0.25"/>
    <row r="58973" x14ac:dyDescent="0.25"/>
    <row r="58974" x14ac:dyDescent="0.25"/>
    <row r="58975" x14ac:dyDescent="0.25"/>
    <row r="58976" x14ac:dyDescent="0.25"/>
    <row r="58977" x14ac:dyDescent="0.25"/>
    <row r="58978" x14ac:dyDescent="0.25"/>
    <row r="58979" x14ac:dyDescent="0.25"/>
    <row r="58980" x14ac:dyDescent="0.25"/>
    <row r="58981" x14ac:dyDescent="0.25"/>
    <row r="58982" x14ac:dyDescent="0.25"/>
    <row r="58983" x14ac:dyDescent="0.25"/>
    <row r="58984" x14ac:dyDescent="0.25"/>
    <row r="58985" x14ac:dyDescent="0.25"/>
    <row r="58986" x14ac:dyDescent="0.25"/>
    <row r="58987" x14ac:dyDescent="0.25"/>
    <row r="58988" x14ac:dyDescent="0.25"/>
    <row r="58989" x14ac:dyDescent="0.25"/>
    <row r="58990" x14ac:dyDescent="0.25"/>
    <row r="58991" x14ac:dyDescent="0.25"/>
    <row r="58992" x14ac:dyDescent="0.25"/>
    <row r="58993" x14ac:dyDescent="0.25"/>
    <row r="58994" x14ac:dyDescent="0.25"/>
    <row r="58995" x14ac:dyDescent="0.25"/>
    <row r="58996" x14ac:dyDescent="0.25"/>
    <row r="58997" x14ac:dyDescent="0.25"/>
    <row r="58998" x14ac:dyDescent="0.25"/>
    <row r="58999" x14ac:dyDescent="0.25"/>
    <row r="59000" x14ac:dyDescent="0.25"/>
    <row r="59001" x14ac:dyDescent="0.25"/>
    <row r="59002" x14ac:dyDescent="0.25"/>
    <row r="59003" x14ac:dyDescent="0.25"/>
    <row r="59004" x14ac:dyDescent="0.25"/>
    <row r="59005" x14ac:dyDescent="0.25"/>
    <row r="59006" x14ac:dyDescent="0.25"/>
    <row r="59007" x14ac:dyDescent="0.25"/>
    <row r="59008" x14ac:dyDescent="0.25"/>
    <row r="59009" x14ac:dyDescent="0.25"/>
    <row r="59010" x14ac:dyDescent="0.25"/>
    <row r="59011" x14ac:dyDescent="0.25"/>
    <row r="59012" x14ac:dyDescent="0.25"/>
    <row r="59013" x14ac:dyDescent="0.25"/>
    <row r="59014" x14ac:dyDescent="0.25"/>
    <row r="59015" x14ac:dyDescent="0.25"/>
    <row r="59016" x14ac:dyDescent="0.25"/>
    <row r="59017" x14ac:dyDescent="0.25"/>
    <row r="59018" x14ac:dyDescent="0.25"/>
    <row r="59019" x14ac:dyDescent="0.25"/>
    <row r="59020" x14ac:dyDescent="0.25"/>
    <row r="59021" x14ac:dyDescent="0.25"/>
    <row r="59022" x14ac:dyDescent="0.25"/>
    <row r="59023" x14ac:dyDescent="0.25"/>
    <row r="59024" x14ac:dyDescent="0.25"/>
    <row r="59025" x14ac:dyDescent="0.25"/>
    <row r="59026" x14ac:dyDescent="0.25"/>
    <row r="59027" x14ac:dyDescent="0.25"/>
    <row r="59028" x14ac:dyDescent="0.25"/>
    <row r="59029" x14ac:dyDescent="0.25"/>
    <row r="59030" x14ac:dyDescent="0.25"/>
    <row r="59031" x14ac:dyDescent="0.25"/>
    <row r="59032" x14ac:dyDescent="0.25"/>
    <row r="59033" x14ac:dyDescent="0.25"/>
    <row r="59034" x14ac:dyDescent="0.25"/>
    <row r="59035" x14ac:dyDescent="0.25"/>
    <row r="59036" x14ac:dyDescent="0.25"/>
    <row r="59037" x14ac:dyDescent="0.25"/>
    <row r="59038" x14ac:dyDescent="0.25"/>
    <row r="59039" x14ac:dyDescent="0.25"/>
    <row r="59040" x14ac:dyDescent="0.25"/>
    <row r="59041" x14ac:dyDescent="0.25"/>
    <row r="59042" x14ac:dyDescent="0.25"/>
    <row r="59043" x14ac:dyDescent="0.25"/>
    <row r="59044" x14ac:dyDescent="0.25"/>
    <row r="59045" x14ac:dyDescent="0.25"/>
    <row r="59046" x14ac:dyDescent="0.25"/>
    <row r="59047" x14ac:dyDescent="0.25"/>
    <row r="59048" x14ac:dyDescent="0.25"/>
    <row r="59049" x14ac:dyDescent="0.25"/>
    <row r="59050" x14ac:dyDescent="0.25"/>
    <row r="59051" x14ac:dyDescent="0.25"/>
    <row r="59052" x14ac:dyDescent="0.25"/>
    <row r="59053" x14ac:dyDescent="0.25"/>
    <row r="59054" x14ac:dyDescent="0.25"/>
    <row r="59055" x14ac:dyDescent="0.25"/>
    <row r="59056" x14ac:dyDescent="0.25"/>
    <row r="59057" x14ac:dyDescent="0.25"/>
    <row r="59058" x14ac:dyDescent="0.25"/>
    <row r="59059" x14ac:dyDescent="0.25"/>
    <row r="59060" x14ac:dyDescent="0.25"/>
    <row r="59061" x14ac:dyDescent="0.25"/>
    <row r="59062" x14ac:dyDescent="0.25"/>
    <row r="59063" x14ac:dyDescent="0.25"/>
    <row r="59064" x14ac:dyDescent="0.25"/>
    <row r="59065" x14ac:dyDescent="0.25"/>
    <row r="59066" x14ac:dyDescent="0.25"/>
    <row r="59067" x14ac:dyDescent="0.25"/>
    <row r="59068" x14ac:dyDescent="0.25"/>
    <row r="59069" x14ac:dyDescent="0.25"/>
    <row r="59070" x14ac:dyDescent="0.25"/>
    <row r="59071" x14ac:dyDescent="0.25"/>
    <row r="59072" x14ac:dyDescent="0.25"/>
    <row r="59073" x14ac:dyDescent="0.25"/>
    <row r="59074" x14ac:dyDescent="0.25"/>
    <row r="59075" x14ac:dyDescent="0.25"/>
    <row r="59076" x14ac:dyDescent="0.25"/>
    <row r="59077" x14ac:dyDescent="0.25"/>
    <row r="59078" x14ac:dyDescent="0.25"/>
    <row r="59079" x14ac:dyDescent="0.25"/>
    <row r="59080" x14ac:dyDescent="0.25"/>
    <row r="59081" x14ac:dyDescent="0.25"/>
    <row r="59082" x14ac:dyDescent="0.25"/>
    <row r="59083" x14ac:dyDescent="0.25"/>
    <row r="59084" x14ac:dyDescent="0.25"/>
    <row r="59085" x14ac:dyDescent="0.25"/>
    <row r="59086" x14ac:dyDescent="0.25"/>
    <row r="59087" x14ac:dyDescent="0.25"/>
    <row r="59088" x14ac:dyDescent="0.25"/>
    <row r="59089" x14ac:dyDescent="0.25"/>
    <row r="59090" x14ac:dyDescent="0.25"/>
    <row r="59091" x14ac:dyDescent="0.25"/>
    <row r="59092" x14ac:dyDescent="0.25"/>
    <row r="59093" x14ac:dyDescent="0.25"/>
    <row r="59094" x14ac:dyDescent="0.25"/>
    <row r="59095" x14ac:dyDescent="0.25"/>
    <row r="59096" x14ac:dyDescent="0.25"/>
    <row r="59097" x14ac:dyDescent="0.25"/>
    <row r="59098" x14ac:dyDescent="0.25"/>
    <row r="59099" x14ac:dyDescent="0.25"/>
    <row r="59100" x14ac:dyDescent="0.25"/>
    <row r="59101" x14ac:dyDescent="0.25"/>
    <row r="59102" x14ac:dyDescent="0.25"/>
    <row r="59103" x14ac:dyDescent="0.25"/>
    <row r="59104" x14ac:dyDescent="0.25"/>
    <row r="59105" x14ac:dyDescent="0.25"/>
    <row r="59106" x14ac:dyDescent="0.25"/>
    <row r="59107" x14ac:dyDescent="0.25"/>
    <row r="59108" x14ac:dyDescent="0.25"/>
    <row r="59109" x14ac:dyDescent="0.25"/>
    <row r="59110" x14ac:dyDescent="0.25"/>
    <row r="59111" x14ac:dyDescent="0.25"/>
    <row r="59112" x14ac:dyDescent="0.25"/>
    <row r="59113" x14ac:dyDescent="0.25"/>
    <row r="59114" x14ac:dyDescent="0.25"/>
    <row r="59115" x14ac:dyDescent="0.25"/>
    <row r="59116" x14ac:dyDescent="0.25"/>
    <row r="59117" x14ac:dyDescent="0.25"/>
    <row r="59118" x14ac:dyDescent="0.25"/>
    <row r="59119" x14ac:dyDescent="0.25"/>
    <row r="59120" x14ac:dyDescent="0.25"/>
    <row r="59121" x14ac:dyDescent="0.25"/>
    <row r="59122" x14ac:dyDescent="0.25"/>
    <row r="59123" x14ac:dyDescent="0.25"/>
    <row r="59124" x14ac:dyDescent="0.25"/>
    <row r="59125" x14ac:dyDescent="0.25"/>
    <row r="59126" x14ac:dyDescent="0.25"/>
    <row r="59127" x14ac:dyDescent="0.25"/>
    <row r="59128" x14ac:dyDescent="0.25"/>
    <row r="59129" x14ac:dyDescent="0.25"/>
    <row r="59130" x14ac:dyDescent="0.25"/>
    <row r="59131" x14ac:dyDescent="0.25"/>
    <row r="59132" x14ac:dyDescent="0.25"/>
    <row r="59133" x14ac:dyDescent="0.25"/>
    <row r="59134" x14ac:dyDescent="0.25"/>
    <row r="59135" x14ac:dyDescent="0.25"/>
    <row r="59136" x14ac:dyDescent="0.25"/>
    <row r="59137" x14ac:dyDescent="0.25"/>
    <row r="59138" x14ac:dyDescent="0.25"/>
    <row r="59139" x14ac:dyDescent="0.25"/>
    <row r="59140" x14ac:dyDescent="0.25"/>
    <row r="59141" x14ac:dyDescent="0.25"/>
    <row r="59142" x14ac:dyDescent="0.25"/>
    <row r="59143" x14ac:dyDescent="0.25"/>
    <row r="59144" x14ac:dyDescent="0.25"/>
    <row r="59145" x14ac:dyDescent="0.25"/>
    <row r="59146" x14ac:dyDescent="0.25"/>
    <row r="59147" x14ac:dyDescent="0.25"/>
    <row r="59148" x14ac:dyDescent="0.25"/>
    <row r="59149" x14ac:dyDescent="0.25"/>
    <row r="59150" x14ac:dyDescent="0.25"/>
    <row r="59151" x14ac:dyDescent="0.25"/>
    <row r="59152" x14ac:dyDescent="0.25"/>
    <row r="59153" x14ac:dyDescent="0.25"/>
    <row r="59154" x14ac:dyDescent="0.25"/>
    <row r="59155" x14ac:dyDescent="0.25"/>
    <row r="59156" x14ac:dyDescent="0.25"/>
    <row r="59157" x14ac:dyDescent="0.25"/>
    <row r="59158" x14ac:dyDescent="0.25"/>
    <row r="59159" x14ac:dyDescent="0.25"/>
    <row r="59160" x14ac:dyDescent="0.25"/>
    <row r="59161" x14ac:dyDescent="0.25"/>
    <row r="59162" x14ac:dyDescent="0.25"/>
    <row r="59163" x14ac:dyDescent="0.25"/>
    <row r="59164" x14ac:dyDescent="0.25"/>
    <row r="59165" x14ac:dyDescent="0.25"/>
    <row r="59166" x14ac:dyDescent="0.25"/>
    <row r="59167" x14ac:dyDescent="0.25"/>
    <row r="59168" x14ac:dyDescent="0.25"/>
    <row r="59169" x14ac:dyDescent="0.25"/>
    <row r="59170" x14ac:dyDescent="0.25"/>
    <row r="59171" x14ac:dyDescent="0.25"/>
    <row r="59172" x14ac:dyDescent="0.25"/>
    <row r="59173" x14ac:dyDescent="0.25"/>
    <row r="59174" x14ac:dyDescent="0.25"/>
    <row r="59175" x14ac:dyDescent="0.25"/>
    <row r="59176" x14ac:dyDescent="0.25"/>
    <row r="59177" x14ac:dyDescent="0.25"/>
    <row r="59178" x14ac:dyDescent="0.25"/>
    <row r="59179" x14ac:dyDescent="0.25"/>
    <row r="59180" x14ac:dyDescent="0.25"/>
    <row r="59181" x14ac:dyDescent="0.25"/>
    <row r="59182" x14ac:dyDescent="0.25"/>
    <row r="59183" x14ac:dyDescent="0.25"/>
    <row r="59184" x14ac:dyDescent="0.25"/>
    <row r="59185" x14ac:dyDescent="0.25"/>
    <row r="59186" x14ac:dyDescent="0.25"/>
    <row r="59187" x14ac:dyDescent="0.25"/>
    <row r="59188" x14ac:dyDescent="0.25"/>
    <row r="59189" x14ac:dyDescent="0.25"/>
    <row r="59190" x14ac:dyDescent="0.25"/>
    <row r="59191" x14ac:dyDescent="0.25"/>
    <row r="59192" x14ac:dyDescent="0.25"/>
    <row r="59193" x14ac:dyDescent="0.25"/>
    <row r="59194" x14ac:dyDescent="0.25"/>
    <row r="59195" x14ac:dyDescent="0.25"/>
    <row r="59196" x14ac:dyDescent="0.25"/>
    <row r="59197" x14ac:dyDescent="0.25"/>
    <row r="59198" x14ac:dyDescent="0.25"/>
    <row r="59199" x14ac:dyDescent="0.25"/>
    <row r="59200" x14ac:dyDescent="0.25"/>
    <row r="59201" x14ac:dyDescent="0.25"/>
    <row r="59202" x14ac:dyDescent="0.25"/>
    <row r="59203" x14ac:dyDescent="0.25"/>
    <row r="59204" x14ac:dyDescent="0.25"/>
    <row r="59205" x14ac:dyDescent="0.25"/>
    <row r="59206" x14ac:dyDescent="0.25"/>
    <row r="59207" x14ac:dyDescent="0.25"/>
    <row r="59208" x14ac:dyDescent="0.25"/>
    <row r="59209" x14ac:dyDescent="0.25"/>
    <row r="59210" x14ac:dyDescent="0.25"/>
    <row r="59211" x14ac:dyDescent="0.25"/>
    <row r="59212" x14ac:dyDescent="0.25"/>
    <row r="59213" x14ac:dyDescent="0.25"/>
    <row r="59214" x14ac:dyDescent="0.25"/>
    <row r="59215" x14ac:dyDescent="0.25"/>
    <row r="59216" x14ac:dyDescent="0.25"/>
    <row r="59217" x14ac:dyDescent="0.25"/>
    <row r="59218" x14ac:dyDescent="0.25"/>
    <row r="59219" x14ac:dyDescent="0.25"/>
    <row r="59220" x14ac:dyDescent="0.25"/>
    <row r="59221" x14ac:dyDescent="0.25"/>
    <row r="59222" x14ac:dyDescent="0.25"/>
    <row r="59223" x14ac:dyDescent="0.25"/>
    <row r="59224" x14ac:dyDescent="0.25"/>
    <row r="59225" x14ac:dyDescent="0.25"/>
    <row r="59226" x14ac:dyDescent="0.25"/>
    <row r="59227" x14ac:dyDescent="0.25"/>
    <row r="59228" x14ac:dyDescent="0.25"/>
    <row r="59229" x14ac:dyDescent="0.25"/>
    <row r="59230" x14ac:dyDescent="0.25"/>
    <row r="59231" x14ac:dyDescent="0.25"/>
    <row r="59232" x14ac:dyDescent="0.25"/>
    <row r="59233" x14ac:dyDescent="0.25"/>
    <row r="59234" x14ac:dyDescent="0.25"/>
    <row r="59235" x14ac:dyDescent="0.25"/>
    <row r="59236" x14ac:dyDescent="0.25"/>
    <row r="59237" x14ac:dyDescent="0.25"/>
    <row r="59238" x14ac:dyDescent="0.25"/>
    <row r="59239" x14ac:dyDescent="0.25"/>
    <row r="59240" x14ac:dyDescent="0.25"/>
    <row r="59241" x14ac:dyDescent="0.25"/>
    <row r="59242" x14ac:dyDescent="0.25"/>
    <row r="59243" x14ac:dyDescent="0.25"/>
    <row r="59244" x14ac:dyDescent="0.25"/>
    <row r="59245" x14ac:dyDescent="0.25"/>
    <row r="59246" x14ac:dyDescent="0.25"/>
    <row r="59247" x14ac:dyDescent="0.25"/>
    <row r="59248" x14ac:dyDescent="0.25"/>
    <row r="59249" x14ac:dyDescent="0.25"/>
    <row r="59250" x14ac:dyDescent="0.25"/>
    <row r="59251" x14ac:dyDescent="0.25"/>
    <row r="59252" x14ac:dyDescent="0.25"/>
    <row r="59253" x14ac:dyDescent="0.25"/>
    <row r="59254" x14ac:dyDescent="0.25"/>
    <row r="59255" x14ac:dyDescent="0.25"/>
    <row r="59256" x14ac:dyDescent="0.25"/>
    <row r="59257" x14ac:dyDescent="0.25"/>
    <row r="59258" x14ac:dyDescent="0.25"/>
    <row r="59259" x14ac:dyDescent="0.25"/>
    <row r="59260" x14ac:dyDescent="0.25"/>
    <row r="59261" x14ac:dyDescent="0.25"/>
    <row r="59262" x14ac:dyDescent="0.25"/>
    <row r="59263" x14ac:dyDescent="0.25"/>
    <row r="59264" x14ac:dyDescent="0.25"/>
    <row r="59265" x14ac:dyDescent="0.25"/>
    <row r="59266" x14ac:dyDescent="0.25"/>
    <row r="59267" x14ac:dyDescent="0.25"/>
    <row r="59268" x14ac:dyDescent="0.25"/>
    <row r="59269" x14ac:dyDescent="0.25"/>
    <row r="59270" x14ac:dyDescent="0.25"/>
    <row r="59271" x14ac:dyDescent="0.25"/>
    <row r="59272" x14ac:dyDescent="0.25"/>
    <row r="59273" x14ac:dyDescent="0.25"/>
    <row r="59274" x14ac:dyDescent="0.25"/>
    <row r="59275" x14ac:dyDescent="0.25"/>
    <row r="59276" x14ac:dyDescent="0.25"/>
    <row r="59277" x14ac:dyDescent="0.25"/>
    <row r="59278" x14ac:dyDescent="0.25"/>
    <row r="59279" x14ac:dyDescent="0.25"/>
    <row r="59280" x14ac:dyDescent="0.25"/>
    <row r="59281" x14ac:dyDescent="0.25"/>
    <row r="59282" x14ac:dyDescent="0.25"/>
    <row r="59283" x14ac:dyDescent="0.25"/>
    <row r="59284" x14ac:dyDescent="0.25"/>
    <row r="59285" x14ac:dyDescent="0.25"/>
    <row r="59286" x14ac:dyDescent="0.25"/>
    <row r="59287" x14ac:dyDescent="0.25"/>
    <row r="59288" x14ac:dyDescent="0.25"/>
    <row r="59289" x14ac:dyDescent="0.25"/>
    <row r="59290" x14ac:dyDescent="0.25"/>
    <row r="59291" x14ac:dyDescent="0.25"/>
    <row r="59292" x14ac:dyDescent="0.25"/>
    <row r="59293" x14ac:dyDescent="0.25"/>
    <row r="59294" x14ac:dyDescent="0.25"/>
    <row r="59295" x14ac:dyDescent="0.25"/>
    <row r="59296" x14ac:dyDescent="0.25"/>
    <row r="59297" x14ac:dyDescent="0.25"/>
    <row r="59298" x14ac:dyDescent="0.25"/>
    <row r="59299" x14ac:dyDescent="0.25"/>
    <row r="59300" x14ac:dyDescent="0.25"/>
    <row r="59301" x14ac:dyDescent="0.25"/>
    <row r="59302" x14ac:dyDescent="0.25"/>
    <row r="59303" x14ac:dyDescent="0.25"/>
    <row r="59304" x14ac:dyDescent="0.25"/>
    <row r="59305" x14ac:dyDescent="0.25"/>
    <row r="59306" x14ac:dyDescent="0.25"/>
    <row r="59307" x14ac:dyDescent="0.25"/>
    <row r="59308" x14ac:dyDescent="0.25"/>
    <row r="59309" x14ac:dyDescent="0.25"/>
    <row r="59310" x14ac:dyDescent="0.25"/>
    <row r="59311" x14ac:dyDescent="0.25"/>
    <row r="59312" x14ac:dyDescent="0.25"/>
    <row r="59313" x14ac:dyDescent="0.25"/>
    <row r="59314" x14ac:dyDescent="0.25"/>
    <row r="59315" x14ac:dyDescent="0.25"/>
    <row r="59316" x14ac:dyDescent="0.25"/>
    <row r="59317" x14ac:dyDescent="0.25"/>
    <row r="59318" x14ac:dyDescent="0.25"/>
    <row r="59319" x14ac:dyDescent="0.25"/>
    <row r="59320" x14ac:dyDescent="0.25"/>
    <row r="59321" x14ac:dyDescent="0.25"/>
    <row r="59322" x14ac:dyDescent="0.25"/>
    <row r="59323" x14ac:dyDescent="0.25"/>
    <row r="59324" x14ac:dyDescent="0.25"/>
    <row r="59325" x14ac:dyDescent="0.25"/>
    <row r="59326" x14ac:dyDescent="0.25"/>
    <row r="59327" x14ac:dyDescent="0.25"/>
    <row r="59328" x14ac:dyDescent="0.25"/>
    <row r="59329" x14ac:dyDescent="0.25"/>
    <row r="59330" x14ac:dyDescent="0.25"/>
    <row r="59331" x14ac:dyDescent="0.25"/>
    <row r="59332" x14ac:dyDescent="0.25"/>
    <row r="59333" x14ac:dyDescent="0.25"/>
    <row r="59334" x14ac:dyDescent="0.25"/>
    <row r="59335" x14ac:dyDescent="0.25"/>
    <row r="59336" x14ac:dyDescent="0.25"/>
    <row r="59337" x14ac:dyDescent="0.25"/>
    <row r="59338" x14ac:dyDescent="0.25"/>
    <row r="59339" x14ac:dyDescent="0.25"/>
    <row r="59340" x14ac:dyDescent="0.25"/>
    <row r="59341" x14ac:dyDescent="0.25"/>
    <row r="59342" x14ac:dyDescent="0.25"/>
    <row r="59343" x14ac:dyDescent="0.25"/>
    <row r="59344" x14ac:dyDescent="0.25"/>
    <row r="59345" x14ac:dyDescent="0.25"/>
    <row r="59346" x14ac:dyDescent="0.25"/>
    <row r="59347" x14ac:dyDescent="0.25"/>
    <row r="59348" x14ac:dyDescent="0.25"/>
    <row r="59349" x14ac:dyDescent="0.25"/>
    <row r="59350" x14ac:dyDescent="0.25"/>
    <row r="59351" x14ac:dyDescent="0.25"/>
    <row r="59352" x14ac:dyDescent="0.25"/>
    <row r="59353" x14ac:dyDescent="0.25"/>
    <row r="59354" x14ac:dyDescent="0.25"/>
    <row r="59355" x14ac:dyDescent="0.25"/>
    <row r="59356" x14ac:dyDescent="0.25"/>
    <row r="59357" x14ac:dyDescent="0.25"/>
    <row r="59358" x14ac:dyDescent="0.25"/>
    <row r="59359" x14ac:dyDescent="0.25"/>
    <row r="59360" x14ac:dyDescent="0.25"/>
    <row r="59361" x14ac:dyDescent="0.25"/>
    <row r="59362" x14ac:dyDescent="0.25"/>
    <row r="59363" x14ac:dyDescent="0.25"/>
    <row r="59364" x14ac:dyDescent="0.25"/>
    <row r="59365" x14ac:dyDescent="0.25"/>
    <row r="59366" x14ac:dyDescent="0.25"/>
    <row r="59367" x14ac:dyDescent="0.25"/>
    <row r="59368" x14ac:dyDescent="0.25"/>
    <row r="59369" x14ac:dyDescent="0.25"/>
    <row r="59370" x14ac:dyDescent="0.25"/>
    <row r="59371" x14ac:dyDescent="0.25"/>
    <row r="59372" x14ac:dyDescent="0.25"/>
    <row r="59373" x14ac:dyDescent="0.25"/>
    <row r="59374" x14ac:dyDescent="0.25"/>
    <row r="59375" x14ac:dyDescent="0.25"/>
    <row r="59376" x14ac:dyDescent="0.25"/>
    <row r="59377" x14ac:dyDescent="0.25"/>
    <row r="59378" x14ac:dyDescent="0.25"/>
    <row r="59379" x14ac:dyDescent="0.25"/>
    <row r="59380" x14ac:dyDescent="0.25"/>
    <row r="59381" x14ac:dyDescent="0.25"/>
    <row r="59382" x14ac:dyDescent="0.25"/>
    <row r="59383" x14ac:dyDescent="0.25"/>
    <row r="59384" x14ac:dyDescent="0.25"/>
    <row r="59385" x14ac:dyDescent="0.25"/>
    <row r="59386" x14ac:dyDescent="0.25"/>
    <row r="59387" x14ac:dyDescent="0.25"/>
    <row r="59388" x14ac:dyDescent="0.25"/>
    <row r="59389" x14ac:dyDescent="0.25"/>
    <row r="59390" x14ac:dyDescent="0.25"/>
    <row r="59391" x14ac:dyDescent="0.25"/>
    <row r="59392" x14ac:dyDescent="0.25"/>
    <row r="59393" x14ac:dyDescent="0.25"/>
    <row r="59394" x14ac:dyDescent="0.25"/>
    <row r="59395" x14ac:dyDescent="0.25"/>
    <row r="59396" x14ac:dyDescent="0.25"/>
    <row r="59397" x14ac:dyDescent="0.25"/>
    <row r="59398" x14ac:dyDescent="0.25"/>
    <row r="59399" x14ac:dyDescent="0.25"/>
    <row r="59400" x14ac:dyDescent="0.25"/>
    <row r="59401" x14ac:dyDescent="0.25"/>
    <row r="59402" x14ac:dyDescent="0.25"/>
    <row r="59403" x14ac:dyDescent="0.25"/>
    <row r="59404" x14ac:dyDescent="0.25"/>
    <row r="59405" x14ac:dyDescent="0.25"/>
    <row r="59406" x14ac:dyDescent="0.25"/>
    <row r="59407" x14ac:dyDescent="0.25"/>
    <row r="59408" x14ac:dyDescent="0.25"/>
    <row r="59409" x14ac:dyDescent="0.25"/>
    <row r="59410" x14ac:dyDescent="0.25"/>
    <row r="59411" x14ac:dyDescent="0.25"/>
    <row r="59412" x14ac:dyDescent="0.25"/>
    <row r="59413" x14ac:dyDescent="0.25"/>
    <row r="59414" x14ac:dyDescent="0.25"/>
    <row r="59415" x14ac:dyDescent="0.25"/>
    <row r="59416" x14ac:dyDescent="0.25"/>
    <row r="59417" x14ac:dyDescent="0.25"/>
    <row r="59418" x14ac:dyDescent="0.25"/>
    <row r="59419" x14ac:dyDescent="0.25"/>
    <row r="59420" x14ac:dyDescent="0.25"/>
    <row r="59421" x14ac:dyDescent="0.25"/>
    <row r="59422" x14ac:dyDescent="0.25"/>
    <row r="59423" x14ac:dyDescent="0.25"/>
    <row r="59424" x14ac:dyDescent="0.25"/>
    <row r="59425" x14ac:dyDescent="0.25"/>
    <row r="59426" x14ac:dyDescent="0.25"/>
    <row r="59427" x14ac:dyDescent="0.25"/>
    <row r="59428" x14ac:dyDescent="0.25"/>
    <row r="59429" x14ac:dyDescent="0.25"/>
    <row r="59430" x14ac:dyDescent="0.25"/>
    <row r="59431" x14ac:dyDescent="0.25"/>
    <row r="59432" x14ac:dyDescent="0.25"/>
    <row r="59433" x14ac:dyDescent="0.25"/>
    <row r="59434" x14ac:dyDescent="0.25"/>
    <row r="59435" x14ac:dyDescent="0.25"/>
    <row r="59436" x14ac:dyDescent="0.25"/>
    <row r="59437" x14ac:dyDescent="0.25"/>
    <row r="59438" x14ac:dyDescent="0.25"/>
    <row r="59439" x14ac:dyDescent="0.25"/>
    <row r="59440" x14ac:dyDescent="0.25"/>
    <row r="59441" x14ac:dyDescent="0.25"/>
    <row r="59442" x14ac:dyDescent="0.25"/>
    <row r="59443" x14ac:dyDescent="0.25"/>
    <row r="59444" x14ac:dyDescent="0.25"/>
    <row r="59445" x14ac:dyDescent="0.25"/>
    <row r="59446" x14ac:dyDescent="0.25"/>
    <row r="59447" x14ac:dyDescent="0.25"/>
    <row r="59448" x14ac:dyDescent="0.25"/>
    <row r="59449" x14ac:dyDescent="0.25"/>
    <row r="59450" x14ac:dyDescent="0.25"/>
    <row r="59451" x14ac:dyDescent="0.25"/>
    <row r="59452" x14ac:dyDescent="0.25"/>
    <row r="59453" x14ac:dyDescent="0.25"/>
    <row r="59454" x14ac:dyDescent="0.25"/>
    <row r="59455" x14ac:dyDescent="0.25"/>
    <row r="59456" x14ac:dyDescent="0.25"/>
    <row r="59457" x14ac:dyDescent="0.25"/>
    <row r="59458" x14ac:dyDescent="0.25"/>
    <row r="59459" x14ac:dyDescent="0.25"/>
    <row r="59460" x14ac:dyDescent="0.25"/>
    <row r="59461" x14ac:dyDescent="0.25"/>
    <row r="59462" x14ac:dyDescent="0.25"/>
    <row r="59463" x14ac:dyDescent="0.25"/>
    <row r="59464" x14ac:dyDescent="0.25"/>
    <row r="59465" x14ac:dyDescent="0.25"/>
    <row r="59466" x14ac:dyDescent="0.25"/>
    <row r="59467" x14ac:dyDescent="0.25"/>
    <row r="59468" x14ac:dyDescent="0.25"/>
    <row r="59469" x14ac:dyDescent="0.25"/>
    <row r="59470" x14ac:dyDescent="0.25"/>
    <row r="59471" x14ac:dyDescent="0.25"/>
    <row r="59472" x14ac:dyDescent="0.25"/>
    <row r="59473" x14ac:dyDescent="0.25"/>
    <row r="59474" x14ac:dyDescent="0.25"/>
    <row r="59475" x14ac:dyDescent="0.25"/>
    <row r="59476" x14ac:dyDescent="0.25"/>
    <row r="59477" x14ac:dyDescent="0.25"/>
    <row r="59478" x14ac:dyDescent="0.25"/>
    <row r="59479" x14ac:dyDescent="0.25"/>
    <row r="59480" x14ac:dyDescent="0.25"/>
    <row r="59481" x14ac:dyDescent="0.25"/>
    <row r="59482" x14ac:dyDescent="0.25"/>
    <row r="59483" x14ac:dyDescent="0.25"/>
    <row r="59484" x14ac:dyDescent="0.25"/>
    <row r="59485" x14ac:dyDescent="0.25"/>
    <row r="59486" x14ac:dyDescent="0.25"/>
    <row r="59487" x14ac:dyDescent="0.25"/>
    <row r="59488" x14ac:dyDescent="0.25"/>
    <row r="59489" x14ac:dyDescent="0.25"/>
    <row r="59490" x14ac:dyDescent="0.25"/>
    <row r="59491" x14ac:dyDescent="0.25"/>
    <row r="59492" x14ac:dyDescent="0.25"/>
    <row r="59493" x14ac:dyDescent="0.25"/>
    <row r="59494" x14ac:dyDescent="0.25"/>
    <row r="59495" x14ac:dyDescent="0.25"/>
    <row r="59496" x14ac:dyDescent="0.25"/>
    <row r="59497" x14ac:dyDescent="0.25"/>
    <row r="59498" x14ac:dyDescent="0.25"/>
    <row r="59499" x14ac:dyDescent="0.25"/>
    <row r="59500" x14ac:dyDescent="0.25"/>
    <row r="59501" x14ac:dyDescent="0.25"/>
    <row r="59502" x14ac:dyDescent="0.25"/>
    <row r="59503" x14ac:dyDescent="0.25"/>
    <row r="59504" x14ac:dyDescent="0.25"/>
    <row r="59505" x14ac:dyDescent="0.25"/>
    <row r="59506" x14ac:dyDescent="0.25"/>
    <row r="59507" x14ac:dyDescent="0.25"/>
    <row r="59508" x14ac:dyDescent="0.25"/>
    <row r="59509" x14ac:dyDescent="0.25"/>
    <row r="59510" x14ac:dyDescent="0.25"/>
    <row r="59511" x14ac:dyDescent="0.25"/>
    <row r="59512" x14ac:dyDescent="0.25"/>
    <row r="59513" x14ac:dyDescent="0.25"/>
    <row r="59514" x14ac:dyDescent="0.25"/>
    <row r="59515" x14ac:dyDescent="0.25"/>
    <row r="59516" x14ac:dyDescent="0.25"/>
    <row r="59517" x14ac:dyDescent="0.25"/>
    <row r="59518" x14ac:dyDescent="0.25"/>
    <row r="59519" x14ac:dyDescent="0.25"/>
    <row r="59520" x14ac:dyDescent="0.25"/>
    <row r="59521" x14ac:dyDescent="0.25"/>
    <row r="59522" x14ac:dyDescent="0.25"/>
    <row r="59523" x14ac:dyDescent="0.25"/>
    <row r="59524" x14ac:dyDescent="0.25"/>
    <row r="59525" x14ac:dyDescent="0.25"/>
    <row r="59526" x14ac:dyDescent="0.25"/>
    <row r="59527" x14ac:dyDescent="0.25"/>
    <row r="59528" x14ac:dyDescent="0.25"/>
    <row r="59529" x14ac:dyDescent="0.25"/>
    <row r="59530" x14ac:dyDescent="0.25"/>
    <row r="59531" x14ac:dyDescent="0.25"/>
    <row r="59532" x14ac:dyDescent="0.25"/>
    <row r="59533" x14ac:dyDescent="0.25"/>
    <row r="59534" x14ac:dyDescent="0.25"/>
    <row r="59535" x14ac:dyDescent="0.25"/>
    <row r="59536" x14ac:dyDescent="0.25"/>
    <row r="59537" x14ac:dyDescent="0.25"/>
    <row r="59538" x14ac:dyDescent="0.25"/>
    <row r="59539" x14ac:dyDescent="0.25"/>
    <row r="59540" x14ac:dyDescent="0.25"/>
    <row r="59541" x14ac:dyDescent="0.25"/>
    <row r="59542" x14ac:dyDescent="0.25"/>
    <row r="59543" x14ac:dyDescent="0.25"/>
    <row r="59544" x14ac:dyDescent="0.25"/>
    <row r="59545" x14ac:dyDescent="0.25"/>
    <row r="59546" x14ac:dyDescent="0.25"/>
    <row r="59547" x14ac:dyDescent="0.25"/>
    <row r="59548" x14ac:dyDescent="0.25"/>
    <row r="59549" x14ac:dyDescent="0.25"/>
    <row r="59550" x14ac:dyDescent="0.25"/>
    <row r="59551" x14ac:dyDescent="0.25"/>
    <row r="59552" x14ac:dyDescent="0.25"/>
    <row r="59553" x14ac:dyDescent="0.25"/>
    <row r="59554" x14ac:dyDescent="0.25"/>
    <row r="59555" x14ac:dyDescent="0.25"/>
    <row r="59556" x14ac:dyDescent="0.25"/>
    <row r="59557" x14ac:dyDescent="0.25"/>
    <row r="59558" x14ac:dyDescent="0.25"/>
    <row r="59559" x14ac:dyDescent="0.25"/>
    <row r="59560" x14ac:dyDescent="0.25"/>
    <row r="59561" x14ac:dyDescent="0.25"/>
    <row r="59562" x14ac:dyDescent="0.25"/>
    <row r="59563" x14ac:dyDescent="0.25"/>
    <row r="59564" x14ac:dyDescent="0.25"/>
    <row r="59565" x14ac:dyDescent="0.25"/>
    <row r="59566" x14ac:dyDescent="0.25"/>
    <row r="59567" x14ac:dyDescent="0.25"/>
    <row r="59568" x14ac:dyDescent="0.25"/>
    <row r="59569" x14ac:dyDescent="0.25"/>
    <row r="59570" x14ac:dyDescent="0.25"/>
    <row r="59571" x14ac:dyDescent="0.25"/>
    <row r="59572" x14ac:dyDescent="0.25"/>
    <row r="59573" x14ac:dyDescent="0.25"/>
    <row r="59574" x14ac:dyDescent="0.25"/>
    <row r="59575" x14ac:dyDescent="0.25"/>
    <row r="59576" x14ac:dyDescent="0.25"/>
    <row r="59577" x14ac:dyDescent="0.25"/>
    <row r="59578" x14ac:dyDescent="0.25"/>
    <row r="59579" x14ac:dyDescent="0.25"/>
    <row r="59580" x14ac:dyDescent="0.25"/>
    <row r="59581" x14ac:dyDescent="0.25"/>
    <row r="59582" x14ac:dyDescent="0.25"/>
    <row r="59583" x14ac:dyDescent="0.25"/>
    <row r="59584" x14ac:dyDescent="0.25"/>
    <row r="59585" x14ac:dyDescent="0.25"/>
    <row r="59586" x14ac:dyDescent="0.25"/>
    <row r="59587" x14ac:dyDescent="0.25"/>
    <row r="59588" x14ac:dyDescent="0.25"/>
    <row r="59589" x14ac:dyDescent="0.25"/>
    <row r="59590" x14ac:dyDescent="0.25"/>
    <row r="59591" x14ac:dyDescent="0.25"/>
    <row r="59592" x14ac:dyDescent="0.25"/>
    <row r="59593" x14ac:dyDescent="0.25"/>
    <row r="59594" x14ac:dyDescent="0.25"/>
    <row r="59595" x14ac:dyDescent="0.25"/>
    <row r="59596" x14ac:dyDescent="0.25"/>
    <row r="59597" x14ac:dyDescent="0.25"/>
    <row r="59598" x14ac:dyDescent="0.25"/>
    <row r="59599" x14ac:dyDescent="0.25"/>
    <row r="59600" x14ac:dyDescent="0.25"/>
    <row r="59601" x14ac:dyDescent="0.25"/>
    <row r="59602" x14ac:dyDescent="0.25"/>
    <row r="59603" x14ac:dyDescent="0.25"/>
    <row r="59604" x14ac:dyDescent="0.25"/>
    <row r="59605" x14ac:dyDescent="0.25"/>
    <row r="59606" x14ac:dyDescent="0.25"/>
    <row r="59607" x14ac:dyDescent="0.25"/>
    <row r="59608" x14ac:dyDescent="0.25"/>
    <row r="59609" x14ac:dyDescent="0.25"/>
    <row r="59610" x14ac:dyDescent="0.25"/>
    <row r="59611" x14ac:dyDescent="0.25"/>
    <row r="59612" x14ac:dyDescent="0.25"/>
    <row r="59613" x14ac:dyDescent="0.25"/>
    <row r="59614" x14ac:dyDescent="0.25"/>
    <row r="59615" x14ac:dyDescent="0.25"/>
    <row r="59616" x14ac:dyDescent="0.25"/>
    <row r="59617" x14ac:dyDescent="0.25"/>
    <row r="59618" x14ac:dyDescent="0.25"/>
    <row r="59619" x14ac:dyDescent="0.25"/>
    <row r="59620" x14ac:dyDescent="0.25"/>
    <row r="59621" x14ac:dyDescent="0.25"/>
    <row r="59622" x14ac:dyDescent="0.25"/>
    <row r="59623" x14ac:dyDescent="0.25"/>
    <row r="59624" x14ac:dyDescent="0.25"/>
    <row r="59625" x14ac:dyDescent="0.25"/>
    <row r="59626" x14ac:dyDescent="0.25"/>
    <row r="59627" x14ac:dyDescent="0.25"/>
    <row r="59628" x14ac:dyDescent="0.25"/>
    <row r="59629" x14ac:dyDescent="0.25"/>
    <row r="59630" x14ac:dyDescent="0.25"/>
    <row r="59631" x14ac:dyDescent="0.25"/>
    <row r="59632" x14ac:dyDescent="0.25"/>
    <row r="59633" x14ac:dyDescent="0.25"/>
    <row r="59634" x14ac:dyDescent="0.25"/>
    <row r="59635" x14ac:dyDescent="0.25"/>
    <row r="59636" x14ac:dyDescent="0.25"/>
    <row r="59637" x14ac:dyDescent="0.25"/>
    <row r="59638" x14ac:dyDescent="0.25"/>
    <row r="59639" x14ac:dyDescent="0.25"/>
    <row r="59640" x14ac:dyDescent="0.25"/>
    <row r="59641" x14ac:dyDescent="0.25"/>
    <row r="59642" x14ac:dyDescent="0.25"/>
    <row r="59643" x14ac:dyDescent="0.25"/>
    <row r="59644" x14ac:dyDescent="0.25"/>
    <row r="59645" x14ac:dyDescent="0.25"/>
    <row r="59646" x14ac:dyDescent="0.25"/>
    <row r="59647" x14ac:dyDescent="0.25"/>
    <row r="59648" x14ac:dyDescent="0.25"/>
    <row r="59649" x14ac:dyDescent="0.25"/>
    <row r="59650" x14ac:dyDescent="0.25"/>
    <row r="59651" x14ac:dyDescent="0.25"/>
    <row r="59652" x14ac:dyDescent="0.25"/>
    <row r="59653" x14ac:dyDescent="0.25"/>
    <row r="59654" x14ac:dyDescent="0.25"/>
    <row r="59655" x14ac:dyDescent="0.25"/>
    <row r="59656" x14ac:dyDescent="0.25"/>
    <row r="59657" x14ac:dyDescent="0.25"/>
    <row r="59658" x14ac:dyDescent="0.25"/>
    <row r="59659" x14ac:dyDescent="0.25"/>
    <row r="59660" x14ac:dyDescent="0.25"/>
    <row r="59661" x14ac:dyDescent="0.25"/>
    <row r="59662" x14ac:dyDescent="0.25"/>
    <row r="59663" x14ac:dyDescent="0.25"/>
    <row r="59664" x14ac:dyDescent="0.25"/>
    <row r="59665" x14ac:dyDescent="0.25"/>
    <row r="59666" x14ac:dyDescent="0.25"/>
    <row r="59667" x14ac:dyDescent="0.25"/>
    <row r="59668" x14ac:dyDescent="0.25"/>
    <row r="59669" x14ac:dyDescent="0.25"/>
    <row r="59670" x14ac:dyDescent="0.25"/>
    <row r="59671" x14ac:dyDescent="0.25"/>
    <row r="59672" x14ac:dyDescent="0.25"/>
    <row r="59673" x14ac:dyDescent="0.25"/>
    <row r="59674" x14ac:dyDescent="0.25"/>
    <row r="59675" x14ac:dyDescent="0.25"/>
    <row r="59676" x14ac:dyDescent="0.25"/>
    <row r="59677" x14ac:dyDescent="0.25"/>
    <row r="59678" x14ac:dyDescent="0.25"/>
    <row r="59679" x14ac:dyDescent="0.25"/>
    <row r="59680" x14ac:dyDescent="0.25"/>
    <row r="59681" x14ac:dyDescent="0.25"/>
    <row r="59682" x14ac:dyDescent="0.25"/>
    <row r="59683" x14ac:dyDescent="0.25"/>
    <row r="59684" x14ac:dyDescent="0.25"/>
    <row r="59685" x14ac:dyDescent="0.25"/>
    <row r="59686" x14ac:dyDescent="0.25"/>
    <row r="59687" x14ac:dyDescent="0.25"/>
    <row r="59688" x14ac:dyDescent="0.25"/>
    <row r="59689" x14ac:dyDescent="0.25"/>
    <row r="59690" x14ac:dyDescent="0.25"/>
    <row r="59691" x14ac:dyDescent="0.25"/>
    <row r="59692" x14ac:dyDescent="0.25"/>
    <row r="59693" x14ac:dyDescent="0.25"/>
    <row r="59694" x14ac:dyDescent="0.25"/>
    <row r="59695" x14ac:dyDescent="0.25"/>
    <row r="59696" x14ac:dyDescent="0.25"/>
    <row r="59697" x14ac:dyDescent="0.25"/>
    <row r="59698" x14ac:dyDescent="0.25"/>
    <row r="59699" x14ac:dyDescent="0.25"/>
    <row r="59700" x14ac:dyDescent="0.25"/>
    <row r="59701" x14ac:dyDescent="0.25"/>
    <row r="59702" x14ac:dyDescent="0.25"/>
    <row r="59703" x14ac:dyDescent="0.25"/>
    <row r="59704" x14ac:dyDescent="0.25"/>
    <row r="59705" x14ac:dyDescent="0.25"/>
    <row r="59706" x14ac:dyDescent="0.25"/>
    <row r="59707" x14ac:dyDescent="0.25"/>
    <row r="59708" x14ac:dyDescent="0.25"/>
    <row r="59709" x14ac:dyDescent="0.25"/>
    <row r="59710" x14ac:dyDescent="0.25"/>
    <row r="59711" x14ac:dyDescent="0.25"/>
    <row r="59712" x14ac:dyDescent="0.25"/>
    <row r="59713" x14ac:dyDescent="0.25"/>
    <row r="59714" x14ac:dyDescent="0.25"/>
    <row r="59715" x14ac:dyDescent="0.25"/>
    <row r="59716" x14ac:dyDescent="0.25"/>
    <row r="59717" x14ac:dyDescent="0.25"/>
    <row r="59718" x14ac:dyDescent="0.25"/>
    <row r="59719" x14ac:dyDescent="0.25"/>
    <row r="59720" x14ac:dyDescent="0.25"/>
    <row r="59721" x14ac:dyDescent="0.25"/>
    <row r="59722" x14ac:dyDescent="0.25"/>
    <row r="59723" x14ac:dyDescent="0.25"/>
    <row r="59724" x14ac:dyDescent="0.25"/>
    <row r="59725" x14ac:dyDescent="0.25"/>
    <row r="59726" x14ac:dyDescent="0.25"/>
    <row r="59727" x14ac:dyDescent="0.25"/>
    <row r="59728" x14ac:dyDescent="0.25"/>
    <row r="59729" x14ac:dyDescent="0.25"/>
    <row r="59730" x14ac:dyDescent="0.25"/>
    <row r="59731" x14ac:dyDescent="0.25"/>
    <row r="59732" x14ac:dyDescent="0.25"/>
    <row r="59733" x14ac:dyDescent="0.25"/>
    <row r="59734" x14ac:dyDescent="0.25"/>
    <row r="59735" x14ac:dyDescent="0.25"/>
    <row r="59736" x14ac:dyDescent="0.25"/>
    <row r="59737" x14ac:dyDescent="0.25"/>
    <row r="59738" x14ac:dyDescent="0.25"/>
    <row r="59739" x14ac:dyDescent="0.25"/>
    <row r="59740" x14ac:dyDescent="0.25"/>
    <row r="59741" x14ac:dyDescent="0.25"/>
    <row r="59742" x14ac:dyDescent="0.25"/>
    <row r="59743" x14ac:dyDescent="0.25"/>
    <row r="59744" x14ac:dyDescent="0.25"/>
    <row r="59745" x14ac:dyDescent="0.25"/>
    <row r="59746" x14ac:dyDescent="0.25"/>
    <row r="59747" x14ac:dyDescent="0.25"/>
    <row r="59748" x14ac:dyDescent="0.25"/>
    <row r="59749" x14ac:dyDescent="0.25"/>
    <row r="59750" x14ac:dyDescent="0.25"/>
    <row r="59751" x14ac:dyDescent="0.25"/>
    <row r="59752" x14ac:dyDescent="0.25"/>
    <row r="59753" x14ac:dyDescent="0.25"/>
    <row r="59754" x14ac:dyDescent="0.25"/>
    <row r="59755" x14ac:dyDescent="0.25"/>
    <row r="59756" x14ac:dyDescent="0.25"/>
    <row r="59757" x14ac:dyDescent="0.25"/>
    <row r="59758" x14ac:dyDescent="0.25"/>
    <row r="59759" x14ac:dyDescent="0.25"/>
    <row r="59760" x14ac:dyDescent="0.25"/>
    <row r="59761" x14ac:dyDescent="0.25"/>
    <row r="59762" x14ac:dyDescent="0.25"/>
    <row r="59763" x14ac:dyDescent="0.25"/>
    <row r="59764" x14ac:dyDescent="0.25"/>
    <row r="59765" x14ac:dyDescent="0.25"/>
    <row r="59766" x14ac:dyDescent="0.25"/>
    <row r="59767" x14ac:dyDescent="0.25"/>
    <row r="59768" x14ac:dyDescent="0.25"/>
    <row r="59769" x14ac:dyDescent="0.25"/>
    <row r="59770" x14ac:dyDescent="0.25"/>
    <row r="59771" x14ac:dyDescent="0.25"/>
    <row r="59772" x14ac:dyDescent="0.25"/>
    <row r="59773" x14ac:dyDescent="0.25"/>
    <row r="59774" x14ac:dyDescent="0.25"/>
    <row r="59775" x14ac:dyDescent="0.25"/>
    <row r="59776" x14ac:dyDescent="0.25"/>
    <row r="59777" x14ac:dyDescent="0.25"/>
    <row r="59778" x14ac:dyDescent="0.25"/>
    <row r="59779" x14ac:dyDescent="0.25"/>
    <row r="59780" x14ac:dyDescent="0.25"/>
    <row r="59781" x14ac:dyDescent="0.25"/>
    <row r="59782" x14ac:dyDescent="0.25"/>
    <row r="59783" x14ac:dyDescent="0.25"/>
    <row r="59784" x14ac:dyDescent="0.25"/>
    <row r="59785" x14ac:dyDescent="0.25"/>
    <row r="59786" x14ac:dyDescent="0.25"/>
    <row r="59787" x14ac:dyDescent="0.25"/>
    <row r="59788" x14ac:dyDescent="0.25"/>
    <row r="59789" x14ac:dyDescent="0.25"/>
    <row r="59790" x14ac:dyDescent="0.25"/>
    <row r="59791" x14ac:dyDescent="0.25"/>
    <row r="59792" x14ac:dyDescent="0.25"/>
    <row r="59793" x14ac:dyDescent="0.25"/>
    <row r="59794" x14ac:dyDescent="0.25"/>
    <row r="59795" x14ac:dyDescent="0.25"/>
    <row r="59796" x14ac:dyDescent="0.25"/>
    <row r="59797" x14ac:dyDescent="0.25"/>
    <row r="59798" x14ac:dyDescent="0.25"/>
    <row r="59799" x14ac:dyDescent="0.25"/>
    <row r="59800" x14ac:dyDescent="0.25"/>
    <row r="59801" x14ac:dyDescent="0.25"/>
    <row r="59802" x14ac:dyDescent="0.25"/>
    <row r="59803" x14ac:dyDescent="0.25"/>
    <row r="59804" x14ac:dyDescent="0.25"/>
    <row r="59805" x14ac:dyDescent="0.25"/>
    <row r="59806" x14ac:dyDescent="0.25"/>
    <row r="59807" x14ac:dyDescent="0.25"/>
    <row r="59808" x14ac:dyDescent="0.25"/>
    <row r="59809" x14ac:dyDescent="0.25"/>
    <row r="59810" x14ac:dyDescent="0.25"/>
    <row r="59811" x14ac:dyDescent="0.25"/>
    <row r="59812" x14ac:dyDescent="0.25"/>
    <row r="59813" x14ac:dyDescent="0.25"/>
    <row r="59814" x14ac:dyDescent="0.25"/>
    <row r="59815" x14ac:dyDescent="0.25"/>
    <row r="59816" x14ac:dyDescent="0.25"/>
    <row r="59817" x14ac:dyDescent="0.25"/>
    <row r="59818" x14ac:dyDescent="0.25"/>
    <row r="59819" x14ac:dyDescent="0.25"/>
    <row r="59820" x14ac:dyDescent="0.25"/>
    <row r="59821" x14ac:dyDescent="0.25"/>
    <row r="59822" x14ac:dyDescent="0.25"/>
    <row r="59823" x14ac:dyDescent="0.25"/>
    <row r="59824" x14ac:dyDescent="0.25"/>
    <row r="59825" x14ac:dyDescent="0.25"/>
    <row r="59826" x14ac:dyDescent="0.25"/>
    <row r="59827" x14ac:dyDescent="0.25"/>
    <row r="59828" x14ac:dyDescent="0.25"/>
    <row r="59829" x14ac:dyDescent="0.25"/>
    <row r="59830" x14ac:dyDescent="0.25"/>
    <row r="59831" x14ac:dyDescent="0.25"/>
    <row r="59832" x14ac:dyDescent="0.25"/>
    <row r="59833" x14ac:dyDescent="0.25"/>
    <row r="59834" x14ac:dyDescent="0.25"/>
    <row r="59835" x14ac:dyDescent="0.25"/>
    <row r="59836" x14ac:dyDescent="0.25"/>
    <row r="59837" x14ac:dyDescent="0.25"/>
    <row r="59838" x14ac:dyDescent="0.25"/>
    <row r="59839" x14ac:dyDescent="0.25"/>
    <row r="59840" x14ac:dyDescent="0.25"/>
    <row r="59841" x14ac:dyDescent="0.25"/>
    <row r="59842" x14ac:dyDescent="0.25"/>
    <row r="59843" x14ac:dyDescent="0.25"/>
    <row r="59844" x14ac:dyDescent="0.25"/>
    <row r="59845" x14ac:dyDescent="0.25"/>
    <row r="59846" x14ac:dyDescent="0.25"/>
    <row r="59847" x14ac:dyDescent="0.25"/>
    <row r="59848" x14ac:dyDescent="0.25"/>
    <row r="59849" x14ac:dyDescent="0.25"/>
    <row r="59850" x14ac:dyDescent="0.25"/>
    <row r="59851" x14ac:dyDescent="0.25"/>
    <row r="59852" x14ac:dyDescent="0.25"/>
    <row r="59853" x14ac:dyDescent="0.25"/>
    <row r="59854" x14ac:dyDescent="0.25"/>
    <row r="59855" x14ac:dyDescent="0.25"/>
    <row r="59856" x14ac:dyDescent="0.25"/>
    <row r="59857" x14ac:dyDescent="0.25"/>
    <row r="59858" x14ac:dyDescent="0.25"/>
    <row r="59859" x14ac:dyDescent="0.25"/>
    <row r="59860" x14ac:dyDescent="0.25"/>
    <row r="59861" x14ac:dyDescent="0.25"/>
    <row r="59862" x14ac:dyDescent="0.25"/>
    <row r="59863" x14ac:dyDescent="0.25"/>
    <row r="59864" x14ac:dyDescent="0.25"/>
    <row r="59865" x14ac:dyDescent="0.25"/>
    <row r="59866" x14ac:dyDescent="0.25"/>
    <row r="59867" x14ac:dyDescent="0.25"/>
    <row r="59868" x14ac:dyDescent="0.25"/>
    <row r="59869" x14ac:dyDescent="0.25"/>
    <row r="59870" x14ac:dyDescent="0.25"/>
    <row r="59871" x14ac:dyDescent="0.25"/>
    <row r="59872" x14ac:dyDescent="0.25"/>
    <row r="59873" x14ac:dyDescent="0.25"/>
    <row r="59874" x14ac:dyDescent="0.25"/>
    <row r="59875" x14ac:dyDescent="0.25"/>
    <row r="59876" x14ac:dyDescent="0.25"/>
    <row r="59877" x14ac:dyDescent="0.25"/>
    <row r="59878" x14ac:dyDescent="0.25"/>
    <row r="59879" x14ac:dyDescent="0.25"/>
    <row r="59880" x14ac:dyDescent="0.25"/>
    <row r="59881" x14ac:dyDescent="0.25"/>
    <row r="59882" x14ac:dyDescent="0.25"/>
    <row r="59883" x14ac:dyDescent="0.25"/>
    <row r="59884" x14ac:dyDescent="0.25"/>
    <row r="59885" x14ac:dyDescent="0.25"/>
    <row r="59886" x14ac:dyDescent="0.25"/>
    <row r="59887" x14ac:dyDescent="0.25"/>
    <row r="59888" x14ac:dyDescent="0.25"/>
    <row r="59889" x14ac:dyDescent="0.25"/>
    <row r="59890" x14ac:dyDescent="0.25"/>
    <row r="59891" x14ac:dyDescent="0.25"/>
    <row r="59892" x14ac:dyDescent="0.25"/>
    <row r="59893" x14ac:dyDescent="0.25"/>
    <row r="59894" x14ac:dyDescent="0.25"/>
    <row r="59895" x14ac:dyDescent="0.25"/>
    <row r="59896" x14ac:dyDescent="0.25"/>
    <row r="59897" x14ac:dyDescent="0.25"/>
    <row r="59898" x14ac:dyDescent="0.25"/>
    <row r="59899" x14ac:dyDescent="0.25"/>
    <row r="59900" x14ac:dyDescent="0.25"/>
    <row r="59901" x14ac:dyDescent="0.25"/>
    <row r="59902" x14ac:dyDescent="0.25"/>
    <row r="59903" x14ac:dyDescent="0.25"/>
    <row r="59904" x14ac:dyDescent="0.25"/>
    <row r="59905" x14ac:dyDescent="0.25"/>
    <row r="59906" x14ac:dyDescent="0.25"/>
    <row r="59907" x14ac:dyDescent="0.25"/>
    <row r="59908" x14ac:dyDescent="0.25"/>
    <row r="59909" x14ac:dyDescent="0.25"/>
    <row r="59910" x14ac:dyDescent="0.25"/>
    <row r="59911" x14ac:dyDescent="0.25"/>
    <row r="59912" x14ac:dyDescent="0.25"/>
    <row r="59913" x14ac:dyDescent="0.25"/>
    <row r="59914" x14ac:dyDescent="0.25"/>
    <row r="59915" x14ac:dyDescent="0.25"/>
    <row r="59916" x14ac:dyDescent="0.25"/>
    <row r="59917" x14ac:dyDescent="0.25"/>
    <row r="59918" x14ac:dyDescent="0.25"/>
    <row r="59919" x14ac:dyDescent="0.25"/>
    <row r="59920" x14ac:dyDescent="0.25"/>
    <row r="59921" x14ac:dyDescent="0.25"/>
    <row r="59922" x14ac:dyDescent="0.25"/>
    <row r="59923" x14ac:dyDescent="0.25"/>
    <row r="59924" x14ac:dyDescent="0.25"/>
    <row r="59925" x14ac:dyDescent="0.25"/>
    <row r="59926" x14ac:dyDescent="0.25"/>
    <row r="59927" x14ac:dyDescent="0.25"/>
    <row r="59928" x14ac:dyDescent="0.25"/>
    <row r="59929" x14ac:dyDescent="0.25"/>
    <row r="59930" x14ac:dyDescent="0.25"/>
    <row r="59931" x14ac:dyDescent="0.25"/>
    <row r="59932" x14ac:dyDescent="0.25"/>
    <row r="59933" x14ac:dyDescent="0.25"/>
    <row r="59934" x14ac:dyDescent="0.25"/>
    <row r="59935" x14ac:dyDescent="0.25"/>
    <row r="59936" x14ac:dyDescent="0.25"/>
    <row r="59937" x14ac:dyDescent="0.25"/>
    <row r="59938" x14ac:dyDescent="0.25"/>
    <row r="59939" x14ac:dyDescent="0.25"/>
    <row r="59940" x14ac:dyDescent="0.25"/>
    <row r="59941" x14ac:dyDescent="0.25"/>
    <row r="59942" x14ac:dyDescent="0.25"/>
    <row r="59943" x14ac:dyDescent="0.25"/>
    <row r="59944" x14ac:dyDescent="0.25"/>
    <row r="59945" x14ac:dyDescent="0.25"/>
    <row r="59946" x14ac:dyDescent="0.25"/>
    <row r="59947" x14ac:dyDescent="0.25"/>
    <row r="59948" x14ac:dyDescent="0.25"/>
    <row r="59949" x14ac:dyDescent="0.25"/>
    <row r="59950" x14ac:dyDescent="0.25"/>
    <row r="59951" x14ac:dyDescent="0.25"/>
    <row r="59952" x14ac:dyDescent="0.25"/>
    <row r="59953" x14ac:dyDescent="0.25"/>
    <row r="59954" x14ac:dyDescent="0.25"/>
    <row r="59955" x14ac:dyDescent="0.25"/>
    <row r="59956" x14ac:dyDescent="0.25"/>
    <row r="59957" x14ac:dyDescent="0.25"/>
    <row r="59958" x14ac:dyDescent="0.25"/>
    <row r="59959" x14ac:dyDescent="0.25"/>
    <row r="59960" x14ac:dyDescent="0.25"/>
    <row r="59961" x14ac:dyDescent="0.25"/>
    <row r="59962" x14ac:dyDescent="0.25"/>
    <row r="59963" x14ac:dyDescent="0.25"/>
    <row r="59964" x14ac:dyDescent="0.25"/>
    <row r="59965" x14ac:dyDescent="0.25"/>
    <row r="59966" x14ac:dyDescent="0.25"/>
    <row r="59967" x14ac:dyDescent="0.25"/>
    <row r="59968" x14ac:dyDescent="0.25"/>
    <row r="59969" x14ac:dyDescent="0.25"/>
    <row r="59970" x14ac:dyDescent="0.25"/>
    <row r="59971" x14ac:dyDescent="0.25"/>
    <row r="59972" x14ac:dyDescent="0.25"/>
    <row r="59973" x14ac:dyDescent="0.25"/>
    <row r="59974" x14ac:dyDescent="0.25"/>
    <row r="59975" x14ac:dyDescent="0.25"/>
    <row r="59976" x14ac:dyDescent="0.25"/>
    <row r="59977" x14ac:dyDescent="0.25"/>
    <row r="59978" x14ac:dyDescent="0.25"/>
    <row r="59979" x14ac:dyDescent="0.25"/>
    <row r="59980" x14ac:dyDescent="0.25"/>
    <row r="59981" x14ac:dyDescent="0.25"/>
    <row r="59982" x14ac:dyDescent="0.25"/>
    <row r="59983" x14ac:dyDescent="0.25"/>
    <row r="59984" x14ac:dyDescent="0.25"/>
    <row r="59985" x14ac:dyDescent="0.25"/>
    <row r="59986" x14ac:dyDescent="0.25"/>
    <row r="59987" x14ac:dyDescent="0.25"/>
    <row r="59988" x14ac:dyDescent="0.25"/>
    <row r="59989" x14ac:dyDescent="0.25"/>
    <row r="59990" x14ac:dyDescent="0.25"/>
    <row r="59991" x14ac:dyDescent="0.25"/>
    <row r="59992" x14ac:dyDescent="0.25"/>
    <row r="59993" x14ac:dyDescent="0.25"/>
    <row r="59994" x14ac:dyDescent="0.25"/>
    <row r="59995" x14ac:dyDescent="0.25"/>
    <row r="59996" x14ac:dyDescent="0.25"/>
    <row r="59997" x14ac:dyDescent="0.25"/>
    <row r="59998" x14ac:dyDescent="0.25"/>
    <row r="59999" x14ac:dyDescent="0.25"/>
    <row r="60000" x14ac:dyDescent="0.25"/>
    <row r="60001" x14ac:dyDescent="0.25"/>
    <row r="60002" x14ac:dyDescent="0.25"/>
    <row r="60003" x14ac:dyDescent="0.25"/>
    <row r="60004" x14ac:dyDescent="0.25"/>
    <row r="60005" x14ac:dyDescent="0.25"/>
    <row r="60006" x14ac:dyDescent="0.25"/>
    <row r="60007" x14ac:dyDescent="0.25"/>
    <row r="60008" x14ac:dyDescent="0.25"/>
    <row r="60009" x14ac:dyDescent="0.25"/>
    <row r="60010" x14ac:dyDescent="0.25"/>
    <row r="60011" x14ac:dyDescent="0.25"/>
    <row r="60012" x14ac:dyDescent="0.25"/>
    <row r="60013" x14ac:dyDescent="0.25"/>
    <row r="60014" x14ac:dyDescent="0.25"/>
    <row r="60015" x14ac:dyDescent="0.25"/>
    <row r="60016" x14ac:dyDescent="0.25"/>
    <row r="60017" x14ac:dyDescent="0.25"/>
    <row r="60018" x14ac:dyDescent="0.25"/>
    <row r="60019" x14ac:dyDescent="0.25"/>
    <row r="60020" x14ac:dyDescent="0.25"/>
    <row r="60021" x14ac:dyDescent="0.25"/>
    <row r="60022" x14ac:dyDescent="0.25"/>
    <row r="60023" x14ac:dyDescent="0.25"/>
    <row r="60024" x14ac:dyDescent="0.25"/>
    <row r="60025" x14ac:dyDescent="0.25"/>
    <row r="60026" x14ac:dyDescent="0.25"/>
    <row r="60027" x14ac:dyDescent="0.25"/>
    <row r="60028" x14ac:dyDescent="0.25"/>
    <row r="60029" x14ac:dyDescent="0.25"/>
    <row r="60030" x14ac:dyDescent="0.25"/>
    <row r="60031" x14ac:dyDescent="0.25"/>
    <row r="60032" x14ac:dyDescent="0.25"/>
    <row r="60033" x14ac:dyDescent="0.25"/>
    <row r="60034" x14ac:dyDescent="0.25"/>
    <row r="60035" x14ac:dyDescent="0.25"/>
    <row r="60036" x14ac:dyDescent="0.25"/>
    <row r="60037" x14ac:dyDescent="0.25"/>
    <row r="60038" x14ac:dyDescent="0.25"/>
    <row r="60039" x14ac:dyDescent="0.25"/>
    <row r="60040" x14ac:dyDescent="0.25"/>
    <row r="60041" x14ac:dyDescent="0.25"/>
    <row r="60042" x14ac:dyDescent="0.25"/>
    <row r="60043" x14ac:dyDescent="0.25"/>
    <row r="60044" x14ac:dyDescent="0.25"/>
    <row r="60045" x14ac:dyDescent="0.25"/>
    <row r="60046" x14ac:dyDescent="0.25"/>
    <row r="60047" x14ac:dyDescent="0.25"/>
    <row r="60048" x14ac:dyDescent="0.25"/>
    <row r="60049" x14ac:dyDescent="0.25"/>
    <row r="60050" x14ac:dyDescent="0.25"/>
    <row r="60051" x14ac:dyDescent="0.25"/>
    <row r="60052" x14ac:dyDescent="0.25"/>
    <row r="60053" x14ac:dyDescent="0.25"/>
    <row r="60054" x14ac:dyDescent="0.25"/>
    <row r="60055" x14ac:dyDescent="0.25"/>
    <row r="60056" x14ac:dyDescent="0.25"/>
    <row r="60057" x14ac:dyDescent="0.25"/>
    <row r="60058" x14ac:dyDescent="0.25"/>
    <row r="60059" x14ac:dyDescent="0.25"/>
    <row r="60060" x14ac:dyDescent="0.25"/>
    <row r="60061" x14ac:dyDescent="0.25"/>
    <row r="60062" x14ac:dyDescent="0.25"/>
    <row r="60063" x14ac:dyDescent="0.25"/>
    <row r="60064" x14ac:dyDescent="0.25"/>
    <row r="60065" x14ac:dyDescent="0.25"/>
    <row r="60066" x14ac:dyDescent="0.25"/>
    <row r="60067" x14ac:dyDescent="0.25"/>
    <row r="60068" x14ac:dyDescent="0.25"/>
    <row r="60069" x14ac:dyDescent="0.25"/>
    <row r="60070" x14ac:dyDescent="0.25"/>
    <row r="60071" x14ac:dyDescent="0.25"/>
    <row r="60072" x14ac:dyDescent="0.25"/>
    <row r="60073" x14ac:dyDescent="0.25"/>
    <row r="60074" x14ac:dyDescent="0.25"/>
    <row r="60075" x14ac:dyDescent="0.25"/>
    <row r="60076" x14ac:dyDescent="0.25"/>
    <row r="60077" x14ac:dyDescent="0.25"/>
    <row r="60078" x14ac:dyDescent="0.25"/>
    <row r="60079" x14ac:dyDescent="0.25"/>
    <row r="60080" x14ac:dyDescent="0.25"/>
    <row r="60081" x14ac:dyDescent="0.25"/>
    <row r="60082" x14ac:dyDescent="0.25"/>
    <row r="60083" x14ac:dyDescent="0.25"/>
    <row r="60084" x14ac:dyDescent="0.25"/>
    <row r="60085" x14ac:dyDescent="0.25"/>
    <row r="60086" x14ac:dyDescent="0.25"/>
    <row r="60087" x14ac:dyDescent="0.25"/>
    <row r="60088" x14ac:dyDescent="0.25"/>
    <row r="60089" x14ac:dyDescent="0.25"/>
    <row r="60090" x14ac:dyDescent="0.25"/>
    <row r="60091" x14ac:dyDescent="0.25"/>
    <row r="60092" x14ac:dyDescent="0.25"/>
    <row r="60093" x14ac:dyDescent="0.25"/>
    <row r="60094" x14ac:dyDescent="0.25"/>
    <row r="60095" x14ac:dyDescent="0.25"/>
    <row r="60096" x14ac:dyDescent="0.25"/>
    <row r="60097" x14ac:dyDescent="0.25"/>
    <row r="60098" x14ac:dyDescent="0.25"/>
    <row r="60099" x14ac:dyDescent="0.25"/>
    <row r="60100" x14ac:dyDescent="0.25"/>
    <row r="60101" x14ac:dyDescent="0.25"/>
    <row r="60102" x14ac:dyDescent="0.25"/>
    <row r="60103" x14ac:dyDescent="0.25"/>
    <row r="60104" x14ac:dyDescent="0.25"/>
    <row r="60105" x14ac:dyDescent="0.25"/>
    <row r="60106" x14ac:dyDescent="0.25"/>
    <row r="60107" x14ac:dyDescent="0.25"/>
    <row r="60108" x14ac:dyDescent="0.25"/>
    <row r="60109" x14ac:dyDescent="0.25"/>
    <row r="60110" x14ac:dyDescent="0.25"/>
    <row r="60111" x14ac:dyDescent="0.25"/>
    <row r="60112" x14ac:dyDescent="0.25"/>
    <row r="60113" x14ac:dyDescent="0.25"/>
    <row r="60114" x14ac:dyDescent="0.25"/>
    <row r="60115" x14ac:dyDescent="0.25"/>
    <row r="60116" x14ac:dyDescent="0.25"/>
    <row r="60117" x14ac:dyDescent="0.25"/>
    <row r="60118" x14ac:dyDescent="0.25"/>
    <row r="60119" x14ac:dyDescent="0.25"/>
    <row r="60120" x14ac:dyDescent="0.25"/>
    <row r="60121" x14ac:dyDescent="0.25"/>
    <row r="60122" x14ac:dyDescent="0.25"/>
    <row r="60123" x14ac:dyDescent="0.25"/>
    <row r="60124" x14ac:dyDescent="0.25"/>
    <row r="60125" x14ac:dyDescent="0.25"/>
    <row r="60126" x14ac:dyDescent="0.25"/>
    <row r="60127" x14ac:dyDescent="0.25"/>
    <row r="60128" x14ac:dyDescent="0.25"/>
    <row r="60129" x14ac:dyDescent="0.25"/>
    <row r="60130" x14ac:dyDescent="0.25"/>
    <row r="60131" x14ac:dyDescent="0.25"/>
    <row r="60132" x14ac:dyDescent="0.25"/>
    <row r="60133" x14ac:dyDescent="0.25"/>
    <row r="60134" x14ac:dyDescent="0.25"/>
    <row r="60135" x14ac:dyDescent="0.25"/>
    <row r="60136" x14ac:dyDescent="0.25"/>
    <row r="60137" x14ac:dyDescent="0.25"/>
    <row r="60138" x14ac:dyDescent="0.25"/>
    <row r="60139" x14ac:dyDescent="0.25"/>
    <row r="60140" x14ac:dyDescent="0.25"/>
    <row r="60141" x14ac:dyDescent="0.25"/>
    <row r="60142" x14ac:dyDescent="0.25"/>
    <row r="60143" x14ac:dyDescent="0.25"/>
    <row r="60144" x14ac:dyDescent="0.25"/>
    <row r="60145" x14ac:dyDescent="0.25"/>
    <row r="60146" x14ac:dyDescent="0.25"/>
    <row r="60147" x14ac:dyDescent="0.25"/>
    <row r="60148" x14ac:dyDescent="0.25"/>
    <row r="60149" x14ac:dyDescent="0.25"/>
    <row r="60150" x14ac:dyDescent="0.25"/>
    <row r="60151" x14ac:dyDescent="0.25"/>
    <row r="60152" x14ac:dyDescent="0.25"/>
    <row r="60153" x14ac:dyDescent="0.25"/>
    <row r="60154" x14ac:dyDescent="0.25"/>
    <row r="60155" x14ac:dyDescent="0.25"/>
    <row r="60156" x14ac:dyDescent="0.25"/>
    <row r="60157" x14ac:dyDescent="0.25"/>
    <row r="60158" x14ac:dyDescent="0.25"/>
    <row r="60159" x14ac:dyDescent="0.25"/>
    <row r="60160" x14ac:dyDescent="0.25"/>
    <row r="60161" x14ac:dyDescent="0.25"/>
    <row r="60162" x14ac:dyDescent="0.25"/>
    <row r="60163" x14ac:dyDescent="0.25"/>
    <row r="60164" x14ac:dyDescent="0.25"/>
    <row r="60165" x14ac:dyDescent="0.25"/>
    <row r="60166" x14ac:dyDescent="0.25"/>
    <row r="60167" x14ac:dyDescent="0.25"/>
    <row r="60168" x14ac:dyDescent="0.25"/>
    <row r="60169" x14ac:dyDescent="0.25"/>
    <row r="60170" x14ac:dyDescent="0.25"/>
    <row r="60171" x14ac:dyDescent="0.25"/>
    <row r="60172" x14ac:dyDescent="0.25"/>
    <row r="60173" x14ac:dyDescent="0.25"/>
    <row r="60174" x14ac:dyDescent="0.25"/>
    <row r="60175" x14ac:dyDescent="0.25"/>
    <row r="60176" x14ac:dyDescent="0.25"/>
    <row r="60177" x14ac:dyDescent="0.25"/>
    <row r="60178" x14ac:dyDescent="0.25"/>
    <row r="60179" x14ac:dyDescent="0.25"/>
    <row r="60180" x14ac:dyDescent="0.25"/>
    <row r="60181" x14ac:dyDescent="0.25"/>
    <row r="60182" x14ac:dyDescent="0.25"/>
    <row r="60183" x14ac:dyDescent="0.25"/>
    <row r="60184" x14ac:dyDescent="0.25"/>
    <row r="60185" x14ac:dyDescent="0.25"/>
    <row r="60186" x14ac:dyDescent="0.25"/>
    <row r="60187" x14ac:dyDescent="0.25"/>
    <row r="60188" x14ac:dyDescent="0.25"/>
    <row r="60189" x14ac:dyDescent="0.25"/>
    <row r="60190" x14ac:dyDescent="0.25"/>
    <row r="60191" x14ac:dyDescent="0.25"/>
    <row r="60192" x14ac:dyDescent="0.25"/>
    <row r="60193" x14ac:dyDescent="0.25"/>
    <row r="60194" x14ac:dyDescent="0.25"/>
    <row r="60195" x14ac:dyDescent="0.25"/>
    <row r="60196" x14ac:dyDescent="0.25"/>
    <row r="60197" x14ac:dyDescent="0.25"/>
    <row r="60198" x14ac:dyDescent="0.25"/>
    <row r="60199" x14ac:dyDescent="0.25"/>
    <row r="60200" x14ac:dyDescent="0.25"/>
    <row r="60201" x14ac:dyDescent="0.25"/>
    <row r="60202" x14ac:dyDescent="0.25"/>
    <row r="60203" x14ac:dyDescent="0.25"/>
    <row r="60204" x14ac:dyDescent="0.25"/>
    <row r="60205" x14ac:dyDescent="0.25"/>
    <row r="60206" x14ac:dyDescent="0.25"/>
    <row r="60207" x14ac:dyDescent="0.25"/>
    <row r="60208" x14ac:dyDescent="0.25"/>
    <row r="60209" x14ac:dyDescent="0.25"/>
    <row r="60210" x14ac:dyDescent="0.25"/>
    <row r="60211" x14ac:dyDescent="0.25"/>
    <row r="60212" x14ac:dyDescent="0.25"/>
    <row r="60213" x14ac:dyDescent="0.25"/>
    <row r="60214" x14ac:dyDescent="0.25"/>
    <row r="60215" x14ac:dyDescent="0.25"/>
    <row r="60216" x14ac:dyDescent="0.25"/>
    <row r="60217" x14ac:dyDescent="0.25"/>
    <row r="60218" x14ac:dyDescent="0.25"/>
    <row r="60219" x14ac:dyDescent="0.25"/>
    <row r="60220" x14ac:dyDescent="0.25"/>
    <row r="60221" x14ac:dyDescent="0.25"/>
    <row r="60222" x14ac:dyDescent="0.25"/>
    <row r="60223" x14ac:dyDescent="0.25"/>
    <row r="60224" x14ac:dyDescent="0.25"/>
    <row r="60225" x14ac:dyDescent="0.25"/>
    <row r="60226" x14ac:dyDescent="0.25"/>
    <row r="60227" x14ac:dyDescent="0.25"/>
    <row r="60228" x14ac:dyDescent="0.25"/>
    <row r="60229" x14ac:dyDescent="0.25"/>
    <row r="60230" x14ac:dyDescent="0.25"/>
    <row r="60231" x14ac:dyDescent="0.25"/>
    <row r="60232" x14ac:dyDescent="0.25"/>
    <row r="60233" x14ac:dyDescent="0.25"/>
    <row r="60234" x14ac:dyDescent="0.25"/>
    <row r="60235" x14ac:dyDescent="0.25"/>
    <row r="60236" x14ac:dyDescent="0.25"/>
    <row r="60237" x14ac:dyDescent="0.25"/>
    <row r="60238" x14ac:dyDescent="0.25"/>
    <row r="60239" x14ac:dyDescent="0.25"/>
    <row r="60240" x14ac:dyDescent="0.25"/>
    <row r="60241" x14ac:dyDescent="0.25"/>
    <row r="60242" x14ac:dyDescent="0.25"/>
    <row r="60243" x14ac:dyDescent="0.25"/>
    <row r="60244" x14ac:dyDescent="0.25"/>
    <row r="60245" x14ac:dyDescent="0.25"/>
    <row r="60246" x14ac:dyDescent="0.25"/>
    <row r="60247" x14ac:dyDescent="0.25"/>
    <row r="60248" x14ac:dyDescent="0.25"/>
    <row r="60249" x14ac:dyDescent="0.25"/>
    <row r="60250" x14ac:dyDescent="0.25"/>
    <row r="60251" x14ac:dyDescent="0.25"/>
    <row r="60252" x14ac:dyDescent="0.25"/>
    <row r="60253" x14ac:dyDescent="0.25"/>
    <row r="60254" x14ac:dyDescent="0.25"/>
    <row r="60255" x14ac:dyDescent="0.25"/>
    <row r="60256" x14ac:dyDescent="0.25"/>
    <row r="60257" x14ac:dyDescent="0.25"/>
    <row r="60258" x14ac:dyDescent="0.25"/>
    <row r="60259" x14ac:dyDescent="0.25"/>
    <row r="60260" x14ac:dyDescent="0.25"/>
    <row r="60261" x14ac:dyDescent="0.25"/>
    <row r="60262" x14ac:dyDescent="0.25"/>
    <row r="60263" x14ac:dyDescent="0.25"/>
    <row r="60264" x14ac:dyDescent="0.25"/>
    <row r="60265" x14ac:dyDescent="0.25"/>
    <row r="60266" x14ac:dyDescent="0.25"/>
    <row r="60267" x14ac:dyDescent="0.25"/>
    <row r="60268" x14ac:dyDescent="0.25"/>
    <row r="60269" x14ac:dyDescent="0.25"/>
    <row r="60270" x14ac:dyDescent="0.25"/>
    <row r="60271" x14ac:dyDescent="0.25"/>
    <row r="60272" x14ac:dyDescent="0.25"/>
    <row r="60273" x14ac:dyDescent="0.25"/>
    <row r="60274" x14ac:dyDescent="0.25"/>
    <row r="60275" x14ac:dyDescent="0.25"/>
    <row r="60276" x14ac:dyDescent="0.25"/>
    <row r="60277" x14ac:dyDescent="0.25"/>
    <row r="60278" x14ac:dyDescent="0.25"/>
    <row r="60279" x14ac:dyDescent="0.25"/>
    <row r="60280" x14ac:dyDescent="0.25"/>
    <row r="60281" x14ac:dyDescent="0.25"/>
    <row r="60282" x14ac:dyDescent="0.25"/>
    <row r="60283" x14ac:dyDescent="0.25"/>
    <row r="60284" x14ac:dyDescent="0.25"/>
    <row r="60285" x14ac:dyDescent="0.25"/>
    <row r="60286" x14ac:dyDescent="0.25"/>
    <row r="60287" x14ac:dyDescent="0.25"/>
    <row r="60288" x14ac:dyDescent="0.25"/>
    <row r="60289" x14ac:dyDescent="0.25"/>
    <row r="60290" x14ac:dyDescent="0.25"/>
    <row r="60291" x14ac:dyDescent="0.25"/>
    <row r="60292" x14ac:dyDescent="0.25"/>
    <row r="60293" x14ac:dyDescent="0.25"/>
    <row r="60294" x14ac:dyDescent="0.25"/>
    <row r="60295" x14ac:dyDescent="0.25"/>
    <row r="60296" x14ac:dyDescent="0.25"/>
    <row r="60297" x14ac:dyDescent="0.25"/>
    <row r="60298" x14ac:dyDescent="0.25"/>
    <row r="60299" x14ac:dyDescent="0.25"/>
    <row r="60300" x14ac:dyDescent="0.25"/>
    <row r="60301" x14ac:dyDescent="0.25"/>
    <row r="60302" x14ac:dyDescent="0.25"/>
    <row r="60303" x14ac:dyDescent="0.25"/>
    <row r="60304" x14ac:dyDescent="0.25"/>
    <row r="60305" x14ac:dyDescent="0.25"/>
    <row r="60306" x14ac:dyDescent="0.25"/>
    <row r="60307" x14ac:dyDescent="0.25"/>
    <row r="60308" x14ac:dyDescent="0.25"/>
    <row r="60309" x14ac:dyDescent="0.25"/>
    <row r="60310" x14ac:dyDescent="0.25"/>
    <row r="60311" x14ac:dyDescent="0.25"/>
    <row r="60312" x14ac:dyDescent="0.25"/>
    <row r="60313" x14ac:dyDescent="0.25"/>
    <row r="60314" x14ac:dyDescent="0.25"/>
    <row r="60315" x14ac:dyDescent="0.25"/>
    <row r="60316" x14ac:dyDescent="0.25"/>
    <row r="60317" x14ac:dyDescent="0.25"/>
    <row r="60318" x14ac:dyDescent="0.25"/>
    <row r="60319" x14ac:dyDescent="0.25"/>
    <row r="60320" x14ac:dyDescent="0.25"/>
    <row r="60321" x14ac:dyDescent="0.25"/>
    <row r="60322" x14ac:dyDescent="0.25"/>
    <row r="60323" x14ac:dyDescent="0.25"/>
    <row r="60324" x14ac:dyDescent="0.25"/>
    <row r="60325" x14ac:dyDescent="0.25"/>
    <row r="60326" x14ac:dyDescent="0.25"/>
    <row r="60327" x14ac:dyDescent="0.25"/>
    <row r="60328" x14ac:dyDescent="0.25"/>
    <row r="60329" x14ac:dyDescent="0.25"/>
    <row r="60330" x14ac:dyDescent="0.25"/>
    <row r="60331" x14ac:dyDescent="0.25"/>
    <row r="60332" x14ac:dyDescent="0.25"/>
    <row r="60333" x14ac:dyDescent="0.25"/>
    <row r="60334" x14ac:dyDescent="0.25"/>
    <row r="60335" x14ac:dyDescent="0.25"/>
    <row r="60336" x14ac:dyDescent="0.25"/>
    <row r="60337" x14ac:dyDescent="0.25"/>
    <row r="60338" x14ac:dyDescent="0.25"/>
    <row r="60339" x14ac:dyDescent="0.25"/>
    <row r="60340" x14ac:dyDescent="0.25"/>
    <row r="60341" x14ac:dyDescent="0.25"/>
    <row r="60342" x14ac:dyDescent="0.25"/>
    <row r="60343" x14ac:dyDescent="0.25"/>
    <row r="60344" x14ac:dyDescent="0.25"/>
    <row r="60345" x14ac:dyDescent="0.25"/>
    <row r="60346" x14ac:dyDescent="0.25"/>
    <row r="60347" x14ac:dyDescent="0.25"/>
    <row r="60348" x14ac:dyDescent="0.25"/>
    <row r="60349" x14ac:dyDescent="0.25"/>
    <row r="60350" x14ac:dyDescent="0.25"/>
    <row r="60351" x14ac:dyDescent="0.25"/>
    <row r="60352" x14ac:dyDescent="0.25"/>
    <row r="60353" x14ac:dyDescent="0.25"/>
    <row r="60354" x14ac:dyDescent="0.25"/>
    <row r="60355" x14ac:dyDescent="0.25"/>
    <row r="60356" x14ac:dyDescent="0.25"/>
    <row r="60357" x14ac:dyDescent="0.25"/>
    <row r="60358" x14ac:dyDescent="0.25"/>
    <row r="60359" x14ac:dyDescent="0.25"/>
    <row r="60360" x14ac:dyDescent="0.25"/>
    <row r="60361" x14ac:dyDescent="0.25"/>
    <row r="60362" x14ac:dyDescent="0.25"/>
    <row r="60363" x14ac:dyDescent="0.25"/>
    <row r="60364" x14ac:dyDescent="0.25"/>
    <row r="60365" x14ac:dyDescent="0.25"/>
    <row r="60366" x14ac:dyDescent="0.25"/>
    <row r="60367" x14ac:dyDescent="0.25"/>
    <row r="60368" x14ac:dyDescent="0.25"/>
    <row r="60369" x14ac:dyDescent="0.25"/>
    <row r="60370" x14ac:dyDescent="0.25"/>
    <row r="60371" x14ac:dyDescent="0.25"/>
    <row r="60372" x14ac:dyDescent="0.25"/>
    <row r="60373" x14ac:dyDescent="0.25"/>
    <row r="60374" x14ac:dyDescent="0.25"/>
    <row r="60375" x14ac:dyDescent="0.25"/>
    <row r="60376" x14ac:dyDescent="0.25"/>
    <row r="60377" x14ac:dyDescent="0.25"/>
    <row r="60378" x14ac:dyDescent="0.25"/>
    <row r="60379" x14ac:dyDescent="0.25"/>
    <row r="60380" x14ac:dyDescent="0.25"/>
    <row r="60381" x14ac:dyDescent="0.25"/>
    <row r="60382" x14ac:dyDescent="0.25"/>
    <row r="60383" x14ac:dyDescent="0.25"/>
    <row r="60384" x14ac:dyDescent="0.25"/>
    <row r="60385" x14ac:dyDescent="0.25"/>
    <row r="60386" x14ac:dyDescent="0.25"/>
    <row r="60387" x14ac:dyDescent="0.25"/>
    <row r="60388" x14ac:dyDescent="0.25"/>
    <row r="60389" x14ac:dyDescent="0.25"/>
    <row r="60390" x14ac:dyDescent="0.25"/>
    <row r="60391" x14ac:dyDescent="0.25"/>
    <row r="60392" x14ac:dyDescent="0.25"/>
    <row r="60393" x14ac:dyDescent="0.25"/>
    <row r="60394" x14ac:dyDescent="0.25"/>
    <row r="60395" x14ac:dyDescent="0.25"/>
    <row r="60396" x14ac:dyDescent="0.25"/>
    <row r="60397" x14ac:dyDescent="0.25"/>
    <row r="60398" x14ac:dyDescent="0.25"/>
    <row r="60399" x14ac:dyDescent="0.25"/>
    <row r="60400" x14ac:dyDescent="0.25"/>
    <row r="60401" x14ac:dyDescent="0.25"/>
    <row r="60402" x14ac:dyDescent="0.25"/>
    <row r="60403" x14ac:dyDescent="0.25"/>
    <row r="60404" x14ac:dyDescent="0.25"/>
    <row r="60405" x14ac:dyDescent="0.25"/>
    <row r="60406" x14ac:dyDescent="0.25"/>
    <row r="60407" x14ac:dyDescent="0.25"/>
    <row r="60408" x14ac:dyDescent="0.25"/>
    <row r="60409" x14ac:dyDescent="0.25"/>
    <row r="60410" x14ac:dyDescent="0.25"/>
    <row r="60411" x14ac:dyDescent="0.25"/>
    <row r="60412" x14ac:dyDescent="0.25"/>
    <row r="60413" x14ac:dyDescent="0.25"/>
    <row r="60414" x14ac:dyDescent="0.25"/>
    <row r="60415" x14ac:dyDescent="0.25"/>
    <row r="60416" x14ac:dyDescent="0.25"/>
    <row r="60417" x14ac:dyDescent="0.25"/>
    <row r="60418" x14ac:dyDescent="0.25"/>
    <row r="60419" x14ac:dyDescent="0.25"/>
    <row r="60420" x14ac:dyDescent="0.25"/>
    <row r="60421" x14ac:dyDescent="0.25"/>
    <row r="60422" x14ac:dyDescent="0.25"/>
    <row r="60423" x14ac:dyDescent="0.25"/>
    <row r="60424" x14ac:dyDescent="0.25"/>
    <row r="60425" x14ac:dyDescent="0.25"/>
    <row r="60426" x14ac:dyDescent="0.25"/>
    <row r="60427" x14ac:dyDescent="0.25"/>
    <row r="60428" x14ac:dyDescent="0.25"/>
    <row r="60429" x14ac:dyDescent="0.25"/>
    <row r="60430" x14ac:dyDescent="0.25"/>
    <row r="60431" x14ac:dyDescent="0.25"/>
    <row r="60432" x14ac:dyDescent="0.25"/>
    <row r="60433" x14ac:dyDescent="0.25"/>
    <row r="60434" x14ac:dyDescent="0.25"/>
    <row r="60435" x14ac:dyDescent="0.25"/>
    <row r="60436" x14ac:dyDescent="0.25"/>
    <row r="60437" x14ac:dyDescent="0.25"/>
    <row r="60438" x14ac:dyDescent="0.25"/>
    <row r="60439" x14ac:dyDescent="0.25"/>
    <row r="60440" x14ac:dyDescent="0.25"/>
    <row r="60441" x14ac:dyDescent="0.25"/>
    <row r="60442" x14ac:dyDescent="0.25"/>
    <row r="60443" x14ac:dyDescent="0.25"/>
    <row r="60444" x14ac:dyDescent="0.25"/>
    <row r="60445" x14ac:dyDescent="0.25"/>
    <row r="60446" x14ac:dyDescent="0.25"/>
    <row r="60447" x14ac:dyDescent="0.25"/>
    <row r="60448" x14ac:dyDescent="0.25"/>
    <row r="60449" x14ac:dyDescent="0.25"/>
    <row r="60450" x14ac:dyDescent="0.25"/>
    <row r="60451" x14ac:dyDescent="0.25"/>
    <row r="60452" x14ac:dyDescent="0.25"/>
    <row r="60453" x14ac:dyDescent="0.25"/>
    <row r="60454" x14ac:dyDescent="0.25"/>
    <row r="60455" x14ac:dyDescent="0.25"/>
    <row r="60456" x14ac:dyDescent="0.25"/>
    <row r="60457" x14ac:dyDescent="0.25"/>
    <row r="60458" x14ac:dyDescent="0.25"/>
    <row r="60459" x14ac:dyDescent="0.25"/>
    <row r="60460" x14ac:dyDescent="0.25"/>
    <row r="60461" x14ac:dyDescent="0.25"/>
    <row r="60462" x14ac:dyDescent="0.25"/>
    <row r="60463" x14ac:dyDescent="0.25"/>
    <row r="60464" x14ac:dyDescent="0.25"/>
    <row r="60465" x14ac:dyDescent="0.25"/>
    <row r="60466" x14ac:dyDescent="0.25"/>
    <row r="60467" x14ac:dyDescent="0.25"/>
    <row r="60468" x14ac:dyDescent="0.25"/>
    <row r="60469" x14ac:dyDescent="0.25"/>
    <row r="60470" x14ac:dyDescent="0.25"/>
    <row r="60471" x14ac:dyDescent="0.25"/>
    <row r="60472" x14ac:dyDescent="0.25"/>
    <row r="60473" x14ac:dyDescent="0.25"/>
    <row r="60474" x14ac:dyDescent="0.25"/>
    <row r="60475" x14ac:dyDescent="0.25"/>
    <row r="60476" x14ac:dyDescent="0.25"/>
    <row r="60477" x14ac:dyDescent="0.25"/>
    <row r="60478" x14ac:dyDescent="0.25"/>
    <row r="60479" x14ac:dyDescent="0.25"/>
    <row r="60480" x14ac:dyDescent="0.25"/>
    <row r="60481" x14ac:dyDescent="0.25"/>
    <row r="60482" x14ac:dyDescent="0.25"/>
    <row r="60483" x14ac:dyDescent="0.25"/>
    <row r="60484" x14ac:dyDescent="0.25"/>
    <row r="60485" x14ac:dyDescent="0.25"/>
    <row r="60486" x14ac:dyDescent="0.25"/>
    <row r="60487" x14ac:dyDescent="0.25"/>
    <row r="60488" x14ac:dyDescent="0.25"/>
    <row r="60489" x14ac:dyDescent="0.25"/>
    <row r="60490" x14ac:dyDescent="0.25"/>
    <row r="60491" x14ac:dyDescent="0.25"/>
    <row r="60492" x14ac:dyDescent="0.25"/>
    <row r="60493" x14ac:dyDescent="0.25"/>
    <row r="60494" x14ac:dyDescent="0.25"/>
    <row r="60495" x14ac:dyDescent="0.25"/>
    <row r="60496" x14ac:dyDescent="0.25"/>
    <row r="60497" x14ac:dyDescent="0.25"/>
    <row r="60498" x14ac:dyDescent="0.25"/>
    <row r="60499" x14ac:dyDescent="0.25"/>
    <row r="60500" x14ac:dyDescent="0.25"/>
    <row r="60501" x14ac:dyDescent="0.25"/>
    <row r="60502" x14ac:dyDescent="0.25"/>
    <row r="60503" x14ac:dyDescent="0.25"/>
    <row r="60504" x14ac:dyDescent="0.25"/>
    <row r="60505" x14ac:dyDescent="0.25"/>
    <row r="60506" x14ac:dyDescent="0.25"/>
    <row r="60507" x14ac:dyDescent="0.25"/>
    <row r="60508" x14ac:dyDescent="0.25"/>
    <row r="60509" x14ac:dyDescent="0.25"/>
    <row r="60510" x14ac:dyDescent="0.25"/>
    <row r="60511" x14ac:dyDescent="0.25"/>
    <row r="60512" x14ac:dyDescent="0.25"/>
    <row r="60513" x14ac:dyDescent="0.25"/>
    <row r="60514" x14ac:dyDescent="0.25"/>
    <row r="60515" x14ac:dyDescent="0.25"/>
    <row r="60516" x14ac:dyDescent="0.25"/>
    <row r="60517" x14ac:dyDescent="0.25"/>
    <row r="60518" x14ac:dyDescent="0.25"/>
    <row r="60519" x14ac:dyDescent="0.25"/>
    <row r="60520" x14ac:dyDescent="0.25"/>
    <row r="60521" x14ac:dyDescent="0.25"/>
    <row r="60522" x14ac:dyDescent="0.25"/>
    <row r="60523" x14ac:dyDescent="0.25"/>
    <row r="60524" x14ac:dyDescent="0.25"/>
    <row r="60525" x14ac:dyDescent="0.25"/>
    <row r="60526" x14ac:dyDescent="0.25"/>
    <row r="60527" x14ac:dyDescent="0.25"/>
    <row r="60528" x14ac:dyDescent="0.25"/>
    <row r="60529" x14ac:dyDescent="0.25"/>
    <row r="60530" x14ac:dyDescent="0.25"/>
    <row r="60531" x14ac:dyDescent="0.25"/>
    <row r="60532" x14ac:dyDescent="0.25"/>
    <row r="60533" x14ac:dyDescent="0.25"/>
    <row r="60534" x14ac:dyDescent="0.25"/>
    <row r="60535" x14ac:dyDescent="0.25"/>
    <row r="60536" x14ac:dyDescent="0.25"/>
    <row r="60537" x14ac:dyDescent="0.25"/>
    <row r="60538" x14ac:dyDescent="0.25"/>
    <row r="60539" x14ac:dyDescent="0.25"/>
    <row r="60540" x14ac:dyDescent="0.25"/>
    <row r="60541" x14ac:dyDescent="0.25"/>
    <row r="60542" x14ac:dyDescent="0.25"/>
    <row r="60543" x14ac:dyDescent="0.25"/>
    <row r="60544" x14ac:dyDescent="0.25"/>
    <row r="60545" x14ac:dyDescent="0.25"/>
    <row r="60546" x14ac:dyDescent="0.25"/>
    <row r="60547" x14ac:dyDescent="0.25"/>
    <row r="60548" x14ac:dyDescent="0.25"/>
    <row r="60549" x14ac:dyDescent="0.25"/>
    <row r="60550" x14ac:dyDescent="0.25"/>
    <row r="60551" x14ac:dyDescent="0.25"/>
    <row r="60552" x14ac:dyDescent="0.25"/>
    <row r="60553" x14ac:dyDescent="0.25"/>
    <row r="60554" x14ac:dyDescent="0.25"/>
    <row r="60555" x14ac:dyDescent="0.25"/>
    <row r="60556" x14ac:dyDescent="0.25"/>
    <row r="60557" x14ac:dyDescent="0.25"/>
    <row r="60558" x14ac:dyDescent="0.25"/>
    <row r="60559" x14ac:dyDescent="0.25"/>
    <row r="60560" x14ac:dyDescent="0.25"/>
    <row r="60561" x14ac:dyDescent="0.25"/>
    <row r="60562" x14ac:dyDescent="0.25"/>
    <row r="60563" x14ac:dyDescent="0.25"/>
    <row r="60564" x14ac:dyDescent="0.25"/>
    <row r="60565" x14ac:dyDescent="0.25"/>
    <row r="60566" x14ac:dyDescent="0.25"/>
    <row r="60567" x14ac:dyDescent="0.25"/>
    <row r="60568" x14ac:dyDescent="0.25"/>
    <row r="60569" x14ac:dyDescent="0.25"/>
    <row r="60570" x14ac:dyDescent="0.25"/>
    <row r="60571" x14ac:dyDescent="0.25"/>
    <row r="60572" x14ac:dyDescent="0.25"/>
    <row r="60573" x14ac:dyDescent="0.25"/>
    <row r="60574" x14ac:dyDescent="0.25"/>
    <row r="60575" x14ac:dyDescent="0.25"/>
    <row r="60576" x14ac:dyDescent="0.25"/>
    <row r="60577" x14ac:dyDescent="0.25"/>
    <row r="60578" x14ac:dyDescent="0.25"/>
    <row r="60579" x14ac:dyDescent="0.25"/>
    <row r="60580" x14ac:dyDescent="0.25"/>
    <row r="60581" x14ac:dyDescent="0.25"/>
    <row r="60582" x14ac:dyDescent="0.25"/>
    <row r="60583" x14ac:dyDescent="0.25"/>
    <row r="60584" x14ac:dyDescent="0.25"/>
    <row r="60585" x14ac:dyDescent="0.25"/>
    <row r="60586" x14ac:dyDescent="0.25"/>
    <row r="60587" x14ac:dyDescent="0.25"/>
    <row r="60588" x14ac:dyDescent="0.25"/>
    <row r="60589" x14ac:dyDescent="0.25"/>
    <row r="60590" x14ac:dyDescent="0.25"/>
    <row r="60591" x14ac:dyDescent="0.25"/>
    <row r="60592" x14ac:dyDescent="0.25"/>
    <row r="60593" x14ac:dyDescent="0.25"/>
    <row r="60594" x14ac:dyDescent="0.25"/>
    <row r="60595" x14ac:dyDescent="0.25"/>
    <row r="60596" x14ac:dyDescent="0.25"/>
    <row r="60597" x14ac:dyDescent="0.25"/>
    <row r="60598" x14ac:dyDescent="0.25"/>
    <row r="60599" x14ac:dyDescent="0.25"/>
    <row r="60600" x14ac:dyDescent="0.25"/>
    <row r="60601" x14ac:dyDescent="0.25"/>
    <row r="60602" x14ac:dyDescent="0.25"/>
    <row r="60603" x14ac:dyDescent="0.25"/>
    <row r="60604" x14ac:dyDescent="0.25"/>
    <row r="60605" x14ac:dyDescent="0.25"/>
    <row r="60606" x14ac:dyDescent="0.25"/>
    <row r="60607" x14ac:dyDescent="0.25"/>
    <row r="60608" x14ac:dyDescent="0.25"/>
    <row r="60609" x14ac:dyDescent="0.25"/>
    <row r="60610" x14ac:dyDescent="0.25"/>
    <row r="60611" x14ac:dyDescent="0.25"/>
    <row r="60612" x14ac:dyDescent="0.25"/>
    <row r="60613" x14ac:dyDescent="0.25"/>
    <row r="60614" x14ac:dyDescent="0.25"/>
    <row r="60615" x14ac:dyDescent="0.25"/>
    <row r="60616" x14ac:dyDescent="0.25"/>
    <row r="60617" x14ac:dyDescent="0.25"/>
    <row r="60618" x14ac:dyDescent="0.25"/>
    <row r="60619" x14ac:dyDescent="0.25"/>
    <row r="60620" x14ac:dyDescent="0.25"/>
    <row r="60621" x14ac:dyDescent="0.25"/>
    <row r="60622" x14ac:dyDescent="0.25"/>
    <row r="60623" x14ac:dyDescent="0.25"/>
    <row r="60624" x14ac:dyDescent="0.25"/>
    <row r="60625" x14ac:dyDescent="0.25"/>
    <row r="60626" x14ac:dyDescent="0.25"/>
    <row r="60627" x14ac:dyDescent="0.25"/>
    <row r="60628" x14ac:dyDescent="0.25"/>
    <row r="60629" x14ac:dyDescent="0.25"/>
    <row r="60630" x14ac:dyDescent="0.25"/>
    <row r="60631" x14ac:dyDescent="0.25"/>
    <row r="60632" x14ac:dyDescent="0.25"/>
    <row r="60633" x14ac:dyDescent="0.25"/>
    <row r="60634" x14ac:dyDescent="0.25"/>
    <row r="60635" x14ac:dyDescent="0.25"/>
    <row r="60636" x14ac:dyDescent="0.25"/>
    <row r="60637" x14ac:dyDescent="0.25"/>
    <row r="60638" x14ac:dyDescent="0.25"/>
    <row r="60639" x14ac:dyDescent="0.25"/>
    <row r="60640" x14ac:dyDescent="0.25"/>
    <row r="60641" x14ac:dyDescent="0.25"/>
    <row r="60642" x14ac:dyDescent="0.25"/>
    <row r="60643" x14ac:dyDescent="0.25"/>
    <row r="60644" x14ac:dyDescent="0.25"/>
    <row r="60645" x14ac:dyDescent="0.25"/>
    <row r="60646" x14ac:dyDescent="0.25"/>
    <row r="60647" x14ac:dyDescent="0.25"/>
    <row r="60648" x14ac:dyDescent="0.25"/>
    <row r="60649" x14ac:dyDescent="0.25"/>
    <row r="60650" x14ac:dyDescent="0.25"/>
    <row r="60651" x14ac:dyDescent="0.25"/>
    <row r="60652" x14ac:dyDescent="0.25"/>
    <row r="60653" x14ac:dyDescent="0.25"/>
    <row r="60654" x14ac:dyDescent="0.25"/>
    <row r="60655" x14ac:dyDescent="0.25"/>
    <row r="60656" x14ac:dyDescent="0.25"/>
    <row r="60657" x14ac:dyDescent="0.25"/>
    <row r="60658" x14ac:dyDescent="0.25"/>
    <row r="60659" x14ac:dyDescent="0.25"/>
    <row r="60660" x14ac:dyDescent="0.25"/>
    <row r="60661" x14ac:dyDescent="0.25"/>
    <row r="60662" x14ac:dyDescent="0.25"/>
    <row r="60663" x14ac:dyDescent="0.25"/>
    <row r="60664" x14ac:dyDescent="0.25"/>
    <row r="60665" x14ac:dyDescent="0.25"/>
    <row r="60666" x14ac:dyDescent="0.25"/>
    <row r="60667" x14ac:dyDescent="0.25"/>
    <row r="60668" x14ac:dyDescent="0.25"/>
    <row r="60669" x14ac:dyDescent="0.25"/>
    <row r="60670" x14ac:dyDescent="0.25"/>
    <row r="60671" x14ac:dyDescent="0.25"/>
    <row r="60672" x14ac:dyDescent="0.25"/>
    <row r="60673" x14ac:dyDescent="0.25"/>
    <row r="60674" x14ac:dyDescent="0.25"/>
    <row r="60675" x14ac:dyDescent="0.25"/>
    <row r="60676" x14ac:dyDescent="0.25"/>
    <row r="60677" x14ac:dyDescent="0.25"/>
    <row r="60678" x14ac:dyDescent="0.25"/>
    <row r="60679" x14ac:dyDescent="0.25"/>
    <row r="60680" x14ac:dyDescent="0.25"/>
    <row r="60681" x14ac:dyDescent="0.25"/>
    <row r="60682" x14ac:dyDescent="0.25"/>
    <row r="60683" x14ac:dyDescent="0.25"/>
    <row r="60684" x14ac:dyDescent="0.25"/>
    <row r="60685" x14ac:dyDescent="0.25"/>
    <row r="60686" x14ac:dyDescent="0.25"/>
    <row r="60687" x14ac:dyDescent="0.25"/>
    <row r="60688" x14ac:dyDescent="0.25"/>
    <row r="60689" x14ac:dyDescent="0.25"/>
    <row r="60690" x14ac:dyDescent="0.25"/>
    <row r="60691" x14ac:dyDescent="0.25"/>
    <row r="60692" x14ac:dyDescent="0.25"/>
    <row r="60693" x14ac:dyDescent="0.25"/>
    <row r="60694" x14ac:dyDescent="0.25"/>
    <row r="60695" x14ac:dyDescent="0.25"/>
    <row r="60696" x14ac:dyDescent="0.25"/>
    <row r="60697" x14ac:dyDescent="0.25"/>
    <row r="60698" x14ac:dyDescent="0.25"/>
    <row r="60699" x14ac:dyDescent="0.25"/>
    <row r="60700" x14ac:dyDescent="0.25"/>
    <row r="60701" x14ac:dyDescent="0.25"/>
    <row r="60702" x14ac:dyDescent="0.25"/>
    <row r="60703" x14ac:dyDescent="0.25"/>
    <row r="60704" x14ac:dyDescent="0.25"/>
    <row r="60705" x14ac:dyDescent="0.25"/>
    <row r="60706" x14ac:dyDescent="0.25"/>
    <row r="60707" x14ac:dyDescent="0.25"/>
    <row r="60708" x14ac:dyDescent="0.25"/>
    <row r="60709" x14ac:dyDescent="0.25"/>
    <row r="60710" x14ac:dyDescent="0.25"/>
    <row r="60711" x14ac:dyDescent="0.25"/>
    <row r="60712" x14ac:dyDescent="0.25"/>
    <row r="60713" x14ac:dyDescent="0.25"/>
    <row r="60714" x14ac:dyDescent="0.25"/>
    <row r="60715" x14ac:dyDescent="0.25"/>
    <row r="60716" x14ac:dyDescent="0.25"/>
    <row r="60717" x14ac:dyDescent="0.25"/>
    <row r="60718" x14ac:dyDescent="0.25"/>
    <row r="60719" x14ac:dyDescent="0.25"/>
    <row r="60720" x14ac:dyDescent="0.25"/>
    <row r="60721" x14ac:dyDescent="0.25"/>
    <row r="60722" x14ac:dyDescent="0.25"/>
    <row r="60723" x14ac:dyDescent="0.25"/>
    <row r="60724" x14ac:dyDescent="0.25"/>
    <row r="60725" x14ac:dyDescent="0.25"/>
    <row r="60726" x14ac:dyDescent="0.25"/>
    <row r="60727" x14ac:dyDescent="0.25"/>
    <row r="60728" x14ac:dyDescent="0.25"/>
    <row r="60729" x14ac:dyDescent="0.25"/>
    <row r="60730" x14ac:dyDescent="0.25"/>
    <row r="60731" x14ac:dyDescent="0.25"/>
    <row r="60732" x14ac:dyDescent="0.25"/>
    <row r="60733" x14ac:dyDescent="0.25"/>
    <row r="60734" x14ac:dyDescent="0.25"/>
    <row r="60735" x14ac:dyDescent="0.25"/>
    <row r="60736" x14ac:dyDescent="0.25"/>
    <row r="60737" x14ac:dyDescent="0.25"/>
    <row r="60738" x14ac:dyDescent="0.25"/>
    <row r="60739" x14ac:dyDescent="0.25"/>
    <row r="60740" x14ac:dyDescent="0.25"/>
    <row r="60741" x14ac:dyDescent="0.25"/>
    <row r="60742" x14ac:dyDescent="0.25"/>
    <row r="60743" x14ac:dyDescent="0.25"/>
    <row r="60744" x14ac:dyDescent="0.25"/>
    <row r="60745" x14ac:dyDescent="0.25"/>
    <row r="60746" x14ac:dyDescent="0.25"/>
    <row r="60747" x14ac:dyDescent="0.25"/>
    <row r="60748" x14ac:dyDescent="0.25"/>
    <row r="60749" x14ac:dyDescent="0.25"/>
    <row r="60750" x14ac:dyDescent="0.25"/>
    <row r="60751" x14ac:dyDescent="0.25"/>
    <row r="60752" x14ac:dyDescent="0.25"/>
    <row r="60753" x14ac:dyDescent="0.25"/>
    <row r="60754" x14ac:dyDescent="0.25"/>
    <row r="60755" x14ac:dyDescent="0.25"/>
    <row r="60756" x14ac:dyDescent="0.25"/>
    <row r="60757" x14ac:dyDescent="0.25"/>
    <row r="60758" x14ac:dyDescent="0.25"/>
    <row r="60759" x14ac:dyDescent="0.25"/>
    <row r="60760" x14ac:dyDescent="0.25"/>
    <row r="60761" x14ac:dyDescent="0.25"/>
    <row r="60762" x14ac:dyDescent="0.25"/>
    <row r="60763" x14ac:dyDescent="0.25"/>
    <row r="60764" x14ac:dyDescent="0.25"/>
    <row r="60765" x14ac:dyDescent="0.25"/>
    <row r="60766" x14ac:dyDescent="0.25"/>
    <row r="60767" x14ac:dyDescent="0.25"/>
    <row r="60768" x14ac:dyDescent="0.25"/>
    <row r="60769" x14ac:dyDescent="0.25"/>
    <row r="60770" x14ac:dyDescent="0.25"/>
    <row r="60771" x14ac:dyDescent="0.25"/>
    <row r="60772" x14ac:dyDescent="0.25"/>
    <row r="60773" x14ac:dyDescent="0.25"/>
    <row r="60774" x14ac:dyDescent="0.25"/>
    <row r="60775" x14ac:dyDescent="0.25"/>
    <row r="60776" x14ac:dyDescent="0.25"/>
    <row r="60777" x14ac:dyDescent="0.25"/>
    <row r="60778" x14ac:dyDescent="0.25"/>
    <row r="60779" x14ac:dyDescent="0.25"/>
    <row r="60780" x14ac:dyDescent="0.25"/>
    <row r="60781" x14ac:dyDescent="0.25"/>
    <row r="60782" x14ac:dyDescent="0.25"/>
    <row r="60783" x14ac:dyDescent="0.25"/>
    <row r="60784" x14ac:dyDescent="0.25"/>
    <row r="60785" x14ac:dyDescent="0.25"/>
    <row r="60786" x14ac:dyDescent="0.25"/>
    <row r="60787" x14ac:dyDescent="0.25"/>
    <row r="60788" x14ac:dyDescent="0.25"/>
    <row r="60789" x14ac:dyDescent="0.25"/>
    <row r="60790" x14ac:dyDescent="0.25"/>
    <row r="60791" x14ac:dyDescent="0.25"/>
    <row r="60792" x14ac:dyDescent="0.25"/>
    <row r="60793" x14ac:dyDescent="0.25"/>
    <row r="60794" x14ac:dyDescent="0.25"/>
    <row r="60795" x14ac:dyDescent="0.25"/>
    <row r="60796" x14ac:dyDescent="0.25"/>
    <row r="60797" x14ac:dyDescent="0.25"/>
    <row r="60798" x14ac:dyDescent="0.25"/>
    <row r="60799" x14ac:dyDescent="0.25"/>
    <row r="60800" x14ac:dyDescent="0.25"/>
    <row r="60801" x14ac:dyDescent="0.25"/>
    <row r="60802" x14ac:dyDescent="0.25"/>
    <row r="60803" x14ac:dyDescent="0.25"/>
    <row r="60804" x14ac:dyDescent="0.25"/>
    <row r="60805" x14ac:dyDescent="0.25"/>
    <row r="60806" x14ac:dyDescent="0.25"/>
    <row r="60807" x14ac:dyDescent="0.25"/>
    <row r="60808" x14ac:dyDescent="0.25"/>
    <row r="60809" x14ac:dyDescent="0.25"/>
    <row r="60810" x14ac:dyDescent="0.25"/>
    <row r="60811" x14ac:dyDescent="0.25"/>
    <row r="60812" x14ac:dyDescent="0.25"/>
    <row r="60813" x14ac:dyDescent="0.25"/>
    <row r="60814" x14ac:dyDescent="0.25"/>
    <row r="60815" x14ac:dyDescent="0.25"/>
    <row r="60816" x14ac:dyDescent="0.25"/>
    <row r="60817" x14ac:dyDescent="0.25"/>
    <row r="60818" x14ac:dyDescent="0.25"/>
    <row r="60819" x14ac:dyDescent="0.25"/>
    <row r="60820" x14ac:dyDescent="0.25"/>
    <row r="60821" x14ac:dyDescent="0.25"/>
    <row r="60822" x14ac:dyDescent="0.25"/>
    <row r="60823" x14ac:dyDescent="0.25"/>
    <row r="60824" x14ac:dyDescent="0.25"/>
    <row r="60825" x14ac:dyDescent="0.25"/>
    <row r="60826" x14ac:dyDescent="0.25"/>
    <row r="60827" x14ac:dyDescent="0.25"/>
    <row r="60828" x14ac:dyDescent="0.25"/>
    <row r="60829" x14ac:dyDescent="0.25"/>
    <row r="60830" x14ac:dyDescent="0.25"/>
    <row r="60831" x14ac:dyDescent="0.25"/>
    <row r="60832" x14ac:dyDescent="0.25"/>
    <row r="60833" x14ac:dyDescent="0.25"/>
    <row r="60834" x14ac:dyDescent="0.25"/>
    <row r="60835" x14ac:dyDescent="0.25"/>
    <row r="60836" x14ac:dyDescent="0.25"/>
    <row r="60837" x14ac:dyDescent="0.25"/>
    <row r="60838" x14ac:dyDescent="0.25"/>
    <row r="60839" x14ac:dyDescent="0.25"/>
    <row r="60840" x14ac:dyDescent="0.25"/>
    <row r="60841" x14ac:dyDescent="0.25"/>
    <row r="60842" x14ac:dyDescent="0.25"/>
    <row r="60843" x14ac:dyDescent="0.25"/>
    <row r="60844" x14ac:dyDescent="0.25"/>
    <row r="60845" x14ac:dyDescent="0.25"/>
    <row r="60846" x14ac:dyDescent="0.25"/>
    <row r="60847" x14ac:dyDescent="0.25"/>
    <row r="60848" x14ac:dyDescent="0.25"/>
    <row r="60849" x14ac:dyDescent="0.25"/>
    <row r="60850" x14ac:dyDescent="0.25"/>
    <row r="60851" x14ac:dyDescent="0.25"/>
    <row r="60852" x14ac:dyDescent="0.25"/>
    <row r="60853" x14ac:dyDescent="0.25"/>
    <row r="60854" x14ac:dyDescent="0.25"/>
    <row r="60855" x14ac:dyDescent="0.25"/>
    <row r="60856" x14ac:dyDescent="0.25"/>
    <row r="60857" x14ac:dyDescent="0.25"/>
    <row r="60858" x14ac:dyDescent="0.25"/>
    <row r="60859" x14ac:dyDescent="0.25"/>
    <row r="60860" x14ac:dyDescent="0.25"/>
    <row r="60861" x14ac:dyDescent="0.25"/>
    <row r="60862" x14ac:dyDescent="0.25"/>
    <row r="60863" x14ac:dyDescent="0.25"/>
    <row r="60864" x14ac:dyDescent="0.25"/>
    <row r="60865" x14ac:dyDescent="0.25"/>
    <row r="60866" x14ac:dyDescent="0.25"/>
    <row r="60867" x14ac:dyDescent="0.25"/>
    <row r="60868" x14ac:dyDescent="0.25"/>
    <row r="60869" x14ac:dyDescent="0.25"/>
    <row r="60870" x14ac:dyDescent="0.25"/>
    <row r="60871" x14ac:dyDescent="0.25"/>
    <row r="60872" x14ac:dyDescent="0.25"/>
    <row r="60873" x14ac:dyDescent="0.25"/>
    <row r="60874" x14ac:dyDescent="0.25"/>
    <row r="60875" x14ac:dyDescent="0.25"/>
    <row r="60876" x14ac:dyDescent="0.25"/>
    <row r="60877" x14ac:dyDescent="0.25"/>
    <row r="60878" x14ac:dyDescent="0.25"/>
    <row r="60879" x14ac:dyDescent="0.25"/>
    <row r="60880" x14ac:dyDescent="0.25"/>
    <row r="60881" x14ac:dyDescent="0.25"/>
    <row r="60882" x14ac:dyDescent="0.25"/>
    <row r="60883" x14ac:dyDescent="0.25"/>
    <row r="60884" x14ac:dyDescent="0.25"/>
    <row r="60885" x14ac:dyDescent="0.25"/>
    <row r="60886" x14ac:dyDescent="0.25"/>
    <row r="60887" x14ac:dyDescent="0.25"/>
    <row r="60888" x14ac:dyDescent="0.25"/>
    <row r="60889" x14ac:dyDescent="0.25"/>
    <row r="60890" x14ac:dyDescent="0.25"/>
    <row r="60891" x14ac:dyDescent="0.25"/>
    <row r="60892" x14ac:dyDescent="0.25"/>
    <row r="60893" x14ac:dyDescent="0.25"/>
    <row r="60894" x14ac:dyDescent="0.25"/>
    <row r="60895" x14ac:dyDescent="0.25"/>
    <row r="60896" x14ac:dyDescent="0.25"/>
    <row r="60897" x14ac:dyDescent="0.25"/>
    <row r="60898" x14ac:dyDescent="0.25"/>
    <row r="60899" x14ac:dyDescent="0.25"/>
    <row r="60900" x14ac:dyDescent="0.25"/>
    <row r="60901" x14ac:dyDescent="0.25"/>
    <row r="60902" x14ac:dyDescent="0.25"/>
    <row r="60903" x14ac:dyDescent="0.25"/>
    <row r="60904" x14ac:dyDescent="0.25"/>
    <row r="60905" x14ac:dyDescent="0.25"/>
    <row r="60906" x14ac:dyDescent="0.25"/>
    <row r="60907" x14ac:dyDescent="0.25"/>
    <row r="60908" x14ac:dyDescent="0.25"/>
    <row r="60909" x14ac:dyDescent="0.25"/>
    <row r="60910" x14ac:dyDescent="0.25"/>
    <row r="60911" x14ac:dyDescent="0.25"/>
    <row r="60912" x14ac:dyDescent="0.25"/>
    <row r="60913" x14ac:dyDescent="0.25"/>
    <row r="60914" x14ac:dyDescent="0.25"/>
    <row r="60915" x14ac:dyDescent="0.25"/>
    <row r="60916" x14ac:dyDescent="0.25"/>
    <row r="60917" x14ac:dyDescent="0.25"/>
    <row r="60918" x14ac:dyDescent="0.25"/>
    <row r="60919" x14ac:dyDescent="0.25"/>
    <row r="60920" x14ac:dyDescent="0.25"/>
    <row r="60921" x14ac:dyDescent="0.25"/>
    <row r="60922" x14ac:dyDescent="0.25"/>
    <row r="60923" x14ac:dyDescent="0.25"/>
    <row r="60924" x14ac:dyDescent="0.25"/>
    <row r="60925" x14ac:dyDescent="0.25"/>
    <row r="60926" x14ac:dyDescent="0.25"/>
    <row r="60927" x14ac:dyDescent="0.25"/>
    <row r="60928" x14ac:dyDescent="0.25"/>
    <row r="60929" x14ac:dyDescent="0.25"/>
    <row r="60930" x14ac:dyDescent="0.25"/>
    <row r="60931" x14ac:dyDescent="0.25"/>
    <row r="60932" x14ac:dyDescent="0.25"/>
    <row r="60933" x14ac:dyDescent="0.25"/>
    <row r="60934" x14ac:dyDescent="0.25"/>
    <row r="60935" x14ac:dyDescent="0.25"/>
    <row r="60936" x14ac:dyDescent="0.25"/>
    <row r="60937" x14ac:dyDescent="0.25"/>
    <row r="60938" x14ac:dyDescent="0.25"/>
    <row r="60939" x14ac:dyDescent="0.25"/>
    <row r="60940" x14ac:dyDescent="0.25"/>
    <row r="60941" x14ac:dyDescent="0.25"/>
    <row r="60942" x14ac:dyDescent="0.25"/>
    <row r="60943" x14ac:dyDescent="0.25"/>
    <row r="60944" x14ac:dyDescent="0.25"/>
    <row r="60945" x14ac:dyDescent="0.25"/>
    <row r="60946" x14ac:dyDescent="0.25"/>
    <row r="60947" x14ac:dyDescent="0.25"/>
    <row r="60948" x14ac:dyDescent="0.25"/>
    <row r="60949" x14ac:dyDescent="0.25"/>
    <row r="60950" x14ac:dyDescent="0.25"/>
    <row r="60951" x14ac:dyDescent="0.25"/>
    <row r="60952" x14ac:dyDescent="0.25"/>
    <row r="60953" x14ac:dyDescent="0.25"/>
    <row r="60954" x14ac:dyDescent="0.25"/>
    <row r="60955" x14ac:dyDescent="0.25"/>
    <row r="60956" x14ac:dyDescent="0.25"/>
    <row r="60957" x14ac:dyDescent="0.25"/>
    <row r="60958" x14ac:dyDescent="0.25"/>
    <row r="60959" x14ac:dyDescent="0.25"/>
    <row r="60960" x14ac:dyDescent="0.25"/>
    <row r="60961" x14ac:dyDescent="0.25"/>
    <row r="60962" x14ac:dyDescent="0.25"/>
    <row r="60963" x14ac:dyDescent="0.25"/>
    <row r="60964" x14ac:dyDescent="0.25"/>
    <row r="60965" x14ac:dyDescent="0.25"/>
    <row r="60966" x14ac:dyDescent="0.25"/>
    <row r="60967" x14ac:dyDescent="0.25"/>
    <row r="60968" x14ac:dyDescent="0.25"/>
    <row r="60969" x14ac:dyDescent="0.25"/>
    <row r="60970" x14ac:dyDescent="0.25"/>
    <row r="60971" x14ac:dyDescent="0.25"/>
    <row r="60972" x14ac:dyDescent="0.25"/>
    <row r="60973" x14ac:dyDescent="0.25"/>
    <row r="60974" x14ac:dyDescent="0.25"/>
    <row r="60975" x14ac:dyDescent="0.25"/>
    <row r="60976" x14ac:dyDescent="0.25"/>
    <row r="60977" x14ac:dyDescent="0.25"/>
    <row r="60978" x14ac:dyDescent="0.25"/>
    <row r="60979" x14ac:dyDescent="0.25"/>
    <row r="60980" x14ac:dyDescent="0.25"/>
    <row r="60981" x14ac:dyDescent="0.25"/>
    <row r="60982" x14ac:dyDescent="0.25"/>
    <row r="60983" x14ac:dyDescent="0.25"/>
    <row r="60984" x14ac:dyDescent="0.25"/>
    <row r="60985" x14ac:dyDescent="0.25"/>
    <row r="60986" x14ac:dyDescent="0.25"/>
    <row r="60987" x14ac:dyDescent="0.25"/>
    <row r="60988" x14ac:dyDescent="0.25"/>
    <row r="60989" x14ac:dyDescent="0.25"/>
    <row r="60990" x14ac:dyDescent="0.25"/>
    <row r="60991" x14ac:dyDescent="0.25"/>
    <row r="60992" x14ac:dyDescent="0.25"/>
    <row r="60993" x14ac:dyDescent="0.25"/>
    <row r="60994" x14ac:dyDescent="0.25"/>
    <row r="60995" x14ac:dyDescent="0.25"/>
    <row r="60996" x14ac:dyDescent="0.25"/>
    <row r="60997" x14ac:dyDescent="0.25"/>
    <row r="60998" x14ac:dyDescent="0.25"/>
    <row r="60999" x14ac:dyDescent="0.25"/>
    <row r="61000" x14ac:dyDescent="0.25"/>
    <row r="61001" x14ac:dyDescent="0.25"/>
    <row r="61002" x14ac:dyDescent="0.25"/>
    <row r="61003" x14ac:dyDescent="0.25"/>
    <row r="61004" x14ac:dyDescent="0.25"/>
    <row r="61005" x14ac:dyDescent="0.25"/>
    <row r="61006" x14ac:dyDescent="0.25"/>
    <row r="61007" x14ac:dyDescent="0.25"/>
    <row r="61008" x14ac:dyDescent="0.25"/>
    <row r="61009" x14ac:dyDescent="0.25"/>
    <row r="61010" x14ac:dyDescent="0.25"/>
    <row r="61011" x14ac:dyDescent="0.25"/>
    <row r="61012" x14ac:dyDescent="0.25"/>
    <row r="61013" x14ac:dyDescent="0.25"/>
    <row r="61014" x14ac:dyDescent="0.25"/>
    <row r="61015" x14ac:dyDescent="0.25"/>
    <row r="61016" x14ac:dyDescent="0.25"/>
    <row r="61017" x14ac:dyDescent="0.25"/>
    <row r="61018" x14ac:dyDescent="0.25"/>
    <row r="61019" x14ac:dyDescent="0.25"/>
    <row r="61020" x14ac:dyDescent="0.25"/>
    <row r="61021" x14ac:dyDescent="0.25"/>
    <row r="61022" x14ac:dyDescent="0.25"/>
    <row r="61023" x14ac:dyDescent="0.25"/>
    <row r="61024" x14ac:dyDescent="0.25"/>
    <row r="61025" x14ac:dyDescent="0.25"/>
    <row r="61026" x14ac:dyDescent="0.25"/>
    <row r="61027" x14ac:dyDescent="0.25"/>
    <row r="61028" x14ac:dyDescent="0.25"/>
    <row r="61029" x14ac:dyDescent="0.25"/>
    <row r="61030" x14ac:dyDescent="0.25"/>
    <row r="61031" x14ac:dyDescent="0.25"/>
    <row r="61032" x14ac:dyDescent="0.25"/>
    <row r="61033" x14ac:dyDescent="0.25"/>
    <row r="61034" x14ac:dyDescent="0.25"/>
    <row r="61035" x14ac:dyDescent="0.25"/>
    <row r="61036" x14ac:dyDescent="0.25"/>
    <row r="61037" x14ac:dyDescent="0.25"/>
    <row r="61038" x14ac:dyDescent="0.25"/>
    <row r="61039" x14ac:dyDescent="0.25"/>
    <row r="61040" x14ac:dyDescent="0.25"/>
    <row r="61041" x14ac:dyDescent="0.25"/>
    <row r="61042" x14ac:dyDescent="0.25"/>
    <row r="61043" x14ac:dyDescent="0.25"/>
    <row r="61044" x14ac:dyDescent="0.25"/>
    <row r="61045" x14ac:dyDescent="0.25"/>
    <row r="61046" x14ac:dyDescent="0.25"/>
    <row r="61047" x14ac:dyDescent="0.25"/>
    <row r="61048" x14ac:dyDescent="0.25"/>
    <row r="61049" x14ac:dyDescent="0.25"/>
    <row r="61050" x14ac:dyDescent="0.25"/>
    <row r="61051" x14ac:dyDescent="0.25"/>
    <row r="61052" x14ac:dyDescent="0.25"/>
    <row r="61053" x14ac:dyDescent="0.25"/>
    <row r="61054" x14ac:dyDescent="0.25"/>
    <row r="61055" x14ac:dyDescent="0.25"/>
    <row r="61056" x14ac:dyDescent="0.25"/>
    <row r="61057" x14ac:dyDescent="0.25"/>
    <row r="61058" x14ac:dyDescent="0.25"/>
    <row r="61059" x14ac:dyDescent="0.25"/>
    <row r="61060" x14ac:dyDescent="0.25"/>
    <row r="61061" x14ac:dyDescent="0.25"/>
    <row r="61062" x14ac:dyDescent="0.25"/>
    <row r="61063" x14ac:dyDescent="0.25"/>
    <row r="61064" x14ac:dyDescent="0.25"/>
    <row r="61065" x14ac:dyDescent="0.25"/>
    <row r="61066" x14ac:dyDescent="0.25"/>
    <row r="61067" x14ac:dyDescent="0.25"/>
    <row r="61068" x14ac:dyDescent="0.25"/>
    <row r="61069" x14ac:dyDescent="0.25"/>
    <row r="61070" x14ac:dyDescent="0.25"/>
    <row r="61071" x14ac:dyDescent="0.25"/>
    <row r="61072" x14ac:dyDescent="0.25"/>
    <row r="61073" x14ac:dyDescent="0.25"/>
    <row r="61074" x14ac:dyDescent="0.25"/>
    <row r="61075" x14ac:dyDescent="0.25"/>
    <row r="61076" x14ac:dyDescent="0.25"/>
    <row r="61077" x14ac:dyDescent="0.25"/>
    <row r="61078" x14ac:dyDescent="0.25"/>
    <row r="61079" x14ac:dyDescent="0.25"/>
    <row r="61080" x14ac:dyDescent="0.25"/>
    <row r="61081" x14ac:dyDescent="0.25"/>
    <row r="61082" x14ac:dyDescent="0.25"/>
    <row r="61083" x14ac:dyDescent="0.25"/>
    <row r="61084" x14ac:dyDescent="0.25"/>
    <row r="61085" x14ac:dyDescent="0.25"/>
    <row r="61086" x14ac:dyDescent="0.25"/>
    <row r="61087" x14ac:dyDescent="0.25"/>
    <row r="61088" x14ac:dyDescent="0.25"/>
    <row r="61089" x14ac:dyDescent="0.25"/>
    <row r="61090" x14ac:dyDescent="0.25"/>
    <row r="61091" x14ac:dyDescent="0.25"/>
    <row r="61092" x14ac:dyDescent="0.25"/>
    <row r="61093" x14ac:dyDescent="0.25"/>
    <row r="61094" x14ac:dyDescent="0.25"/>
    <row r="61095" x14ac:dyDescent="0.25"/>
    <row r="61096" x14ac:dyDescent="0.25"/>
    <row r="61097" x14ac:dyDescent="0.25"/>
    <row r="61098" x14ac:dyDescent="0.25"/>
    <row r="61099" x14ac:dyDescent="0.25"/>
    <row r="61100" x14ac:dyDescent="0.25"/>
    <row r="61101" x14ac:dyDescent="0.25"/>
    <row r="61102" x14ac:dyDescent="0.25"/>
    <row r="61103" x14ac:dyDescent="0.25"/>
    <row r="61104" x14ac:dyDescent="0.25"/>
    <row r="61105" x14ac:dyDescent="0.25"/>
    <row r="61106" x14ac:dyDescent="0.25"/>
    <row r="61107" x14ac:dyDescent="0.25"/>
    <row r="61108" x14ac:dyDescent="0.25"/>
    <row r="61109" x14ac:dyDescent="0.25"/>
    <row r="61110" x14ac:dyDescent="0.25"/>
    <row r="61111" x14ac:dyDescent="0.25"/>
    <row r="61112" x14ac:dyDescent="0.25"/>
    <row r="61113" x14ac:dyDescent="0.25"/>
    <row r="61114" x14ac:dyDescent="0.25"/>
    <row r="61115" x14ac:dyDescent="0.25"/>
    <row r="61116" x14ac:dyDescent="0.25"/>
    <row r="61117" x14ac:dyDescent="0.25"/>
    <row r="61118" x14ac:dyDescent="0.25"/>
    <row r="61119" x14ac:dyDescent="0.25"/>
    <row r="61120" x14ac:dyDescent="0.25"/>
    <row r="61121" x14ac:dyDescent="0.25"/>
    <row r="61122" x14ac:dyDescent="0.25"/>
    <row r="61123" x14ac:dyDescent="0.25"/>
    <row r="61124" x14ac:dyDescent="0.25"/>
    <row r="61125" x14ac:dyDescent="0.25"/>
    <row r="61126" x14ac:dyDescent="0.25"/>
    <row r="61127" x14ac:dyDescent="0.25"/>
    <row r="61128" x14ac:dyDescent="0.25"/>
    <row r="61129" x14ac:dyDescent="0.25"/>
    <row r="61130" x14ac:dyDescent="0.25"/>
    <row r="61131" x14ac:dyDescent="0.25"/>
    <row r="61132" x14ac:dyDescent="0.25"/>
    <row r="61133" x14ac:dyDescent="0.25"/>
    <row r="61134" x14ac:dyDescent="0.25"/>
    <row r="61135" x14ac:dyDescent="0.25"/>
    <row r="61136" x14ac:dyDescent="0.25"/>
    <row r="61137" x14ac:dyDescent="0.25"/>
    <row r="61138" x14ac:dyDescent="0.25"/>
    <row r="61139" x14ac:dyDescent="0.25"/>
    <row r="61140" x14ac:dyDescent="0.25"/>
    <row r="61141" x14ac:dyDescent="0.25"/>
    <row r="61142" x14ac:dyDescent="0.25"/>
    <row r="61143" x14ac:dyDescent="0.25"/>
    <row r="61144" x14ac:dyDescent="0.25"/>
    <row r="61145" x14ac:dyDescent="0.25"/>
    <row r="61146" x14ac:dyDescent="0.25"/>
    <row r="61147" x14ac:dyDescent="0.25"/>
    <row r="61148" x14ac:dyDescent="0.25"/>
    <row r="61149" x14ac:dyDescent="0.25"/>
    <row r="61150" x14ac:dyDescent="0.25"/>
    <row r="61151" x14ac:dyDescent="0.25"/>
    <row r="61152" x14ac:dyDescent="0.25"/>
    <row r="61153" x14ac:dyDescent="0.25"/>
    <row r="61154" x14ac:dyDescent="0.25"/>
    <row r="61155" x14ac:dyDescent="0.25"/>
    <row r="61156" x14ac:dyDescent="0.25"/>
    <row r="61157" x14ac:dyDescent="0.25"/>
    <row r="61158" x14ac:dyDescent="0.25"/>
    <row r="61159" x14ac:dyDescent="0.25"/>
    <row r="61160" x14ac:dyDescent="0.25"/>
    <row r="61161" x14ac:dyDescent="0.25"/>
    <row r="61162" x14ac:dyDescent="0.25"/>
    <row r="61163" x14ac:dyDescent="0.25"/>
    <row r="61164" x14ac:dyDescent="0.25"/>
    <row r="61165" x14ac:dyDescent="0.25"/>
    <row r="61166" x14ac:dyDescent="0.25"/>
    <row r="61167" x14ac:dyDescent="0.25"/>
    <row r="61168" x14ac:dyDescent="0.25"/>
    <row r="61169" x14ac:dyDescent="0.25"/>
    <row r="61170" x14ac:dyDescent="0.25"/>
    <row r="61171" x14ac:dyDescent="0.25"/>
    <row r="61172" x14ac:dyDescent="0.25"/>
    <row r="61173" x14ac:dyDescent="0.25"/>
    <row r="61174" x14ac:dyDescent="0.25"/>
    <row r="61175" x14ac:dyDescent="0.25"/>
    <row r="61176" x14ac:dyDescent="0.25"/>
    <row r="61177" x14ac:dyDescent="0.25"/>
    <row r="61178" x14ac:dyDescent="0.25"/>
    <row r="61179" x14ac:dyDescent="0.25"/>
    <row r="61180" x14ac:dyDescent="0.25"/>
    <row r="61181" x14ac:dyDescent="0.25"/>
    <row r="61182" x14ac:dyDescent="0.25"/>
    <row r="61183" x14ac:dyDescent="0.25"/>
    <row r="61184" x14ac:dyDescent="0.25"/>
    <row r="61185" x14ac:dyDescent="0.25"/>
    <row r="61186" x14ac:dyDescent="0.25"/>
    <row r="61187" x14ac:dyDescent="0.25"/>
    <row r="61188" x14ac:dyDescent="0.25"/>
    <row r="61189" x14ac:dyDescent="0.25"/>
    <row r="61190" x14ac:dyDescent="0.25"/>
    <row r="61191" x14ac:dyDescent="0.25"/>
    <row r="61192" x14ac:dyDescent="0.25"/>
    <row r="61193" x14ac:dyDescent="0.25"/>
    <row r="61194" x14ac:dyDescent="0.25"/>
    <row r="61195" x14ac:dyDescent="0.25"/>
    <row r="61196" x14ac:dyDescent="0.25"/>
    <row r="61197" x14ac:dyDescent="0.25"/>
    <row r="61198" x14ac:dyDescent="0.25"/>
    <row r="61199" x14ac:dyDescent="0.25"/>
    <row r="61200" x14ac:dyDescent="0.25"/>
    <row r="61201" x14ac:dyDescent="0.25"/>
    <row r="61202" x14ac:dyDescent="0.25"/>
    <row r="61203" x14ac:dyDescent="0.25"/>
    <row r="61204" x14ac:dyDescent="0.25"/>
    <row r="61205" x14ac:dyDescent="0.25"/>
    <row r="61206" x14ac:dyDescent="0.25"/>
    <row r="61207" x14ac:dyDescent="0.25"/>
    <row r="61208" x14ac:dyDescent="0.25"/>
    <row r="61209" x14ac:dyDescent="0.25"/>
    <row r="61210" x14ac:dyDescent="0.25"/>
    <row r="61211" x14ac:dyDescent="0.25"/>
    <row r="61212" x14ac:dyDescent="0.25"/>
    <row r="61213" x14ac:dyDescent="0.25"/>
    <row r="61214" x14ac:dyDescent="0.25"/>
    <row r="61215" x14ac:dyDescent="0.25"/>
    <row r="61216" x14ac:dyDescent="0.25"/>
    <row r="61217" x14ac:dyDescent="0.25"/>
    <row r="61218" x14ac:dyDescent="0.25"/>
    <row r="61219" x14ac:dyDescent="0.25"/>
    <row r="61220" x14ac:dyDescent="0.25"/>
    <row r="61221" x14ac:dyDescent="0.25"/>
    <row r="61222" x14ac:dyDescent="0.25"/>
    <row r="61223" x14ac:dyDescent="0.25"/>
    <row r="61224" x14ac:dyDescent="0.25"/>
    <row r="61225" x14ac:dyDescent="0.25"/>
    <row r="61226" x14ac:dyDescent="0.25"/>
    <row r="61227" x14ac:dyDescent="0.25"/>
    <row r="61228" x14ac:dyDescent="0.25"/>
    <row r="61229" x14ac:dyDescent="0.25"/>
    <row r="61230" x14ac:dyDescent="0.25"/>
    <row r="61231" x14ac:dyDescent="0.25"/>
    <row r="61232" x14ac:dyDescent="0.25"/>
    <row r="61233" x14ac:dyDescent="0.25"/>
    <row r="61234" x14ac:dyDescent="0.25"/>
    <row r="61235" x14ac:dyDescent="0.25"/>
    <row r="61236" x14ac:dyDescent="0.25"/>
    <row r="61237" x14ac:dyDescent="0.25"/>
    <row r="61238" x14ac:dyDescent="0.25"/>
    <row r="61239" x14ac:dyDescent="0.25"/>
    <row r="61240" x14ac:dyDescent="0.25"/>
    <row r="61241" x14ac:dyDescent="0.25"/>
    <row r="61242" x14ac:dyDescent="0.25"/>
    <row r="61243" x14ac:dyDescent="0.25"/>
    <row r="61244" x14ac:dyDescent="0.25"/>
    <row r="61245" x14ac:dyDescent="0.25"/>
    <row r="61246" x14ac:dyDescent="0.25"/>
    <row r="61247" x14ac:dyDescent="0.25"/>
    <row r="61248" x14ac:dyDescent="0.25"/>
    <row r="61249" x14ac:dyDescent="0.25"/>
    <row r="61250" x14ac:dyDescent="0.25"/>
    <row r="61251" x14ac:dyDescent="0.25"/>
    <row r="61252" x14ac:dyDescent="0.25"/>
    <row r="61253" x14ac:dyDescent="0.25"/>
    <row r="61254" x14ac:dyDescent="0.25"/>
    <row r="61255" x14ac:dyDescent="0.25"/>
    <row r="61256" x14ac:dyDescent="0.25"/>
    <row r="61257" x14ac:dyDescent="0.25"/>
    <row r="61258" x14ac:dyDescent="0.25"/>
    <row r="61259" x14ac:dyDescent="0.25"/>
    <row r="61260" x14ac:dyDescent="0.25"/>
    <row r="61261" x14ac:dyDescent="0.25"/>
    <row r="61262" x14ac:dyDescent="0.25"/>
    <row r="61263" x14ac:dyDescent="0.25"/>
    <row r="61264" x14ac:dyDescent="0.25"/>
    <row r="61265" x14ac:dyDescent="0.25"/>
    <row r="61266" x14ac:dyDescent="0.25"/>
    <row r="61267" x14ac:dyDescent="0.25"/>
    <row r="61268" x14ac:dyDescent="0.25"/>
    <row r="61269" x14ac:dyDescent="0.25"/>
    <row r="61270" x14ac:dyDescent="0.25"/>
    <row r="61271" x14ac:dyDescent="0.25"/>
    <row r="61272" x14ac:dyDescent="0.25"/>
    <row r="61273" x14ac:dyDescent="0.25"/>
    <row r="61274" x14ac:dyDescent="0.25"/>
    <row r="61275" x14ac:dyDescent="0.25"/>
    <row r="61276" x14ac:dyDescent="0.25"/>
    <row r="61277" x14ac:dyDescent="0.25"/>
    <row r="61278" x14ac:dyDescent="0.25"/>
    <row r="61279" x14ac:dyDescent="0.25"/>
    <row r="61280" x14ac:dyDescent="0.25"/>
    <row r="61281" x14ac:dyDescent="0.25"/>
    <row r="61282" x14ac:dyDescent="0.25"/>
    <row r="61283" x14ac:dyDescent="0.25"/>
    <row r="61284" x14ac:dyDescent="0.25"/>
    <row r="61285" x14ac:dyDescent="0.25"/>
    <row r="61286" x14ac:dyDescent="0.25"/>
    <row r="61287" x14ac:dyDescent="0.25"/>
    <row r="61288" x14ac:dyDescent="0.25"/>
    <row r="61289" x14ac:dyDescent="0.25"/>
    <row r="61290" x14ac:dyDescent="0.25"/>
    <row r="61291" x14ac:dyDescent="0.25"/>
    <row r="61292" x14ac:dyDescent="0.25"/>
    <row r="61293" x14ac:dyDescent="0.25"/>
    <row r="61294" x14ac:dyDescent="0.25"/>
    <row r="61295" x14ac:dyDescent="0.25"/>
    <row r="61296" x14ac:dyDescent="0.25"/>
    <row r="61297" x14ac:dyDescent="0.25"/>
    <row r="61298" x14ac:dyDescent="0.25"/>
    <row r="61299" x14ac:dyDescent="0.25"/>
    <row r="61300" x14ac:dyDescent="0.25"/>
    <row r="61301" x14ac:dyDescent="0.25"/>
    <row r="61302" x14ac:dyDescent="0.25"/>
    <row r="61303" x14ac:dyDescent="0.25"/>
    <row r="61304" x14ac:dyDescent="0.25"/>
    <row r="61305" x14ac:dyDescent="0.25"/>
    <row r="61306" x14ac:dyDescent="0.25"/>
    <row r="61307" x14ac:dyDescent="0.25"/>
    <row r="61308" x14ac:dyDescent="0.25"/>
    <row r="61309" x14ac:dyDescent="0.25"/>
    <row r="61310" x14ac:dyDescent="0.25"/>
    <row r="61311" x14ac:dyDescent="0.25"/>
    <row r="61312" x14ac:dyDescent="0.25"/>
    <row r="61313" x14ac:dyDescent="0.25"/>
    <row r="61314" x14ac:dyDescent="0.25"/>
    <row r="61315" x14ac:dyDescent="0.25"/>
    <row r="61316" x14ac:dyDescent="0.25"/>
    <row r="61317" x14ac:dyDescent="0.25"/>
    <row r="61318" x14ac:dyDescent="0.25"/>
    <row r="61319" x14ac:dyDescent="0.25"/>
    <row r="61320" x14ac:dyDescent="0.25"/>
    <row r="61321" x14ac:dyDescent="0.25"/>
    <row r="61322" x14ac:dyDescent="0.25"/>
    <row r="61323" x14ac:dyDescent="0.25"/>
    <row r="61324" x14ac:dyDescent="0.25"/>
    <row r="61325" x14ac:dyDescent="0.25"/>
    <row r="61326" x14ac:dyDescent="0.25"/>
    <row r="61327" x14ac:dyDescent="0.25"/>
    <row r="61328" x14ac:dyDescent="0.25"/>
    <row r="61329" x14ac:dyDescent="0.25"/>
    <row r="61330" x14ac:dyDescent="0.25"/>
    <row r="61331" x14ac:dyDescent="0.25"/>
    <row r="61332" x14ac:dyDescent="0.25"/>
    <row r="61333" x14ac:dyDescent="0.25"/>
    <row r="61334" x14ac:dyDescent="0.25"/>
    <row r="61335" x14ac:dyDescent="0.25"/>
    <row r="61336" x14ac:dyDescent="0.25"/>
    <row r="61337" x14ac:dyDescent="0.25"/>
    <row r="61338" x14ac:dyDescent="0.25"/>
    <row r="61339" x14ac:dyDescent="0.25"/>
    <row r="61340" x14ac:dyDescent="0.25"/>
    <row r="61341" x14ac:dyDescent="0.25"/>
    <row r="61342" x14ac:dyDescent="0.25"/>
    <row r="61343" x14ac:dyDescent="0.25"/>
    <row r="61344" x14ac:dyDescent="0.25"/>
    <row r="61345" x14ac:dyDescent="0.25"/>
    <row r="61346" x14ac:dyDescent="0.25"/>
    <row r="61347" x14ac:dyDescent="0.25"/>
    <row r="61348" x14ac:dyDescent="0.25"/>
    <row r="61349" x14ac:dyDescent="0.25"/>
    <row r="61350" x14ac:dyDescent="0.25"/>
    <row r="61351" x14ac:dyDescent="0.25"/>
    <row r="61352" x14ac:dyDescent="0.25"/>
    <row r="61353" x14ac:dyDescent="0.25"/>
    <row r="61354" x14ac:dyDescent="0.25"/>
    <row r="61355" x14ac:dyDescent="0.25"/>
    <row r="61356" x14ac:dyDescent="0.25"/>
    <row r="61357" x14ac:dyDescent="0.25"/>
    <row r="61358" x14ac:dyDescent="0.25"/>
    <row r="61359" x14ac:dyDescent="0.25"/>
    <row r="61360" x14ac:dyDescent="0.25"/>
    <row r="61361" x14ac:dyDescent="0.25"/>
    <row r="61362" x14ac:dyDescent="0.25"/>
    <row r="61363" x14ac:dyDescent="0.25"/>
    <row r="61364" x14ac:dyDescent="0.25"/>
    <row r="61365" x14ac:dyDescent="0.25"/>
    <row r="61366" x14ac:dyDescent="0.25"/>
    <row r="61367" x14ac:dyDescent="0.25"/>
    <row r="61368" x14ac:dyDescent="0.25"/>
    <row r="61369" x14ac:dyDescent="0.25"/>
    <row r="61370" x14ac:dyDescent="0.25"/>
    <row r="61371" x14ac:dyDescent="0.25"/>
    <row r="61372" x14ac:dyDescent="0.25"/>
    <row r="61373" x14ac:dyDescent="0.25"/>
    <row r="61374" x14ac:dyDescent="0.25"/>
    <row r="61375" x14ac:dyDescent="0.25"/>
    <row r="61376" x14ac:dyDescent="0.25"/>
    <row r="61377" x14ac:dyDescent="0.25"/>
    <row r="61378" x14ac:dyDescent="0.25"/>
    <row r="61379" x14ac:dyDescent="0.25"/>
    <row r="61380" x14ac:dyDescent="0.25"/>
    <row r="61381" x14ac:dyDescent="0.25"/>
    <row r="61382" x14ac:dyDescent="0.25"/>
    <row r="61383" x14ac:dyDescent="0.25"/>
    <row r="61384" x14ac:dyDescent="0.25"/>
    <row r="61385" x14ac:dyDescent="0.25"/>
    <row r="61386" x14ac:dyDescent="0.25"/>
    <row r="61387" x14ac:dyDescent="0.25"/>
    <row r="61388" x14ac:dyDescent="0.25"/>
    <row r="61389" x14ac:dyDescent="0.25"/>
    <row r="61390" x14ac:dyDescent="0.25"/>
    <row r="61391" x14ac:dyDescent="0.25"/>
    <row r="61392" x14ac:dyDescent="0.25"/>
    <row r="61393" x14ac:dyDescent="0.25"/>
    <row r="61394" x14ac:dyDescent="0.25"/>
    <row r="61395" x14ac:dyDescent="0.25"/>
    <row r="61396" x14ac:dyDescent="0.25"/>
    <row r="61397" x14ac:dyDescent="0.25"/>
    <row r="61398" x14ac:dyDescent="0.25"/>
    <row r="61399" x14ac:dyDescent="0.25"/>
    <row r="61400" x14ac:dyDescent="0.25"/>
    <row r="61401" x14ac:dyDescent="0.25"/>
    <row r="61402" x14ac:dyDescent="0.25"/>
    <row r="61403" x14ac:dyDescent="0.25"/>
    <row r="61404" x14ac:dyDescent="0.25"/>
    <row r="61405" x14ac:dyDescent="0.25"/>
    <row r="61406" x14ac:dyDescent="0.25"/>
    <row r="61407" x14ac:dyDescent="0.25"/>
    <row r="61408" x14ac:dyDescent="0.25"/>
    <row r="61409" x14ac:dyDescent="0.25"/>
    <row r="61410" x14ac:dyDescent="0.25"/>
    <row r="61411" x14ac:dyDescent="0.25"/>
    <row r="61412" x14ac:dyDescent="0.25"/>
    <row r="61413" x14ac:dyDescent="0.25"/>
    <row r="61414" x14ac:dyDescent="0.25"/>
    <row r="61415" x14ac:dyDescent="0.25"/>
    <row r="61416" x14ac:dyDescent="0.25"/>
    <row r="61417" x14ac:dyDescent="0.25"/>
    <row r="61418" x14ac:dyDescent="0.25"/>
    <row r="61419" x14ac:dyDescent="0.25"/>
    <row r="61420" x14ac:dyDescent="0.25"/>
    <row r="61421" x14ac:dyDescent="0.25"/>
    <row r="61422" x14ac:dyDescent="0.25"/>
    <row r="61423" x14ac:dyDescent="0.25"/>
    <row r="61424" x14ac:dyDescent="0.25"/>
    <row r="61425" x14ac:dyDescent="0.25"/>
    <row r="61426" x14ac:dyDescent="0.25"/>
    <row r="61427" x14ac:dyDescent="0.25"/>
    <row r="61428" x14ac:dyDescent="0.25"/>
    <row r="61429" x14ac:dyDescent="0.25"/>
    <row r="61430" x14ac:dyDescent="0.25"/>
    <row r="61431" x14ac:dyDescent="0.25"/>
    <row r="61432" x14ac:dyDescent="0.25"/>
    <row r="61433" x14ac:dyDescent="0.25"/>
    <row r="61434" x14ac:dyDescent="0.25"/>
    <row r="61435" x14ac:dyDescent="0.25"/>
    <row r="61436" x14ac:dyDescent="0.25"/>
    <row r="61437" x14ac:dyDescent="0.25"/>
    <row r="61438" x14ac:dyDescent="0.25"/>
    <row r="61439" x14ac:dyDescent="0.25"/>
    <row r="61440" x14ac:dyDescent="0.25"/>
    <row r="61441" x14ac:dyDescent="0.25"/>
    <row r="61442" x14ac:dyDescent="0.25"/>
    <row r="61443" x14ac:dyDescent="0.25"/>
    <row r="61444" x14ac:dyDescent="0.25"/>
    <row r="61445" x14ac:dyDescent="0.25"/>
    <row r="61446" x14ac:dyDescent="0.25"/>
    <row r="61447" x14ac:dyDescent="0.25"/>
    <row r="61448" x14ac:dyDescent="0.25"/>
    <row r="61449" x14ac:dyDescent="0.25"/>
    <row r="61450" x14ac:dyDescent="0.25"/>
    <row r="61451" x14ac:dyDescent="0.25"/>
    <row r="61452" x14ac:dyDescent="0.25"/>
    <row r="61453" x14ac:dyDescent="0.25"/>
    <row r="61454" x14ac:dyDescent="0.25"/>
    <row r="61455" x14ac:dyDescent="0.25"/>
    <row r="61456" x14ac:dyDescent="0.25"/>
    <row r="61457" x14ac:dyDescent="0.25"/>
    <row r="61458" x14ac:dyDescent="0.25"/>
    <row r="61459" x14ac:dyDescent="0.25"/>
    <row r="61460" x14ac:dyDescent="0.25"/>
    <row r="61461" x14ac:dyDescent="0.25"/>
    <row r="61462" x14ac:dyDescent="0.25"/>
    <row r="61463" x14ac:dyDescent="0.25"/>
    <row r="61464" x14ac:dyDescent="0.25"/>
    <row r="61465" x14ac:dyDescent="0.25"/>
    <row r="61466" x14ac:dyDescent="0.25"/>
    <row r="61467" x14ac:dyDescent="0.25"/>
    <row r="61468" x14ac:dyDescent="0.25"/>
    <row r="61469" x14ac:dyDescent="0.25"/>
    <row r="61470" x14ac:dyDescent="0.25"/>
    <row r="61471" x14ac:dyDescent="0.25"/>
    <row r="61472" x14ac:dyDescent="0.25"/>
    <row r="61473" x14ac:dyDescent="0.25"/>
    <row r="61474" x14ac:dyDescent="0.25"/>
    <row r="61475" x14ac:dyDescent="0.25"/>
    <row r="61476" x14ac:dyDescent="0.25"/>
    <row r="61477" x14ac:dyDescent="0.25"/>
    <row r="61478" x14ac:dyDescent="0.25"/>
    <row r="61479" x14ac:dyDescent="0.25"/>
    <row r="61480" x14ac:dyDescent="0.25"/>
    <row r="61481" x14ac:dyDescent="0.25"/>
    <row r="61482" x14ac:dyDescent="0.25"/>
    <row r="61483" x14ac:dyDescent="0.25"/>
    <row r="61484" x14ac:dyDescent="0.25"/>
    <row r="61485" x14ac:dyDescent="0.25"/>
    <row r="61486" x14ac:dyDescent="0.25"/>
    <row r="61487" x14ac:dyDescent="0.25"/>
    <row r="61488" x14ac:dyDescent="0.25"/>
    <row r="61489" x14ac:dyDescent="0.25"/>
    <row r="61490" x14ac:dyDescent="0.25"/>
    <row r="61491" x14ac:dyDescent="0.25"/>
    <row r="61492" x14ac:dyDescent="0.25"/>
    <row r="61493" x14ac:dyDescent="0.25"/>
    <row r="61494" x14ac:dyDescent="0.25"/>
    <row r="61495" x14ac:dyDescent="0.25"/>
    <row r="61496" x14ac:dyDescent="0.25"/>
    <row r="61497" x14ac:dyDescent="0.25"/>
    <row r="61498" x14ac:dyDescent="0.25"/>
    <row r="61499" x14ac:dyDescent="0.25"/>
    <row r="61500" x14ac:dyDescent="0.25"/>
    <row r="61501" x14ac:dyDescent="0.25"/>
    <row r="61502" x14ac:dyDescent="0.25"/>
    <row r="61503" x14ac:dyDescent="0.25"/>
    <row r="61504" x14ac:dyDescent="0.25"/>
    <row r="61505" x14ac:dyDescent="0.25"/>
    <row r="61506" x14ac:dyDescent="0.25"/>
    <row r="61507" x14ac:dyDescent="0.25"/>
    <row r="61508" x14ac:dyDescent="0.25"/>
    <row r="61509" x14ac:dyDescent="0.25"/>
    <row r="61510" x14ac:dyDescent="0.25"/>
    <row r="61511" x14ac:dyDescent="0.25"/>
    <row r="61512" x14ac:dyDescent="0.25"/>
    <row r="61513" x14ac:dyDescent="0.25"/>
    <row r="61514" x14ac:dyDescent="0.25"/>
    <row r="61515" x14ac:dyDescent="0.25"/>
    <row r="61516" x14ac:dyDescent="0.25"/>
    <row r="61517" x14ac:dyDescent="0.25"/>
    <row r="61518" x14ac:dyDescent="0.25"/>
    <row r="61519" x14ac:dyDescent="0.25"/>
    <row r="61520" x14ac:dyDescent="0.25"/>
    <row r="61521" x14ac:dyDescent="0.25"/>
    <row r="61522" x14ac:dyDescent="0.25"/>
    <row r="61523" x14ac:dyDescent="0.25"/>
    <row r="61524" x14ac:dyDescent="0.25"/>
    <row r="61525" x14ac:dyDescent="0.25"/>
    <row r="61526" x14ac:dyDescent="0.25"/>
    <row r="61527" x14ac:dyDescent="0.25"/>
    <row r="61528" x14ac:dyDescent="0.25"/>
    <row r="61529" x14ac:dyDescent="0.25"/>
    <row r="61530" x14ac:dyDescent="0.25"/>
    <row r="61531" x14ac:dyDescent="0.25"/>
    <row r="61532" x14ac:dyDescent="0.25"/>
    <row r="61533" x14ac:dyDescent="0.25"/>
    <row r="61534" x14ac:dyDescent="0.25"/>
    <row r="61535" x14ac:dyDescent="0.25"/>
    <row r="61536" x14ac:dyDescent="0.25"/>
    <row r="61537" x14ac:dyDescent="0.25"/>
    <row r="61538" x14ac:dyDescent="0.25"/>
    <row r="61539" x14ac:dyDescent="0.25"/>
    <row r="61540" x14ac:dyDescent="0.25"/>
    <row r="61541" x14ac:dyDescent="0.25"/>
    <row r="61542" x14ac:dyDescent="0.25"/>
    <row r="61543" x14ac:dyDescent="0.25"/>
    <row r="61544" x14ac:dyDescent="0.25"/>
    <row r="61545" x14ac:dyDescent="0.25"/>
    <row r="61546" x14ac:dyDescent="0.25"/>
    <row r="61547" x14ac:dyDescent="0.25"/>
    <row r="61548" x14ac:dyDescent="0.25"/>
    <row r="61549" x14ac:dyDescent="0.25"/>
    <row r="61550" x14ac:dyDescent="0.25"/>
    <row r="61551" x14ac:dyDescent="0.25"/>
    <row r="61552" x14ac:dyDescent="0.25"/>
    <row r="61553" x14ac:dyDescent="0.25"/>
    <row r="61554" x14ac:dyDescent="0.25"/>
    <row r="61555" x14ac:dyDescent="0.25"/>
    <row r="61556" x14ac:dyDescent="0.25"/>
    <row r="61557" x14ac:dyDescent="0.25"/>
    <row r="61558" x14ac:dyDescent="0.25"/>
    <row r="61559" x14ac:dyDescent="0.25"/>
    <row r="61560" x14ac:dyDescent="0.25"/>
    <row r="61561" x14ac:dyDescent="0.25"/>
    <row r="61562" x14ac:dyDescent="0.25"/>
    <row r="61563" x14ac:dyDescent="0.25"/>
    <row r="61564" x14ac:dyDescent="0.25"/>
    <row r="61565" x14ac:dyDescent="0.25"/>
    <row r="61566" x14ac:dyDescent="0.25"/>
    <row r="61567" x14ac:dyDescent="0.25"/>
    <row r="61568" x14ac:dyDescent="0.25"/>
    <row r="61569" x14ac:dyDescent="0.25"/>
    <row r="61570" x14ac:dyDescent="0.25"/>
    <row r="61571" x14ac:dyDescent="0.25"/>
    <row r="61572" x14ac:dyDescent="0.25"/>
    <row r="61573" x14ac:dyDescent="0.25"/>
    <row r="61574" x14ac:dyDescent="0.25"/>
    <row r="61575" x14ac:dyDescent="0.25"/>
    <row r="61576" x14ac:dyDescent="0.25"/>
    <row r="61577" x14ac:dyDescent="0.25"/>
    <row r="61578" x14ac:dyDescent="0.25"/>
    <row r="61579" x14ac:dyDescent="0.25"/>
    <row r="61580" x14ac:dyDescent="0.25"/>
    <row r="61581" x14ac:dyDescent="0.25"/>
    <row r="61582" x14ac:dyDescent="0.25"/>
    <row r="61583" x14ac:dyDescent="0.25"/>
    <row r="61584" x14ac:dyDescent="0.25"/>
    <row r="61585" x14ac:dyDescent="0.25"/>
    <row r="61586" x14ac:dyDescent="0.25"/>
    <row r="61587" x14ac:dyDescent="0.25"/>
    <row r="61588" x14ac:dyDescent="0.25"/>
    <row r="61589" x14ac:dyDescent="0.25"/>
    <row r="61590" x14ac:dyDescent="0.25"/>
    <row r="61591" x14ac:dyDescent="0.25"/>
    <row r="61592" x14ac:dyDescent="0.25"/>
    <row r="61593" x14ac:dyDescent="0.25"/>
    <row r="61594" x14ac:dyDescent="0.25"/>
    <row r="61595" x14ac:dyDescent="0.25"/>
    <row r="61596" x14ac:dyDescent="0.25"/>
    <row r="61597" x14ac:dyDescent="0.25"/>
    <row r="61598" x14ac:dyDescent="0.25"/>
    <row r="61599" x14ac:dyDescent="0.25"/>
    <row r="61600" x14ac:dyDescent="0.25"/>
    <row r="61601" x14ac:dyDescent="0.25"/>
    <row r="61602" x14ac:dyDescent="0.25"/>
    <row r="61603" x14ac:dyDescent="0.25"/>
    <row r="61604" x14ac:dyDescent="0.25"/>
    <row r="61605" x14ac:dyDescent="0.25"/>
    <row r="61606" x14ac:dyDescent="0.25"/>
    <row r="61607" x14ac:dyDescent="0.25"/>
    <row r="61608" x14ac:dyDescent="0.25"/>
    <row r="61609" x14ac:dyDescent="0.25"/>
    <row r="61610" x14ac:dyDescent="0.25"/>
    <row r="61611" x14ac:dyDescent="0.25"/>
    <row r="61612" x14ac:dyDescent="0.25"/>
    <row r="61613" x14ac:dyDescent="0.25"/>
    <row r="61614" x14ac:dyDescent="0.25"/>
    <row r="61615" x14ac:dyDescent="0.25"/>
    <row r="61616" x14ac:dyDescent="0.25"/>
    <row r="61617" x14ac:dyDescent="0.25"/>
    <row r="61618" x14ac:dyDescent="0.25"/>
    <row r="61619" x14ac:dyDescent="0.25"/>
    <row r="61620" x14ac:dyDescent="0.25"/>
    <row r="61621" x14ac:dyDescent="0.25"/>
    <row r="61622" x14ac:dyDescent="0.25"/>
    <row r="61623" x14ac:dyDescent="0.25"/>
    <row r="61624" x14ac:dyDescent="0.25"/>
    <row r="61625" x14ac:dyDescent="0.25"/>
    <row r="61626" x14ac:dyDescent="0.25"/>
    <row r="61627" x14ac:dyDescent="0.25"/>
    <row r="61628" x14ac:dyDescent="0.25"/>
    <row r="61629" x14ac:dyDescent="0.25"/>
    <row r="61630" x14ac:dyDescent="0.25"/>
    <row r="61631" x14ac:dyDescent="0.25"/>
    <row r="61632" x14ac:dyDescent="0.25"/>
    <row r="61633" x14ac:dyDescent="0.25"/>
    <row r="61634" x14ac:dyDescent="0.25"/>
    <row r="61635" x14ac:dyDescent="0.25"/>
    <row r="61636" x14ac:dyDescent="0.25"/>
    <row r="61637" x14ac:dyDescent="0.25"/>
    <row r="61638" x14ac:dyDescent="0.25"/>
    <row r="61639" x14ac:dyDescent="0.25"/>
    <row r="61640" x14ac:dyDescent="0.25"/>
    <row r="61641" x14ac:dyDescent="0.25"/>
    <row r="61642" x14ac:dyDescent="0.25"/>
    <row r="61643" x14ac:dyDescent="0.25"/>
    <row r="61644" x14ac:dyDescent="0.25"/>
    <row r="61645" x14ac:dyDescent="0.25"/>
    <row r="61646" x14ac:dyDescent="0.25"/>
    <row r="61647" x14ac:dyDescent="0.25"/>
    <row r="61648" x14ac:dyDescent="0.25"/>
    <row r="61649" x14ac:dyDescent="0.25"/>
    <row r="61650" x14ac:dyDescent="0.25"/>
    <row r="61651" x14ac:dyDescent="0.25"/>
    <row r="61652" x14ac:dyDescent="0.25"/>
    <row r="61653" x14ac:dyDescent="0.25"/>
    <row r="61654" x14ac:dyDescent="0.25"/>
    <row r="61655" x14ac:dyDescent="0.25"/>
    <row r="61656" x14ac:dyDescent="0.25"/>
    <row r="61657" x14ac:dyDescent="0.25"/>
    <row r="61658" x14ac:dyDescent="0.25"/>
    <row r="61659" x14ac:dyDescent="0.25"/>
    <row r="61660" x14ac:dyDescent="0.25"/>
    <row r="61661" x14ac:dyDescent="0.25"/>
    <row r="61662" x14ac:dyDescent="0.25"/>
    <row r="61663" x14ac:dyDescent="0.25"/>
    <row r="61664" x14ac:dyDescent="0.25"/>
    <row r="61665" x14ac:dyDescent="0.25"/>
    <row r="61666" x14ac:dyDescent="0.25"/>
    <row r="61667" x14ac:dyDescent="0.25"/>
    <row r="61668" x14ac:dyDescent="0.25"/>
    <row r="61669" x14ac:dyDescent="0.25"/>
    <row r="61670" x14ac:dyDescent="0.25"/>
    <row r="61671" x14ac:dyDescent="0.25"/>
    <row r="61672" x14ac:dyDescent="0.25"/>
    <row r="61673" x14ac:dyDescent="0.25"/>
    <row r="61674" x14ac:dyDescent="0.25"/>
    <row r="61675" x14ac:dyDescent="0.25"/>
    <row r="61676" x14ac:dyDescent="0.25"/>
    <row r="61677" x14ac:dyDescent="0.25"/>
    <row r="61678" x14ac:dyDescent="0.25"/>
    <row r="61679" x14ac:dyDescent="0.25"/>
    <row r="61680" x14ac:dyDescent="0.25"/>
    <row r="61681" x14ac:dyDescent="0.25"/>
    <row r="61682" x14ac:dyDescent="0.25"/>
    <row r="61683" x14ac:dyDescent="0.25"/>
    <row r="61684" x14ac:dyDescent="0.25"/>
    <row r="61685" x14ac:dyDescent="0.25"/>
    <row r="61686" x14ac:dyDescent="0.25"/>
    <row r="61687" x14ac:dyDescent="0.25"/>
    <row r="61688" x14ac:dyDescent="0.25"/>
    <row r="61689" x14ac:dyDescent="0.25"/>
    <row r="61690" x14ac:dyDescent="0.25"/>
    <row r="61691" x14ac:dyDescent="0.25"/>
    <row r="61692" x14ac:dyDescent="0.25"/>
    <row r="61693" x14ac:dyDescent="0.25"/>
    <row r="61694" x14ac:dyDescent="0.25"/>
    <row r="61695" x14ac:dyDescent="0.25"/>
    <row r="61696" x14ac:dyDescent="0.25"/>
    <row r="61697" x14ac:dyDescent="0.25"/>
    <row r="61698" x14ac:dyDescent="0.25"/>
    <row r="61699" x14ac:dyDescent="0.25"/>
    <row r="61700" x14ac:dyDescent="0.25"/>
    <row r="61701" x14ac:dyDescent="0.25"/>
    <row r="61702" x14ac:dyDescent="0.25"/>
    <row r="61703" x14ac:dyDescent="0.25"/>
    <row r="61704" x14ac:dyDescent="0.25"/>
    <row r="61705" x14ac:dyDescent="0.25"/>
    <row r="61706" x14ac:dyDescent="0.25"/>
    <row r="61707" x14ac:dyDescent="0.25"/>
    <row r="61708" x14ac:dyDescent="0.25"/>
    <row r="61709" x14ac:dyDescent="0.25"/>
    <row r="61710" x14ac:dyDescent="0.25"/>
    <row r="61711" x14ac:dyDescent="0.25"/>
    <row r="61712" x14ac:dyDescent="0.25"/>
    <row r="61713" x14ac:dyDescent="0.25"/>
    <row r="61714" x14ac:dyDescent="0.25"/>
    <row r="61715" x14ac:dyDescent="0.25"/>
    <row r="61716" x14ac:dyDescent="0.25"/>
    <row r="61717" x14ac:dyDescent="0.25"/>
    <row r="61718" x14ac:dyDescent="0.25"/>
    <row r="61719" x14ac:dyDescent="0.25"/>
    <row r="61720" x14ac:dyDescent="0.25"/>
    <row r="61721" x14ac:dyDescent="0.25"/>
    <row r="61722" x14ac:dyDescent="0.25"/>
    <row r="61723" x14ac:dyDescent="0.25"/>
    <row r="61724" x14ac:dyDescent="0.25"/>
    <row r="61725" x14ac:dyDescent="0.25"/>
    <row r="61726" x14ac:dyDescent="0.25"/>
    <row r="61727" x14ac:dyDescent="0.25"/>
    <row r="61728" x14ac:dyDescent="0.25"/>
    <row r="61729" x14ac:dyDescent="0.25"/>
    <row r="61730" x14ac:dyDescent="0.25"/>
    <row r="61731" x14ac:dyDescent="0.25"/>
    <row r="61732" x14ac:dyDescent="0.25"/>
    <row r="61733" x14ac:dyDescent="0.25"/>
    <row r="61734" x14ac:dyDescent="0.25"/>
    <row r="61735" x14ac:dyDescent="0.25"/>
    <row r="61736" x14ac:dyDescent="0.25"/>
    <row r="61737" x14ac:dyDescent="0.25"/>
    <row r="61738" x14ac:dyDescent="0.25"/>
    <row r="61739" x14ac:dyDescent="0.25"/>
    <row r="61740" x14ac:dyDescent="0.25"/>
    <row r="61741" x14ac:dyDescent="0.25"/>
    <row r="61742" x14ac:dyDescent="0.25"/>
    <row r="61743" x14ac:dyDescent="0.25"/>
    <row r="61744" x14ac:dyDescent="0.25"/>
    <row r="61745" x14ac:dyDescent="0.25"/>
    <row r="61746" x14ac:dyDescent="0.25"/>
    <row r="61747" x14ac:dyDescent="0.25"/>
    <row r="61748" x14ac:dyDescent="0.25"/>
    <row r="61749" x14ac:dyDescent="0.25"/>
    <row r="61750" x14ac:dyDescent="0.25"/>
    <row r="61751" x14ac:dyDescent="0.25"/>
    <row r="61752" x14ac:dyDescent="0.25"/>
    <row r="61753" x14ac:dyDescent="0.25"/>
    <row r="61754" x14ac:dyDescent="0.25"/>
    <row r="61755" x14ac:dyDescent="0.25"/>
    <row r="61756" x14ac:dyDescent="0.25"/>
    <row r="61757" x14ac:dyDescent="0.25"/>
    <row r="61758" x14ac:dyDescent="0.25"/>
    <row r="61759" x14ac:dyDescent="0.25"/>
    <row r="61760" x14ac:dyDescent="0.25"/>
    <row r="61761" x14ac:dyDescent="0.25"/>
    <row r="61762" x14ac:dyDescent="0.25"/>
    <row r="61763" x14ac:dyDescent="0.25"/>
    <row r="61764" x14ac:dyDescent="0.25"/>
    <row r="61765" x14ac:dyDescent="0.25"/>
    <row r="61766" x14ac:dyDescent="0.25"/>
    <row r="61767" x14ac:dyDescent="0.25"/>
    <row r="61768" x14ac:dyDescent="0.25"/>
    <row r="61769" x14ac:dyDescent="0.25"/>
    <row r="61770" x14ac:dyDescent="0.25"/>
    <row r="61771" x14ac:dyDescent="0.25"/>
    <row r="61772" x14ac:dyDescent="0.25"/>
    <row r="61773" x14ac:dyDescent="0.25"/>
    <row r="61774" x14ac:dyDescent="0.25"/>
    <row r="61775" x14ac:dyDescent="0.25"/>
    <row r="61776" x14ac:dyDescent="0.25"/>
    <row r="61777" x14ac:dyDescent="0.25"/>
    <row r="61778" x14ac:dyDescent="0.25"/>
    <row r="61779" x14ac:dyDescent="0.25"/>
    <row r="61780" x14ac:dyDescent="0.25"/>
    <row r="61781" x14ac:dyDescent="0.25"/>
    <row r="61782" x14ac:dyDescent="0.25"/>
    <row r="61783" x14ac:dyDescent="0.25"/>
    <row r="61784" x14ac:dyDescent="0.25"/>
    <row r="61785" x14ac:dyDescent="0.25"/>
    <row r="61786" x14ac:dyDescent="0.25"/>
    <row r="61787" x14ac:dyDescent="0.25"/>
    <row r="61788" x14ac:dyDescent="0.25"/>
    <row r="61789" x14ac:dyDescent="0.25"/>
    <row r="61790" x14ac:dyDescent="0.25"/>
    <row r="61791" x14ac:dyDescent="0.25"/>
    <row r="61792" x14ac:dyDescent="0.25"/>
    <row r="61793" x14ac:dyDescent="0.25"/>
    <row r="61794" x14ac:dyDescent="0.25"/>
    <row r="61795" x14ac:dyDescent="0.25"/>
    <row r="61796" x14ac:dyDescent="0.25"/>
    <row r="61797" x14ac:dyDescent="0.25"/>
    <row r="61798" x14ac:dyDescent="0.25"/>
    <row r="61799" x14ac:dyDescent="0.25"/>
    <row r="61800" x14ac:dyDescent="0.25"/>
    <row r="61801" x14ac:dyDescent="0.25"/>
    <row r="61802" x14ac:dyDescent="0.25"/>
    <row r="61803" x14ac:dyDescent="0.25"/>
    <row r="61804" x14ac:dyDescent="0.25"/>
    <row r="61805" x14ac:dyDescent="0.25"/>
    <row r="61806" x14ac:dyDescent="0.25"/>
    <row r="61807" x14ac:dyDescent="0.25"/>
    <row r="61808" x14ac:dyDescent="0.25"/>
    <row r="61809" x14ac:dyDescent="0.25"/>
    <row r="61810" x14ac:dyDescent="0.25"/>
    <row r="61811" x14ac:dyDescent="0.25"/>
    <row r="61812" x14ac:dyDescent="0.25"/>
    <row r="61813" x14ac:dyDescent="0.25"/>
    <row r="61814" x14ac:dyDescent="0.25"/>
    <row r="61815" x14ac:dyDescent="0.25"/>
    <row r="61816" x14ac:dyDescent="0.25"/>
    <row r="61817" x14ac:dyDescent="0.25"/>
    <row r="61818" x14ac:dyDescent="0.25"/>
    <row r="61819" x14ac:dyDescent="0.25"/>
    <row r="61820" x14ac:dyDescent="0.25"/>
    <row r="61821" x14ac:dyDescent="0.25"/>
    <row r="61822" x14ac:dyDescent="0.25"/>
    <row r="61823" x14ac:dyDescent="0.25"/>
    <row r="61824" x14ac:dyDescent="0.25"/>
    <row r="61825" x14ac:dyDescent="0.25"/>
    <row r="61826" x14ac:dyDescent="0.25"/>
    <row r="61827" x14ac:dyDescent="0.25"/>
    <row r="61828" x14ac:dyDescent="0.25"/>
    <row r="61829" x14ac:dyDescent="0.25"/>
    <row r="61830" x14ac:dyDescent="0.25"/>
    <row r="61831" x14ac:dyDescent="0.25"/>
    <row r="61832" x14ac:dyDescent="0.25"/>
    <row r="61833" x14ac:dyDescent="0.25"/>
    <row r="61834" x14ac:dyDescent="0.25"/>
    <row r="61835" x14ac:dyDescent="0.25"/>
    <row r="61836" x14ac:dyDescent="0.25"/>
    <row r="61837" x14ac:dyDescent="0.25"/>
    <row r="61838" x14ac:dyDescent="0.25"/>
    <row r="61839" x14ac:dyDescent="0.25"/>
    <row r="61840" x14ac:dyDescent="0.25"/>
    <row r="61841" x14ac:dyDescent="0.25"/>
    <row r="61842" x14ac:dyDescent="0.25"/>
    <row r="61843" x14ac:dyDescent="0.25"/>
    <row r="61844" x14ac:dyDescent="0.25"/>
    <row r="61845" x14ac:dyDescent="0.25"/>
    <row r="61846" x14ac:dyDescent="0.25"/>
    <row r="61847" x14ac:dyDescent="0.25"/>
    <row r="61848" x14ac:dyDescent="0.25"/>
    <row r="61849" x14ac:dyDescent="0.25"/>
    <row r="61850" x14ac:dyDescent="0.25"/>
    <row r="61851" x14ac:dyDescent="0.25"/>
    <row r="61852" x14ac:dyDescent="0.25"/>
    <row r="61853" x14ac:dyDescent="0.25"/>
    <row r="61854" x14ac:dyDescent="0.25"/>
    <row r="61855" x14ac:dyDescent="0.25"/>
    <row r="61856" x14ac:dyDescent="0.25"/>
    <row r="61857" x14ac:dyDescent="0.25"/>
    <row r="61858" x14ac:dyDescent="0.25"/>
    <row r="61859" x14ac:dyDescent="0.25"/>
    <row r="61860" x14ac:dyDescent="0.25"/>
    <row r="61861" x14ac:dyDescent="0.25"/>
    <row r="61862" x14ac:dyDescent="0.25"/>
    <row r="61863" x14ac:dyDescent="0.25"/>
    <row r="61864" x14ac:dyDescent="0.25"/>
    <row r="61865" x14ac:dyDescent="0.25"/>
    <row r="61866" x14ac:dyDescent="0.25"/>
    <row r="61867" x14ac:dyDescent="0.25"/>
    <row r="61868" x14ac:dyDescent="0.25"/>
    <row r="61869" x14ac:dyDescent="0.25"/>
    <row r="61870" x14ac:dyDescent="0.25"/>
    <row r="61871" x14ac:dyDescent="0.25"/>
    <row r="61872" x14ac:dyDescent="0.25"/>
    <row r="61873" x14ac:dyDescent="0.25"/>
    <row r="61874" x14ac:dyDescent="0.25"/>
    <row r="61875" x14ac:dyDescent="0.25"/>
    <row r="61876" x14ac:dyDescent="0.25"/>
    <row r="61877" x14ac:dyDescent="0.25"/>
    <row r="61878" x14ac:dyDescent="0.25"/>
    <row r="61879" x14ac:dyDescent="0.25"/>
    <row r="61880" x14ac:dyDescent="0.25"/>
    <row r="61881" x14ac:dyDescent="0.25"/>
    <row r="61882" x14ac:dyDescent="0.25"/>
    <row r="61883" x14ac:dyDescent="0.25"/>
    <row r="61884" x14ac:dyDescent="0.25"/>
    <row r="61885" x14ac:dyDescent="0.25"/>
    <row r="61886" x14ac:dyDescent="0.25"/>
    <row r="61887" x14ac:dyDescent="0.25"/>
    <row r="61888" x14ac:dyDescent="0.25"/>
    <row r="61889" x14ac:dyDescent="0.25"/>
    <row r="61890" x14ac:dyDescent="0.25"/>
    <row r="61891" x14ac:dyDescent="0.25"/>
    <row r="61892" x14ac:dyDescent="0.25"/>
    <row r="61893" x14ac:dyDescent="0.25"/>
    <row r="61894" x14ac:dyDescent="0.25"/>
    <row r="61895" x14ac:dyDescent="0.25"/>
    <row r="61896" x14ac:dyDescent="0.25"/>
    <row r="61897" x14ac:dyDescent="0.25"/>
    <row r="61898" x14ac:dyDescent="0.25"/>
    <row r="61899" x14ac:dyDescent="0.25"/>
    <row r="61900" x14ac:dyDescent="0.25"/>
    <row r="61901" x14ac:dyDescent="0.25"/>
    <row r="61902" x14ac:dyDescent="0.25"/>
    <row r="61903" x14ac:dyDescent="0.25"/>
    <row r="61904" x14ac:dyDescent="0.25"/>
    <row r="61905" x14ac:dyDescent="0.25"/>
    <row r="61906" x14ac:dyDescent="0.25"/>
    <row r="61907" x14ac:dyDescent="0.25"/>
    <row r="61908" x14ac:dyDescent="0.25"/>
    <row r="61909" x14ac:dyDescent="0.25"/>
    <row r="61910" x14ac:dyDescent="0.25"/>
    <row r="61911" x14ac:dyDescent="0.25"/>
    <row r="61912" x14ac:dyDescent="0.25"/>
    <row r="61913" x14ac:dyDescent="0.25"/>
    <row r="61914" x14ac:dyDescent="0.25"/>
    <row r="61915" x14ac:dyDescent="0.25"/>
    <row r="61916" x14ac:dyDescent="0.25"/>
    <row r="61917" x14ac:dyDescent="0.25"/>
    <row r="61918" x14ac:dyDescent="0.25"/>
    <row r="61919" x14ac:dyDescent="0.25"/>
    <row r="61920" x14ac:dyDescent="0.25"/>
    <row r="61921" x14ac:dyDescent="0.25"/>
    <row r="61922" x14ac:dyDescent="0.25"/>
    <row r="61923" x14ac:dyDescent="0.25"/>
    <row r="61924" x14ac:dyDescent="0.25"/>
    <row r="61925" x14ac:dyDescent="0.25"/>
    <row r="61926" x14ac:dyDescent="0.25"/>
    <row r="61927" x14ac:dyDescent="0.25"/>
    <row r="61928" x14ac:dyDescent="0.25"/>
    <row r="61929" x14ac:dyDescent="0.25"/>
    <row r="61930" x14ac:dyDescent="0.25"/>
    <row r="61931" x14ac:dyDescent="0.25"/>
    <row r="61932" x14ac:dyDescent="0.25"/>
    <row r="61933" x14ac:dyDescent="0.25"/>
    <row r="61934" x14ac:dyDescent="0.25"/>
    <row r="61935" x14ac:dyDescent="0.25"/>
    <row r="61936" x14ac:dyDescent="0.25"/>
    <row r="61937" x14ac:dyDescent="0.25"/>
    <row r="61938" x14ac:dyDescent="0.25"/>
    <row r="61939" x14ac:dyDescent="0.25"/>
    <row r="61940" x14ac:dyDescent="0.25"/>
    <row r="61941" x14ac:dyDescent="0.25"/>
    <row r="61942" x14ac:dyDescent="0.25"/>
    <row r="61943" x14ac:dyDescent="0.25"/>
    <row r="61944" x14ac:dyDescent="0.25"/>
    <row r="61945" x14ac:dyDescent="0.25"/>
    <row r="61946" x14ac:dyDescent="0.25"/>
    <row r="61947" x14ac:dyDescent="0.25"/>
    <row r="61948" x14ac:dyDescent="0.25"/>
    <row r="61949" x14ac:dyDescent="0.25"/>
    <row r="61950" x14ac:dyDescent="0.25"/>
    <row r="61951" x14ac:dyDescent="0.25"/>
    <row r="61952" x14ac:dyDescent="0.25"/>
    <row r="61953" x14ac:dyDescent="0.25"/>
    <row r="61954" x14ac:dyDescent="0.25"/>
    <row r="61955" x14ac:dyDescent="0.25"/>
    <row r="61956" x14ac:dyDescent="0.25"/>
    <row r="61957" x14ac:dyDescent="0.25"/>
    <row r="61958" x14ac:dyDescent="0.25"/>
    <row r="61959" x14ac:dyDescent="0.25"/>
    <row r="61960" x14ac:dyDescent="0.25"/>
    <row r="61961" x14ac:dyDescent="0.25"/>
    <row r="61962" x14ac:dyDescent="0.25"/>
    <row r="61963" x14ac:dyDescent="0.25"/>
    <row r="61964" x14ac:dyDescent="0.25"/>
    <row r="61965" x14ac:dyDescent="0.25"/>
    <row r="61966" x14ac:dyDescent="0.25"/>
    <row r="61967" x14ac:dyDescent="0.25"/>
    <row r="61968" x14ac:dyDescent="0.25"/>
    <row r="61969" x14ac:dyDescent="0.25"/>
    <row r="61970" x14ac:dyDescent="0.25"/>
    <row r="61971" x14ac:dyDescent="0.25"/>
    <row r="61972" x14ac:dyDescent="0.25"/>
    <row r="61973" x14ac:dyDescent="0.25"/>
    <row r="61974" x14ac:dyDescent="0.25"/>
    <row r="61975" x14ac:dyDescent="0.25"/>
    <row r="61976" x14ac:dyDescent="0.25"/>
    <row r="61977" x14ac:dyDescent="0.25"/>
    <row r="61978" x14ac:dyDescent="0.25"/>
    <row r="61979" x14ac:dyDescent="0.25"/>
    <row r="61980" x14ac:dyDescent="0.25"/>
    <row r="61981" x14ac:dyDescent="0.25"/>
    <row r="61982" x14ac:dyDescent="0.25"/>
    <row r="61983" x14ac:dyDescent="0.25"/>
    <row r="61984" x14ac:dyDescent="0.25"/>
    <row r="61985" x14ac:dyDescent="0.25"/>
    <row r="61986" x14ac:dyDescent="0.25"/>
    <row r="61987" x14ac:dyDescent="0.25"/>
    <row r="61988" x14ac:dyDescent="0.25"/>
    <row r="61989" x14ac:dyDescent="0.25"/>
    <row r="61990" x14ac:dyDescent="0.25"/>
    <row r="61991" x14ac:dyDescent="0.25"/>
    <row r="61992" x14ac:dyDescent="0.25"/>
    <row r="61993" x14ac:dyDescent="0.25"/>
    <row r="61994" x14ac:dyDescent="0.25"/>
    <row r="61995" x14ac:dyDescent="0.25"/>
    <row r="61996" x14ac:dyDescent="0.25"/>
    <row r="61997" x14ac:dyDescent="0.25"/>
    <row r="61998" x14ac:dyDescent="0.25"/>
    <row r="61999" x14ac:dyDescent="0.25"/>
    <row r="62000" x14ac:dyDescent="0.25"/>
    <row r="62001" x14ac:dyDescent="0.25"/>
    <row r="62002" x14ac:dyDescent="0.25"/>
    <row r="62003" x14ac:dyDescent="0.25"/>
    <row r="62004" x14ac:dyDescent="0.25"/>
    <row r="62005" x14ac:dyDescent="0.25"/>
    <row r="62006" x14ac:dyDescent="0.25"/>
    <row r="62007" x14ac:dyDescent="0.25"/>
    <row r="62008" x14ac:dyDescent="0.25"/>
    <row r="62009" x14ac:dyDescent="0.25"/>
    <row r="62010" x14ac:dyDescent="0.25"/>
    <row r="62011" x14ac:dyDescent="0.25"/>
    <row r="62012" x14ac:dyDescent="0.25"/>
    <row r="62013" x14ac:dyDescent="0.25"/>
    <row r="62014" x14ac:dyDescent="0.25"/>
    <row r="62015" x14ac:dyDescent="0.25"/>
    <row r="62016" x14ac:dyDescent="0.25"/>
    <row r="62017" x14ac:dyDescent="0.25"/>
    <row r="62018" x14ac:dyDescent="0.25"/>
    <row r="62019" x14ac:dyDescent="0.25"/>
    <row r="62020" x14ac:dyDescent="0.25"/>
    <row r="62021" x14ac:dyDescent="0.25"/>
    <row r="62022" x14ac:dyDescent="0.25"/>
    <row r="62023" x14ac:dyDescent="0.25"/>
    <row r="62024" x14ac:dyDescent="0.25"/>
    <row r="62025" x14ac:dyDescent="0.25"/>
    <row r="62026" x14ac:dyDescent="0.25"/>
    <row r="62027" x14ac:dyDescent="0.25"/>
    <row r="62028" x14ac:dyDescent="0.25"/>
    <row r="62029" x14ac:dyDescent="0.25"/>
    <row r="62030" x14ac:dyDescent="0.25"/>
    <row r="62031" x14ac:dyDescent="0.25"/>
    <row r="62032" x14ac:dyDescent="0.25"/>
    <row r="62033" x14ac:dyDescent="0.25"/>
    <row r="62034" x14ac:dyDescent="0.25"/>
    <row r="62035" x14ac:dyDescent="0.25"/>
    <row r="62036" x14ac:dyDescent="0.25"/>
    <row r="62037" x14ac:dyDescent="0.25"/>
    <row r="62038" x14ac:dyDescent="0.25"/>
    <row r="62039" x14ac:dyDescent="0.25"/>
    <row r="62040" x14ac:dyDescent="0.25"/>
    <row r="62041" x14ac:dyDescent="0.25"/>
    <row r="62042" x14ac:dyDescent="0.25"/>
    <row r="62043" x14ac:dyDescent="0.25"/>
    <row r="62044" x14ac:dyDescent="0.25"/>
    <row r="62045" x14ac:dyDescent="0.25"/>
    <row r="62046" x14ac:dyDescent="0.25"/>
    <row r="62047" x14ac:dyDescent="0.25"/>
    <row r="62048" x14ac:dyDescent="0.25"/>
    <row r="62049" x14ac:dyDescent="0.25"/>
    <row r="62050" x14ac:dyDescent="0.25"/>
    <row r="62051" x14ac:dyDescent="0.25"/>
    <row r="62052" x14ac:dyDescent="0.25"/>
    <row r="62053" x14ac:dyDescent="0.25"/>
    <row r="62054" x14ac:dyDescent="0.25"/>
    <row r="62055" x14ac:dyDescent="0.25"/>
    <row r="62056" x14ac:dyDescent="0.25"/>
    <row r="62057" x14ac:dyDescent="0.25"/>
    <row r="62058" x14ac:dyDescent="0.25"/>
    <row r="62059" x14ac:dyDescent="0.25"/>
    <row r="62060" x14ac:dyDescent="0.25"/>
    <row r="62061" x14ac:dyDescent="0.25"/>
    <row r="62062" x14ac:dyDescent="0.25"/>
    <row r="62063" x14ac:dyDescent="0.25"/>
    <row r="62064" x14ac:dyDescent="0.25"/>
    <row r="62065" x14ac:dyDescent="0.25"/>
    <row r="62066" x14ac:dyDescent="0.25"/>
    <row r="62067" x14ac:dyDescent="0.25"/>
    <row r="62068" x14ac:dyDescent="0.25"/>
    <row r="62069" x14ac:dyDescent="0.25"/>
    <row r="62070" x14ac:dyDescent="0.25"/>
    <row r="62071" x14ac:dyDescent="0.25"/>
    <row r="62072" x14ac:dyDescent="0.25"/>
    <row r="62073" x14ac:dyDescent="0.25"/>
    <row r="62074" x14ac:dyDescent="0.25"/>
    <row r="62075" x14ac:dyDescent="0.25"/>
    <row r="62076" x14ac:dyDescent="0.25"/>
    <row r="62077" x14ac:dyDescent="0.25"/>
    <row r="62078" x14ac:dyDescent="0.25"/>
    <row r="62079" x14ac:dyDescent="0.25"/>
    <row r="62080" x14ac:dyDescent="0.25"/>
    <row r="62081" x14ac:dyDescent="0.25"/>
    <row r="62082" x14ac:dyDescent="0.25"/>
    <row r="62083" x14ac:dyDescent="0.25"/>
    <row r="62084" x14ac:dyDescent="0.25"/>
    <row r="62085" x14ac:dyDescent="0.25"/>
    <row r="62086" x14ac:dyDescent="0.25"/>
    <row r="62087" x14ac:dyDescent="0.25"/>
    <row r="62088" x14ac:dyDescent="0.25"/>
    <row r="62089" x14ac:dyDescent="0.25"/>
    <row r="62090" x14ac:dyDescent="0.25"/>
    <row r="62091" x14ac:dyDescent="0.25"/>
    <row r="62092" x14ac:dyDescent="0.25"/>
    <row r="62093" x14ac:dyDescent="0.25"/>
    <row r="62094" x14ac:dyDescent="0.25"/>
    <row r="62095" x14ac:dyDescent="0.25"/>
    <row r="62096" x14ac:dyDescent="0.25"/>
    <row r="62097" x14ac:dyDescent="0.25"/>
    <row r="62098" x14ac:dyDescent="0.25"/>
    <row r="62099" x14ac:dyDescent="0.25"/>
    <row r="62100" x14ac:dyDescent="0.25"/>
    <row r="62101" x14ac:dyDescent="0.25"/>
    <row r="62102" x14ac:dyDescent="0.25"/>
    <row r="62103" x14ac:dyDescent="0.25"/>
    <row r="62104" x14ac:dyDescent="0.25"/>
    <row r="62105" x14ac:dyDescent="0.25"/>
    <row r="62106" x14ac:dyDescent="0.25"/>
    <row r="62107" x14ac:dyDescent="0.25"/>
    <row r="62108" x14ac:dyDescent="0.25"/>
    <row r="62109" x14ac:dyDescent="0.25"/>
    <row r="62110" x14ac:dyDescent="0.25"/>
    <row r="62111" x14ac:dyDescent="0.25"/>
    <row r="62112" x14ac:dyDescent="0.25"/>
    <row r="62113" x14ac:dyDescent="0.25"/>
    <row r="62114" x14ac:dyDescent="0.25"/>
    <row r="62115" x14ac:dyDescent="0.25"/>
    <row r="62116" x14ac:dyDescent="0.25"/>
    <row r="62117" x14ac:dyDescent="0.25"/>
    <row r="62118" x14ac:dyDescent="0.25"/>
    <row r="62119" x14ac:dyDescent="0.25"/>
    <row r="62120" x14ac:dyDescent="0.25"/>
    <row r="62121" x14ac:dyDescent="0.25"/>
    <row r="62122" x14ac:dyDescent="0.25"/>
    <row r="62123" x14ac:dyDescent="0.25"/>
    <row r="62124" x14ac:dyDescent="0.25"/>
    <row r="62125" x14ac:dyDescent="0.25"/>
    <row r="62126" x14ac:dyDescent="0.25"/>
    <row r="62127" x14ac:dyDescent="0.25"/>
    <row r="62128" x14ac:dyDescent="0.25"/>
    <row r="62129" x14ac:dyDescent="0.25"/>
    <row r="62130" x14ac:dyDescent="0.25"/>
    <row r="62131" x14ac:dyDescent="0.25"/>
    <row r="62132" x14ac:dyDescent="0.25"/>
    <row r="62133" x14ac:dyDescent="0.25"/>
    <row r="62134" x14ac:dyDescent="0.25"/>
    <row r="62135" x14ac:dyDescent="0.25"/>
    <row r="62136" x14ac:dyDescent="0.25"/>
    <row r="62137" x14ac:dyDescent="0.25"/>
    <row r="62138" x14ac:dyDescent="0.25"/>
    <row r="62139" x14ac:dyDescent="0.25"/>
    <row r="62140" x14ac:dyDescent="0.25"/>
    <row r="62141" x14ac:dyDescent="0.25"/>
    <row r="62142" x14ac:dyDescent="0.25"/>
    <row r="62143" x14ac:dyDescent="0.25"/>
    <row r="62144" x14ac:dyDescent="0.25"/>
    <row r="62145" x14ac:dyDescent="0.25"/>
    <row r="62146" x14ac:dyDescent="0.25"/>
    <row r="62147" x14ac:dyDescent="0.25"/>
    <row r="62148" x14ac:dyDescent="0.25"/>
    <row r="62149" x14ac:dyDescent="0.25"/>
    <row r="62150" x14ac:dyDescent="0.25"/>
    <row r="62151" x14ac:dyDescent="0.25"/>
    <row r="62152" x14ac:dyDescent="0.25"/>
    <row r="62153" x14ac:dyDescent="0.25"/>
    <row r="62154" x14ac:dyDescent="0.25"/>
    <row r="62155" x14ac:dyDescent="0.25"/>
    <row r="62156" x14ac:dyDescent="0.25"/>
    <row r="62157" x14ac:dyDescent="0.25"/>
    <row r="62158" x14ac:dyDescent="0.25"/>
    <row r="62159" x14ac:dyDescent="0.25"/>
    <row r="62160" x14ac:dyDescent="0.25"/>
    <row r="62161" x14ac:dyDescent="0.25"/>
    <row r="62162" x14ac:dyDescent="0.25"/>
    <row r="62163" x14ac:dyDescent="0.25"/>
    <row r="62164" x14ac:dyDescent="0.25"/>
    <row r="62165" x14ac:dyDescent="0.25"/>
    <row r="62166" x14ac:dyDescent="0.25"/>
    <row r="62167" x14ac:dyDescent="0.25"/>
    <row r="62168" x14ac:dyDescent="0.25"/>
    <row r="62169" x14ac:dyDescent="0.25"/>
    <row r="62170" x14ac:dyDescent="0.25"/>
    <row r="62171" x14ac:dyDescent="0.25"/>
    <row r="62172" x14ac:dyDescent="0.25"/>
    <row r="62173" x14ac:dyDescent="0.25"/>
    <row r="62174" x14ac:dyDescent="0.25"/>
    <row r="62175" x14ac:dyDescent="0.25"/>
    <row r="62176" x14ac:dyDescent="0.25"/>
    <row r="62177" x14ac:dyDescent="0.25"/>
    <row r="62178" x14ac:dyDescent="0.25"/>
    <row r="62179" x14ac:dyDescent="0.25"/>
    <row r="62180" x14ac:dyDescent="0.25"/>
    <row r="62181" x14ac:dyDescent="0.25"/>
    <row r="62182" x14ac:dyDescent="0.25"/>
    <row r="62183" x14ac:dyDescent="0.25"/>
    <row r="62184" x14ac:dyDescent="0.25"/>
    <row r="62185" x14ac:dyDescent="0.25"/>
    <row r="62186" x14ac:dyDescent="0.25"/>
    <row r="62187" x14ac:dyDescent="0.25"/>
    <row r="62188" x14ac:dyDescent="0.25"/>
    <row r="62189" x14ac:dyDescent="0.25"/>
    <row r="62190" x14ac:dyDescent="0.25"/>
    <row r="62191" x14ac:dyDescent="0.25"/>
    <row r="62192" x14ac:dyDescent="0.25"/>
    <row r="62193" x14ac:dyDescent="0.25"/>
    <row r="62194" x14ac:dyDescent="0.25"/>
    <row r="62195" x14ac:dyDescent="0.25"/>
    <row r="62196" x14ac:dyDescent="0.25"/>
    <row r="62197" x14ac:dyDescent="0.25"/>
    <row r="62198" x14ac:dyDescent="0.25"/>
    <row r="62199" x14ac:dyDescent="0.25"/>
    <row r="62200" x14ac:dyDescent="0.25"/>
    <row r="62201" x14ac:dyDescent="0.25"/>
    <row r="62202" x14ac:dyDescent="0.25"/>
    <row r="62203" x14ac:dyDescent="0.25"/>
    <row r="62204" x14ac:dyDescent="0.25"/>
    <row r="62205" x14ac:dyDescent="0.25"/>
    <row r="62206" x14ac:dyDescent="0.25"/>
    <row r="62207" x14ac:dyDescent="0.25"/>
    <row r="62208" x14ac:dyDescent="0.25"/>
    <row r="62209" x14ac:dyDescent="0.25"/>
    <row r="62210" x14ac:dyDescent="0.25"/>
    <row r="62211" x14ac:dyDescent="0.25"/>
    <row r="62212" x14ac:dyDescent="0.25"/>
    <row r="62213" x14ac:dyDescent="0.25"/>
    <row r="62214" x14ac:dyDescent="0.25"/>
    <row r="62215" x14ac:dyDescent="0.25"/>
    <row r="62216" x14ac:dyDescent="0.25"/>
    <row r="62217" x14ac:dyDescent="0.25"/>
    <row r="62218" x14ac:dyDescent="0.25"/>
    <row r="62219" x14ac:dyDescent="0.25"/>
    <row r="62220" x14ac:dyDescent="0.25"/>
    <row r="62221" x14ac:dyDescent="0.25"/>
    <row r="62222" x14ac:dyDescent="0.25"/>
    <row r="62223" x14ac:dyDescent="0.25"/>
    <row r="62224" x14ac:dyDescent="0.25"/>
    <row r="62225" x14ac:dyDescent="0.25"/>
    <row r="62226" x14ac:dyDescent="0.25"/>
    <row r="62227" x14ac:dyDescent="0.25"/>
    <row r="62228" x14ac:dyDescent="0.25"/>
    <row r="62229" x14ac:dyDescent="0.25"/>
    <row r="62230" x14ac:dyDescent="0.25"/>
    <row r="62231" x14ac:dyDescent="0.25"/>
    <row r="62232" x14ac:dyDescent="0.25"/>
    <row r="62233" x14ac:dyDescent="0.25"/>
    <row r="62234" x14ac:dyDescent="0.25"/>
    <row r="62235" x14ac:dyDescent="0.25"/>
    <row r="62236" x14ac:dyDescent="0.25"/>
    <row r="62237" x14ac:dyDescent="0.25"/>
    <row r="62238" x14ac:dyDescent="0.25"/>
    <row r="62239" x14ac:dyDescent="0.25"/>
    <row r="62240" x14ac:dyDescent="0.25"/>
    <row r="62241" x14ac:dyDescent="0.25"/>
    <row r="62242" x14ac:dyDescent="0.25"/>
    <row r="62243" x14ac:dyDescent="0.25"/>
    <row r="62244" x14ac:dyDescent="0.25"/>
    <row r="62245" x14ac:dyDescent="0.25"/>
    <row r="62246" x14ac:dyDescent="0.25"/>
    <row r="62247" x14ac:dyDescent="0.25"/>
    <row r="62248" x14ac:dyDescent="0.25"/>
    <row r="62249" x14ac:dyDescent="0.25"/>
    <row r="62250" x14ac:dyDescent="0.25"/>
    <row r="62251" x14ac:dyDescent="0.25"/>
    <row r="62252" x14ac:dyDescent="0.25"/>
    <row r="62253" x14ac:dyDescent="0.25"/>
    <row r="62254" x14ac:dyDescent="0.25"/>
    <row r="62255" x14ac:dyDescent="0.25"/>
    <row r="62256" x14ac:dyDescent="0.25"/>
    <row r="62257" x14ac:dyDescent="0.25"/>
    <row r="62258" x14ac:dyDescent="0.25"/>
    <row r="62259" x14ac:dyDescent="0.25"/>
    <row r="62260" x14ac:dyDescent="0.25"/>
    <row r="62261" x14ac:dyDescent="0.25"/>
    <row r="62262" x14ac:dyDescent="0.25"/>
    <row r="62263" x14ac:dyDescent="0.25"/>
    <row r="62264" x14ac:dyDescent="0.25"/>
    <row r="62265" x14ac:dyDescent="0.25"/>
    <row r="62266" x14ac:dyDescent="0.25"/>
    <row r="62267" x14ac:dyDescent="0.25"/>
    <row r="62268" x14ac:dyDescent="0.25"/>
    <row r="62269" x14ac:dyDescent="0.25"/>
    <row r="62270" x14ac:dyDescent="0.25"/>
    <row r="62271" x14ac:dyDescent="0.25"/>
    <row r="62272" x14ac:dyDescent="0.25"/>
    <row r="62273" x14ac:dyDescent="0.25"/>
    <row r="62274" x14ac:dyDescent="0.25"/>
    <row r="62275" x14ac:dyDescent="0.25"/>
    <row r="62276" x14ac:dyDescent="0.25"/>
    <row r="62277" x14ac:dyDescent="0.25"/>
    <row r="62278" x14ac:dyDescent="0.25"/>
    <row r="62279" x14ac:dyDescent="0.25"/>
    <row r="62280" x14ac:dyDescent="0.25"/>
    <row r="62281" x14ac:dyDescent="0.25"/>
    <row r="62282" x14ac:dyDescent="0.25"/>
    <row r="62283" x14ac:dyDescent="0.25"/>
    <row r="62284" x14ac:dyDescent="0.25"/>
    <row r="62285" x14ac:dyDescent="0.25"/>
    <row r="62286" x14ac:dyDescent="0.25"/>
    <row r="62287" x14ac:dyDescent="0.25"/>
    <row r="62288" x14ac:dyDescent="0.25"/>
    <row r="62289" x14ac:dyDescent="0.25"/>
    <row r="62290" x14ac:dyDescent="0.25"/>
    <row r="62291" x14ac:dyDescent="0.25"/>
    <row r="62292" x14ac:dyDescent="0.25"/>
    <row r="62293" x14ac:dyDescent="0.25"/>
    <row r="62294" x14ac:dyDescent="0.25"/>
    <row r="62295" x14ac:dyDescent="0.25"/>
    <row r="62296" x14ac:dyDescent="0.25"/>
    <row r="62297" x14ac:dyDescent="0.25"/>
    <row r="62298" x14ac:dyDescent="0.25"/>
    <row r="62299" x14ac:dyDescent="0.25"/>
    <row r="62300" x14ac:dyDescent="0.25"/>
    <row r="62301" x14ac:dyDescent="0.25"/>
    <row r="62302" x14ac:dyDescent="0.25"/>
    <row r="62303" x14ac:dyDescent="0.25"/>
    <row r="62304" x14ac:dyDescent="0.25"/>
    <row r="62305" x14ac:dyDescent="0.25"/>
    <row r="62306" x14ac:dyDescent="0.25"/>
    <row r="62307" x14ac:dyDescent="0.25"/>
    <row r="62308" x14ac:dyDescent="0.25"/>
    <row r="62309" x14ac:dyDescent="0.25"/>
    <row r="62310" x14ac:dyDescent="0.25"/>
    <row r="62311" x14ac:dyDescent="0.25"/>
    <row r="62312" x14ac:dyDescent="0.25"/>
    <row r="62313" x14ac:dyDescent="0.25"/>
    <row r="62314" x14ac:dyDescent="0.25"/>
    <row r="62315" x14ac:dyDescent="0.25"/>
    <row r="62316" x14ac:dyDescent="0.25"/>
    <row r="62317" x14ac:dyDescent="0.25"/>
    <row r="62318" x14ac:dyDescent="0.25"/>
    <row r="62319" x14ac:dyDescent="0.25"/>
    <row r="62320" x14ac:dyDescent="0.25"/>
    <row r="62321" x14ac:dyDescent="0.25"/>
    <row r="62322" x14ac:dyDescent="0.25"/>
    <row r="62323" x14ac:dyDescent="0.25"/>
    <row r="62324" x14ac:dyDescent="0.25"/>
    <row r="62325" x14ac:dyDescent="0.25"/>
    <row r="62326" x14ac:dyDescent="0.25"/>
    <row r="62327" x14ac:dyDescent="0.25"/>
    <row r="62328" x14ac:dyDescent="0.25"/>
    <row r="62329" x14ac:dyDescent="0.25"/>
    <row r="62330" x14ac:dyDescent="0.25"/>
    <row r="62331" x14ac:dyDescent="0.25"/>
    <row r="62332" x14ac:dyDescent="0.25"/>
    <row r="62333" x14ac:dyDescent="0.25"/>
    <row r="62334" x14ac:dyDescent="0.25"/>
    <row r="62335" x14ac:dyDescent="0.25"/>
    <row r="62336" x14ac:dyDescent="0.25"/>
    <row r="62337" x14ac:dyDescent="0.25"/>
    <row r="62338" x14ac:dyDescent="0.25"/>
    <row r="62339" x14ac:dyDescent="0.25"/>
    <row r="62340" x14ac:dyDescent="0.25"/>
    <row r="62341" x14ac:dyDescent="0.25"/>
    <row r="62342" x14ac:dyDescent="0.25"/>
    <row r="62343" x14ac:dyDescent="0.25"/>
    <row r="62344" x14ac:dyDescent="0.25"/>
    <row r="62345" x14ac:dyDescent="0.25"/>
    <row r="62346" x14ac:dyDescent="0.25"/>
    <row r="62347" x14ac:dyDescent="0.25"/>
    <row r="62348" x14ac:dyDescent="0.25"/>
    <row r="62349" x14ac:dyDescent="0.25"/>
    <row r="62350" x14ac:dyDescent="0.25"/>
    <row r="62351" x14ac:dyDescent="0.25"/>
    <row r="62352" x14ac:dyDescent="0.25"/>
    <row r="62353" x14ac:dyDescent="0.25"/>
    <row r="62354" x14ac:dyDescent="0.25"/>
    <row r="62355" x14ac:dyDescent="0.25"/>
    <row r="62356" x14ac:dyDescent="0.25"/>
    <row r="62357" x14ac:dyDescent="0.25"/>
    <row r="62358" x14ac:dyDescent="0.25"/>
    <row r="62359" x14ac:dyDescent="0.25"/>
    <row r="62360" x14ac:dyDescent="0.25"/>
    <row r="62361" x14ac:dyDescent="0.25"/>
    <row r="62362" x14ac:dyDescent="0.25"/>
    <row r="62363" x14ac:dyDescent="0.25"/>
    <row r="62364" x14ac:dyDescent="0.25"/>
    <row r="62365" x14ac:dyDescent="0.25"/>
    <row r="62366" x14ac:dyDescent="0.25"/>
    <row r="62367" x14ac:dyDescent="0.25"/>
    <row r="62368" x14ac:dyDescent="0.25"/>
    <row r="62369" x14ac:dyDescent="0.25"/>
    <row r="62370" x14ac:dyDescent="0.25"/>
    <row r="62371" x14ac:dyDescent="0.25"/>
    <row r="62372" x14ac:dyDescent="0.25"/>
    <row r="62373" x14ac:dyDescent="0.25"/>
    <row r="62374" x14ac:dyDescent="0.25"/>
    <row r="62375" x14ac:dyDescent="0.25"/>
    <row r="62376" x14ac:dyDescent="0.25"/>
    <row r="62377" x14ac:dyDescent="0.25"/>
    <row r="62378" x14ac:dyDescent="0.25"/>
    <row r="62379" x14ac:dyDescent="0.25"/>
    <row r="62380" x14ac:dyDescent="0.25"/>
    <row r="62381" x14ac:dyDescent="0.25"/>
    <row r="62382" x14ac:dyDescent="0.25"/>
    <row r="62383" x14ac:dyDescent="0.25"/>
    <row r="62384" x14ac:dyDescent="0.25"/>
    <row r="62385" x14ac:dyDescent="0.25"/>
    <row r="62386" x14ac:dyDescent="0.25"/>
    <row r="62387" x14ac:dyDescent="0.25"/>
    <row r="62388" x14ac:dyDescent="0.25"/>
    <row r="62389" x14ac:dyDescent="0.25"/>
    <row r="62390" x14ac:dyDescent="0.25"/>
    <row r="62391" x14ac:dyDescent="0.25"/>
    <row r="62392" x14ac:dyDescent="0.25"/>
    <row r="62393" x14ac:dyDescent="0.25"/>
    <row r="62394" x14ac:dyDescent="0.25"/>
    <row r="62395" x14ac:dyDescent="0.25"/>
    <row r="62396" x14ac:dyDescent="0.25"/>
    <row r="62397" x14ac:dyDescent="0.25"/>
    <row r="62398" x14ac:dyDescent="0.25"/>
    <row r="62399" x14ac:dyDescent="0.25"/>
    <row r="62400" x14ac:dyDescent="0.25"/>
    <row r="62401" x14ac:dyDescent="0.25"/>
    <row r="62402" x14ac:dyDescent="0.25"/>
    <row r="62403" x14ac:dyDescent="0.25"/>
    <row r="62404" x14ac:dyDescent="0.25"/>
    <row r="62405" x14ac:dyDescent="0.25"/>
    <row r="62406" x14ac:dyDescent="0.25"/>
    <row r="62407" x14ac:dyDescent="0.25"/>
    <row r="62408" x14ac:dyDescent="0.25"/>
    <row r="62409" x14ac:dyDescent="0.25"/>
    <row r="62410" x14ac:dyDescent="0.25"/>
    <row r="62411" x14ac:dyDescent="0.25"/>
    <row r="62412" x14ac:dyDescent="0.25"/>
    <row r="62413" x14ac:dyDescent="0.25"/>
    <row r="62414" x14ac:dyDescent="0.25"/>
    <row r="62415" x14ac:dyDescent="0.25"/>
    <row r="62416" x14ac:dyDescent="0.25"/>
    <row r="62417" x14ac:dyDescent="0.25"/>
    <row r="62418" x14ac:dyDescent="0.25"/>
    <row r="62419" x14ac:dyDescent="0.25"/>
    <row r="62420" x14ac:dyDescent="0.25"/>
    <row r="62421" x14ac:dyDescent="0.25"/>
    <row r="62422" x14ac:dyDescent="0.25"/>
    <row r="62423" x14ac:dyDescent="0.25"/>
    <row r="62424" x14ac:dyDescent="0.25"/>
    <row r="62425" x14ac:dyDescent="0.25"/>
    <row r="62426" x14ac:dyDescent="0.25"/>
    <row r="62427" x14ac:dyDescent="0.25"/>
    <row r="62428" x14ac:dyDescent="0.25"/>
    <row r="62429" x14ac:dyDescent="0.25"/>
    <row r="62430" x14ac:dyDescent="0.25"/>
    <row r="62431" x14ac:dyDescent="0.25"/>
    <row r="62432" x14ac:dyDescent="0.25"/>
    <row r="62433" x14ac:dyDescent="0.25"/>
    <row r="62434" x14ac:dyDescent="0.25"/>
    <row r="62435" x14ac:dyDescent="0.25"/>
    <row r="62436" x14ac:dyDescent="0.25"/>
    <row r="62437" x14ac:dyDescent="0.25"/>
    <row r="62438" x14ac:dyDescent="0.25"/>
    <row r="62439" x14ac:dyDescent="0.25"/>
    <row r="62440" x14ac:dyDescent="0.25"/>
    <row r="62441" x14ac:dyDescent="0.25"/>
    <row r="62442" x14ac:dyDescent="0.25"/>
    <row r="62443" x14ac:dyDescent="0.25"/>
    <row r="62444" x14ac:dyDescent="0.25"/>
    <row r="62445" x14ac:dyDescent="0.25"/>
    <row r="62446" x14ac:dyDescent="0.25"/>
    <row r="62447" x14ac:dyDescent="0.25"/>
    <row r="62448" x14ac:dyDescent="0.25"/>
    <row r="62449" x14ac:dyDescent="0.25"/>
    <row r="62450" x14ac:dyDescent="0.25"/>
    <row r="62451" x14ac:dyDescent="0.25"/>
    <row r="62452" x14ac:dyDescent="0.25"/>
    <row r="62453" x14ac:dyDescent="0.25"/>
    <row r="62454" x14ac:dyDescent="0.25"/>
    <row r="62455" x14ac:dyDescent="0.25"/>
    <row r="62456" x14ac:dyDescent="0.25"/>
    <row r="62457" x14ac:dyDescent="0.25"/>
    <row r="62458" x14ac:dyDescent="0.25"/>
    <row r="62459" x14ac:dyDescent="0.25"/>
    <row r="62460" x14ac:dyDescent="0.25"/>
    <row r="62461" x14ac:dyDescent="0.25"/>
    <row r="62462" x14ac:dyDescent="0.25"/>
    <row r="62463" x14ac:dyDescent="0.25"/>
    <row r="62464" x14ac:dyDescent="0.25"/>
    <row r="62465" x14ac:dyDescent="0.25"/>
    <row r="62466" x14ac:dyDescent="0.25"/>
    <row r="62467" x14ac:dyDescent="0.25"/>
    <row r="62468" x14ac:dyDescent="0.25"/>
    <row r="62469" x14ac:dyDescent="0.25"/>
    <row r="62470" x14ac:dyDescent="0.25"/>
    <row r="62471" x14ac:dyDescent="0.25"/>
    <row r="62472" x14ac:dyDescent="0.25"/>
    <row r="62473" x14ac:dyDescent="0.25"/>
    <row r="62474" x14ac:dyDescent="0.25"/>
    <row r="62475" x14ac:dyDescent="0.25"/>
    <row r="62476" x14ac:dyDescent="0.25"/>
    <row r="62477" x14ac:dyDescent="0.25"/>
    <row r="62478" x14ac:dyDescent="0.25"/>
    <row r="62479" x14ac:dyDescent="0.25"/>
    <row r="62480" x14ac:dyDescent="0.25"/>
    <row r="62481" x14ac:dyDescent="0.25"/>
    <row r="62482" x14ac:dyDescent="0.25"/>
    <row r="62483" x14ac:dyDescent="0.25"/>
    <row r="62484" x14ac:dyDescent="0.25"/>
    <row r="62485" x14ac:dyDescent="0.25"/>
    <row r="62486" x14ac:dyDescent="0.25"/>
    <row r="62487" x14ac:dyDescent="0.25"/>
    <row r="62488" x14ac:dyDescent="0.25"/>
    <row r="62489" x14ac:dyDescent="0.25"/>
    <row r="62490" x14ac:dyDescent="0.25"/>
    <row r="62491" x14ac:dyDescent="0.25"/>
    <row r="62492" x14ac:dyDescent="0.25"/>
    <row r="62493" x14ac:dyDescent="0.25"/>
    <row r="62494" x14ac:dyDescent="0.25"/>
    <row r="62495" x14ac:dyDescent="0.25"/>
    <row r="62496" x14ac:dyDescent="0.25"/>
    <row r="62497" x14ac:dyDescent="0.25"/>
    <row r="62498" x14ac:dyDescent="0.25"/>
    <row r="62499" x14ac:dyDescent="0.25"/>
    <row r="62500" x14ac:dyDescent="0.25"/>
    <row r="62501" x14ac:dyDescent="0.25"/>
    <row r="62502" x14ac:dyDescent="0.25"/>
    <row r="62503" x14ac:dyDescent="0.25"/>
    <row r="62504" x14ac:dyDescent="0.25"/>
    <row r="62505" x14ac:dyDescent="0.25"/>
    <row r="62506" x14ac:dyDescent="0.25"/>
    <row r="62507" x14ac:dyDescent="0.25"/>
    <row r="62508" x14ac:dyDescent="0.25"/>
    <row r="62509" x14ac:dyDescent="0.25"/>
    <row r="62510" x14ac:dyDescent="0.25"/>
    <row r="62511" x14ac:dyDescent="0.25"/>
    <row r="62512" x14ac:dyDescent="0.25"/>
    <row r="62513" x14ac:dyDescent="0.25"/>
    <row r="62514" x14ac:dyDescent="0.25"/>
    <row r="62515" x14ac:dyDescent="0.25"/>
    <row r="62516" x14ac:dyDescent="0.25"/>
    <row r="62517" x14ac:dyDescent="0.25"/>
    <row r="62518" x14ac:dyDescent="0.25"/>
    <row r="62519" x14ac:dyDescent="0.25"/>
    <row r="62520" x14ac:dyDescent="0.25"/>
    <row r="62521" x14ac:dyDescent="0.25"/>
    <row r="62522" x14ac:dyDescent="0.25"/>
    <row r="62523" x14ac:dyDescent="0.25"/>
    <row r="62524" x14ac:dyDescent="0.25"/>
    <row r="62525" x14ac:dyDescent="0.25"/>
    <row r="62526" x14ac:dyDescent="0.25"/>
    <row r="62527" x14ac:dyDescent="0.25"/>
    <row r="62528" x14ac:dyDescent="0.25"/>
    <row r="62529" x14ac:dyDescent="0.25"/>
    <row r="62530" x14ac:dyDescent="0.25"/>
    <row r="62531" x14ac:dyDescent="0.25"/>
    <row r="62532" x14ac:dyDescent="0.25"/>
    <row r="62533" x14ac:dyDescent="0.25"/>
    <row r="62534" x14ac:dyDescent="0.25"/>
    <row r="62535" x14ac:dyDescent="0.25"/>
    <row r="62536" x14ac:dyDescent="0.25"/>
    <row r="62537" x14ac:dyDescent="0.25"/>
    <row r="62538" x14ac:dyDescent="0.25"/>
    <row r="62539" x14ac:dyDescent="0.25"/>
    <row r="62540" x14ac:dyDescent="0.25"/>
    <row r="62541" x14ac:dyDescent="0.25"/>
    <row r="62542" x14ac:dyDescent="0.25"/>
    <row r="62543" x14ac:dyDescent="0.25"/>
    <row r="62544" x14ac:dyDescent="0.25"/>
    <row r="62545" x14ac:dyDescent="0.25"/>
    <row r="62546" x14ac:dyDescent="0.25"/>
    <row r="62547" x14ac:dyDescent="0.25"/>
    <row r="62548" x14ac:dyDescent="0.25"/>
    <row r="62549" x14ac:dyDescent="0.25"/>
    <row r="62550" x14ac:dyDescent="0.25"/>
    <row r="62551" x14ac:dyDescent="0.25"/>
    <row r="62552" x14ac:dyDescent="0.25"/>
    <row r="62553" x14ac:dyDescent="0.25"/>
    <row r="62554" x14ac:dyDescent="0.25"/>
    <row r="62555" x14ac:dyDescent="0.25"/>
    <row r="62556" x14ac:dyDescent="0.25"/>
    <row r="62557" x14ac:dyDescent="0.25"/>
    <row r="62558" x14ac:dyDescent="0.25"/>
    <row r="62559" x14ac:dyDescent="0.25"/>
    <row r="62560" x14ac:dyDescent="0.25"/>
    <row r="62561" x14ac:dyDescent="0.25"/>
    <row r="62562" x14ac:dyDescent="0.25"/>
    <row r="62563" x14ac:dyDescent="0.25"/>
    <row r="62564" x14ac:dyDescent="0.25"/>
    <row r="62565" x14ac:dyDescent="0.25"/>
    <row r="62566" x14ac:dyDescent="0.25"/>
    <row r="62567" x14ac:dyDescent="0.25"/>
    <row r="62568" x14ac:dyDescent="0.25"/>
    <row r="62569" x14ac:dyDescent="0.25"/>
    <row r="62570" x14ac:dyDescent="0.25"/>
    <row r="62571" x14ac:dyDescent="0.25"/>
    <row r="62572" x14ac:dyDescent="0.25"/>
    <row r="62573" x14ac:dyDescent="0.25"/>
    <row r="62574" x14ac:dyDescent="0.25"/>
    <row r="62575" x14ac:dyDescent="0.25"/>
    <row r="62576" x14ac:dyDescent="0.25"/>
    <row r="62577" x14ac:dyDescent="0.25"/>
    <row r="62578" x14ac:dyDescent="0.25"/>
    <row r="62579" x14ac:dyDescent="0.25"/>
    <row r="62580" x14ac:dyDescent="0.25"/>
    <row r="62581" x14ac:dyDescent="0.25"/>
    <row r="62582" x14ac:dyDescent="0.25"/>
    <row r="62583" x14ac:dyDescent="0.25"/>
    <row r="62584" x14ac:dyDescent="0.25"/>
    <row r="62585" x14ac:dyDescent="0.25"/>
    <row r="62586" x14ac:dyDescent="0.25"/>
    <row r="62587" x14ac:dyDescent="0.25"/>
    <row r="62588" x14ac:dyDescent="0.25"/>
    <row r="62589" x14ac:dyDescent="0.25"/>
    <row r="62590" x14ac:dyDescent="0.25"/>
    <row r="62591" x14ac:dyDescent="0.25"/>
    <row r="62592" x14ac:dyDescent="0.25"/>
    <row r="62593" x14ac:dyDescent="0.25"/>
    <row r="62594" x14ac:dyDescent="0.25"/>
    <row r="62595" x14ac:dyDescent="0.25"/>
    <row r="62596" x14ac:dyDescent="0.25"/>
    <row r="62597" x14ac:dyDescent="0.25"/>
    <row r="62598" x14ac:dyDescent="0.25"/>
    <row r="62599" x14ac:dyDescent="0.25"/>
    <row r="62600" x14ac:dyDescent="0.25"/>
    <row r="62601" x14ac:dyDescent="0.25"/>
    <row r="62602" x14ac:dyDescent="0.25"/>
    <row r="62603" x14ac:dyDescent="0.25"/>
    <row r="62604" x14ac:dyDescent="0.25"/>
    <row r="62605" x14ac:dyDescent="0.25"/>
    <row r="62606" x14ac:dyDescent="0.25"/>
    <row r="62607" x14ac:dyDescent="0.25"/>
    <row r="62608" x14ac:dyDescent="0.25"/>
    <row r="62609" x14ac:dyDescent="0.25"/>
    <row r="62610" x14ac:dyDescent="0.25"/>
    <row r="62611" x14ac:dyDescent="0.25"/>
    <row r="62612" x14ac:dyDescent="0.25"/>
    <row r="62613" x14ac:dyDescent="0.25"/>
    <row r="62614" x14ac:dyDescent="0.25"/>
    <row r="62615" x14ac:dyDescent="0.25"/>
    <row r="62616" x14ac:dyDescent="0.25"/>
    <row r="62617" x14ac:dyDescent="0.25"/>
    <row r="62618" x14ac:dyDescent="0.25"/>
    <row r="62619" x14ac:dyDescent="0.25"/>
    <row r="62620" x14ac:dyDescent="0.25"/>
    <row r="62621" x14ac:dyDescent="0.25"/>
    <row r="62622" x14ac:dyDescent="0.25"/>
    <row r="62623" x14ac:dyDescent="0.25"/>
    <row r="62624" x14ac:dyDescent="0.25"/>
    <row r="62625" x14ac:dyDescent="0.25"/>
    <row r="62626" x14ac:dyDescent="0.25"/>
    <row r="62627" x14ac:dyDescent="0.25"/>
    <row r="62628" x14ac:dyDescent="0.25"/>
    <row r="62629" x14ac:dyDescent="0.25"/>
    <row r="62630" x14ac:dyDescent="0.25"/>
    <row r="62631" x14ac:dyDescent="0.25"/>
    <row r="62632" x14ac:dyDescent="0.25"/>
    <row r="62633" x14ac:dyDescent="0.25"/>
    <row r="62634" x14ac:dyDescent="0.25"/>
    <row r="62635" x14ac:dyDescent="0.25"/>
    <row r="62636" x14ac:dyDescent="0.25"/>
    <row r="62637" x14ac:dyDescent="0.25"/>
    <row r="62638" x14ac:dyDescent="0.25"/>
    <row r="62639" x14ac:dyDescent="0.25"/>
    <row r="62640" x14ac:dyDescent="0.25"/>
    <row r="62641" x14ac:dyDescent="0.25"/>
    <row r="62642" x14ac:dyDescent="0.25"/>
    <row r="62643" x14ac:dyDescent="0.25"/>
    <row r="62644" x14ac:dyDescent="0.25"/>
    <row r="62645" x14ac:dyDescent="0.25"/>
    <row r="62646" x14ac:dyDescent="0.25"/>
    <row r="62647" x14ac:dyDescent="0.25"/>
    <row r="62648" x14ac:dyDescent="0.25"/>
    <row r="62649" x14ac:dyDescent="0.25"/>
    <row r="62650" x14ac:dyDescent="0.25"/>
    <row r="62651" x14ac:dyDescent="0.25"/>
    <row r="62652" x14ac:dyDescent="0.25"/>
    <row r="62653" x14ac:dyDescent="0.25"/>
    <row r="62654" x14ac:dyDescent="0.25"/>
    <row r="62655" x14ac:dyDescent="0.25"/>
    <row r="62656" x14ac:dyDescent="0.25"/>
    <row r="62657" x14ac:dyDescent="0.25"/>
    <row r="62658" x14ac:dyDescent="0.25"/>
    <row r="62659" x14ac:dyDescent="0.25"/>
    <row r="62660" x14ac:dyDescent="0.25"/>
    <row r="62661" x14ac:dyDescent="0.25"/>
    <row r="62662" x14ac:dyDescent="0.25"/>
    <row r="62663" x14ac:dyDescent="0.25"/>
    <row r="62664" x14ac:dyDescent="0.25"/>
    <row r="62665" x14ac:dyDescent="0.25"/>
    <row r="62666" x14ac:dyDescent="0.25"/>
    <row r="62667" x14ac:dyDescent="0.25"/>
    <row r="62668" x14ac:dyDescent="0.25"/>
    <row r="62669" x14ac:dyDescent="0.25"/>
    <row r="62670" x14ac:dyDescent="0.25"/>
    <row r="62671" x14ac:dyDescent="0.25"/>
    <row r="62672" x14ac:dyDescent="0.25"/>
    <row r="62673" x14ac:dyDescent="0.25"/>
    <row r="62674" x14ac:dyDescent="0.25"/>
    <row r="62675" x14ac:dyDescent="0.25"/>
    <row r="62676" x14ac:dyDescent="0.25"/>
    <row r="62677" x14ac:dyDescent="0.25"/>
    <row r="62678" x14ac:dyDescent="0.25"/>
    <row r="62679" x14ac:dyDescent="0.25"/>
    <row r="62680" x14ac:dyDescent="0.25"/>
    <row r="62681" x14ac:dyDescent="0.25"/>
    <row r="62682" x14ac:dyDescent="0.25"/>
    <row r="62683" x14ac:dyDescent="0.25"/>
    <row r="62684" x14ac:dyDescent="0.25"/>
    <row r="62685" x14ac:dyDescent="0.25"/>
    <row r="62686" x14ac:dyDescent="0.25"/>
    <row r="62687" x14ac:dyDescent="0.25"/>
    <row r="62688" x14ac:dyDescent="0.25"/>
    <row r="62689" x14ac:dyDescent="0.25"/>
    <row r="62690" x14ac:dyDescent="0.25"/>
    <row r="62691" x14ac:dyDescent="0.25"/>
    <row r="62692" x14ac:dyDescent="0.25"/>
    <row r="62693" x14ac:dyDescent="0.25"/>
    <row r="62694" x14ac:dyDescent="0.25"/>
    <row r="62695" x14ac:dyDescent="0.25"/>
    <row r="62696" x14ac:dyDescent="0.25"/>
    <row r="62697" x14ac:dyDescent="0.25"/>
    <row r="62698" x14ac:dyDescent="0.25"/>
    <row r="62699" x14ac:dyDescent="0.25"/>
    <row r="62700" x14ac:dyDescent="0.25"/>
    <row r="62701" x14ac:dyDescent="0.25"/>
    <row r="62702" x14ac:dyDescent="0.25"/>
    <row r="62703" x14ac:dyDescent="0.25"/>
    <row r="62704" x14ac:dyDescent="0.25"/>
    <row r="62705" x14ac:dyDescent="0.25"/>
    <row r="62706" x14ac:dyDescent="0.25"/>
    <row r="62707" x14ac:dyDescent="0.25"/>
    <row r="62708" x14ac:dyDescent="0.25"/>
    <row r="62709" x14ac:dyDescent="0.25"/>
    <row r="62710" x14ac:dyDescent="0.25"/>
    <row r="62711" x14ac:dyDescent="0.25"/>
    <row r="62712" x14ac:dyDescent="0.25"/>
    <row r="62713" x14ac:dyDescent="0.25"/>
    <row r="62714" x14ac:dyDescent="0.25"/>
    <row r="62715" x14ac:dyDescent="0.25"/>
    <row r="62716" x14ac:dyDescent="0.25"/>
    <row r="62717" x14ac:dyDescent="0.25"/>
    <row r="62718" x14ac:dyDescent="0.25"/>
    <row r="62719" x14ac:dyDescent="0.25"/>
    <row r="62720" x14ac:dyDescent="0.25"/>
    <row r="62721" x14ac:dyDescent="0.25"/>
    <row r="62722" x14ac:dyDescent="0.25"/>
    <row r="62723" x14ac:dyDescent="0.25"/>
    <row r="62724" x14ac:dyDescent="0.25"/>
    <row r="62725" x14ac:dyDescent="0.25"/>
    <row r="62726" x14ac:dyDescent="0.25"/>
    <row r="62727" x14ac:dyDescent="0.25"/>
    <row r="62728" x14ac:dyDescent="0.25"/>
    <row r="62729" x14ac:dyDescent="0.25"/>
    <row r="62730" x14ac:dyDescent="0.25"/>
    <row r="62731" x14ac:dyDescent="0.25"/>
    <row r="62732" x14ac:dyDescent="0.25"/>
    <row r="62733" x14ac:dyDescent="0.25"/>
    <row r="62734" x14ac:dyDescent="0.25"/>
    <row r="62735" x14ac:dyDescent="0.25"/>
    <row r="62736" x14ac:dyDescent="0.25"/>
    <row r="62737" x14ac:dyDescent="0.25"/>
    <row r="62738" x14ac:dyDescent="0.25"/>
    <row r="62739" x14ac:dyDescent="0.25"/>
    <row r="62740" x14ac:dyDescent="0.25"/>
    <row r="62741" x14ac:dyDescent="0.25"/>
    <row r="62742" x14ac:dyDescent="0.25"/>
    <row r="62743" x14ac:dyDescent="0.25"/>
    <row r="62744" x14ac:dyDescent="0.25"/>
    <row r="62745" x14ac:dyDescent="0.25"/>
    <row r="62746" x14ac:dyDescent="0.25"/>
    <row r="62747" x14ac:dyDescent="0.25"/>
    <row r="62748" x14ac:dyDescent="0.25"/>
    <row r="62749" x14ac:dyDescent="0.25"/>
    <row r="62750" x14ac:dyDescent="0.25"/>
    <row r="62751" x14ac:dyDescent="0.25"/>
    <row r="62752" x14ac:dyDescent="0.25"/>
    <row r="62753" x14ac:dyDescent="0.25"/>
    <row r="62754" x14ac:dyDescent="0.25"/>
    <row r="62755" x14ac:dyDescent="0.25"/>
    <row r="62756" x14ac:dyDescent="0.25"/>
    <row r="62757" x14ac:dyDescent="0.25"/>
    <row r="62758" x14ac:dyDescent="0.25"/>
    <row r="62759" x14ac:dyDescent="0.25"/>
    <row r="62760" x14ac:dyDescent="0.25"/>
    <row r="62761" x14ac:dyDescent="0.25"/>
    <row r="62762" x14ac:dyDescent="0.25"/>
    <row r="62763" x14ac:dyDescent="0.25"/>
    <row r="62764" x14ac:dyDescent="0.25"/>
    <row r="62765" x14ac:dyDescent="0.25"/>
    <row r="62766" x14ac:dyDescent="0.25"/>
    <row r="62767" x14ac:dyDescent="0.25"/>
    <row r="62768" x14ac:dyDescent="0.25"/>
    <row r="62769" x14ac:dyDescent="0.25"/>
    <row r="62770" x14ac:dyDescent="0.25"/>
    <row r="62771" x14ac:dyDescent="0.25"/>
    <row r="62772" x14ac:dyDescent="0.25"/>
    <row r="62773" x14ac:dyDescent="0.25"/>
    <row r="62774" x14ac:dyDescent="0.25"/>
    <row r="62775" x14ac:dyDescent="0.25"/>
    <row r="62776" x14ac:dyDescent="0.25"/>
    <row r="62777" x14ac:dyDescent="0.25"/>
    <row r="62778" x14ac:dyDescent="0.25"/>
    <row r="62779" x14ac:dyDescent="0.25"/>
    <row r="62780" x14ac:dyDescent="0.25"/>
    <row r="62781" x14ac:dyDescent="0.25"/>
    <row r="62782" x14ac:dyDescent="0.25"/>
    <row r="62783" x14ac:dyDescent="0.25"/>
    <row r="62784" x14ac:dyDescent="0.25"/>
    <row r="62785" x14ac:dyDescent="0.25"/>
    <row r="62786" x14ac:dyDescent="0.25"/>
    <row r="62787" x14ac:dyDescent="0.25"/>
    <row r="62788" x14ac:dyDescent="0.25"/>
    <row r="62789" x14ac:dyDescent="0.25"/>
    <row r="62790" x14ac:dyDescent="0.25"/>
    <row r="62791" x14ac:dyDescent="0.25"/>
    <row r="62792" x14ac:dyDescent="0.25"/>
    <row r="62793" x14ac:dyDescent="0.25"/>
    <row r="62794" x14ac:dyDescent="0.25"/>
    <row r="62795" x14ac:dyDescent="0.25"/>
    <row r="62796" x14ac:dyDescent="0.25"/>
    <row r="62797" x14ac:dyDescent="0.25"/>
    <row r="62798" x14ac:dyDescent="0.25"/>
    <row r="62799" x14ac:dyDescent="0.25"/>
    <row r="62800" x14ac:dyDescent="0.25"/>
    <row r="62801" x14ac:dyDescent="0.25"/>
    <row r="62802" x14ac:dyDescent="0.25"/>
    <row r="62803" x14ac:dyDescent="0.25"/>
    <row r="62804" x14ac:dyDescent="0.25"/>
    <row r="62805" x14ac:dyDescent="0.25"/>
    <row r="62806" x14ac:dyDescent="0.25"/>
    <row r="62807" x14ac:dyDescent="0.25"/>
    <row r="62808" x14ac:dyDescent="0.25"/>
    <row r="62809" x14ac:dyDescent="0.25"/>
    <row r="62810" x14ac:dyDescent="0.25"/>
    <row r="62811" x14ac:dyDescent="0.25"/>
    <row r="62812" x14ac:dyDescent="0.25"/>
    <row r="62813" x14ac:dyDescent="0.25"/>
    <row r="62814" x14ac:dyDescent="0.25"/>
    <row r="62815" x14ac:dyDescent="0.25"/>
    <row r="62816" x14ac:dyDescent="0.25"/>
    <row r="62817" x14ac:dyDescent="0.25"/>
    <row r="62818" x14ac:dyDescent="0.25"/>
    <row r="62819" x14ac:dyDescent="0.25"/>
    <row r="62820" x14ac:dyDescent="0.25"/>
    <row r="62821" x14ac:dyDescent="0.25"/>
    <row r="62822" x14ac:dyDescent="0.25"/>
    <row r="62823" x14ac:dyDescent="0.25"/>
    <row r="62824" x14ac:dyDescent="0.25"/>
    <row r="62825" x14ac:dyDescent="0.25"/>
    <row r="62826" x14ac:dyDescent="0.25"/>
    <row r="62827" x14ac:dyDescent="0.25"/>
    <row r="62828" x14ac:dyDescent="0.25"/>
    <row r="62829" x14ac:dyDescent="0.25"/>
    <row r="62830" x14ac:dyDescent="0.25"/>
    <row r="62831" x14ac:dyDescent="0.25"/>
    <row r="62832" x14ac:dyDescent="0.25"/>
    <row r="62833" x14ac:dyDescent="0.25"/>
    <row r="62834" x14ac:dyDescent="0.25"/>
    <row r="62835" x14ac:dyDescent="0.25"/>
    <row r="62836" x14ac:dyDescent="0.25"/>
    <row r="62837" x14ac:dyDescent="0.25"/>
    <row r="62838" x14ac:dyDescent="0.25"/>
    <row r="62839" x14ac:dyDescent="0.25"/>
    <row r="62840" x14ac:dyDescent="0.25"/>
    <row r="62841" x14ac:dyDescent="0.25"/>
    <row r="62842" x14ac:dyDescent="0.25"/>
    <row r="62843" x14ac:dyDescent="0.25"/>
    <row r="62844" x14ac:dyDescent="0.25"/>
    <row r="62845" x14ac:dyDescent="0.25"/>
    <row r="62846" x14ac:dyDescent="0.25"/>
    <row r="62847" x14ac:dyDescent="0.25"/>
    <row r="62848" x14ac:dyDescent="0.25"/>
    <row r="62849" x14ac:dyDescent="0.25"/>
    <row r="62850" x14ac:dyDescent="0.25"/>
    <row r="62851" x14ac:dyDescent="0.25"/>
    <row r="62852" x14ac:dyDescent="0.25"/>
    <row r="62853" x14ac:dyDescent="0.25"/>
    <row r="62854" x14ac:dyDescent="0.25"/>
    <row r="62855" x14ac:dyDescent="0.25"/>
    <row r="62856" x14ac:dyDescent="0.25"/>
    <row r="62857" x14ac:dyDescent="0.25"/>
    <row r="62858" x14ac:dyDescent="0.25"/>
    <row r="62859" x14ac:dyDescent="0.25"/>
    <row r="62860" x14ac:dyDescent="0.25"/>
    <row r="62861" x14ac:dyDescent="0.25"/>
    <row r="62862" x14ac:dyDescent="0.25"/>
    <row r="62863" x14ac:dyDescent="0.25"/>
    <row r="62864" x14ac:dyDescent="0.25"/>
    <row r="62865" x14ac:dyDescent="0.25"/>
    <row r="62866" x14ac:dyDescent="0.25"/>
    <row r="62867" x14ac:dyDescent="0.25"/>
    <row r="62868" x14ac:dyDescent="0.25"/>
    <row r="62869" x14ac:dyDescent="0.25"/>
    <row r="62870" x14ac:dyDescent="0.25"/>
    <row r="62871" x14ac:dyDescent="0.25"/>
    <row r="62872" x14ac:dyDescent="0.25"/>
    <row r="62873" x14ac:dyDescent="0.25"/>
    <row r="62874" x14ac:dyDescent="0.25"/>
    <row r="62875" x14ac:dyDescent="0.25"/>
    <row r="62876" x14ac:dyDescent="0.25"/>
    <row r="62877" x14ac:dyDescent="0.25"/>
    <row r="62878" x14ac:dyDescent="0.25"/>
    <row r="62879" x14ac:dyDescent="0.25"/>
    <row r="62880" x14ac:dyDescent="0.25"/>
    <row r="62881" x14ac:dyDescent="0.25"/>
    <row r="62882" x14ac:dyDescent="0.25"/>
    <row r="62883" x14ac:dyDescent="0.25"/>
    <row r="62884" x14ac:dyDescent="0.25"/>
    <row r="62885" x14ac:dyDescent="0.25"/>
    <row r="62886" x14ac:dyDescent="0.25"/>
    <row r="62887" x14ac:dyDescent="0.25"/>
    <row r="62888" x14ac:dyDescent="0.25"/>
    <row r="62889" x14ac:dyDescent="0.25"/>
    <row r="62890" x14ac:dyDescent="0.25"/>
    <row r="62891" x14ac:dyDescent="0.25"/>
    <row r="62892" x14ac:dyDescent="0.25"/>
    <row r="62893" x14ac:dyDescent="0.25"/>
    <row r="62894" x14ac:dyDescent="0.25"/>
    <row r="62895" x14ac:dyDescent="0.25"/>
    <row r="62896" x14ac:dyDescent="0.25"/>
    <row r="62897" x14ac:dyDescent="0.25"/>
    <row r="62898" x14ac:dyDescent="0.25"/>
    <row r="62899" x14ac:dyDescent="0.25"/>
    <row r="62900" x14ac:dyDescent="0.25"/>
    <row r="62901" x14ac:dyDescent="0.25"/>
    <row r="62902" x14ac:dyDescent="0.25"/>
    <row r="62903" x14ac:dyDescent="0.25"/>
    <row r="62904" x14ac:dyDescent="0.25"/>
    <row r="62905" x14ac:dyDescent="0.25"/>
    <row r="62906" x14ac:dyDescent="0.25"/>
    <row r="62907" x14ac:dyDescent="0.25"/>
    <row r="62908" x14ac:dyDescent="0.25"/>
    <row r="62909" x14ac:dyDescent="0.25"/>
    <row r="62910" x14ac:dyDescent="0.25"/>
    <row r="62911" x14ac:dyDescent="0.25"/>
    <row r="62912" x14ac:dyDescent="0.25"/>
    <row r="62913" x14ac:dyDescent="0.25"/>
    <row r="62914" x14ac:dyDescent="0.25"/>
    <row r="62915" x14ac:dyDescent="0.25"/>
    <row r="62916" x14ac:dyDescent="0.25"/>
    <row r="62917" x14ac:dyDescent="0.25"/>
    <row r="62918" x14ac:dyDescent="0.25"/>
    <row r="62919" x14ac:dyDescent="0.25"/>
    <row r="62920" x14ac:dyDescent="0.25"/>
    <row r="62921" x14ac:dyDescent="0.25"/>
    <row r="62922" x14ac:dyDescent="0.25"/>
    <row r="62923" x14ac:dyDescent="0.25"/>
    <row r="62924" x14ac:dyDescent="0.25"/>
    <row r="62925" x14ac:dyDescent="0.25"/>
    <row r="62926" x14ac:dyDescent="0.25"/>
    <row r="62927" x14ac:dyDescent="0.25"/>
    <row r="62928" x14ac:dyDescent="0.25"/>
    <row r="62929" x14ac:dyDescent="0.25"/>
    <row r="62930" x14ac:dyDescent="0.25"/>
    <row r="62931" x14ac:dyDescent="0.25"/>
    <row r="62932" x14ac:dyDescent="0.25"/>
    <row r="62933" x14ac:dyDescent="0.25"/>
    <row r="62934" x14ac:dyDescent="0.25"/>
    <row r="62935" x14ac:dyDescent="0.25"/>
    <row r="62936" x14ac:dyDescent="0.25"/>
    <row r="62937" x14ac:dyDescent="0.25"/>
    <row r="62938" x14ac:dyDescent="0.25"/>
    <row r="62939" x14ac:dyDescent="0.25"/>
    <row r="62940" x14ac:dyDescent="0.25"/>
    <row r="62941" x14ac:dyDescent="0.25"/>
    <row r="62942" x14ac:dyDescent="0.25"/>
    <row r="62943" x14ac:dyDescent="0.25"/>
    <row r="62944" x14ac:dyDescent="0.25"/>
    <row r="62945" x14ac:dyDescent="0.25"/>
    <row r="62946" x14ac:dyDescent="0.25"/>
    <row r="62947" x14ac:dyDescent="0.25"/>
    <row r="62948" x14ac:dyDescent="0.25"/>
    <row r="62949" x14ac:dyDescent="0.25"/>
    <row r="62950" x14ac:dyDescent="0.25"/>
    <row r="62951" x14ac:dyDescent="0.25"/>
    <row r="62952" x14ac:dyDescent="0.25"/>
    <row r="62953" x14ac:dyDescent="0.25"/>
    <row r="62954" x14ac:dyDescent="0.25"/>
    <row r="62955" x14ac:dyDescent="0.25"/>
    <row r="62956" x14ac:dyDescent="0.25"/>
    <row r="62957" x14ac:dyDescent="0.25"/>
    <row r="62958" x14ac:dyDescent="0.25"/>
    <row r="62959" x14ac:dyDescent="0.25"/>
    <row r="62960" x14ac:dyDescent="0.25"/>
    <row r="62961" x14ac:dyDescent="0.25"/>
    <row r="62962" x14ac:dyDescent="0.25"/>
    <row r="62963" x14ac:dyDescent="0.25"/>
    <row r="62964" x14ac:dyDescent="0.25"/>
    <row r="62965" x14ac:dyDescent="0.25"/>
    <row r="62966" x14ac:dyDescent="0.25"/>
    <row r="62967" x14ac:dyDescent="0.25"/>
    <row r="62968" x14ac:dyDescent="0.25"/>
    <row r="62969" x14ac:dyDescent="0.25"/>
    <row r="62970" x14ac:dyDescent="0.25"/>
    <row r="62971" x14ac:dyDescent="0.25"/>
    <row r="62972" x14ac:dyDescent="0.25"/>
    <row r="62973" x14ac:dyDescent="0.25"/>
    <row r="62974" x14ac:dyDescent="0.25"/>
    <row r="62975" x14ac:dyDescent="0.25"/>
    <row r="62976" x14ac:dyDescent="0.25"/>
    <row r="62977" x14ac:dyDescent="0.25"/>
    <row r="62978" x14ac:dyDescent="0.25"/>
    <row r="62979" x14ac:dyDescent="0.25"/>
    <row r="62980" x14ac:dyDescent="0.25"/>
    <row r="62981" x14ac:dyDescent="0.25"/>
    <row r="62982" x14ac:dyDescent="0.25"/>
    <row r="62983" x14ac:dyDescent="0.25"/>
    <row r="62984" x14ac:dyDescent="0.25"/>
    <row r="62985" x14ac:dyDescent="0.25"/>
    <row r="62986" x14ac:dyDescent="0.25"/>
    <row r="62987" x14ac:dyDescent="0.25"/>
    <row r="62988" x14ac:dyDescent="0.25"/>
    <row r="62989" x14ac:dyDescent="0.25"/>
    <row r="62990" x14ac:dyDescent="0.25"/>
    <row r="62991" x14ac:dyDescent="0.25"/>
    <row r="62992" x14ac:dyDescent="0.25"/>
    <row r="62993" x14ac:dyDescent="0.25"/>
    <row r="62994" x14ac:dyDescent="0.25"/>
    <row r="62995" x14ac:dyDescent="0.25"/>
    <row r="62996" x14ac:dyDescent="0.25"/>
    <row r="62997" x14ac:dyDescent="0.25"/>
    <row r="62998" x14ac:dyDescent="0.25"/>
    <row r="62999" x14ac:dyDescent="0.25"/>
    <row r="63000" x14ac:dyDescent="0.25"/>
    <row r="63001" x14ac:dyDescent="0.25"/>
    <row r="63002" x14ac:dyDescent="0.25"/>
    <row r="63003" x14ac:dyDescent="0.25"/>
    <row r="63004" x14ac:dyDescent="0.25"/>
    <row r="63005" x14ac:dyDescent="0.25"/>
    <row r="63006" x14ac:dyDescent="0.25"/>
    <row r="63007" x14ac:dyDescent="0.25"/>
    <row r="63008" x14ac:dyDescent="0.25"/>
    <row r="63009" x14ac:dyDescent="0.25"/>
    <row r="63010" x14ac:dyDescent="0.25"/>
    <row r="63011" x14ac:dyDescent="0.25"/>
    <row r="63012" x14ac:dyDescent="0.25"/>
    <row r="63013" x14ac:dyDescent="0.25"/>
    <row r="63014" x14ac:dyDescent="0.25"/>
    <row r="63015" x14ac:dyDescent="0.25"/>
    <row r="63016" x14ac:dyDescent="0.25"/>
    <row r="63017" x14ac:dyDescent="0.25"/>
    <row r="63018" x14ac:dyDescent="0.25"/>
    <row r="63019" x14ac:dyDescent="0.25"/>
    <row r="63020" x14ac:dyDescent="0.25"/>
    <row r="63021" x14ac:dyDescent="0.25"/>
    <row r="63022" x14ac:dyDescent="0.25"/>
    <row r="63023" x14ac:dyDescent="0.25"/>
    <row r="63024" x14ac:dyDescent="0.25"/>
    <row r="63025" x14ac:dyDescent="0.25"/>
    <row r="63026" x14ac:dyDescent="0.25"/>
    <row r="63027" x14ac:dyDescent="0.25"/>
    <row r="63028" x14ac:dyDescent="0.25"/>
    <row r="63029" x14ac:dyDescent="0.25"/>
    <row r="63030" x14ac:dyDescent="0.25"/>
    <row r="63031" x14ac:dyDescent="0.25"/>
    <row r="63032" x14ac:dyDescent="0.25"/>
    <row r="63033" x14ac:dyDescent="0.25"/>
    <row r="63034" x14ac:dyDescent="0.25"/>
    <row r="63035" x14ac:dyDescent="0.25"/>
    <row r="63036" x14ac:dyDescent="0.25"/>
    <row r="63037" x14ac:dyDescent="0.25"/>
    <row r="63038" x14ac:dyDescent="0.25"/>
    <row r="63039" x14ac:dyDescent="0.25"/>
    <row r="63040" x14ac:dyDescent="0.25"/>
    <row r="63041" x14ac:dyDescent="0.25"/>
    <row r="63042" x14ac:dyDescent="0.25"/>
    <row r="63043" x14ac:dyDescent="0.25"/>
    <row r="63044" x14ac:dyDescent="0.25"/>
    <row r="63045" x14ac:dyDescent="0.25"/>
    <row r="63046" x14ac:dyDescent="0.25"/>
    <row r="63047" x14ac:dyDescent="0.25"/>
    <row r="63048" x14ac:dyDescent="0.25"/>
    <row r="63049" x14ac:dyDescent="0.25"/>
    <row r="63050" x14ac:dyDescent="0.25"/>
    <row r="63051" x14ac:dyDescent="0.25"/>
    <row r="63052" x14ac:dyDescent="0.25"/>
    <row r="63053" x14ac:dyDescent="0.25"/>
    <row r="63054" x14ac:dyDescent="0.25"/>
    <row r="63055" x14ac:dyDescent="0.25"/>
    <row r="63056" x14ac:dyDescent="0.25"/>
    <row r="63057" x14ac:dyDescent="0.25"/>
    <row r="63058" x14ac:dyDescent="0.25"/>
    <row r="63059" x14ac:dyDescent="0.25"/>
    <row r="63060" x14ac:dyDescent="0.25"/>
    <row r="63061" x14ac:dyDescent="0.25"/>
    <row r="63062" x14ac:dyDescent="0.25"/>
    <row r="63063" x14ac:dyDescent="0.25"/>
    <row r="63064" x14ac:dyDescent="0.25"/>
    <row r="63065" x14ac:dyDescent="0.25"/>
    <row r="63066" x14ac:dyDescent="0.25"/>
    <row r="63067" x14ac:dyDescent="0.25"/>
    <row r="63068" x14ac:dyDescent="0.25"/>
    <row r="63069" x14ac:dyDescent="0.25"/>
    <row r="63070" x14ac:dyDescent="0.25"/>
    <row r="63071" x14ac:dyDescent="0.25"/>
    <row r="63072" x14ac:dyDescent="0.25"/>
    <row r="63073" x14ac:dyDescent="0.25"/>
    <row r="63074" x14ac:dyDescent="0.25"/>
    <row r="63075" x14ac:dyDescent="0.25"/>
    <row r="63076" x14ac:dyDescent="0.25"/>
    <row r="63077" x14ac:dyDescent="0.25"/>
    <row r="63078" x14ac:dyDescent="0.25"/>
    <row r="63079" x14ac:dyDescent="0.25"/>
    <row r="63080" x14ac:dyDescent="0.25"/>
    <row r="63081" x14ac:dyDescent="0.25"/>
    <row r="63082" x14ac:dyDescent="0.25"/>
    <row r="63083" x14ac:dyDescent="0.25"/>
    <row r="63084" x14ac:dyDescent="0.25"/>
    <row r="63085" x14ac:dyDescent="0.25"/>
    <row r="63086" x14ac:dyDescent="0.25"/>
    <row r="63087" x14ac:dyDescent="0.25"/>
    <row r="63088" x14ac:dyDescent="0.25"/>
    <row r="63089" x14ac:dyDescent="0.25"/>
    <row r="63090" x14ac:dyDescent="0.25"/>
    <row r="63091" x14ac:dyDescent="0.25"/>
    <row r="63092" x14ac:dyDescent="0.25"/>
    <row r="63093" x14ac:dyDescent="0.25"/>
    <row r="63094" x14ac:dyDescent="0.25"/>
    <row r="63095" x14ac:dyDescent="0.25"/>
    <row r="63096" x14ac:dyDescent="0.25"/>
    <row r="63097" x14ac:dyDescent="0.25"/>
    <row r="63098" x14ac:dyDescent="0.25"/>
    <row r="63099" x14ac:dyDescent="0.25"/>
    <row r="63100" x14ac:dyDescent="0.25"/>
    <row r="63101" x14ac:dyDescent="0.25"/>
    <row r="63102" x14ac:dyDescent="0.25"/>
    <row r="63103" x14ac:dyDescent="0.25"/>
    <row r="63104" x14ac:dyDescent="0.25"/>
    <row r="63105" x14ac:dyDescent="0.25"/>
    <row r="63106" x14ac:dyDescent="0.25"/>
    <row r="63107" x14ac:dyDescent="0.25"/>
    <row r="63108" x14ac:dyDescent="0.25"/>
    <row r="63109" x14ac:dyDescent="0.25"/>
    <row r="63110" x14ac:dyDescent="0.25"/>
    <row r="63111" x14ac:dyDescent="0.25"/>
    <row r="63112" x14ac:dyDescent="0.25"/>
    <row r="63113" x14ac:dyDescent="0.25"/>
    <row r="63114" x14ac:dyDescent="0.25"/>
    <row r="63115" x14ac:dyDescent="0.25"/>
    <row r="63116" x14ac:dyDescent="0.25"/>
    <row r="63117" x14ac:dyDescent="0.25"/>
    <row r="63118" x14ac:dyDescent="0.25"/>
    <row r="63119" x14ac:dyDescent="0.25"/>
    <row r="63120" x14ac:dyDescent="0.25"/>
    <row r="63121" x14ac:dyDescent="0.25"/>
    <row r="63122" x14ac:dyDescent="0.25"/>
    <row r="63123" x14ac:dyDescent="0.25"/>
    <row r="63124" x14ac:dyDescent="0.25"/>
    <row r="63125" x14ac:dyDescent="0.25"/>
    <row r="63126" x14ac:dyDescent="0.25"/>
    <row r="63127" x14ac:dyDescent="0.25"/>
    <row r="63128" x14ac:dyDescent="0.25"/>
    <row r="63129" x14ac:dyDescent="0.25"/>
    <row r="63130" x14ac:dyDescent="0.25"/>
    <row r="63131" x14ac:dyDescent="0.25"/>
    <row r="63132" x14ac:dyDescent="0.25"/>
    <row r="63133" x14ac:dyDescent="0.25"/>
    <row r="63134" x14ac:dyDescent="0.25"/>
    <row r="63135" x14ac:dyDescent="0.25"/>
    <row r="63136" x14ac:dyDescent="0.25"/>
    <row r="63137" x14ac:dyDescent="0.25"/>
    <row r="63138" x14ac:dyDescent="0.25"/>
    <row r="63139" x14ac:dyDescent="0.25"/>
    <row r="63140" x14ac:dyDescent="0.25"/>
    <row r="63141" x14ac:dyDescent="0.25"/>
    <row r="63142" x14ac:dyDescent="0.25"/>
    <row r="63143" x14ac:dyDescent="0.25"/>
    <row r="63144" x14ac:dyDescent="0.25"/>
    <row r="63145" x14ac:dyDescent="0.25"/>
    <row r="63146" x14ac:dyDescent="0.25"/>
    <row r="63147" x14ac:dyDescent="0.25"/>
    <row r="63148" x14ac:dyDescent="0.25"/>
    <row r="63149" x14ac:dyDescent="0.25"/>
    <row r="63150" x14ac:dyDescent="0.25"/>
    <row r="63151" x14ac:dyDescent="0.25"/>
    <row r="63152" x14ac:dyDescent="0.25"/>
    <row r="63153" x14ac:dyDescent="0.25"/>
    <row r="63154" x14ac:dyDescent="0.25"/>
    <row r="63155" x14ac:dyDescent="0.25"/>
    <row r="63156" x14ac:dyDescent="0.25"/>
    <row r="63157" x14ac:dyDescent="0.25"/>
    <row r="63158" x14ac:dyDescent="0.25"/>
    <row r="63159" x14ac:dyDescent="0.25"/>
    <row r="63160" x14ac:dyDescent="0.25"/>
    <row r="63161" x14ac:dyDescent="0.25"/>
    <row r="63162" x14ac:dyDescent="0.25"/>
    <row r="63163" x14ac:dyDescent="0.25"/>
    <row r="63164" x14ac:dyDescent="0.25"/>
    <row r="63165" x14ac:dyDescent="0.25"/>
    <row r="63166" x14ac:dyDescent="0.25"/>
    <row r="63167" x14ac:dyDescent="0.25"/>
    <row r="63168" x14ac:dyDescent="0.25"/>
    <row r="63169" x14ac:dyDescent="0.25"/>
    <row r="63170" x14ac:dyDescent="0.25"/>
    <row r="63171" x14ac:dyDescent="0.25"/>
    <row r="63172" x14ac:dyDescent="0.25"/>
    <row r="63173" x14ac:dyDescent="0.25"/>
    <row r="63174" x14ac:dyDescent="0.25"/>
    <row r="63175" x14ac:dyDescent="0.25"/>
    <row r="63176" x14ac:dyDescent="0.25"/>
    <row r="63177" x14ac:dyDescent="0.25"/>
    <row r="63178" x14ac:dyDescent="0.25"/>
    <row r="63179" x14ac:dyDescent="0.25"/>
    <row r="63180" x14ac:dyDescent="0.25"/>
    <row r="63181" x14ac:dyDescent="0.25"/>
    <row r="63182" x14ac:dyDescent="0.25"/>
    <row r="63183" x14ac:dyDescent="0.25"/>
    <row r="63184" x14ac:dyDescent="0.25"/>
    <row r="63185" x14ac:dyDescent="0.25"/>
    <row r="63186" x14ac:dyDescent="0.25"/>
    <row r="63187" x14ac:dyDescent="0.25"/>
    <row r="63188" x14ac:dyDescent="0.25"/>
    <row r="63189" x14ac:dyDescent="0.25"/>
    <row r="63190" x14ac:dyDescent="0.25"/>
    <row r="63191" x14ac:dyDescent="0.25"/>
    <row r="63192" x14ac:dyDescent="0.25"/>
    <row r="63193" x14ac:dyDescent="0.25"/>
    <row r="63194" x14ac:dyDescent="0.25"/>
    <row r="63195" x14ac:dyDescent="0.25"/>
    <row r="63196" x14ac:dyDescent="0.25"/>
    <row r="63197" x14ac:dyDescent="0.25"/>
    <row r="63198" x14ac:dyDescent="0.25"/>
    <row r="63199" x14ac:dyDescent="0.25"/>
    <row r="63200" x14ac:dyDescent="0.25"/>
    <row r="63201" x14ac:dyDescent="0.25"/>
    <row r="63202" x14ac:dyDescent="0.25"/>
    <row r="63203" x14ac:dyDescent="0.25"/>
    <row r="63204" x14ac:dyDescent="0.25"/>
    <row r="63205" x14ac:dyDescent="0.25"/>
    <row r="63206" x14ac:dyDescent="0.25"/>
    <row r="63207" x14ac:dyDescent="0.25"/>
    <row r="63208" x14ac:dyDescent="0.25"/>
    <row r="63209" x14ac:dyDescent="0.25"/>
    <row r="63210" x14ac:dyDescent="0.25"/>
    <row r="63211" x14ac:dyDescent="0.25"/>
    <row r="63212" x14ac:dyDescent="0.25"/>
    <row r="63213" x14ac:dyDescent="0.25"/>
    <row r="63214" x14ac:dyDescent="0.25"/>
    <row r="63215" x14ac:dyDescent="0.25"/>
    <row r="63216" x14ac:dyDescent="0.25"/>
    <row r="63217" x14ac:dyDescent="0.25"/>
    <row r="63218" x14ac:dyDescent="0.25"/>
    <row r="63219" x14ac:dyDescent="0.25"/>
    <row r="63220" x14ac:dyDescent="0.25"/>
    <row r="63221" x14ac:dyDescent="0.25"/>
    <row r="63222" x14ac:dyDescent="0.25"/>
    <row r="63223" x14ac:dyDescent="0.25"/>
    <row r="63224" x14ac:dyDescent="0.25"/>
    <row r="63225" x14ac:dyDescent="0.25"/>
    <row r="63226" x14ac:dyDescent="0.25"/>
    <row r="63227" x14ac:dyDescent="0.25"/>
    <row r="63228" x14ac:dyDescent="0.25"/>
    <row r="63229" x14ac:dyDescent="0.25"/>
    <row r="63230" x14ac:dyDescent="0.25"/>
    <row r="63231" x14ac:dyDescent="0.25"/>
    <row r="63232" x14ac:dyDescent="0.25"/>
    <row r="63233" x14ac:dyDescent="0.25"/>
    <row r="63234" x14ac:dyDescent="0.25"/>
    <row r="63235" x14ac:dyDescent="0.25"/>
    <row r="63236" x14ac:dyDescent="0.25"/>
    <row r="63237" x14ac:dyDescent="0.25"/>
    <row r="63238" x14ac:dyDescent="0.25"/>
    <row r="63239" x14ac:dyDescent="0.25"/>
    <row r="63240" x14ac:dyDescent="0.25"/>
    <row r="63241" x14ac:dyDescent="0.25"/>
    <row r="63242" x14ac:dyDescent="0.25"/>
    <row r="63243" x14ac:dyDescent="0.25"/>
    <row r="63244" x14ac:dyDescent="0.25"/>
    <row r="63245" x14ac:dyDescent="0.25"/>
    <row r="63246" x14ac:dyDescent="0.25"/>
    <row r="63247" x14ac:dyDescent="0.25"/>
    <row r="63248" x14ac:dyDescent="0.25"/>
    <row r="63249" x14ac:dyDescent="0.25"/>
    <row r="63250" x14ac:dyDescent="0.25"/>
    <row r="63251" x14ac:dyDescent="0.25"/>
    <row r="63252" x14ac:dyDescent="0.25"/>
    <row r="63253" x14ac:dyDescent="0.25"/>
    <row r="63254" x14ac:dyDescent="0.25"/>
    <row r="63255" x14ac:dyDescent="0.25"/>
    <row r="63256" x14ac:dyDescent="0.25"/>
    <row r="63257" x14ac:dyDescent="0.25"/>
    <row r="63258" x14ac:dyDescent="0.25"/>
    <row r="63259" x14ac:dyDescent="0.25"/>
    <row r="63260" x14ac:dyDescent="0.25"/>
    <row r="63261" x14ac:dyDescent="0.25"/>
    <row r="63262" x14ac:dyDescent="0.25"/>
    <row r="63263" x14ac:dyDescent="0.25"/>
    <row r="63264" x14ac:dyDescent="0.25"/>
    <row r="63265" x14ac:dyDescent="0.25"/>
    <row r="63266" x14ac:dyDescent="0.25"/>
    <row r="63267" x14ac:dyDescent="0.25"/>
    <row r="63268" x14ac:dyDescent="0.25"/>
    <row r="63269" x14ac:dyDescent="0.25"/>
    <row r="63270" x14ac:dyDescent="0.25"/>
    <row r="63271" x14ac:dyDescent="0.25"/>
    <row r="63272" x14ac:dyDescent="0.25"/>
    <row r="63273" x14ac:dyDescent="0.25"/>
    <row r="63274" x14ac:dyDescent="0.25"/>
    <row r="63275" x14ac:dyDescent="0.25"/>
    <row r="63276" x14ac:dyDescent="0.25"/>
    <row r="63277" x14ac:dyDescent="0.25"/>
    <row r="63278" x14ac:dyDescent="0.25"/>
    <row r="63279" x14ac:dyDescent="0.25"/>
    <row r="63280" x14ac:dyDescent="0.25"/>
    <row r="63281" x14ac:dyDescent="0.25"/>
    <row r="63282" x14ac:dyDescent="0.25"/>
    <row r="63283" x14ac:dyDescent="0.25"/>
    <row r="63284" x14ac:dyDescent="0.25"/>
    <row r="63285" x14ac:dyDescent="0.25"/>
    <row r="63286" x14ac:dyDescent="0.25"/>
    <row r="63287" x14ac:dyDescent="0.25"/>
    <row r="63288" x14ac:dyDescent="0.25"/>
    <row r="63289" x14ac:dyDescent="0.25"/>
    <row r="63290" x14ac:dyDescent="0.25"/>
    <row r="63291" x14ac:dyDescent="0.25"/>
    <row r="63292" x14ac:dyDescent="0.25"/>
    <row r="63293" x14ac:dyDescent="0.25"/>
    <row r="63294" x14ac:dyDescent="0.25"/>
    <row r="63295" x14ac:dyDescent="0.25"/>
    <row r="63296" x14ac:dyDescent="0.25"/>
    <row r="63297" x14ac:dyDescent="0.25"/>
    <row r="63298" x14ac:dyDescent="0.25"/>
    <row r="63299" x14ac:dyDescent="0.25"/>
    <row r="63300" x14ac:dyDescent="0.25"/>
    <row r="63301" x14ac:dyDescent="0.25"/>
    <row r="63302" x14ac:dyDescent="0.25"/>
    <row r="63303" x14ac:dyDescent="0.25"/>
    <row r="63304" x14ac:dyDescent="0.25"/>
    <row r="63305" x14ac:dyDescent="0.25"/>
    <row r="63306" x14ac:dyDescent="0.25"/>
    <row r="63307" x14ac:dyDescent="0.25"/>
    <row r="63308" x14ac:dyDescent="0.25"/>
    <row r="63309" x14ac:dyDescent="0.25"/>
    <row r="63310" x14ac:dyDescent="0.25"/>
    <row r="63311" x14ac:dyDescent="0.25"/>
    <row r="63312" x14ac:dyDescent="0.25"/>
    <row r="63313" x14ac:dyDescent="0.25"/>
    <row r="63314" x14ac:dyDescent="0.25"/>
    <row r="63315" x14ac:dyDescent="0.25"/>
    <row r="63316" x14ac:dyDescent="0.25"/>
    <row r="63317" x14ac:dyDescent="0.25"/>
    <row r="63318" x14ac:dyDescent="0.25"/>
    <row r="63319" x14ac:dyDescent="0.25"/>
    <row r="63320" x14ac:dyDescent="0.25"/>
    <row r="63321" x14ac:dyDescent="0.25"/>
    <row r="63322" x14ac:dyDescent="0.25"/>
    <row r="63323" x14ac:dyDescent="0.25"/>
    <row r="63324" x14ac:dyDescent="0.25"/>
    <row r="63325" x14ac:dyDescent="0.25"/>
    <row r="63326" x14ac:dyDescent="0.25"/>
    <row r="63327" x14ac:dyDescent="0.25"/>
    <row r="63328" x14ac:dyDescent="0.25"/>
    <row r="63329" x14ac:dyDescent="0.25"/>
    <row r="63330" x14ac:dyDescent="0.25"/>
    <row r="63331" x14ac:dyDescent="0.25"/>
    <row r="63332" x14ac:dyDescent="0.25"/>
    <row r="63333" x14ac:dyDescent="0.25"/>
    <row r="63334" x14ac:dyDescent="0.25"/>
    <row r="63335" x14ac:dyDescent="0.25"/>
    <row r="63336" x14ac:dyDescent="0.25"/>
    <row r="63337" x14ac:dyDescent="0.25"/>
    <row r="63338" x14ac:dyDescent="0.25"/>
    <row r="63339" x14ac:dyDescent="0.25"/>
    <row r="63340" x14ac:dyDescent="0.25"/>
    <row r="63341" x14ac:dyDescent="0.25"/>
    <row r="63342" x14ac:dyDescent="0.25"/>
    <row r="63343" x14ac:dyDescent="0.25"/>
    <row r="63344" x14ac:dyDescent="0.25"/>
    <row r="63345" x14ac:dyDescent="0.25"/>
    <row r="63346" x14ac:dyDescent="0.25"/>
    <row r="63347" x14ac:dyDescent="0.25"/>
    <row r="63348" x14ac:dyDescent="0.25"/>
    <row r="63349" x14ac:dyDescent="0.25"/>
    <row r="63350" x14ac:dyDescent="0.25"/>
    <row r="63351" x14ac:dyDescent="0.25"/>
    <row r="63352" x14ac:dyDescent="0.25"/>
    <row r="63353" x14ac:dyDescent="0.25"/>
    <row r="63354" x14ac:dyDescent="0.25"/>
    <row r="63355" x14ac:dyDescent="0.25"/>
    <row r="63356" x14ac:dyDescent="0.25"/>
    <row r="63357" x14ac:dyDescent="0.25"/>
    <row r="63358" x14ac:dyDescent="0.25"/>
    <row r="63359" x14ac:dyDescent="0.25"/>
    <row r="63360" x14ac:dyDescent="0.25"/>
    <row r="63361" x14ac:dyDescent="0.25"/>
    <row r="63362" x14ac:dyDescent="0.25"/>
    <row r="63363" x14ac:dyDescent="0.25"/>
    <row r="63364" x14ac:dyDescent="0.25"/>
    <row r="63365" x14ac:dyDescent="0.25"/>
    <row r="63366" x14ac:dyDescent="0.25"/>
    <row r="63367" x14ac:dyDescent="0.25"/>
    <row r="63368" x14ac:dyDescent="0.25"/>
    <row r="63369" x14ac:dyDescent="0.25"/>
    <row r="63370" x14ac:dyDescent="0.25"/>
    <row r="63371" x14ac:dyDescent="0.25"/>
    <row r="63372" x14ac:dyDescent="0.25"/>
    <row r="63373" x14ac:dyDescent="0.25"/>
    <row r="63374" x14ac:dyDescent="0.25"/>
    <row r="63375" x14ac:dyDescent="0.25"/>
    <row r="63376" x14ac:dyDescent="0.25"/>
    <row r="63377" x14ac:dyDescent="0.25"/>
    <row r="63378" x14ac:dyDescent="0.25"/>
    <row r="63379" x14ac:dyDescent="0.25"/>
    <row r="63380" x14ac:dyDescent="0.25"/>
    <row r="63381" x14ac:dyDescent="0.25"/>
    <row r="63382" x14ac:dyDescent="0.25"/>
    <row r="63383" x14ac:dyDescent="0.25"/>
    <row r="63384" x14ac:dyDescent="0.25"/>
    <row r="63385" x14ac:dyDescent="0.25"/>
    <row r="63386" x14ac:dyDescent="0.25"/>
    <row r="63387" x14ac:dyDescent="0.25"/>
    <row r="63388" x14ac:dyDescent="0.25"/>
    <row r="63389" x14ac:dyDescent="0.25"/>
    <row r="63390" x14ac:dyDescent="0.25"/>
    <row r="63391" x14ac:dyDescent="0.25"/>
    <row r="63392" x14ac:dyDescent="0.25"/>
    <row r="63393" x14ac:dyDescent="0.25"/>
    <row r="63394" x14ac:dyDescent="0.25"/>
    <row r="63395" x14ac:dyDescent="0.25"/>
    <row r="63396" x14ac:dyDescent="0.25"/>
    <row r="63397" x14ac:dyDescent="0.25"/>
    <row r="63398" x14ac:dyDescent="0.25"/>
    <row r="63399" x14ac:dyDescent="0.25"/>
    <row r="63400" x14ac:dyDescent="0.25"/>
    <row r="63401" x14ac:dyDescent="0.25"/>
    <row r="63402" x14ac:dyDescent="0.25"/>
    <row r="63403" x14ac:dyDescent="0.25"/>
    <row r="63404" x14ac:dyDescent="0.25"/>
    <row r="63405" x14ac:dyDescent="0.25"/>
    <row r="63406" x14ac:dyDescent="0.25"/>
    <row r="63407" x14ac:dyDescent="0.25"/>
    <row r="63408" x14ac:dyDescent="0.25"/>
    <row r="63409" x14ac:dyDescent="0.25"/>
    <row r="63410" x14ac:dyDescent="0.25"/>
    <row r="63411" x14ac:dyDescent="0.25"/>
    <row r="63412" x14ac:dyDescent="0.25"/>
    <row r="63413" x14ac:dyDescent="0.25"/>
    <row r="63414" x14ac:dyDescent="0.25"/>
    <row r="63415" x14ac:dyDescent="0.25"/>
    <row r="63416" x14ac:dyDescent="0.25"/>
    <row r="63417" x14ac:dyDescent="0.25"/>
    <row r="63418" x14ac:dyDescent="0.25"/>
    <row r="63419" x14ac:dyDescent="0.25"/>
    <row r="63420" x14ac:dyDescent="0.25"/>
    <row r="63421" x14ac:dyDescent="0.25"/>
    <row r="63422" x14ac:dyDescent="0.25"/>
    <row r="63423" x14ac:dyDescent="0.25"/>
    <row r="63424" x14ac:dyDescent="0.25"/>
    <row r="63425" x14ac:dyDescent="0.25"/>
    <row r="63426" x14ac:dyDescent="0.25"/>
    <row r="63427" x14ac:dyDescent="0.25"/>
    <row r="63428" x14ac:dyDescent="0.25"/>
    <row r="63429" x14ac:dyDescent="0.25"/>
    <row r="63430" x14ac:dyDescent="0.25"/>
    <row r="63431" x14ac:dyDescent="0.25"/>
    <row r="63432" x14ac:dyDescent="0.25"/>
    <row r="63433" x14ac:dyDescent="0.25"/>
    <row r="63434" x14ac:dyDescent="0.25"/>
    <row r="63435" x14ac:dyDescent="0.25"/>
    <row r="63436" x14ac:dyDescent="0.25"/>
    <row r="63437" x14ac:dyDescent="0.25"/>
    <row r="63438" x14ac:dyDescent="0.25"/>
    <row r="63439" x14ac:dyDescent="0.25"/>
    <row r="63440" x14ac:dyDescent="0.25"/>
    <row r="63441" x14ac:dyDescent="0.25"/>
    <row r="63442" x14ac:dyDescent="0.25"/>
    <row r="63443" x14ac:dyDescent="0.25"/>
    <row r="63444" x14ac:dyDescent="0.25"/>
    <row r="63445" x14ac:dyDescent="0.25"/>
    <row r="63446" x14ac:dyDescent="0.25"/>
    <row r="63447" x14ac:dyDescent="0.25"/>
    <row r="63448" x14ac:dyDescent="0.25"/>
    <row r="63449" x14ac:dyDescent="0.25"/>
    <row r="63450" x14ac:dyDescent="0.25"/>
    <row r="63451" x14ac:dyDescent="0.25"/>
    <row r="63452" x14ac:dyDescent="0.25"/>
    <row r="63453" x14ac:dyDescent="0.25"/>
    <row r="63454" x14ac:dyDescent="0.25"/>
    <row r="63455" x14ac:dyDescent="0.25"/>
    <row r="63456" x14ac:dyDescent="0.25"/>
    <row r="63457" x14ac:dyDescent="0.25"/>
    <row r="63458" x14ac:dyDescent="0.25"/>
    <row r="63459" x14ac:dyDescent="0.25"/>
    <row r="63460" x14ac:dyDescent="0.25"/>
    <row r="63461" x14ac:dyDescent="0.25"/>
    <row r="63462" x14ac:dyDescent="0.25"/>
    <row r="63463" x14ac:dyDescent="0.25"/>
    <row r="63464" x14ac:dyDescent="0.25"/>
    <row r="63465" x14ac:dyDescent="0.25"/>
    <row r="63466" x14ac:dyDescent="0.25"/>
    <row r="63467" x14ac:dyDescent="0.25"/>
    <row r="63468" x14ac:dyDescent="0.25"/>
    <row r="63469" x14ac:dyDescent="0.25"/>
    <row r="63470" x14ac:dyDescent="0.25"/>
    <row r="63471" x14ac:dyDescent="0.25"/>
    <row r="63472" x14ac:dyDescent="0.25"/>
    <row r="63473" x14ac:dyDescent="0.25"/>
    <row r="63474" x14ac:dyDescent="0.25"/>
    <row r="63475" x14ac:dyDescent="0.25"/>
    <row r="63476" x14ac:dyDescent="0.25"/>
    <row r="63477" x14ac:dyDescent="0.25"/>
    <row r="63478" x14ac:dyDescent="0.25"/>
    <row r="63479" x14ac:dyDescent="0.25"/>
    <row r="63480" x14ac:dyDescent="0.25"/>
    <row r="63481" x14ac:dyDescent="0.25"/>
    <row r="63482" x14ac:dyDescent="0.25"/>
    <row r="63483" x14ac:dyDescent="0.25"/>
    <row r="63484" x14ac:dyDescent="0.25"/>
    <row r="63485" x14ac:dyDescent="0.25"/>
    <row r="63486" x14ac:dyDescent="0.25"/>
    <row r="63487" x14ac:dyDescent="0.25"/>
    <row r="63488" x14ac:dyDescent="0.25"/>
    <row r="63489" x14ac:dyDescent="0.25"/>
    <row r="63490" x14ac:dyDescent="0.25"/>
    <row r="63491" x14ac:dyDescent="0.25"/>
    <row r="63492" x14ac:dyDescent="0.25"/>
    <row r="63493" x14ac:dyDescent="0.25"/>
    <row r="63494" x14ac:dyDescent="0.25"/>
    <row r="63495" x14ac:dyDescent="0.25"/>
    <row r="63496" x14ac:dyDescent="0.25"/>
    <row r="63497" x14ac:dyDescent="0.25"/>
    <row r="63498" x14ac:dyDescent="0.25"/>
    <row r="63499" x14ac:dyDescent="0.25"/>
    <row r="63500" x14ac:dyDescent="0.25"/>
    <row r="63501" x14ac:dyDescent="0.25"/>
    <row r="63502" x14ac:dyDescent="0.25"/>
    <row r="63503" x14ac:dyDescent="0.25"/>
    <row r="63504" x14ac:dyDescent="0.25"/>
    <row r="63505" x14ac:dyDescent="0.25"/>
    <row r="63506" x14ac:dyDescent="0.25"/>
    <row r="63507" x14ac:dyDescent="0.25"/>
    <row r="63508" x14ac:dyDescent="0.25"/>
    <row r="63509" x14ac:dyDescent="0.25"/>
    <row r="63510" x14ac:dyDescent="0.25"/>
    <row r="63511" x14ac:dyDescent="0.25"/>
    <row r="63512" x14ac:dyDescent="0.25"/>
    <row r="63513" x14ac:dyDescent="0.25"/>
    <row r="63514" x14ac:dyDescent="0.25"/>
    <row r="63515" x14ac:dyDescent="0.25"/>
    <row r="63516" x14ac:dyDescent="0.25"/>
    <row r="63517" x14ac:dyDescent="0.25"/>
    <row r="63518" x14ac:dyDescent="0.25"/>
    <row r="63519" x14ac:dyDescent="0.25"/>
    <row r="63520" x14ac:dyDescent="0.25"/>
    <row r="63521" x14ac:dyDescent="0.25"/>
    <row r="63522" x14ac:dyDescent="0.25"/>
    <row r="63523" x14ac:dyDescent="0.25"/>
    <row r="63524" x14ac:dyDescent="0.25"/>
    <row r="63525" x14ac:dyDescent="0.25"/>
    <row r="63526" x14ac:dyDescent="0.25"/>
    <row r="63527" x14ac:dyDescent="0.25"/>
    <row r="63528" x14ac:dyDescent="0.25"/>
    <row r="63529" x14ac:dyDescent="0.25"/>
    <row r="63530" x14ac:dyDescent="0.25"/>
    <row r="63531" x14ac:dyDescent="0.25"/>
    <row r="63532" x14ac:dyDescent="0.25"/>
    <row r="63533" x14ac:dyDescent="0.25"/>
    <row r="63534" x14ac:dyDescent="0.25"/>
    <row r="63535" x14ac:dyDescent="0.25"/>
    <row r="63536" x14ac:dyDescent="0.25"/>
    <row r="63537" x14ac:dyDescent="0.25"/>
    <row r="63538" x14ac:dyDescent="0.25"/>
    <row r="63539" x14ac:dyDescent="0.25"/>
    <row r="63540" x14ac:dyDescent="0.25"/>
    <row r="63541" x14ac:dyDescent="0.25"/>
    <row r="63542" x14ac:dyDescent="0.25"/>
    <row r="63543" x14ac:dyDescent="0.25"/>
    <row r="63544" x14ac:dyDescent="0.25"/>
    <row r="63545" x14ac:dyDescent="0.25"/>
    <row r="63546" x14ac:dyDescent="0.25"/>
    <row r="63547" x14ac:dyDescent="0.25"/>
    <row r="63548" x14ac:dyDescent="0.25"/>
    <row r="63549" x14ac:dyDescent="0.25"/>
    <row r="63550" x14ac:dyDescent="0.25"/>
    <row r="63551" x14ac:dyDescent="0.25"/>
    <row r="63552" x14ac:dyDescent="0.25"/>
    <row r="63553" x14ac:dyDescent="0.25"/>
    <row r="63554" x14ac:dyDescent="0.25"/>
    <row r="63555" x14ac:dyDescent="0.25"/>
    <row r="63556" x14ac:dyDescent="0.25"/>
    <row r="63557" x14ac:dyDescent="0.25"/>
    <row r="63558" x14ac:dyDescent="0.25"/>
    <row r="63559" x14ac:dyDescent="0.25"/>
    <row r="63560" x14ac:dyDescent="0.25"/>
    <row r="63561" x14ac:dyDescent="0.25"/>
    <row r="63562" x14ac:dyDescent="0.25"/>
    <row r="63563" x14ac:dyDescent="0.25"/>
    <row r="63564" x14ac:dyDescent="0.25"/>
    <row r="63565" x14ac:dyDescent="0.25"/>
    <row r="63566" x14ac:dyDescent="0.25"/>
    <row r="63567" x14ac:dyDescent="0.25"/>
    <row r="63568" x14ac:dyDescent="0.25"/>
    <row r="63569" x14ac:dyDescent="0.25"/>
    <row r="63570" x14ac:dyDescent="0.25"/>
    <row r="63571" x14ac:dyDescent="0.25"/>
    <row r="63572" x14ac:dyDescent="0.25"/>
    <row r="63573" x14ac:dyDescent="0.25"/>
    <row r="63574" x14ac:dyDescent="0.25"/>
    <row r="63575" x14ac:dyDescent="0.25"/>
    <row r="63576" x14ac:dyDescent="0.25"/>
    <row r="63577" x14ac:dyDescent="0.25"/>
    <row r="63578" x14ac:dyDescent="0.25"/>
    <row r="63579" x14ac:dyDescent="0.25"/>
    <row r="63580" x14ac:dyDescent="0.25"/>
    <row r="63581" x14ac:dyDescent="0.25"/>
    <row r="63582" x14ac:dyDescent="0.25"/>
    <row r="63583" x14ac:dyDescent="0.25"/>
    <row r="63584" x14ac:dyDescent="0.25"/>
    <row r="63585" x14ac:dyDescent="0.25"/>
    <row r="63586" x14ac:dyDescent="0.25"/>
    <row r="63587" x14ac:dyDescent="0.25"/>
    <row r="63588" x14ac:dyDescent="0.25"/>
    <row r="63589" x14ac:dyDescent="0.25"/>
    <row r="63590" x14ac:dyDescent="0.25"/>
    <row r="63591" x14ac:dyDescent="0.25"/>
    <row r="63592" x14ac:dyDescent="0.25"/>
    <row r="63593" x14ac:dyDescent="0.25"/>
    <row r="63594" x14ac:dyDescent="0.25"/>
    <row r="63595" x14ac:dyDescent="0.25"/>
    <row r="63596" x14ac:dyDescent="0.25"/>
    <row r="63597" x14ac:dyDescent="0.25"/>
    <row r="63598" x14ac:dyDescent="0.25"/>
    <row r="63599" x14ac:dyDescent="0.25"/>
    <row r="63600" x14ac:dyDescent="0.25"/>
    <row r="63601" x14ac:dyDescent="0.25"/>
    <row r="63602" x14ac:dyDescent="0.25"/>
    <row r="63603" x14ac:dyDescent="0.25"/>
    <row r="63604" x14ac:dyDescent="0.25"/>
    <row r="63605" x14ac:dyDescent="0.25"/>
    <row r="63606" x14ac:dyDescent="0.25"/>
    <row r="63607" x14ac:dyDescent="0.25"/>
    <row r="63608" x14ac:dyDescent="0.25"/>
    <row r="63609" x14ac:dyDescent="0.25"/>
    <row r="63610" x14ac:dyDescent="0.25"/>
    <row r="63611" x14ac:dyDescent="0.25"/>
    <row r="63612" x14ac:dyDescent="0.25"/>
    <row r="63613" x14ac:dyDescent="0.25"/>
    <row r="63614" x14ac:dyDescent="0.25"/>
    <row r="63615" x14ac:dyDescent="0.25"/>
    <row r="63616" x14ac:dyDescent="0.25"/>
    <row r="63617" x14ac:dyDescent="0.25"/>
    <row r="63618" x14ac:dyDescent="0.25"/>
    <row r="63619" x14ac:dyDescent="0.25"/>
    <row r="63620" x14ac:dyDescent="0.25"/>
    <row r="63621" x14ac:dyDescent="0.25"/>
    <row r="63622" x14ac:dyDescent="0.25"/>
    <row r="63623" x14ac:dyDescent="0.25"/>
    <row r="63624" x14ac:dyDescent="0.25"/>
    <row r="63625" x14ac:dyDescent="0.25"/>
    <row r="63626" x14ac:dyDescent="0.25"/>
    <row r="63627" x14ac:dyDescent="0.25"/>
    <row r="63628" x14ac:dyDescent="0.25"/>
    <row r="63629" x14ac:dyDescent="0.25"/>
    <row r="63630" x14ac:dyDescent="0.25"/>
    <row r="63631" x14ac:dyDescent="0.25"/>
    <row r="63632" x14ac:dyDescent="0.25"/>
    <row r="63633" x14ac:dyDescent="0.25"/>
    <row r="63634" x14ac:dyDescent="0.25"/>
    <row r="63635" x14ac:dyDescent="0.25"/>
    <row r="63636" x14ac:dyDescent="0.25"/>
    <row r="63637" x14ac:dyDescent="0.25"/>
    <row r="63638" x14ac:dyDescent="0.25"/>
    <row r="63639" x14ac:dyDescent="0.25"/>
    <row r="63640" x14ac:dyDescent="0.25"/>
    <row r="63641" x14ac:dyDescent="0.25"/>
    <row r="63642" x14ac:dyDescent="0.25"/>
    <row r="63643" x14ac:dyDescent="0.25"/>
    <row r="63644" x14ac:dyDescent="0.25"/>
    <row r="63645" x14ac:dyDescent="0.25"/>
    <row r="63646" x14ac:dyDescent="0.25"/>
    <row r="63647" x14ac:dyDescent="0.25"/>
    <row r="63648" x14ac:dyDescent="0.25"/>
    <row r="63649" x14ac:dyDescent="0.25"/>
    <row r="63650" x14ac:dyDescent="0.25"/>
    <row r="63651" x14ac:dyDescent="0.25"/>
    <row r="63652" x14ac:dyDescent="0.25"/>
    <row r="63653" x14ac:dyDescent="0.25"/>
    <row r="63654" x14ac:dyDescent="0.25"/>
    <row r="63655" x14ac:dyDescent="0.25"/>
    <row r="63656" x14ac:dyDescent="0.25"/>
    <row r="63657" x14ac:dyDescent="0.25"/>
    <row r="63658" x14ac:dyDescent="0.25"/>
    <row r="63659" x14ac:dyDescent="0.25"/>
    <row r="63660" x14ac:dyDescent="0.25"/>
    <row r="63661" x14ac:dyDescent="0.25"/>
    <row r="63662" x14ac:dyDescent="0.25"/>
    <row r="63663" x14ac:dyDescent="0.25"/>
    <row r="63664" x14ac:dyDescent="0.25"/>
    <row r="63665" x14ac:dyDescent="0.25"/>
    <row r="63666" x14ac:dyDescent="0.25"/>
    <row r="63667" x14ac:dyDescent="0.25"/>
    <row r="63668" x14ac:dyDescent="0.25"/>
    <row r="63669" x14ac:dyDescent="0.25"/>
    <row r="63670" x14ac:dyDescent="0.25"/>
    <row r="63671" x14ac:dyDescent="0.25"/>
    <row r="63672" x14ac:dyDescent="0.25"/>
    <row r="63673" x14ac:dyDescent="0.25"/>
    <row r="63674" x14ac:dyDescent="0.25"/>
    <row r="63675" x14ac:dyDescent="0.25"/>
    <row r="63676" x14ac:dyDescent="0.25"/>
    <row r="63677" x14ac:dyDescent="0.25"/>
    <row r="63678" x14ac:dyDescent="0.25"/>
    <row r="63679" x14ac:dyDescent="0.25"/>
    <row r="63680" x14ac:dyDescent="0.25"/>
    <row r="63681" x14ac:dyDescent="0.25"/>
    <row r="63682" x14ac:dyDescent="0.25"/>
    <row r="63683" x14ac:dyDescent="0.25"/>
    <row r="63684" x14ac:dyDescent="0.25"/>
    <row r="63685" x14ac:dyDescent="0.25"/>
    <row r="63686" x14ac:dyDescent="0.25"/>
    <row r="63687" x14ac:dyDescent="0.25"/>
    <row r="63688" x14ac:dyDescent="0.25"/>
    <row r="63689" x14ac:dyDescent="0.25"/>
    <row r="63690" x14ac:dyDescent="0.25"/>
    <row r="63691" x14ac:dyDescent="0.25"/>
    <row r="63692" x14ac:dyDescent="0.25"/>
    <row r="63693" x14ac:dyDescent="0.25"/>
    <row r="63694" x14ac:dyDescent="0.25"/>
    <row r="63695" x14ac:dyDescent="0.25"/>
    <row r="63696" x14ac:dyDescent="0.25"/>
    <row r="63697" x14ac:dyDescent="0.25"/>
    <row r="63698" x14ac:dyDescent="0.25"/>
    <row r="63699" x14ac:dyDescent="0.25"/>
    <row r="63700" x14ac:dyDescent="0.25"/>
    <row r="63701" x14ac:dyDescent="0.25"/>
    <row r="63702" x14ac:dyDescent="0.25"/>
    <row r="63703" x14ac:dyDescent="0.25"/>
    <row r="63704" x14ac:dyDescent="0.25"/>
    <row r="63705" x14ac:dyDescent="0.25"/>
    <row r="63706" x14ac:dyDescent="0.25"/>
    <row r="63707" x14ac:dyDescent="0.25"/>
    <row r="63708" x14ac:dyDescent="0.25"/>
    <row r="63709" x14ac:dyDescent="0.25"/>
    <row r="63710" x14ac:dyDescent="0.25"/>
    <row r="63711" x14ac:dyDescent="0.25"/>
    <row r="63712" x14ac:dyDescent="0.25"/>
    <row r="63713" x14ac:dyDescent="0.25"/>
    <row r="63714" x14ac:dyDescent="0.25"/>
    <row r="63715" x14ac:dyDescent="0.25"/>
    <row r="63716" x14ac:dyDescent="0.25"/>
    <row r="63717" x14ac:dyDescent="0.25"/>
    <row r="63718" x14ac:dyDescent="0.25"/>
    <row r="63719" x14ac:dyDescent="0.25"/>
    <row r="63720" x14ac:dyDescent="0.25"/>
    <row r="63721" x14ac:dyDescent="0.25"/>
    <row r="63722" x14ac:dyDescent="0.25"/>
    <row r="63723" x14ac:dyDescent="0.25"/>
    <row r="63724" x14ac:dyDescent="0.25"/>
    <row r="63725" x14ac:dyDescent="0.25"/>
    <row r="63726" x14ac:dyDescent="0.25"/>
    <row r="63727" x14ac:dyDescent="0.25"/>
    <row r="63728" x14ac:dyDescent="0.25"/>
    <row r="63729" x14ac:dyDescent="0.25"/>
    <row r="63730" x14ac:dyDescent="0.25"/>
    <row r="63731" x14ac:dyDescent="0.25"/>
    <row r="63732" x14ac:dyDescent="0.25"/>
    <row r="63733" x14ac:dyDescent="0.25"/>
    <row r="63734" x14ac:dyDescent="0.25"/>
    <row r="63735" x14ac:dyDescent="0.25"/>
    <row r="63736" x14ac:dyDescent="0.25"/>
    <row r="63737" x14ac:dyDescent="0.25"/>
    <row r="63738" x14ac:dyDescent="0.25"/>
    <row r="63739" x14ac:dyDescent="0.25"/>
    <row r="63740" x14ac:dyDescent="0.25"/>
    <row r="63741" x14ac:dyDescent="0.25"/>
    <row r="63742" x14ac:dyDescent="0.25"/>
    <row r="63743" x14ac:dyDescent="0.25"/>
    <row r="63744" x14ac:dyDescent="0.25"/>
    <row r="63745" x14ac:dyDescent="0.25"/>
    <row r="63746" x14ac:dyDescent="0.25"/>
    <row r="63747" x14ac:dyDescent="0.25"/>
    <row r="63748" x14ac:dyDescent="0.25"/>
    <row r="63749" x14ac:dyDescent="0.25"/>
    <row r="63750" x14ac:dyDescent="0.25"/>
    <row r="63751" x14ac:dyDescent="0.25"/>
    <row r="63752" x14ac:dyDescent="0.25"/>
    <row r="63753" x14ac:dyDescent="0.25"/>
    <row r="63754" x14ac:dyDescent="0.25"/>
    <row r="63755" x14ac:dyDescent="0.25"/>
    <row r="63756" x14ac:dyDescent="0.25"/>
    <row r="63757" x14ac:dyDescent="0.25"/>
    <row r="63758" x14ac:dyDescent="0.25"/>
    <row r="63759" x14ac:dyDescent="0.25"/>
    <row r="63760" x14ac:dyDescent="0.25"/>
    <row r="63761" x14ac:dyDescent="0.25"/>
    <row r="63762" x14ac:dyDescent="0.25"/>
    <row r="63763" x14ac:dyDescent="0.25"/>
    <row r="63764" x14ac:dyDescent="0.25"/>
    <row r="63765" x14ac:dyDescent="0.25"/>
    <row r="63766" x14ac:dyDescent="0.25"/>
    <row r="63767" x14ac:dyDescent="0.25"/>
    <row r="63768" x14ac:dyDescent="0.25"/>
    <row r="63769" x14ac:dyDescent="0.25"/>
    <row r="63770" x14ac:dyDescent="0.25"/>
    <row r="63771" x14ac:dyDescent="0.25"/>
    <row r="63772" x14ac:dyDescent="0.25"/>
    <row r="63773" x14ac:dyDescent="0.25"/>
    <row r="63774" x14ac:dyDescent="0.25"/>
    <row r="63775" x14ac:dyDescent="0.25"/>
    <row r="63776" x14ac:dyDescent="0.25"/>
    <row r="63777" x14ac:dyDescent="0.25"/>
    <row r="63778" x14ac:dyDescent="0.25"/>
    <row r="63779" x14ac:dyDescent="0.25"/>
    <row r="63780" x14ac:dyDescent="0.25"/>
    <row r="63781" x14ac:dyDescent="0.25"/>
    <row r="63782" x14ac:dyDescent="0.25"/>
    <row r="63783" x14ac:dyDescent="0.25"/>
    <row r="63784" x14ac:dyDescent="0.25"/>
    <row r="63785" x14ac:dyDescent="0.25"/>
    <row r="63786" x14ac:dyDescent="0.25"/>
    <row r="63787" x14ac:dyDescent="0.25"/>
    <row r="63788" x14ac:dyDescent="0.25"/>
    <row r="63789" x14ac:dyDescent="0.25"/>
    <row r="63790" x14ac:dyDescent="0.25"/>
    <row r="63791" x14ac:dyDescent="0.25"/>
    <row r="63792" x14ac:dyDescent="0.25"/>
    <row r="63793" x14ac:dyDescent="0.25"/>
    <row r="63794" x14ac:dyDescent="0.25"/>
    <row r="63795" x14ac:dyDescent="0.25"/>
    <row r="63796" x14ac:dyDescent="0.25"/>
    <row r="63797" x14ac:dyDescent="0.25"/>
    <row r="63798" x14ac:dyDescent="0.25"/>
    <row r="63799" x14ac:dyDescent="0.25"/>
    <row r="63800" x14ac:dyDescent="0.25"/>
    <row r="63801" x14ac:dyDescent="0.25"/>
    <row r="63802" x14ac:dyDescent="0.25"/>
    <row r="63803" x14ac:dyDescent="0.25"/>
    <row r="63804" x14ac:dyDescent="0.25"/>
    <row r="63805" x14ac:dyDescent="0.25"/>
    <row r="63806" x14ac:dyDescent="0.25"/>
    <row r="63807" x14ac:dyDescent="0.25"/>
    <row r="63808" x14ac:dyDescent="0.25"/>
    <row r="63809" x14ac:dyDescent="0.25"/>
    <row r="63810" x14ac:dyDescent="0.25"/>
    <row r="63811" x14ac:dyDescent="0.25"/>
    <row r="63812" x14ac:dyDescent="0.25"/>
    <row r="63813" x14ac:dyDescent="0.25"/>
    <row r="63814" x14ac:dyDescent="0.25"/>
    <row r="63815" x14ac:dyDescent="0.25"/>
    <row r="63816" x14ac:dyDescent="0.25"/>
    <row r="63817" x14ac:dyDescent="0.25"/>
    <row r="63818" x14ac:dyDescent="0.25"/>
    <row r="63819" x14ac:dyDescent="0.25"/>
    <row r="63820" x14ac:dyDescent="0.25"/>
    <row r="63821" x14ac:dyDescent="0.25"/>
    <row r="63822" x14ac:dyDescent="0.25"/>
    <row r="63823" x14ac:dyDescent="0.25"/>
    <row r="63824" x14ac:dyDescent="0.25"/>
    <row r="63825" x14ac:dyDescent="0.25"/>
    <row r="63826" x14ac:dyDescent="0.25"/>
    <row r="63827" x14ac:dyDescent="0.25"/>
    <row r="63828" x14ac:dyDescent="0.25"/>
    <row r="63829" x14ac:dyDescent="0.25"/>
    <row r="63830" x14ac:dyDescent="0.25"/>
    <row r="63831" x14ac:dyDescent="0.25"/>
    <row r="63832" x14ac:dyDescent="0.25"/>
    <row r="63833" x14ac:dyDescent="0.25"/>
    <row r="63834" x14ac:dyDescent="0.25"/>
    <row r="63835" x14ac:dyDescent="0.25"/>
    <row r="63836" x14ac:dyDescent="0.25"/>
    <row r="63837" x14ac:dyDescent="0.25"/>
    <row r="63838" x14ac:dyDescent="0.25"/>
    <row r="63839" x14ac:dyDescent="0.25"/>
    <row r="63840" x14ac:dyDescent="0.25"/>
    <row r="63841" x14ac:dyDescent="0.25"/>
    <row r="63842" x14ac:dyDescent="0.25"/>
    <row r="63843" x14ac:dyDescent="0.25"/>
    <row r="63844" x14ac:dyDescent="0.25"/>
    <row r="63845" x14ac:dyDescent="0.25"/>
    <row r="63846" x14ac:dyDescent="0.25"/>
    <row r="63847" x14ac:dyDescent="0.25"/>
    <row r="63848" x14ac:dyDescent="0.25"/>
    <row r="63849" x14ac:dyDescent="0.25"/>
    <row r="63850" x14ac:dyDescent="0.25"/>
    <row r="63851" x14ac:dyDescent="0.25"/>
    <row r="63852" x14ac:dyDescent="0.25"/>
    <row r="63853" x14ac:dyDescent="0.25"/>
    <row r="63854" x14ac:dyDescent="0.25"/>
    <row r="63855" x14ac:dyDescent="0.25"/>
    <row r="63856" x14ac:dyDescent="0.25"/>
    <row r="63857" x14ac:dyDescent="0.25"/>
    <row r="63858" x14ac:dyDescent="0.25"/>
    <row r="63859" x14ac:dyDescent="0.25"/>
    <row r="63860" x14ac:dyDescent="0.25"/>
    <row r="63861" x14ac:dyDescent="0.25"/>
    <row r="63862" x14ac:dyDescent="0.25"/>
    <row r="63863" x14ac:dyDescent="0.25"/>
    <row r="63864" x14ac:dyDescent="0.25"/>
    <row r="63865" x14ac:dyDescent="0.25"/>
    <row r="63866" x14ac:dyDescent="0.25"/>
    <row r="63867" x14ac:dyDescent="0.25"/>
    <row r="63868" x14ac:dyDescent="0.25"/>
    <row r="63869" x14ac:dyDescent="0.25"/>
    <row r="63870" x14ac:dyDescent="0.25"/>
    <row r="63871" x14ac:dyDescent="0.25"/>
    <row r="63872" x14ac:dyDescent="0.25"/>
    <row r="63873" x14ac:dyDescent="0.25"/>
    <row r="63874" x14ac:dyDescent="0.25"/>
    <row r="63875" x14ac:dyDescent="0.25"/>
    <row r="63876" x14ac:dyDescent="0.25"/>
    <row r="63877" x14ac:dyDescent="0.25"/>
    <row r="63878" x14ac:dyDescent="0.25"/>
    <row r="63879" x14ac:dyDescent="0.25"/>
    <row r="63880" x14ac:dyDescent="0.25"/>
    <row r="63881" x14ac:dyDescent="0.25"/>
    <row r="63882" x14ac:dyDescent="0.25"/>
    <row r="63883" x14ac:dyDescent="0.25"/>
    <row r="63884" x14ac:dyDescent="0.25"/>
    <row r="63885" x14ac:dyDescent="0.25"/>
    <row r="63886" x14ac:dyDescent="0.25"/>
    <row r="63887" x14ac:dyDescent="0.25"/>
    <row r="63888" x14ac:dyDescent="0.25"/>
    <row r="63889" x14ac:dyDescent="0.25"/>
    <row r="63890" x14ac:dyDescent="0.25"/>
    <row r="63891" x14ac:dyDescent="0.25"/>
    <row r="63892" x14ac:dyDescent="0.25"/>
    <row r="63893" x14ac:dyDescent="0.25"/>
    <row r="63894" x14ac:dyDescent="0.25"/>
    <row r="63895" x14ac:dyDescent="0.25"/>
    <row r="63896" x14ac:dyDescent="0.25"/>
    <row r="63897" x14ac:dyDescent="0.25"/>
    <row r="63898" x14ac:dyDescent="0.25"/>
    <row r="63899" x14ac:dyDescent="0.25"/>
    <row r="63900" x14ac:dyDescent="0.25"/>
    <row r="63901" x14ac:dyDescent="0.25"/>
    <row r="63902" x14ac:dyDescent="0.25"/>
    <row r="63903" x14ac:dyDescent="0.25"/>
    <row r="63904" x14ac:dyDescent="0.25"/>
    <row r="63905" x14ac:dyDescent="0.25"/>
    <row r="63906" x14ac:dyDescent="0.25"/>
    <row r="63907" x14ac:dyDescent="0.25"/>
    <row r="63908" x14ac:dyDescent="0.25"/>
    <row r="63909" x14ac:dyDescent="0.25"/>
    <row r="63910" x14ac:dyDescent="0.25"/>
    <row r="63911" x14ac:dyDescent="0.25"/>
    <row r="63912" x14ac:dyDescent="0.25"/>
    <row r="63913" x14ac:dyDescent="0.25"/>
    <row r="63914" x14ac:dyDescent="0.25"/>
    <row r="63915" x14ac:dyDescent="0.25"/>
    <row r="63916" x14ac:dyDescent="0.25"/>
    <row r="63917" x14ac:dyDescent="0.25"/>
    <row r="63918" x14ac:dyDescent="0.25"/>
    <row r="63919" x14ac:dyDescent="0.25"/>
    <row r="63920" x14ac:dyDescent="0.25"/>
    <row r="63921" x14ac:dyDescent="0.25"/>
    <row r="63922" x14ac:dyDescent="0.25"/>
    <row r="63923" x14ac:dyDescent="0.25"/>
    <row r="63924" x14ac:dyDescent="0.25"/>
    <row r="63925" x14ac:dyDescent="0.25"/>
    <row r="63926" x14ac:dyDescent="0.25"/>
    <row r="63927" x14ac:dyDescent="0.25"/>
    <row r="63928" x14ac:dyDescent="0.25"/>
    <row r="63929" x14ac:dyDescent="0.25"/>
    <row r="63930" x14ac:dyDescent="0.25"/>
    <row r="63931" x14ac:dyDescent="0.25"/>
    <row r="63932" x14ac:dyDescent="0.25"/>
    <row r="63933" x14ac:dyDescent="0.25"/>
    <row r="63934" x14ac:dyDescent="0.25"/>
    <row r="63935" x14ac:dyDescent="0.25"/>
    <row r="63936" x14ac:dyDescent="0.25"/>
    <row r="63937" x14ac:dyDescent="0.25"/>
    <row r="63938" x14ac:dyDescent="0.25"/>
    <row r="63939" x14ac:dyDescent="0.25"/>
    <row r="63940" x14ac:dyDescent="0.25"/>
    <row r="63941" x14ac:dyDescent="0.25"/>
    <row r="63942" x14ac:dyDescent="0.25"/>
    <row r="63943" x14ac:dyDescent="0.25"/>
    <row r="63944" x14ac:dyDescent="0.25"/>
    <row r="63945" x14ac:dyDescent="0.25"/>
    <row r="63946" x14ac:dyDescent="0.25"/>
    <row r="63947" x14ac:dyDescent="0.25"/>
    <row r="63948" x14ac:dyDescent="0.25"/>
    <row r="63949" x14ac:dyDescent="0.25"/>
    <row r="63950" x14ac:dyDescent="0.25"/>
    <row r="63951" x14ac:dyDescent="0.25"/>
    <row r="63952" x14ac:dyDescent="0.25"/>
    <row r="63953" x14ac:dyDescent="0.25"/>
    <row r="63954" x14ac:dyDescent="0.25"/>
    <row r="63955" x14ac:dyDescent="0.25"/>
    <row r="63956" x14ac:dyDescent="0.25"/>
    <row r="63957" x14ac:dyDescent="0.25"/>
    <row r="63958" x14ac:dyDescent="0.25"/>
    <row r="63959" x14ac:dyDescent="0.25"/>
    <row r="63960" x14ac:dyDescent="0.25"/>
    <row r="63961" x14ac:dyDescent="0.25"/>
    <row r="63962" x14ac:dyDescent="0.25"/>
    <row r="63963" x14ac:dyDescent="0.25"/>
    <row r="63964" x14ac:dyDescent="0.25"/>
    <row r="63965" x14ac:dyDescent="0.25"/>
    <row r="63966" x14ac:dyDescent="0.25"/>
    <row r="63967" x14ac:dyDescent="0.25"/>
    <row r="63968" x14ac:dyDescent="0.25"/>
    <row r="63969" x14ac:dyDescent="0.25"/>
    <row r="63970" x14ac:dyDescent="0.25"/>
    <row r="63971" x14ac:dyDescent="0.25"/>
    <row r="63972" x14ac:dyDescent="0.25"/>
    <row r="63973" x14ac:dyDescent="0.25"/>
    <row r="63974" x14ac:dyDescent="0.25"/>
    <row r="63975" x14ac:dyDescent="0.25"/>
    <row r="63976" x14ac:dyDescent="0.25"/>
    <row r="63977" x14ac:dyDescent="0.25"/>
    <row r="63978" x14ac:dyDescent="0.25"/>
    <row r="63979" x14ac:dyDescent="0.25"/>
    <row r="63980" x14ac:dyDescent="0.25"/>
    <row r="63981" x14ac:dyDescent="0.25"/>
    <row r="63982" x14ac:dyDescent="0.25"/>
    <row r="63983" x14ac:dyDescent="0.25"/>
    <row r="63984" x14ac:dyDescent="0.25"/>
    <row r="63985" x14ac:dyDescent="0.25"/>
    <row r="63986" x14ac:dyDescent="0.25"/>
    <row r="63987" x14ac:dyDescent="0.25"/>
    <row r="63988" x14ac:dyDescent="0.25"/>
    <row r="63989" x14ac:dyDescent="0.25"/>
    <row r="63990" x14ac:dyDescent="0.25"/>
    <row r="63991" x14ac:dyDescent="0.25"/>
    <row r="63992" x14ac:dyDescent="0.25"/>
    <row r="63993" x14ac:dyDescent="0.25"/>
    <row r="63994" x14ac:dyDescent="0.25"/>
    <row r="63995" x14ac:dyDescent="0.25"/>
    <row r="63996" x14ac:dyDescent="0.25"/>
    <row r="63997" x14ac:dyDescent="0.25"/>
    <row r="63998" x14ac:dyDescent="0.25"/>
    <row r="63999" x14ac:dyDescent="0.25"/>
    <row r="64000" x14ac:dyDescent="0.25"/>
    <row r="64001" x14ac:dyDescent="0.25"/>
    <row r="64002" x14ac:dyDescent="0.25"/>
    <row r="64003" x14ac:dyDescent="0.25"/>
    <row r="64004" x14ac:dyDescent="0.25"/>
    <row r="64005" x14ac:dyDescent="0.25"/>
    <row r="64006" x14ac:dyDescent="0.25"/>
    <row r="64007" x14ac:dyDescent="0.25"/>
    <row r="64008" x14ac:dyDescent="0.25"/>
    <row r="64009" x14ac:dyDescent="0.25"/>
    <row r="64010" x14ac:dyDescent="0.25"/>
    <row r="64011" x14ac:dyDescent="0.25"/>
    <row r="64012" x14ac:dyDescent="0.25"/>
    <row r="64013" x14ac:dyDescent="0.25"/>
    <row r="64014" x14ac:dyDescent="0.25"/>
    <row r="64015" x14ac:dyDescent="0.25"/>
    <row r="64016" x14ac:dyDescent="0.25"/>
    <row r="64017" x14ac:dyDescent="0.25"/>
    <row r="64018" x14ac:dyDescent="0.25"/>
    <row r="64019" x14ac:dyDescent="0.25"/>
    <row r="64020" x14ac:dyDescent="0.25"/>
    <row r="64021" x14ac:dyDescent="0.25"/>
    <row r="64022" x14ac:dyDescent="0.25"/>
    <row r="64023" x14ac:dyDescent="0.25"/>
    <row r="64024" x14ac:dyDescent="0.25"/>
    <row r="64025" x14ac:dyDescent="0.25"/>
    <row r="64026" x14ac:dyDescent="0.25"/>
    <row r="64027" x14ac:dyDescent="0.25"/>
    <row r="64028" x14ac:dyDescent="0.25"/>
    <row r="64029" x14ac:dyDescent="0.25"/>
    <row r="64030" x14ac:dyDescent="0.25"/>
    <row r="64031" x14ac:dyDescent="0.25"/>
    <row r="64032" x14ac:dyDescent="0.25"/>
    <row r="64033" x14ac:dyDescent="0.25"/>
    <row r="64034" x14ac:dyDescent="0.25"/>
    <row r="64035" x14ac:dyDescent="0.25"/>
    <row r="64036" x14ac:dyDescent="0.25"/>
    <row r="64037" x14ac:dyDescent="0.25"/>
    <row r="64038" x14ac:dyDescent="0.25"/>
    <row r="64039" x14ac:dyDescent="0.25"/>
    <row r="64040" x14ac:dyDescent="0.25"/>
    <row r="64041" x14ac:dyDescent="0.25"/>
    <row r="64042" x14ac:dyDescent="0.25"/>
    <row r="64043" x14ac:dyDescent="0.25"/>
    <row r="64044" x14ac:dyDescent="0.25"/>
    <row r="64045" x14ac:dyDescent="0.25"/>
    <row r="64046" x14ac:dyDescent="0.25"/>
    <row r="64047" x14ac:dyDescent="0.25"/>
    <row r="64048" x14ac:dyDescent="0.25"/>
    <row r="64049" x14ac:dyDescent="0.25"/>
    <row r="64050" x14ac:dyDescent="0.25"/>
    <row r="64051" x14ac:dyDescent="0.25"/>
    <row r="64052" x14ac:dyDescent="0.25"/>
    <row r="64053" x14ac:dyDescent="0.25"/>
    <row r="64054" x14ac:dyDescent="0.25"/>
    <row r="64055" x14ac:dyDescent="0.25"/>
    <row r="64056" x14ac:dyDescent="0.25"/>
    <row r="64057" x14ac:dyDescent="0.25"/>
    <row r="64058" x14ac:dyDescent="0.25"/>
    <row r="64059" x14ac:dyDescent="0.25"/>
    <row r="64060" x14ac:dyDescent="0.25"/>
    <row r="64061" x14ac:dyDescent="0.25"/>
    <row r="64062" x14ac:dyDescent="0.25"/>
    <row r="64063" x14ac:dyDescent="0.25"/>
    <row r="64064" x14ac:dyDescent="0.25"/>
    <row r="64065" x14ac:dyDescent="0.25"/>
    <row r="64066" x14ac:dyDescent="0.25"/>
    <row r="64067" x14ac:dyDescent="0.25"/>
    <row r="64068" x14ac:dyDescent="0.25"/>
    <row r="64069" x14ac:dyDescent="0.25"/>
    <row r="64070" x14ac:dyDescent="0.25"/>
    <row r="64071" x14ac:dyDescent="0.25"/>
    <row r="64072" x14ac:dyDescent="0.25"/>
    <row r="64073" x14ac:dyDescent="0.25"/>
    <row r="64074" x14ac:dyDescent="0.25"/>
    <row r="64075" x14ac:dyDescent="0.25"/>
    <row r="64076" x14ac:dyDescent="0.25"/>
    <row r="64077" x14ac:dyDescent="0.25"/>
    <row r="64078" x14ac:dyDescent="0.25"/>
    <row r="64079" x14ac:dyDescent="0.25"/>
    <row r="64080" x14ac:dyDescent="0.25"/>
    <row r="64081" x14ac:dyDescent="0.25"/>
    <row r="64082" x14ac:dyDescent="0.25"/>
    <row r="64083" x14ac:dyDescent="0.25"/>
    <row r="64084" x14ac:dyDescent="0.25"/>
    <row r="64085" x14ac:dyDescent="0.25"/>
    <row r="64086" x14ac:dyDescent="0.25"/>
    <row r="64087" x14ac:dyDescent="0.25"/>
    <row r="64088" x14ac:dyDescent="0.25"/>
    <row r="64089" x14ac:dyDescent="0.25"/>
    <row r="64090" x14ac:dyDescent="0.25"/>
    <row r="64091" x14ac:dyDescent="0.25"/>
    <row r="64092" x14ac:dyDescent="0.25"/>
    <row r="64093" x14ac:dyDescent="0.25"/>
    <row r="64094" x14ac:dyDescent="0.25"/>
    <row r="64095" x14ac:dyDescent="0.25"/>
    <row r="64096" x14ac:dyDescent="0.25"/>
    <row r="64097" x14ac:dyDescent="0.25"/>
    <row r="64098" x14ac:dyDescent="0.25"/>
    <row r="64099" x14ac:dyDescent="0.25"/>
    <row r="64100" x14ac:dyDescent="0.25"/>
    <row r="64101" x14ac:dyDescent="0.25"/>
    <row r="64102" x14ac:dyDescent="0.25"/>
    <row r="64103" x14ac:dyDescent="0.25"/>
    <row r="64104" x14ac:dyDescent="0.25"/>
    <row r="64105" x14ac:dyDescent="0.25"/>
    <row r="64106" x14ac:dyDescent="0.25"/>
    <row r="64107" x14ac:dyDescent="0.25"/>
    <row r="64108" x14ac:dyDescent="0.25"/>
    <row r="64109" x14ac:dyDescent="0.25"/>
    <row r="64110" x14ac:dyDescent="0.25"/>
    <row r="64111" x14ac:dyDescent="0.25"/>
    <row r="64112" x14ac:dyDescent="0.25"/>
    <row r="64113" x14ac:dyDescent="0.25"/>
    <row r="64114" x14ac:dyDescent="0.25"/>
    <row r="64115" x14ac:dyDescent="0.25"/>
    <row r="64116" x14ac:dyDescent="0.25"/>
    <row r="64117" x14ac:dyDescent="0.25"/>
    <row r="64118" x14ac:dyDescent="0.25"/>
    <row r="64119" x14ac:dyDescent="0.25"/>
    <row r="64120" x14ac:dyDescent="0.25"/>
    <row r="64121" x14ac:dyDescent="0.25"/>
    <row r="64122" x14ac:dyDescent="0.25"/>
    <row r="64123" x14ac:dyDescent="0.25"/>
    <row r="64124" x14ac:dyDescent="0.25"/>
    <row r="64125" x14ac:dyDescent="0.25"/>
    <row r="64126" x14ac:dyDescent="0.25"/>
    <row r="64127" x14ac:dyDescent="0.25"/>
    <row r="64128" x14ac:dyDescent="0.25"/>
    <row r="64129" x14ac:dyDescent="0.25"/>
    <row r="64130" x14ac:dyDescent="0.25"/>
    <row r="64131" x14ac:dyDescent="0.25"/>
    <row r="64132" x14ac:dyDescent="0.25"/>
    <row r="64133" x14ac:dyDescent="0.25"/>
    <row r="64134" x14ac:dyDescent="0.25"/>
    <row r="64135" x14ac:dyDescent="0.25"/>
    <row r="64136" x14ac:dyDescent="0.25"/>
    <row r="64137" x14ac:dyDescent="0.25"/>
    <row r="64138" x14ac:dyDescent="0.25"/>
    <row r="64139" x14ac:dyDescent="0.25"/>
    <row r="64140" x14ac:dyDescent="0.25"/>
    <row r="64141" x14ac:dyDescent="0.25"/>
    <row r="64142" x14ac:dyDescent="0.25"/>
    <row r="64143" x14ac:dyDescent="0.25"/>
    <row r="64144" x14ac:dyDescent="0.25"/>
    <row r="64145" x14ac:dyDescent="0.25"/>
    <row r="64146" x14ac:dyDescent="0.25"/>
    <row r="64147" x14ac:dyDescent="0.25"/>
    <row r="64148" x14ac:dyDescent="0.25"/>
    <row r="64149" x14ac:dyDescent="0.25"/>
    <row r="64150" x14ac:dyDescent="0.25"/>
    <row r="64151" x14ac:dyDescent="0.25"/>
    <row r="64152" x14ac:dyDescent="0.25"/>
    <row r="64153" x14ac:dyDescent="0.25"/>
    <row r="64154" x14ac:dyDescent="0.25"/>
    <row r="64155" x14ac:dyDescent="0.25"/>
    <row r="64156" x14ac:dyDescent="0.25"/>
    <row r="64157" x14ac:dyDescent="0.25"/>
    <row r="64158" x14ac:dyDescent="0.25"/>
    <row r="64159" x14ac:dyDescent="0.25"/>
    <row r="64160" x14ac:dyDescent="0.25"/>
    <row r="64161" x14ac:dyDescent="0.25"/>
    <row r="64162" x14ac:dyDescent="0.25"/>
    <row r="64163" x14ac:dyDescent="0.25"/>
    <row r="64164" x14ac:dyDescent="0.25"/>
    <row r="64165" x14ac:dyDescent="0.25"/>
    <row r="64166" x14ac:dyDescent="0.25"/>
    <row r="64167" x14ac:dyDescent="0.25"/>
    <row r="64168" x14ac:dyDescent="0.25"/>
    <row r="64169" x14ac:dyDescent="0.25"/>
    <row r="64170" x14ac:dyDescent="0.25"/>
    <row r="64171" x14ac:dyDescent="0.25"/>
    <row r="64172" x14ac:dyDescent="0.25"/>
    <row r="64173" x14ac:dyDescent="0.25"/>
    <row r="64174" x14ac:dyDescent="0.25"/>
    <row r="64175" x14ac:dyDescent="0.25"/>
    <row r="64176" x14ac:dyDescent="0.25"/>
    <row r="64177" x14ac:dyDescent="0.25"/>
    <row r="64178" x14ac:dyDescent="0.25"/>
    <row r="64179" x14ac:dyDescent="0.25"/>
    <row r="64180" x14ac:dyDescent="0.25"/>
    <row r="64181" x14ac:dyDescent="0.25"/>
    <row r="64182" x14ac:dyDescent="0.25"/>
    <row r="64183" x14ac:dyDescent="0.25"/>
    <row r="64184" x14ac:dyDescent="0.25"/>
    <row r="64185" x14ac:dyDescent="0.25"/>
    <row r="64186" x14ac:dyDescent="0.25"/>
    <row r="64187" x14ac:dyDescent="0.25"/>
    <row r="64188" x14ac:dyDescent="0.25"/>
    <row r="64189" x14ac:dyDescent="0.25"/>
    <row r="64190" x14ac:dyDescent="0.25"/>
    <row r="64191" x14ac:dyDescent="0.25"/>
    <row r="64192" x14ac:dyDescent="0.25"/>
    <row r="64193" x14ac:dyDescent="0.25"/>
    <row r="64194" x14ac:dyDescent="0.25"/>
    <row r="64195" x14ac:dyDescent="0.25"/>
    <row r="64196" x14ac:dyDescent="0.25"/>
    <row r="64197" x14ac:dyDescent="0.25"/>
    <row r="64198" x14ac:dyDescent="0.25"/>
    <row r="64199" x14ac:dyDescent="0.25"/>
    <row r="64200" x14ac:dyDescent="0.25"/>
    <row r="64201" x14ac:dyDescent="0.25"/>
    <row r="64202" x14ac:dyDescent="0.25"/>
    <row r="64203" x14ac:dyDescent="0.25"/>
    <row r="64204" x14ac:dyDescent="0.25"/>
    <row r="64205" x14ac:dyDescent="0.25"/>
    <row r="64206" x14ac:dyDescent="0.25"/>
    <row r="64207" x14ac:dyDescent="0.25"/>
    <row r="64208" x14ac:dyDescent="0.25"/>
    <row r="64209" x14ac:dyDescent="0.25"/>
    <row r="64210" x14ac:dyDescent="0.25"/>
    <row r="64211" x14ac:dyDescent="0.25"/>
    <row r="64212" x14ac:dyDescent="0.25"/>
    <row r="64213" x14ac:dyDescent="0.25"/>
    <row r="64214" x14ac:dyDescent="0.25"/>
    <row r="64215" x14ac:dyDescent="0.25"/>
    <row r="64216" x14ac:dyDescent="0.25"/>
    <row r="64217" x14ac:dyDescent="0.25"/>
    <row r="64218" x14ac:dyDescent="0.25"/>
    <row r="64219" x14ac:dyDescent="0.25"/>
    <row r="64220" x14ac:dyDescent="0.25"/>
    <row r="64221" x14ac:dyDescent="0.25"/>
    <row r="64222" x14ac:dyDescent="0.25"/>
    <row r="64223" x14ac:dyDescent="0.25"/>
    <row r="64224" x14ac:dyDescent="0.25"/>
    <row r="64225" x14ac:dyDescent="0.25"/>
    <row r="64226" x14ac:dyDescent="0.25"/>
    <row r="64227" x14ac:dyDescent="0.25"/>
    <row r="64228" x14ac:dyDescent="0.25"/>
    <row r="64229" x14ac:dyDescent="0.25"/>
    <row r="64230" x14ac:dyDescent="0.25"/>
    <row r="64231" x14ac:dyDescent="0.25"/>
    <row r="64232" x14ac:dyDescent="0.25"/>
    <row r="64233" x14ac:dyDescent="0.25"/>
    <row r="64234" x14ac:dyDescent="0.25"/>
    <row r="64235" x14ac:dyDescent="0.25"/>
    <row r="64236" x14ac:dyDescent="0.25"/>
    <row r="64237" x14ac:dyDescent="0.25"/>
    <row r="64238" x14ac:dyDescent="0.25"/>
    <row r="64239" x14ac:dyDescent="0.25"/>
    <row r="64240" x14ac:dyDescent="0.25"/>
    <row r="64241" x14ac:dyDescent="0.25"/>
    <row r="64242" x14ac:dyDescent="0.25"/>
    <row r="64243" x14ac:dyDescent="0.25"/>
    <row r="64244" x14ac:dyDescent="0.25"/>
    <row r="64245" x14ac:dyDescent="0.25"/>
    <row r="64246" x14ac:dyDescent="0.25"/>
    <row r="64247" x14ac:dyDescent="0.25"/>
    <row r="64248" x14ac:dyDescent="0.25"/>
    <row r="64249" x14ac:dyDescent="0.25"/>
    <row r="64250" x14ac:dyDescent="0.25"/>
    <row r="64251" x14ac:dyDescent="0.25"/>
    <row r="64252" x14ac:dyDescent="0.25"/>
    <row r="64253" x14ac:dyDescent="0.25"/>
    <row r="64254" x14ac:dyDescent="0.25"/>
    <row r="64255" x14ac:dyDescent="0.25"/>
    <row r="64256" x14ac:dyDescent="0.25"/>
    <row r="64257" x14ac:dyDescent="0.25"/>
    <row r="64258" x14ac:dyDescent="0.25"/>
    <row r="64259" x14ac:dyDescent="0.25"/>
    <row r="64260" x14ac:dyDescent="0.25"/>
    <row r="64261" x14ac:dyDescent="0.25"/>
    <row r="64262" x14ac:dyDescent="0.25"/>
    <row r="64263" x14ac:dyDescent="0.25"/>
    <row r="64264" x14ac:dyDescent="0.25"/>
    <row r="64265" x14ac:dyDescent="0.25"/>
    <row r="64266" x14ac:dyDescent="0.25"/>
    <row r="64267" x14ac:dyDescent="0.25"/>
    <row r="64268" x14ac:dyDescent="0.25"/>
    <row r="64269" x14ac:dyDescent="0.25"/>
    <row r="64270" x14ac:dyDescent="0.25"/>
    <row r="64271" x14ac:dyDescent="0.25"/>
    <row r="64272" x14ac:dyDescent="0.25"/>
    <row r="64273" x14ac:dyDescent="0.25"/>
    <row r="64274" x14ac:dyDescent="0.25"/>
    <row r="64275" x14ac:dyDescent="0.25"/>
    <row r="64276" x14ac:dyDescent="0.25"/>
    <row r="64277" x14ac:dyDescent="0.25"/>
    <row r="64278" x14ac:dyDescent="0.25"/>
    <row r="64279" x14ac:dyDescent="0.25"/>
    <row r="64280" x14ac:dyDescent="0.25"/>
    <row r="64281" x14ac:dyDescent="0.25"/>
    <row r="64282" x14ac:dyDescent="0.25"/>
    <row r="64283" x14ac:dyDescent="0.25"/>
    <row r="64284" x14ac:dyDescent="0.25"/>
    <row r="64285" x14ac:dyDescent="0.25"/>
    <row r="64286" x14ac:dyDescent="0.25"/>
    <row r="64287" x14ac:dyDescent="0.25"/>
    <row r="64288" x14ac:dyDescent="0.25"/>
    <row r="64289" x14ac:dyDescent="0.25"/>
    <row r="64290" x14ac:dyDescent="0.25"/>
    <row r="64291" x14ac:dyDescent="0.25"/>
    <row r="64292" x14ac:dyDescent="0.25"/>
    <row r="64293" x14ac:dyDescent="0.25"/>
    <row r="64294" x14ac:dyDescent="0.25"/>
    <row r="64295" x14ac:dyDescent="0.25"/>
    <row r="64296" x14ac:dyDescent="0.25"/>
    <row r="64297" x14ac:dyDescent="0.25"/>
    <row r="64298" x14ac:dyDescent="0.25"/>
    <row r="64299" x14ac:dyDescent="0.25"/>
    <row r="64300" x14ac:dyDescent="0.25"/>
    <row r="64301" x14ac:dyDescent="0.25"/>
    <row r="64302" x14ac:dyDescent="0.25"/>
    <row r="64303" x14ac:dyDescent="0.25"/>
    <row r="64304" x14ac:dyDescent="0.25"/>
    <row r="64305" x14ac:dyDescent="0.25"/>
    <row r="64306" x14ac:dyDescent="0.25"/>
    <row r="64307" x14ac:dyDescent="0.25"/>
    <row r="64308" x14ac:dyDescent="0.25"/>
    <row r="64309" x14ac:dyDescent="0.25"/>
    <row r="64310" x14ac:dyDescent="0.25"/>
    <row r="64311" x14ac:dyDescent="0.25"/>
    <row r="64312" x14ac:dyDescent="0.25"/>
    <row r="64313" x14ac:dyDescent="0.25"/>
    <row r="64314" x14ac:dyDescent="0.25"/>
    <row r="64315" x14ac:dyDescent="0.25"/>
    <row r="64316" x14ac:dyDescent="0.25"/>
    <row r="64317" x14ac:dyDescent="0.25"/>
    <row r="64318" x14ac:dyDescent="0.25"/>
    <row r="64319" x14ac:dyDescent="0.25"/>
    <row r="64320" x14ac:dyDescent="0.25"/>
    <row r="64321" x14ac:dyDescent="0.25"/>
    <row r="64322" x14ac:dyDescent="0.25"/>
    <row r="64323" x14ac:dyDescent="0.25"/>
    <row r="64324" x14ac:dyDescent="0.25"/>
    <row r="64325" x14ac:dyDescent="0.25"/>
    <row r="64326" x14ac:dyDescent="0.25"/>
    <row r="64327" x14ac:dyDescent="0.25"/>
    <row r="64328" x14ac:dyDescent="0.25"/>
    <row r="64329" x14ac:dyDescent="0.25"/>
    <row r="64330" x14ac:dyDescent="0.25"/>
    <row r="64331" x14ac:dyDescent="0.25"/>
    <row r="64332" x14ac:dyDescent="0.25"/>
    <row r="64333" x14ac:dyDescent="0.25"/>
    <row r="64334" x14ac:dyDescent="0.25"/>
    <row r="64335" x14ac:dyDescent="0.25"/>
    <row r="64336" x14ac:dyDescent="0.25"/>
    <row r="64337" x14ac:dyDescent="0.25"/>
    <row r="64338" x14ac:dyDescent="0.25"/>
    <row r="64339" x14ac:dyDescent="0.25"/>
    <row r="64340" x14ac:dyDescent="0.25"/>
    <row r="64341" x14ac:dyDescent="0.25"/>
    <row r="64342" x14ac:dyDescent="0.25"/>
    <row r="64343" x14ac:dyDescent="0.25"/>
    <row r="64344" x14ac:dyDescent="0.25"/>
    <row r="64345" x14ac:dyDescent="0.25"/>
    <row r="64346" x14ac:dyDescent="0.25"/>
    <row r="64347" x14ac:dyDescent="0.25"/>
    <row r="64348" x14ac:dyDescent="0.25"/>
    <row r="64349" x14ac:dyDescent="0.25"/>
    <row r="64350" x14ac:dyDescent="0.25"/>
    <row r="64351" x14ac:dyDescent="0.25"/>
    <row r="64352" x14ac:dyDescent="0.25"/>
    <row r="64353" x14ac:dyDescent="0.25"/>
    <row r="64354" x14ac:dyDescent="0.25"/>
    <row r="64355" x14ac:dyDescent="0.25"/>
    <row r="64356" x14ac:dyDescent="0.25"/>
    <row r="64357" x14ac:dyDescent="0.25"/>
    <row r="64358" x14ac:dyDescent="0.25"/>
    <row r="64359" x14ac:dyDescent="0.25"/>
    <row r="64360" x14ac:dyDescent="0.25"/>
    <row r="64361" x14ac:dyDescent="0.25"/>
    <row r="64362" x14ac:dyDescent="0.25"/>
    <row r="64363" x14ac:dyDescent="0.25"/>
    <row r="64364" x14ac:dyDescent="0.25"/>
    <row r="64365" x14ac:dyDescent="0.25"/>
    <row r="64366" x14ac:dyDescent="0.25"/>
    <row r="64367" x14ac:dyDescent="0.25"/>
    <row r="64368" x14ac:dyDescent="0.25"/>
    <row r="64369" x14ac:dyDescent="0.25"/>
    <row r="64370" x14ac:dyDescent="0.25"/>
    <row r="64371" x14ac:dyDescent="0.25"/>
    <row r="64372" x14ac:dyDescent="0.25"/>
    <row r="64373" x14ac:dyDescent="0.25"/>
    <row r="64374" x14ac:dyDescent="0.25"/>
    <row r="64375" x14ac:dyDescent="0.25"/>
    <row r="64376" x14ac:dyDescent="0.25"/>
    <row r="64377" x14ac:dyDescent="0.25"/>
    <row r="64378" x14ac:dyDescent="0.25"/>
    <row r="64379" x14ac:dyDescent="0.25"/>
    <row r="64380" x14ac:dyDescent="0.25"/>
    <row r="64381" x14ac:dyDescent="0.25"/>
    <row r="64382" x14ac:dyDescent="0.25"/>
    <row r="64383" x14ac:dyDescent="0.25"/>
    <row r="64384" x14ac:dyDescent="0.25"/>
    <row r="64385" x14ac:dyDescent="0.25"/>
    <row r="64386" x14ac:dyDescent="0.25"/>
    <row r="64387" x14ac:dyDescent="0.25"/>
    <row r="64388" x14ac:dyDescent="0.25"/>
    <row r="64389" x14ac:dyDescent="0.25"/>
    <row r="64390" x14ac:dyDescent="0.25"/>
    <row r="64391" x14ac:dyDescent="0.25"/>
    <row r="64392" x14ac:dyDescent="0.25"/>
    <row r="64393" x14ac:dyDescent="0.25"/>
    <row r="64394" x14ac:dyDescent="0.25"/>
    <row r="64395" x14ac:dyDescent="0.25"/>
    <row r="64396" x14ac:dyDescent="0.25"/>
    <row r="64397" x14ac:dyDescent="0.25"/>
    <row r="64398" x14ac:dyDescent="0.25"/>
    <row r="64399" x14ac:dyDescent="0.25"/>
    <row r="64400" x14ac:dyDescent="0.25"/>
    <row r="64401" x14ac:dyDescent="0.25"/>
    <row r="64402" x14ac:dyDescent="0.25"/>
    <row r="64403" x14ac:dyDescent="0.25"/>
    <row r="64404" x14ac:dyDescent="0.25"/>
    <row r="64405" x14ac:dyDescent="0.25"/>
    <row r="64406" x14ac:dyDescent="0.25"/>
    <row r="64407" x14ac:dyDescent="0.25"/>
    <row r="64408" x14ac:dyDescent="0.25"/>
    <row r="64409" x14ac:dyDescent="0.25"/>
    <row r="64410" x14ac:dyDescent="0.25"/>
    <row r="64411" x14ac:dyDescent="0.25"/>
    <row r="64412" x14ac:dyDescent="0.25"/>
    <row r="64413" x14ac:dyDescent="0.25"/>
    <row r="64414" x14ac:dyDescent="0.25"/>
    <row r="64415" x14ac:dyDescent="0.25"/>
    <row r="64416" x14ac:dyDescent="0.25"/>
    <row r="64417" x14ac:dyDescent="0.25"/>
    <row r="64418" x14ac:dyDescent="0.25"/>
    <row r="64419" x14ac:dyDescent="0.25"/>
    <row r="64420" x14ac:dyDescent="0.25"/>
    <row r="64421" x14ac:dyDescent="0.25"/>
    <row r="64422" x14ac:dyDescent="0.25"/>
    <row r="64423" x14ac:dyDescent="0.25"/>
    <row r="64424" x14ac:dyDescent="0.25"/>
    <row r="64425" x14ac:dyDescent="0.25"/>
    <row r="64426" x14ac:dyDescent="0.25"/>
    <row r="64427" x14ac:dyDescent="0.25"/>
    <row r="64428" x14ac:dyDescent="0.25"/>
    <row r="64429" x14ac:dyDescent="0.25"/>
    <row r="64430" x14ac:dyDescent="0.25"/>
    <row r="64431" x14ac:dyDescent="0.25"/>
    <row r="64432" x14ac:dyDescent="0.25"/>
    <row r="64433" x14ac:dyDescent="0.25"/>
    <row r="64434" x14ac:dyDescent="0.25"/>
    <row r="64435" x14ac:dyDescent="0.25"/>
    <row r="64436" x14ac:dyDescent="0.25"/>
    <row r="64437" x14ac:dyDescent="0.25"/>
    <row r="64438" x14ac:dyDescent="0.25"/>
    <row r="64439" x14ac:dyDescent="0.25"/>
    <row r="64440" x14ac:dyDescent="0.25"/>
    <row r="64441" x14ac:dyDescent="0.25"/>
    <row r="64442" x14ac:dyDescent="0.25"/>
    <row r="64443" x14ac:dyDescent="0.25"/>
    <row r="64444" x14ac:dyDescent="0.25"/>
    <row r="64445" x14ac:dyDescent="0.25"/>
    <row r="64446" x14ac:dyDescent="0.25"/>
    <row r="64447" x14ac:dyDescent="0.25"/>
    <row r="64448" x14ac:dyDescent="0.25"/>
    <row r="64449" x14ac:dyDescent="0.25"/>
    <row r="64450" x14ac:dyDescent="0.25"/>
    <row r="64451" x14ac:dyDescent="0.25"/>
    <row r="64452" x14ac:dyDescent="0.25"/>
    <row r="64453" x14ac:dyDescent="0.25"/>
    <row r="64454" x14ac:dyDescent="0.25"/>
    <row r="64455" x14ac:dyDescent="0.25"/>
    <row r="64456" x14ac:dyDescent="0.25"/>
    <row r="64457" x14ac:dyDescent="0.25"/>
    <row r="64458" x14ac:dyDescent="0.25"/>
    <row r="64459" x14ac:dyDescent="0.25"/>
    <row r="64460" x14ac:dyDescent="0.25"/>
    <row r="64461" x14ac:dyDescent="0.25"/>
    <row r="64462" x14ac:dyDescent="0.25"/>
    <row r="64463" x14ac:dyDescent="0.25"/>
    <row r="64464" x14ac:dyDescent="0.25"/>
    <row r="64465" x14ac:dyDescent="0.25"/>
    <row r="64466" x14ac:dyDescent="0.25"/>
    <row r="64467" x14ac:dyDescent="0.25"/>
    <row r="64468" x14ac:dyDescent="0.25"/>
    <row r="64469" x14ac:dyDescent="0.25"/>
    <row r="64470" x14ac:dyDescent="0.25"/>
    <row r="64471" x14ac:dyDescent="0.25"/>
    <row r="64472" x14ac:dyDescent="0.25"/>
    <row r="64473" x14ac:dyDescent="0.25"/>
    <row r="64474" x14ac:dyDescent="0.25"/>
    <row r="64475" x14ac:dyDescent="0.25"/>
    <row r="64476" x14ac:dyDescent="0.25"/>
    <row r="64477" x14ac:dyDescent="0.25"/>
    <row r="64478" x14ac:dyDescent="0.25"/>
    <row r="64479" x14ac:dyDescent="0.25"/>
    <row r="64480" x14ac:dyDescent="0.25"/>
    <row r="64481" x14ac:dyDescent="0.25"/>
    <row r="64482" x14ac:dyDescent="0.25"/>
    <row r="64483" x14ac:dyDescent="0.25"/>
    <row r="64484" x14ac:dyDescent="0.25"/>
    <row r="64485" x14ac:dyDescent="0.25"/>
    <row r="64486" x14ac:dyDescent="0.25"/>
    <row r="64487" x14ac:dyDescent="0.25"/>
    <row r="64488" x14ac:dyDescent="0.25"/>
    <row r="64489" x14ac:dyDescent="0.25"/>
    <row r="64490" x14ac:dyDescent="0.25"/>
    <row r="64491" x14ac:dyDescent="0.25"/>
    <row r="64492" x14ac:dyDescent="0.25"/>
    <row r="64493" x14ac:dyDescent="0.25"/>
    <row r="64494" x14ac:dyDescent="0.25"/>
    <row r="64495" x14ac:dyDescent="0.25"/>
    <row r="64496" x14ac:dyDescent="0.25"/>
    <row r="64497" x14ac:dyDescent="0.25"/>
    <row r="64498" x14ac:dyDescent="0.25"/>
    <row r="64499" x14ac:dyDescent="0.25"/>
    <row r="64500" x14ac:dyDescent="0.25"/>
    <row r="64501" x14ac:dyDescent="0.25"/>
    <row r="64502" x14ac:dyDescent="0.25"/>
    <row r="64503" x14ac:dyDescent="0.25"/>
    <row r="64504" x14ac:dyDescent="0.25"/>
    <row r="64505" x14ac:dyDescent="0.25"/>
    <row r="64506" x14ac:dyDescent="0.25"/>
    <row r="64507" x14ac:dyDescent="0.25"/>
    <row r="64508" x14ac:dyDescent="0.25"/>
    <row r="64509" x14ac:dyDescent="0.25"/>
    <row r="64510" x14ac:dyDescent="0.25"/>
    <row r="64511" x14ac:dyDescent="0.25"/>
    <row r="64512" x14ac:dyDescent="0.25"/>
    <row r="64513" x14ac:dyDescent="0.25"/>
    <row r="64514" x14ac:dyDescent="0.25"/>
    <row r="64515" x14ac:dyDescent="0.25"/>
    <row r="64516" x14ac:dyDescent="0.25"/>
    <row r="64517" x14ac:dyDescent="0.25"/>
    <row r="64518" x14ac:dyDescent="0.25"/>
    <row r="64519" x14ac:dyDescent="0.25"/>
    <row r="64520" x14ac:dyDescent="0.25"/>
    <row r="64521" x14ac:dyDescent="0.25"/>
    <row r="64522" x14ac:dyDescent="0.25"/>
    <row r="64523" x14ac:dyDescent="0.25"/>
    <row r="64524" x14ac:dyDescent="0.25"/>
    <row r="64525" x14ac:dyDescent="0.25"/>
    <row r="64526" x14ac:dyDescent="0.25"/>
    <row r="64527" x14ac:dyDescent="0.25"/>
    <row r="64528" x14ac:dyDescent="0.25"/>
    <row r="64529" x14ac:dyDescent="0.25"/>
    <row r="64530" x14ac:dyDescent="0.25"/>
    <row r="64531" x14ac:dyDescent="0.25"/>
    <row r="64532" x14ac:dyDescent="0.25"/>
    <row r="64533" x14ac:dyDescent="0.25"/>
    <row r="64534" x14ac:dyDescent="0.25"/>
    <row r="64535" x14ac:dyDescent="0.25"/>
    <row r="64536" x14ac:dyDescent="0.25"/>
    <row r="64537" x14ac:dyDescent="0.25"/>
    <row r="64538" x14ac:dyDescent="0.25"/>
    <row r="64539" x14ac:dyDescent="0.25"/>
    <row r="64540" x14ac:dyDescent="0.25"/>
    <row r="64541" x14ac:dyDescent="0.25"/>
    <row r="64542" x14ac:dyDescent="0.25"/>
    <row r="64543" x14ac:dyDescent="0.25"/>
    <row r="64544" x14ac:dyDescent="0.25"/>
    <row r="64545" x14ac:dyDescent="0.25"/>
    <row r="64546" x14ac:dyDescent="0.25"/>
    <row r="64547" x14ac:dyDescent="0.25"/>
    <row r="64548" x14ac:dyDescent="0.25"/>
    <row r="64549" x14ac:dyDescent="0.25"/>
    <row r="64550" x14ac:dyDescent="0.25"/>
    <row r="64551" x14ac:dyDescent="0.25"/>
    <row r="64552" x14ac:dyDescent="0.25"/>
    <row r="64553" x14ac:dyDescent="0.25"/>
    <row r="64554" x14ac:dyDescent="0.25"/>
    <row r="64555" x14ac:dyDescent="0.25"/>
    <row r="64556" x14ac:dyDescent="0.25"/>
    <row r="64557" x14ac:dyDescent="0.25"/>
    <row r="64558" x14ac:dyDescent="0.25"/>
    <row r="64559" x14ac:dyDescent="0.25"/>
    <row r="64560" x14ac:dyDescent="0.25"/>
    <row r="64561" x14ac:dyDescent="0.25"/>
    <row r="64562" x14ac:dyDescent="0.25"/>
    <row r="64563" x14ac:dyDescent="0.25"/>
    <row r="64564" x14ac:dyDescent="0.25"/>
    <row r="64565" x14ac:dyDescent="0.25"/>
    <row r="64566" x14ac:dyDescent="0.25"/>
    <row r="64567" x14ac:dyDescent="0.25"/>
    <row r="64568" x14ac:dyDescent="0.25"/>
    <row r="64569" x14ac:dyDescent="0.25"/>
    <row r="64570" x14ac:dyDescent="0.25"/>
    <row r="64571" x14ac:dyDescent="0.25"/>
    <row r="64572" x14ac:dyDescent="0.25"/>
    <row r="64573" x14ac:dyDescent="0.25"/>
    <row r="64574" x14ac:dyDescent="0.25"/>
    <row r="64575" x14ac:dyDescent="0.25"/>
    <row r="64576" x14ac:dyDescent="0.25"/>
    <row r="64577" x14ac:dyDescent="0.25"/>
    <row r="64578" x14ac:dyDescent="0.25"/>
    <row r="64579" x14ac:dyDescent="0.25"/>
    <row r="64580" x14ac:dyDescent="0.25"/>
    <row r="64581" x14ac:dyDescent="0.25"/>
    <row r="64582" x14ac:dyDescent="0.25"/>
    <row r="64583" x14ac:dyDescent="0.25"/>
    <row r="64584" x14ac:dyDescent="0.25"/>
    <row r="64585" x14ac:dyDescent="0.25"/>
    <row r="64586" x14ac:dyDescent="0.25"/>
    <row r="64587" x14ac:dyDescent="0.25"/>
    <row r="64588" x14ac:dyDescent="0.25"/>
    <row r="64589" x14ac:dyDescent="0.25"/>
    <row r="64590" x14ac:dyDescent="0.25"/>
    <row r="64591" x14ac:dyDescent="0.25"/>
    <row r="64592" x14ac:dyDescent="0.25"/>
    <row r="64593" x14ac:dyDescent="0.25"/>
    <row r="64594" x14ac:dyDescent="0.25"/>
    <row r="64595" x14ac:dyDescent="0.25"/>
    <row r="64596" x14ac:dyDescent="0.25"/>
    <row r="64597" x14ac:dyDescent="0.25"/>
    <row r="64598" x14ac:dyDescent="0.25"/>
    <row r="64599" x14ac:dyDescent="0.25"/>
    <row r="64600" x14ac:dyDescent="0.25"/>
    <row r="64601" x14ac:dyDescent="0.25"/>
    <row r="64602" x14ac:dyDescent="0.25"/>
    <row r="64603" x14ac:dyDescent="0.25"/>
    <row r="64604" x14ac:dyDescent="0.25"/>
    <row r="64605" x14ac:dyDescent="0.25"/>
    <row r="64606" x14ac:dyDescent="0.25"/>
    <row r="64607" x14ac:dyDescent="0.25"/>
    <row r="64608" x14ac:dyDescent="0.25"/>
    <row r="64609" x14ac:dyDescent="0.25"/>
    <row r="64610" x14ac:dyDescent="0.25"/>
    <row r="64611" x14ac:dyDescent="0.25"/>
    <row r="64612" x14ac:dyDescent="0.25"/>
    <row r="64613" x14ac:dyDescent="0.25"/>
    <row r="64614" x14ac:dyDescent="0.25"/>
    <row r="64615" x14ac:dyDescent="0.25"/>
    <row r="64616" x14ac:dyDescent="0.25"/>
    <row r="64617" x14ac:dyDescent="0.25"/>
    <row r="64618" x14ac:dyDescent="0.25"/>
    <row r="64619" x14ac:dyDescent="0.25"/>
    <row r="64620" x14ac:dyDescent="0.25"/>
    <row r="64621" x14ac:dyDescent="0.25"/>
    <row r="64622" x14ac:dyDescent="0.25"/>
    <row r="64623" x14ac:dyDescent="0.25"/>
    <row r="64624" x14ac:dyDescent="0.25"/>
    <row r="64625" x14ac:dyDescent="0.25"/>
    <row r="64626" x14ac:dyDescent="0.25"/>
    <row r="64627" x14ac:dyDescent="0.25"/>
    <row r="64628" x14ac:dyDescent="0.25"/>
    <row r="64629" x14ac:dyDescent="0.25"/>
    <row r="64630" x14ac:dyDescent="0.25"/>
    <row r="64631" x14ac:dyDescent="0.25"/>
    <row r="64632" x14ac:dyDescent="0.25"/>
    <row r="64633" x14ac:dyDescent="0.25"/>
    <row r="64634" x14ac:dyDescent="0.25"/>
    <row r="64635" x14ac:dyDescent="0.25"/>
    <row r="64636" x14ac:dyDescent="0.25"/>
    <row r="64637" x14ac:dyDescent="0.25"/>
    <row r="64638" x14ac:dyDescent="0.25"/>
    <row r="64639" x14ac:dyDescent="0.25"/>
    <row r="64640" x14ac:dyDescent="0.25"/>
    <row r="64641" x14ac:dyDescent="0.25"/>
    <row r="64642" x14ac:dyDescent="0.25"/>
    <row r="64643" x14ac:dyDescent="0.25"/>
    <row r="64644" x14ac:dyDescent="0.25"/>
    <row r="64645" x14ac:dyDescent="0.25"/>
    <row r="64646" x14ac:dyDescent="0.25"/>
    <row r="64647" x14ac:dyDescent="0.25"/>
    <row r="64648" x14ac:dyDescent="0.25"/>
    <row r="64649" x14ac:dyDescent="0.25"/>
    <row r="64650" x14ac:dyDescent="0.25"/>
    <row r="64651" x14ac:dyDescent="0.25"/>
    <row r="64652" x14ac:dyDescent="0.25"/>
    <row r="64653" x14ac:dyDescent="0.25"/>
    <row r="64654" x14ac:dyDescent="0.25"/>
    <row r="64655" x14ac:dyDescent="0.25"/>
    <row r="64656" x14ac:dyDescent="0.25"/>
    <row r="64657" x14ac:dyDescent="0.25"/>
    <row r="64658" x14ac:dyDescent="0.25"/>
    <row r="64659" x14ac:dyDescent="0.25"/>
    <row r="64660" x14ac:dyDescent="0.25"/>
    <row r="64661" x14ac:dyDescent="0.25"/>
    <row r="64662" x14ac:dyDescent="0.25"/>
    <row r="64663" x14ac:dyDescent="0.25"/>
    <row r="64664" x14ac:dyDescent="0.25"/>
    <row r="64665" x14ac:dyDescent="0.25"/>
    <row r="64666" x14ac:dyDescent="0.25"/>
    <row r="64667" x14ac:dyDescent="0.25"/>
    <row r="64668" x14ac:dyDescent="0.25"/>
    <row r="64669" x14ac:dyDescent="0.25"/>
    <row r="64670" x14ac:dyDescent="0.25"/>
    <row r="64671" x14ac:dyDescent="0.25"/>
    <row r="64672" x14ac:dyDescent="0.25"/>
    <row r="64673" x14ac:dyDescent="0.25"/>
    <row r="64674" x14ac:dyDescent="0.25"/>
    <row r="64675" x14ac:dyDescent="0.25"/>
    <row r="64676" x14ac:dyDescent="0.25"/>
    <row r="64677" x14ac:dyDescent="0.25"/>
    <row r="64678" x14ac:dyDescent="0.25"/>
    <row r="64679" x14ac:dyDescent="0.25"/>
    <row r="64680" x14ac:dyDescent="0.25"/>
    <row r="64681" x14ac:dyDescent="0.25"/>
    <row r="64682" x14ac:dyDescent="0.25"/>
    <row r="64683" x14ac:dyDescent="0.25"/>
    <row r="64684" x14ac:dyDescent="0.25"/>
    <row r="64685" x14ac:dyDescent="0.25"/>
    <row r="64686" x14ac:dyDescent="0.25"/>
    <row r="64687" x14ac:dyDescent="0.25"/>
    <row r="64688" x14ac:dyDescent="0.25"/>
    <row r="64689" x14ac:dyDescent="0.25"/>
    <row r="64690" x14ac:dyDescent="0.25"/>
    <row r="64691" x14ac:dyDescent="0.25"/>
    <row r="64692" x14ac:dyDescent="0.25"/>
    <row r="64693" x14ac:dyDescent="0.25"/>
    <row r="64694" x14ac:dyDescent="0.25"/>
    <row r="64695" x14ac:dyDescent="0.25"/>
    <row r="64696" x14ac:dyDescent="0.25"/>
    <row r="64697" x14ac:dyDescent="0.25"/>
    <row r="64698" x14ac:dyDescent="0.25"/>
    <row r="64699" x14ac:dyDescent="0.25"/>
    <row r="64700" x14ac:dyDescent="0.25"/>
    <row r="64701" x14ac:dyDescent="0.25"/>
    <row r="64702" x14ac:dyDescent="0.25"/>
    <row r="64703" x14ac:dyDescent="0.25"/>
    <row r="64704" x14ac:dyDescent="0.25"/>
    <row r="64705" x14ac:dyDescent="0.25"/>
    <row r="64706" x14ac:dyDescent="0.25"/>
    <row r="64707" x14ac:dyDescent="0.25"/>
    <row r="64708" x14ac:dyDescent="0.25"/>
    <row r="64709" x14ac:dyDescent="0.25"/>
    <row r="64710" x14ac:dyDescent="0.25"/>
    <row r="64711" x14ac:dyDescent="0.25"/>
    <row r="64712" x14ac:dyDescent="0.25"/>
    <row r="64713" x14ac:dyDescent="0.25"/>
    <row r="64714" x14ac:dyDescent="0.25"/>
    <row r="64715" x14ac:dyDescent="0.25"/>
    <row r="64716" x14ac:dyDescent="0.25"/>
    <row r="64717" x14ac:dyDescent="0.25"/>
    <row r="64718" x14ac:dyDescent="0.25"/>
    <row r="64719" x14ac:dyDescent="0.25"/>
    <row r="64720" x14ac:dyDescent="0.25"/>
    <row r="64721" x14ac:dyDescent="0.25"/>
    <row r="64722" x14ac:dyDescent="0.25"/>
    <row r="64723" x14ac:dyDescent="0.25"/>
    <row r="64724" x14ac:dyDescent="0.25"/>
    <row r="64725" x14ac:dyDescent="0.25"/>
    <row r="64726" x14ac:dyDescent="0.25"/>
    <row r="64727" x14ac:dyDescent="0.25"/>
    <row r="64728" x14ac:dyDescent="0.25"/>
    <row r="64729" x14ac:dyDescent="0.25"/>
    <row r="64730" x14ac:dyDescent="0.25"/>
    <row r="64731" x14ac:dyDescent="0.25"/>
    <row r="64732" x14ac:dyDescent="0.25"/>
    <row r="64733" x14ac:dyDescent="0.25"/>
    <row r="64734" x14ac:dyDescent="0.25"/>
    <row r="64735" x14ac:dyDescent="0.25"/>
    <row r="64736" x14ac:dyDescent="0.25"/>
    <row r="64737" x14ac:dyDescent="0.25"/>
    <row r="64738" x14ac:dyDescent="0.25"/>
    <row r="64739" x14ac:dyDescent="0.25"/>
    <row r="64740" x14ac:dyDescent="0.25"/>
    <row r="64741" x14ac:dyDescent="0.25"/>
    <row r="64742" x14ac:dyDescent="0.25"/>
    <row r="64743" x14ac:dyDescent="0.25"/>
    <row r="64744" x14ac:dyDescent="0.25"/>
    <row r="64745" x14ac:dyDescent="0.25"/>
    <row r="64746" x14ac:dyDescent="0.25"/>
    <row r="64747" x14ac:dyDescent="0.25"/>
    <row r="64748" x14ac:dyDescent="0.25"/>
    <row r="64749" x14ac:dyDescent="0.25"/>
    <row r="64750" x14ac:dyDescent="0.25"/>
    <row r="64751" x14ac:dyDescent="0.25"/>
    <row r="64752" x14ac:dyDescent="0.25"/>
    <row r="64753" x14ac:dyDescent="0.25"/>
    <row r="64754" x14ac:dyDescent="0.25"/>
    <row r="64755" x14ac:dyDescent="0.25"/>
    <row r="64756" x14ac:dyDescent="0.25"/>
    <row r="64757" x14ac:dyDescent="0.25"/>
    <row r="64758" x14ac:dyDescent="0.25"/>
    <row r="64759" x14ac:dyDescent="0.25"/>
    <row r="64760" x14ac:dyDescent="0.25"/>
    <row r="64761" x14ac:dyDescent="0.25"/>
    <row r="64762" x14ac:dyDescent="0.25"/>
    <row r="64763" x14ac:dyDescent="0.25"/>
    <row r="64764" x14ac:dyDescent="0.25"/>
    <row r="64765" x14ac:dyDescent="0.25"/>
    <row r="64766" x14ac:dyDescent="0.25"/>
    <row r="64767" x14ac:dyDescent="0.25"/>
    <row r="64768" x14ac:dyDescent="0.25"/>
    <row r="64769" x14ac:dyDescent="0.25"/>
    <row r="64770" x14ac:dyDescent="0.25"/>
    <row r="64771" x14ac:dyDescent="0.25"/>
    <row r="64772" x14ac:dyDescent="0.25"/>
    <row r="64773" x14ac:dyDescent="0.25"/>
    <row r="64774" x14ac:dyDescent="0.25"/>
    <row r="64775" x14ac:dyDescent="0.25"/>
    <row r="64776" x14ac:dyDescent="0.25"/>
    <row r="64777" x14ac:dyDescent="0.25"/>
    <row r="64778" x14ac:dyDescent="0.25"/>
    <row r="64779" x14ac:dyDescent="0.25"/>
    <row r="64780" x14ac:dyDescent="0.25"/>
    <row r="64781" x14ac:dyDescent="0.25"/>
    <row r="64782" x14ac:dyDescent="0.25"/>
    <row r="64783" x14ac:dyDescent="0.25"/>
    <row r="64784" x14ac:dyDescent="0.25"/>
    <row r="64785" x14ac:dyDescent="0.25"/>
    <row r="64786" x14ac:dyDescent="0.25"/>
    <row r="64787" x14ac:dyDescent="0.25"/>
    <row r="64788" x14ac:dyDescent="0.25"/>
    <row r="64789" x14ac:dyDescent="0.25"/>
    <row r="64790" x14ac:dyDescent="0.25"/>
    <row r="64791" x14ac:dyDescent="0.25"/>
    <row r="64792" x14ac:dyDescent="0.25"/>
    <row r="64793" x14ac:dyDescent="0.25"/>
    <row r="64794" x14ac:dyDescent="0.25"/>
    <row r="64795" x14ac:dyDescent="0.25"/>
    <row r="64796" x14ac:dyDescent="0.25"/>
    <row r="64797" x14ac:dyDescent="0.25"/>
    <row r="64798" x14ac:dyDescent="0.25"/>
    <row r="64799" x14ac:dyDescent="0.25"/>
    <row r="64800" x14ac:dyDescent="0.25"/>
    <row r="64801" x14ac:dyDescent="0.25"/>
    <row r="64802" x14ac:dyDescent="0.25"/>
    <row r="64803" x14ac:dyDescent="0.25"/>
    <row r="64804" x14ac:dyDescent="0.25"/>
    <row r="64805" x14ac:dyDescent="0.25"/>
    <row r="64806" x14ac:dyDescent="0.25"/>
    <row r="64807" x14ac:dyDescent="0.25"/>
    <row r="64808" x14ac:dyDescent="0.25"/>
    <row r="64809" x14ac:dyDescent="0.25"/>
    <row r="64810" x14ac:dyDescent="0.25"/>
    <row r="64811" x14ac:dyDescent="0.25"/>
    <row r="64812" x14ac:dyDescent="0.25"/>
    <row r="64813" x14ac:dyDescent="0.25"/>
    <row r="64814" x14ac:dyDescent="0.25"/>
    <row r="64815" x14ac:dyDescent="0.25"/>
    <row r="64816" x14ac:dyDescent="0.25"/>
    <row r="64817" x14ac:dyDescent="0.25"/>
    <row r="64818" x14ac:dyDescent="0.25"/>
    <row r="64819" x14ac:dyDescent="0.25"/>
    <row r="64820" x14ac:dyDescent="0.25"/>
    <row r="64821" x14ac:dyDescent="0.25"/>
    <row r="64822" x14ac:dyDescent="0.25"/>
    <row r="64823" x14ac:dyDescent="0.25"/>
    <row r="64824" x14ac:dyDescent="0.25"/>
    <row r="64825" x14ac:dyDescent="0.25"/>
    <row r="64826" x14ac:dyDescent="0.25"/>
    <row r="64827" x14ac:dyDescent="0.25"/>
    <row r="64828" x14ac:dyDescent="0.25"/>
    <row r="64829" x14ac:dyDescent="0.25"/>
    <row r="64830" x14ac:dyDescent="0.25"/>
    <row r="64831" x14ac:dyDescent="0.25"/>
    <row r="64832" x14ac:dyDescent="0.25"/>
    <row r="64833" x14ac:dyDescent="0.25"/>
    <row r="64834" x14ac:dyDescent="0.25"/>
    <row r="64835" x14ac:dyDescent="0.25"/>
    <row r="64836" x14ac:dyDescent="0.25"/>
    <row r="64837" x14ac:dyDescent="0.25"/>
    <row r="64838" x14ac:dyDescent="0.25"/>
    <row r="64839" x14ac:dyDescent="0.25"/>
    <row r="64840" x14ac:dyDescent="0.25"/>
    <row r="64841" x14ac:dyDescent="0.25"/>
    <row r="64842" x14ac:dyDescent="0.25"/>
    <row r="64843" x14ac:dyDescent="0.25"/>
    <row r="64844" x14ac:dyDescent="0.25"/>
    <row r="64845" x14ac:dyDescent="0.25"/>
    <row r="64846" x14ac:dyDescent="0.25"/>
    <row r="64847" x14ac:dyDescent="0.25"/>
    <row r="64848" x14ac:dyDescent="0.25"/>
    <row r="64849" x14ac:dyDescent="0.25"/>
    <row r="64850" x14ac:dyDescent="0.25"/>
    <row r="64851" x14ac:dyDescent="0.25"/>
    <row r="64852" x14ac:dyDescent="0.25"/>
    <row r="64853" x14ac:dyDescent="0.25"/>
    <row r="64854" x14ac:dyDescent="0.25"/>
    <row r="64855" x14ac:dyDescent="0.25"/>
    <row r="64856" x14ac:dyDescent="0.25"/>
    <row r="64857" x14ac:dyDescent="0.25"/>
    <row r="64858" x14ac:dyDescent="0.25"/>
    <row r="64859" x14ac:dyDescent="0.25"/>
    <row r="64860" x14ac:dyDescent="0.25"/>
    <row r="64861" x14ac:dyDescent="0.25"/>
    <row r="64862" x14ac:dyDescent="0.25"/>
    <row r="64863" x14ac:dyDescent="0.25"/>
    <row r="64864" x14ac:dyDescent="0.25"/>
    <row r="64865" x14ac:dyDescent="0.25"/>
    <row r="64866" x14ac:dyDescent="0.25"/>
    <row r="64867" x14ac:dyDescent="0.25"/>
    <row r="64868" x14ac:dyDescent="0.25"/>
    <row r="64869" x14ac:dyDescent="0.25"/>
    <row r="64870" x14ac:dyDescent="0.25"/>
    <row r="64871" x14ac:dyDescent="0.25"/>
    <row r="64872" x14ac:dyDescent="0.25"/>
    <row r="64873" x14ac:dyDescent="0.25"/>
    <row r="64874" x14ac:dyDescent="0.25"/>
    <row r="64875" x14ac:dyDescent="0.25"/>
    <row r="64876" x14ac:dyDescent="0.25"/>
    <row r="64877" x14ac:dyDescent="0.25"/>
    <row r="64878" x14ac:dyDescent="0.25"/>
    <row r="64879" x14ac:dyDescent="0.25"/>
    <row r="64880" x14ac:dyDescent="0.25"/>
    <row r="64881" x14ac:dyDescent="0.25"/>
    <row r="64882" x14ac:dyDescent="0.25"/>
    <row r="64883" x14ac:dyDescent="0.25"/>
    <row r="64884" x14ac:dyDescent="0.25"/>
    <row r="64885" x14ac:dyDescent="0.25"/>
    <row r="64886" x14ac:dyDescent="0.25"/>
    <row r="64887" x14ac:dyDescent="0.25"/>
    <row r="64888" x14ac:dyDescent="0.25"/>
    <row r="64889" x14ac:dyDescent="0.25"/>
    <row r="64890" x14ac:dyDescent="0.25"/>
    <row r="64891" x14ac:dyDescent="0.25"/>
    <row r="64892" x14ac:dyDescent="0.25"/>
    <row r="64893" x14ac:dyDescent="0.25"/>
    <row r="64894" x14ac:dyDescent="0.25"/>
    <row r="64895" x14ac:dyDescent="0.25"/>
    <row r="64896" x14ac:dyDescent="0.25"/>
    <row r="64897" x14ac:dyDescent="0.25"/>
    <row r="64898" x14ac:dyDescent="0.25"/>
    <row r="64899" x14ac:dyDescent="0.25"/>
    <row r="64900" x14ac:dyDescent="0.25"/>
    <row r="64901" x14ac:dyDescent="0.25"/>
    <row r="64902" x14ac:dyDescent="0.25"/>
    <row r="64903" x14ac:dyDescent="0.25"/>
    <row r="64904" x14ac:dyDescent="0.25"/>
    <row r="64905" x14ac:dyDescent="0.25"/>
    <row r="64906" x14ac:dyDescent="0.25"/>
    <row r="64907" x14ac:dyDescent="0.25"/>
    <row r="64908" x14ac:dyDescent="0.25"/>
    <row r="64909" x14ac:dyDescent="0.25"/>
    <row r="64910" x14ac:dyDescent="0.25"/>
    <row r="64911" x14ac:dyDescent="0.25"/>
    <row r="64912" x14ac:dyDescent="0.25"/>
    <row r="64913" x14ac:dyDescent="0.25"/>
    <row r="64914" x14ac:dyDescent="0.25"/>
    <row r="64915" x14ac:dyDescent="0.25"/>
    <row r="64916" x14ac:dyDescent="0.25"/>
    <row r="64917" x14ac:dyDescent="0.25"/>
    <row r="64918" x14ac:dyDescent="0.25"/>
    <row r="64919" x14ac:dyDescent="0.25"/>
    <row r="64920" x14ac:dyDescent="0.25"/>
    <row r="64921" x14ac:dyDescent="0.25"/>
    <row r="64922" x14ac:dyDescent="0.25"/>
    <row r="64923" x14ac:dyDescent="0.25"/>
    <row r="64924" x14ac:dyDescent="0.25"/>
    <row r="64925" x14ac:dyDescent="0.25"/>
    <row r="64926" x14ac:dyDescent="0.25"/>
    <row r="64927" x14ac:dyDescent="0.25"/>
    <row r="64928" x14ac:dyDescent="0.25"/>
    <row r="64929" x14ac:dyDescent="0.25"/>
    <row r="64930" x14ac:dyDescent="0.25"/>
    <row r="64931" x14ac:dyDescent="0.25"/>
    <row r="64932" x14ac:dyDescent="0.25"/>
    <row r="64933" x14ac:dyDescent="0.25"/>
    <row r="64934" x14ac:dyDescent="0.25"/>
    <row r="64935" x14ac:dyDescent="0.25"/>
    <row r="64936" x14ac:dyDescent="0.25"/>
    <row r="64937" x14ac:dyDescent="0.25"/>
    <row r="64938" x14ac:dyDescent="0.25"/>
    <row r="64939" x14ac:dyDescent="0.25"/>
    <row r="64940" x14ac:dyDescent="0.25"/>
    <row r="64941" x14ac:dyDescent="0.25"/>
    <row r="64942" x14ac:dyDescent="0.25"/>
    <row r="64943" x14ac:dyDescent="0.25"/>
    <row r="64944" x14ac:dyDescent="0.25"/>
    <row r="64945" x14ac:dyDescent="0.25"/>
    <row r="64946" x14ac:dyDescent="0.25"/>
    <row r="64947" x14ac:dyDescent="0.25"/>
    <row r="64948" x14ac:dyDescent="0.25"/>
    <row r="64949" x14ac:dyDescent="0.25"/>
    <row r="64950" x14ac:dyDescent="0.25"/>
    <row r="64951" x14ac:dyDescent="0.25"/>
    <row r="64952" x14ac:dyDescent="0.25"/>
    <row r="64953" x14ac:dyDescent="0.25"/>
    <row r="64954" x14ac:dyDescent="0.25"/>
    <row r="64955" x14ac:dyDescent="0.25"/>
    <row r="64956" x14ac:dyDescent="0.25"/>
    <row r="64957" x14ac:dyDescent="0.25"/>
    <row r="64958" x14ac:dyDescent="0.25"/>
    <row r="64959" x14ac:dyDescent="0.25"/>
    <row r="64960" x14ac:dyDescent="0.25"/>
    <row r="64961" x14ac:dyDescent="0.25"/>
    <row r="64962" x14ac:dyDescent="0.25"/>
    <row r="64963" x14ac:dyDescent="0.25"/>
    <row r="64964" x14ac:dyDescent="0.25"/>
    <row r="64965" x14ac:dyDescent="0.25"/>
    <row r="64966" x14ac:dyDescent="0.25"/>
    <row r="64967" x14ac:dyDescent="0.25"/>
    <row r="64968" x14ac:dyDescent="0.25"/>
    <row r="64969" x14ac:dyDescent="0.25"/>
    <row r="64970" x14ac:dyDescent="0.25"/>
    <row r="64971" x14ac:dyDescent="0.25"/>
    <row r="64972" x14ac:dyDescent="0.25"/>
    <row r="64973" x14ac:dyDescent="0.25"/>
    <row r="64974" x14ac:dyDescent="0.25"/>
    <row r="64975" x14ac:dyDescent="0.25"/>
    <row r="64976" x14ac:dyDescent="0.25"/>
    <row r="64977" x14ac:dyDescent="0.25"/>
    <row r="64978" x14ac:dyDescent="0.25"/>
    <row r="64979" x14ac:dyDescent="0.25"/>
    <row r="64980" x14ac:dyDescent="0.25"/>
    <row r="64981" x14ac:dyDescent="0.25"/>
    <row r="64982" x14ac:dyDescent="0.25"/>
    <row r="64983" x14ac:dyDescent="0.25"/>
    <row r="64984" x14ac:dyDescent="0.25"/>
    <row r="64985" x14ac:dyDescent="0.25"/>
    <row r="64986" x14ac:dyDescent="0.25"/>
    <row r="64987" x14ac:dyDescent="0.25"/>
    <row r="64988" x14ac:dyDescent="0.25"/>
    <row r="64989" x14ac:dyDescent="0.25"/>
    <row r="64990" x14ac:dyDescent="0.25"/>
    <row r="64991" x14ac:dyDescent="0.25"/>
    <row r="64992" x14ac:dyDescent="0.25"/>
    <row r="64993" x14ac:dyDescent="0.25"/>
    <row r="64994" x14ac:dyDescent="0.25"/>
    <row r="64995" x14ac:dyDescent="0.25"/>
    <row r="64996" x14ac:dyDescent="0.25"/>
    <row r="64997" x14ac:dyDescent="0.25"/>
    <row r="64998" x14ac:dyDescent="0.25"/>
    <row r="64999" x14ac:dyDescent="0.25"/>
    <row r="65000" x14ac:dyDescent="0.25"/>
    <row r="65001" x14ac:dyDescent="0.25"/>
    <row r="65002" x14ac:dyDescent="0.25"/>
    <row r="65003" x14ac:dyDescent="0.25"/>
    <row r="65004" x14ac:dyDescent="0.25"/>
    <row r="65005" x14ac:dyDescent="0.25"/>
    <row r="65006" x14ac:dyDescent="0.25"/>
    <row r="65007" x14ac:dyDescent="0.25"/>
    <row r="65008" x14ac:dyDescent="0.25"/>
    <row r="65009" x14ac:dyDescent="0.25"/>
    <row r="65010" x14ac:dyDescent="0.25"/>
    <row r="65011" x14ac:dyDescent="0.25"/>
    <row r="65012" x14ac:dyDescent="0.25"/>
    <row r="65013" x14ac:dyDescent="0.25"/>
    <row r="65014" x14ac:dyDescent="0.25"/>
    <row r="65015" x14ac:dyDescent="0.25"/>
    <row r="65016" x14ac:dyDescent="0.25"/>
    <row r="65017" x14ac:dyDescent="0.25"/>
    <row r="65018" x14ac:dyDescent="0.25"/>
    <row r="65019" x14ac:dyDescent="0.25"/>
    <row r="65020" x14ac:dyDescent="0.25"/>
    <row r="65021" x14ac:dyDescent="0.25"/>
    <row r="65022" x14ac:dyDescent="0.25"/>
    <row r="65023" x14ac:dyDescent="0.25"/>
    <row r="65024" x14ac:dyDescent="0.25"/>
    <row r="65025" x14ac:dyDescent="0.25"/>
    <row r="65026" x14ac:dyDescent="0.25"/>
    <row r="65027" x14ac:dyDescent="0.25"/>
    <row r="65028" x14ac:dyDescent="0.25"/>
    <row r="65029" x14ac:dyDescent="0.25"/>
    <row r="65030" x14ac:dyDescent="0.25"/>
    <row r="65031" x14ac:dyDescent="0.25"/>
    <row r="65032" x14ac:dyDescent="0.25"/>
    <row r="65033" x14ac:dyDescent="0.25"/>
    <row r="65034" x14ac:dyDescent="0.25"/>
    <row r="65035" x14ac:dyDescent="0.25"/>
    <row r="65036" x14ac:dyDescent="0.25"/>
    <row r="65037" x14ac:dyDescent="0.25"/>
    <row r="65038" x14ac:dyDescent="0.25"/>
    <row r="65039" x14ac:dyDescent="0.25"/>
    <row r="65040" x14ac:dyDescent="0.25"/>
    <row r="65041" x14ac:dyDescent="0.25"/>
    <row r="65042" x14ac:dyDescent="0.25"/>
    <row r="65043" x14ac:dyDescent="0.25"/>
    <row r="65044" x14ac:dyDescent="0.25"/>
    <row r="65045" x14ac:dyDescent="0.25"/>
    <row r="65046" x14ac:dyDescent="0.25"/>
    <row r="65047" x14ac:dyDescent="0.25"/>
    <row r="65048" x14ac:dyDescent="0.25"/>
    <row r="65049" x14ac:dyDescent="0.25"/>
    <row r="65050" x14ac:dyDescent="0.25"/>
    <row r="65051" x14ac:dyDescent="0.25"/>
    <row r="65052" x14ac:dyDescent="0.25"/>
    <row r="65053" x14ac:dyDescent="0.25"/>
    <row r="65054" x14ac:dyDescent="0.25"/>
    <row r="65055" x14ac:dyDescent="0.25"/>
    <row r="65056" x14ac:dyDescent="0.25"/>
    <row r="65057" x14ac:dyDescent="0.25"/>
    <row r="65058" x14ac:dyDescent="0.25"/>
    <row r="65059" x14ac:dyDescent="0.25"/>
    <row r="65060" x14ac:dyDescent="0.25"/>
    <row r="65061" x14ac:dyDescent="0.25"/>
    <row r="65062" x14ac:dyDescent="0.25"/>
    <row r="65063" x14ac:dyDescent="0.25"/>
    <row r="65064" x14ac:dyDescent="0.25"/>
    <row r="65065" x14ac:dyDescent="0.25"/>
    <row r="65066" x14ac:dyDescent="0.25"/>
    <row r="65067" x14ac:dyDescent="0.25"/>
    <row r="65068" x14ac:dyDescent="0.25"/>
    <row r="65069" x14ac:dyDescent="0.25"/>
    <row r="65070" x14ac:dyDescent="0.25"/>
    <row r="65071" x14ac:dyDescent="0.25"/>
    <row r="65072" x14ac:dyDescent="0.25"/>
    <row r="65073" x14ac:dyDescent="0.25"/>
    <row r="65074" x14ac:dyDescent="0.25"/>
    <row r="65075" x14ac:dyDescent="0.25"/>
    <row r="65076" x14ac:dyDescent="0.25"/>
    <row r="65077" x14ac:dyDescent="0.25"/>
    <row r="65078" x14ac:dyDescent="0.25"/>
    <row r="65079" x14ac:dyDescent="0.25"/>
    <row r="65080" x14ac:dyDescent="0.25"/>
    <row r="65081" x14ac:dyDescent="0.25"/>
    <row r="65082" x14ac:dyDescent="0.25"/>
    <row r="65083" x14ac:dyDescent="0.25"/>
    <row r="65084" x14ac:dyDescent="0.25"/>
    <row r="65085" x14ac:dyDescent="0.25"/>
    <row r="65086" x14ac:dyDescent="0.25"/>
    <row r="65087" x14ac:dyDescent="0.25"/>
    <row r="65088" x14ac:dyDescent="0.25"/>
    <row r="65089" x14ac:dyDescent="0.25"/>
    <row r="65090" x14ac:dyDescent="0.25"/>
    <row r="65091" x14ac:dyDescent="0.25"/>
    <row r="65092" x14ac:dyDescent="0.25"/>
    <row r="65093" x14ac:dyDescent="0.25"/>
    <row r="65094" x14ac:dyDescent="0.25"/>
    <row r="65095" x14ac:dyDescent="0.25"/>
    <row r="65096" x14ac:dyDescent="0.25"/>
    <row r="65097" x14ac:dyDescent="0.25"/>
    <row r="65098" x14ac:dyDescent="0.25"/>
    <row r="65099" x14ac:dyDescent="0.25"/>
    <row r="65100" x14ac:dyDescent="0.25"/>
    <row r="65101" x14ac:dyDescent="0.25"/>
    <row r="65102" x14ac:dyDescent="0.25"/>
    <row r="65103" x14ac:dyDescent="0.25"/>
    <row r="65104" x14ac:dyDescent="0.25"/>
    <row r="65105" x14ac:dyDescent="0.25"/>
    <row r="65106" x14ac:dyDescent="0.25"/>
    <row r="65107" x14ac:dyDescent="0.25"/>
    <row r="65108" x14ac:dyDescent="0.25"/>
    <row r="65109" x14ac:dyDescent="0.25"/>
    <row r="65110" x14ac:dyDescent="0.25"/>
    <row r="65111" x14ac:dyDescent="0.25"/>
    <row r="65112" x14ac:dyDescent="0.25"/>
    <row r="65113" x14ac:dyDescent="0.25"/>
    <row r="65114" x14ac:dyDescent="0.25"/>
    <row r="65115" x14ac:dyDescent="0.25"/>
    <row r="65116" x14ac:dyDescent="0.25"/>
    <row r="65117" x14ac:dyDescent="0.25"/>
    <row r="65118" x14ac:dyDescent="0.25"/>
    <row r="65119" x14ac:dyDescent="0.25"/>
    <row r="65120" x14ac:dyDescent="0.25"/>
    <row r="65121" x14ac:dyDescent="0.25"/>
    <row r="65122" x14ac:dyDescent="0.25"/>
    <row r="65123" x14ac:dyDescent="0.25"/>
    <row r="65124" x14ac:dyDescent="0.25"/>
    <row r="65125" x14ac:dyDescent="0.25"/>
    <row r="65126" x14ac:dyDescent="0.25"/>
    <row r="65127" x14ac:dyDescent="0.25"/>
    <row r="65128" x14ac:dyDescent="0.25"/>
    <row r="65129" x14ac:dyDescent="0.25"/>
    <row r="65130" x14ac:dyDescent="0.25"/>
    <row r="65131" x14ac:dyDescent="0.25"/>
    <row r="65132" x14ac:dyDescent="0.25"/>
    <row r="65133" x14ac:dyDescent="0.25"/>
    <row r="65134" x14ac:dyDescent="0.25"/>
    <row r="65135" x14ac:dyDescent="0.25"/>
    <row r="65136" x14ac:dyDescent="0.25"/>
    <row r="65137" x14ac:dyDescent="0.25"/>
    <row r="65138" x14ac:dyDescent="0.25"/>
    <row r="65139" x14ac:dyDescent="0.25"/>
    <row r="65140" x14ac:dyDescent="0.25"/>
    <row r="65141" x14ac:dyDescent="0.25"/>
    <row r="65142" x14ac:dyDescent="0.25"/>
    <row r="65143" x14ac:dyDescent="0.25"/>
    <row r="65144" x14ac:dyDescent="0.25"/>
    <row r="65145" x14ac:dyDescent="0.25"/>
    <row r="65146" x14ac:dyDescent="0.25"/>
    <row r="65147" x14ac:dyDescent="0.25"/>
    <row r="65148" x14ac:dyDescent="0.25"/>
    <row r="65149" x14ac:dyDescent="0.25"/>
    <row r="65150" x14ac:dyDescent="0.25"/>
    <row r="65151" x14ac:dyDescent="0.25"/>
    <row r="65152" x14ac:dyDescent="0.25"/>
    <row r="65153" x14ac:dyDescent="0.25"/>
    <row r="65154" x14ac:dyDescent="0.25"/>
    <row r="65155" x14ac:dyDescent="0.25"/>
    <row r="65156" x14ac:dyDescent="0.25"/>
    <row r="65157" x14ac:dyDescent="0.25"/>
    <row r="65158" x14ac:dyDescent="0.25"/>
    <row r="65159" x14ac:dyDescent="0.25"/>
    <row r="65160" x14ac:dyDescent="0.25"/>
    <row r="65161" x14ac:dyDescent="0.25"/>
    <row r="65162" x14ac:dyDescent="0.25"/>
    <row r="65163" x14ac:dyDescent="0.25"/>
    <row r="65164" x14ac:dyDescent="0.25"/>
    <row r="65165" x14ac:dyDescent="0.25"/>
    <row r="65166" x14ac:dyDescent="0.25"/>
    <row r="65167" x14ac:dyDescent="0.25"/>
    <row r="65168" x14ac:dyDescent="0.25"/>
    <row r="65169" x14ac:dyDescent="0.25"/>
    <row r="65170" x14ac:dyDescent="0.25"/>
    <row r="65171" x14ac:dyDescent="0.25"/>
    <row r="65172" x14ac:dyDescent="0.25"/>
    <row r="65173" x14ac:dyDescent="0.25"/>
    <row r="65174" x14ac:dyDescent="0.25"/>
    <row r="65175" x14ac:dyDescent="0.25"/>
    <row r="65176" x14ac:dyDescent="0.25"/>
    <row r="65177" x14ac:dyDescent="0.25"/>
    <row r="65178" x14ac:dyDescent="0.25"/>
    <row r="65179" x14ac:dyDescent="0.25"/>
    <row r="65180" x14ac:dyDescent="0.25"/>
    <row r="65181" x14ac:dyDescent="0.25"/>
    <row r="65182" x14ac:dyDescent="0.25"/>
    <row r="65183" x14ac:dyDescent="0.25"/>
    <row r="65184" x14ac:dyDescent="0.25"/>
    <row r="65185" x14ac:dyDescent="0.25"/>
    <row r="65186" x14ac:dyDescent="0.25"/>
    <row r="65187" x14ac:dyDescent="0.25"/>
    <row r="65188" x14ac:dyDescent="0.25"/>
    <row r="65189" x14ac:dyDescent="0.25"/>
    <row r="65190" x14ac:dyDescent="0.25"/>
    <row r="65191" x14ac:dyDescent="0.25"/>
    <row r="65192" x14ac:dyDescent="0.25"/>
    <row r="65193" x14ac:dyDescent="0.25"/>
    <row r="65194" x14ac:dyDescent="0.25"/>
    <row r="65195" x14ac:dyDescent="0.25"/>
    <row r="65196" x14ac:dyDescent="0.25"/>
    <row r="65197" x14ac:dyDescent="0.25"/>
    <row r="65198" x14ac:dyDescent="0.25"/>
    <row r="65199" x14ac:dyDescent="0.25"/>
    <row r="65200" x14ac:dyDescent="0.25"/>
    <row r="65201" x14ac:dyDescent="0.25"/>
    <row r="65202" x14ac:dyDescent="0.25"/>
    <row r="65203" x14ac:dyDescent="0.25"/>
    <row r="65204" x14ac:dyDescent="0.25"/>
    <row r="65205" x14ac:dyDescent="0.25"/>
    <row r="65206" x14ac:dyDescent="0.25"/>
    <row r="65207" x14ac:dyDescent="0.25"/>
    <row r="65208" x14ac:dyDescent="0.25"/>
    <row r="65209" x14ac:dyDescent="0.25"/>
    <row r="65210" x14ac:dyDescent="0.25"/>
    <row r="65211" x14ac:dyDescent="0.25"/>
    <row r="65212" x14ac:dyDescent="0.25"/>
    <row r="65213" x14ac:dyDescent="0.25"/>
    <row r="65214" x14ac:dyDescent="0.25"/>
    <row r="65215" x14ac:dyDescent="0.25"/>
    <row r="65216" x14ac:dyDescent="0.25"/>
    <row r="65217" x14ac:dyDescent="0.25"/>
    <row r="65218" x14ac:dyDescent="0.25"/>
    <row r="65219" x14ac:dyDescent="0.25"/>
    <row r="65220" x14ac:dyDescent="0.25"/>
    <row r="65221" x14ac:dyDescent="0.25"/>
    <row r="65222" x14ac:dyDescent="0.25"/>
    <row r="65223" x14ac:dyDescent="0.25"/>
    <row r="65224" x14ac:dyDescent="0.25"/>
    <row r="65225" x14ac:dyDescent="0.25"/>
    <row r="65226" x14ac:dyDescent="0.25"/>
    <row r="65227" x14ac:dyDescent="0.25"/>
    <row r="65228" x14ac:dyDescent="0.25"/>
    <row r="65229" x14ac:dyDescent="0.25"/>
    <row r="65230" x14ac:dyDescent="0.25"/>
    <row r="65231" x14ac:dyDescent="0.25"/>
    <row r="65232" x14ac:dyDescent="0.25"/>
    <row r="65233" x14ac:dyDescent="0.25"/>
    <row r="65234" x14ac:dyDescent="0.25"/>
    <row r="65235" x14ac:dyDescent="0.25"/>
    <row r="65236" x14ac:dyDescent="0.25"/>
    <row r="65237" x14ac:dyDescent="0.25"/>
    <row r="65238" x14ac:dyDescent="0.25"/>
    <row r="65239" x14ac:dyDescent="0.25"/>
    <row r="65240" x14ac:dyDescent="0.25"/>
    <row r="65241" x14ac:dyDescent="0.25"/>
    <row r="65242" x14ac:dyDescent="0.25"/>
    <row r="65243" x14ac:dyDescent="0.25"/>
    <row r="65244" x14ac:dyDescent="0.25"/>
    <row r="65245" x14ac:dyDescent="0.25"/>
    <row r="65246" x14ac:dyDescent="0.25"/>
    <row r="65247" x14ac:dyDescent="0.25"/>
    <row r="65248" x14ac:dyDescent="0.25"/>
    <row r="65249" x14ac:dyDescent="0.25"/>
    <row r="65250" x14ac:dyDescent="0.25"/>
    <row r="65251" x14ac:dyDescent="0.25"/>
    <row r="65252" x14ac:dyDescent="0.25"/>
    <row r="65253" x14ac:dyDescent="0.25"/>
    <row r="65254" x14ac:dyDescent="0.25"/>
    <row r="65255" x14ac:dyDescent="0.25"/>
    <row r="65256" x14ac:dyDescent="0.25"/>
    <row r="65257" x14ac:dyDescent="0.25"/>
    <row r="65258" x14ac:dyDescent="0.25"/>
    <row r="65259" x14ac:dyDescent="0.25"/>
    <row r="65260" x14ac:dyDescent="0.25"/>
    <row r="65261" x14ac:dyDescent="0.25"/>
    <row r="65262" x14ac:dyDescent="0.25"/>
    <row r="65263" x14ac:dyDescent="0.25"/>
    <row r="65264" x14ac:dyDescent="0.25"/>
    <row r="65265" x14ac:dyDescent="0.25"/>
    <row r="65266" x14ac:dyDescent="0.25"/>
    <row r="65267" x14ac:dyDescent="0.25"/>
    <row r="65268" x14ac:dyDescent="0.25"/>
    <row r="65269" x14ac:dyDescent="0.25"/>
    <row r="65270" x14ac:dyDescent="0.25"/>
    <row r="65271" x14ac:dyDescent="0.25"/>
    <row r="65272" x14ac:dyDescent="0.25"/>
    <row r="65273" x14ac:dyDescent="0.25"/>
    <row r="65274" x14ac:dyDescent="0.25"/>
    <row r="65275" x14ac:dyDescent="0.25"/>
    <row r="65276" x14ac:dyDescent="0.25"/>
    <row r="65277" x14ac:dyDescent="0.25"/>
    <row r="65278" x14ac:dyDescent="0.25"/>
    <row r="65279" x14ac:dyDescent="0.25"/>
    <row r="65280" x14ac:dyDescent="0.25"/>
    <row r="65281" x14ac:dyDescent="0.25"/>
    <row r="65282" x14ac:dyDescent="0.25"/>
    <row r="65283" x14ac:dyDescent="0.25"/>
    <row r="65284" x14ac:dyDescent="0.25"/>
    <row r="65285" x14ac:dyDescent="0.25"/>
    <row r="65286" x14ac:dyDescent="0.25"/>
    <row r="65287" x14ac:dyDescent="0.25"/>
    <row r="65288" x14ac:dyDescent="0.25"/>
    <row r="65289" x14ac:dyDescent="0.25"/>
    <row r="65290" x14ac:dyDescent="0.25"/>
    <row r="65291" x14ac:dyDescent="0.25"/>
    <row r="65292" x14ac:dyDescent="0.25"/>
    <row r="65293" x14ac:dyDescent="0.25"/>
    <row r="65294" x14ac:dyDescent="0.25"/>
    <row r="65295" x14ac:dyDescent="0.25"/>
    <row r="65296" x14ac:dyDescent="0.25"/>
    <row r="65297" x14ac:dyDescent="0.25"/>
    <row r="65298" x14ac:dyDescent="0.25"/>
    <row r="65299" x14ac:dyDescent="0.25"/>
    <row r="65300" x14ac:dyDescent="0.25"/>
    <row r="65301" x14ac:dyDescent="0.25"/>
    <row r="65302" x14ac:dyDescent="0.25"/>
    <row r="65303" x14ac:dyDescent="0.25"/>
    <row r="65304" x14ac:dyDescent="0.25"/>
    <row r="65305" x14ac:dyDescent="0.25"/>
    <row r="65306" x14ac:dyDescent="0.25"/>
    <row r="65307" x14ac:dyDescent="0.25"/>
    <row r="65308" x14ac:dyDescent="0.25"/>
    <row r="65309" x14ac:dyDescent="0.25"/>
    <row r="65310" x14ac:dyDescent="0.25"/>
    <row r="65311" x14ac:dyDescent="0.25"/>
    <row r="65312" x14ac:dyDescent="0.25"/>
    <row r="65313" x14ac:dyDescent="0.25"/>
    <row r="65314" x14ac:dyDescent="0.25"/>
    <row r="65315" x14ac:dyDescent="0.25"/>
    <row r="65316" x14ac:dyDescent="0.25"/>
    <row r="65317" x14ac:dyDescent="0.25"/>
    <row r="65318" x14ac:dyDescent="0.25"/>
    <row r="65319" x14ac:dyDescent="0.25"/>
    <row r="65320" x14ac:dyDescent="0.25"/>
    <row r="65321" x14ac:dyDescent="0.25"/>
    <row r="65322" x14ac:dyDescent="0.25"/>
    <row r="65323" x14ac:dyDescent="0.25"/>
    <row r="65324" x14ac:dyDescent="0.25"/>
    <row r="65325" x14ac:dyDescent="0.25"/>
    <row r="65326" x14ac:dyDescent="0.25"/>
    <row r="65327" x14ac:dyDescent="0.25"/>
    <row r="65328" x14ac:dyDescent="0.25"/>
    <row r="65329" x14ac:dyDescent="0.25"/>
    <row r="65330" x14ac:dyDescent="0.25"/>
    <row r="65331" x14ac:dyDescent="0.25"/>
    <row r="65332" x14ac:dyDescent="0.25"/>
    <row r="65333" x14ac:dyDescent="0.25"/>
    <row r="65334" x14ac:dyDescent="0.25"/>
    <row r="65335" x14ac:dyDescent="0.25"/>
    <row r="65336" x14ac:dyDescent="0.25"/>
    <row r="65337" x14ac:dyDescent="0.25"/>
    <row r="65338" x14ac:dyDescent="0.25"/>
    <row r="65339" x14ac:dyDescent="0.25"/>
    <row r="65340" x14ac:dyDescent="0.25"/>
    <row r="65341" x14ac:dyDescent="0.25"/>
    <row r="65342" x14ac:dyDescent="0.25"/>
    <row r="65343" x14ac:dyDescent="0.25"/>
    <row r="65344" x14ac:dyDescent="0.25"/>
    <row r="65345" x14ac:dyDescent="0.25"/>
    <row r="65346" x14ac:dyDescent="0.25"/>
    <row r="65347" x14ac:dyDescent="0.25"/>
    <row r="65348" x14ac:dyDescent="0.25"/>
    <row r="65349" x14ac:dyDescent="0.25"/>
    <row r="65350" x14ac:dyDescent="0.25"/>
    <row r="65351" x14ac:dyDescent="0.25"/>
    <row r="65352" x14ac:dyDescent="0.25"/>
    <row r="65353" x14ac:dyDescent="0.25"/>
    <row r="65354" x14ac:dyDescent="0.25"/>
    <row r="65355" x14ac:dyDescent="0.25"/>
    <row r="65356" x14ac:dyDescent="0.25"/>
    <row r="65357" x14ac:dyDescent="0.25"/>
    <row r="65358" x14ac:dyDescent="0.25"/>
    <row r="65359" x14ac:dyDescent="0.25"/>
    <row r="65360" x14ac:dyDescent="0.25"/>
    <row r="65361" x14ac:dyDescent="0.25"/>
    <row r="65362" x14ac:dyDescent="0.25"/>
    <row r="65363" x14ac:dyDescent="0.25"/>
    <row r="65364" x14ac:dyDescent="0.25"/>
    <row r="65365" x14ac:dyDescent="0.25"/>
    <row r="65366" x14ac:dyDescent="0.25"/>
    <row r="65367" x14ac:dyDescent="0.25"/>
    <row r="65368" x14ac:dyDescent="0.25"/>
    <row r="65369" x14ac:dyDescent="0.25"/>
    <row r="65370" x14ac:dyDescent="0.25"/>
    <row r="65371" x14ac:dyDescent="0.25"/>
    <row r="65372" x14ac:dyDescent="0.25"/>
    <row r="65373" x14ac:dyDescent="0.25"/>
    <row r="65374" x14ac:dyDescent="0.25"/>
    <row r="65375" x14ac:dyDescent="0.25"/>
    <row r="65376" x14ac:dyDescent="0.25"/>
    <row r="65377" x14ac:dyDescent="0.25"/>
    <row r="65378" x14ac:dyDescent="0.25"/>
    <row r="65379" x14ac:dyDescent="0.25"/>
    <row r="65380" x14ac:dyDescent="0.25"/>
    <row r="65381" x14ac:dyDescent="0.25"/>
    <row r="65382" x14ac:dyDescent="0.25"/>
    <row r="65383" x14ac:dyDescent="0.25"/>
    <row r="65384" x14ac:dyDescent="0.25"/>
    <row r="65385" x14ac:dyDescent="0.25"/>
    <row r="65386" x14ac:dyDescent="0.25"/>
    <row r="65387" x14ac:dyDescent="0.25"/>
    <row r="65388" x14ac:dyDescent="0.25"/>
    <row r="65389" x14ac:dyDescent="0.25"/>
    <row r="65390" x14ac:dyDescent="0.25"/>
    <row r="65391" x14ac:dyDescent="0.25"/>
    <row r="65392" x14ac:dyDescent="0.25"/>
    <row r="65393" x14ac:dyDescent="0.25"/>
    <row r="65394" x14ac:dyDescent="0.25"/>
    <row r="65395" x14ac:dyDescent="0.25"/>
    <row r="65396" x14ac:dyDescent="0.25"/>
    <row r="65397" x14ac:dyDescent="0.25"/>
    <row r="65398" x14ac:dyDescent="0.25"/>
    <row r="65399" x14ac:dyDescent="0.25"/>
    <row r="65400" x14ac:dyDescent="0.25"/>
    <row r="65401" x14ac:dyDescent="0.25"/>
    <row r="65402" x14ac:dyDescent="0.25"/>
    <row r="65403" x14ac:dyDescent="0.25"/>
    <row r="65404" x14ac:dyDescent="0.25"/>
    <row r="65405" x14ac:dyDescent="0.25"/>
    <row r="65406" x14ac:dyDescent="0.25"/>
    <row r="65407" x14ac:dyDescent="0.25"/>
    <row r="65408" x14ac:dyDescent="0.25"/>
    <row r="65409" x14ac:dyDescent="0.25"/>
    <row r="65410" x14ac:dyDescent="0.25"/>
    <row r="65411" x14ac:dyDescent="0.25"/>
    <row r="65412" x14ac:dyDescent="0.25"/>
    <row r="65413" x14ac:dyDescent="0.25"/>
    <row r="65414" x14ac:dyDescent="0.25"/>
    <row r="65415" x14ac:dyDescent="0.25"/>
    <row r="65416" x14ac:dyDescent="0.25"/>
    <row r="65417" x14ac:dyDescent="0.25"/>
    <row r="65418" x14ac:dyDescent="0.25"/>
    <row r="65419" x14ac:dyDescent="0.25"/>
    <row r="65420" x14ac:dyDescent="0.25"/>
    <row r="65421" x14ac:dyDescent="0.25"/>
    <row r="65422" x14ac:dyDescent="0.25"/>
    <row r="65423" x14ac:dyDescent="0.25"/>
    <row r="65424" x14ac:dyDescent="0.25"/>
    <row r="65425" x14ac:dyDescent="0.25"/>
    <row r="65426" x14ac:dyDescent="0.25"/>
    <row r="65427" x14ac:dyDescent="0.25"/>
    <row r="65428" x14ac:dyDescent="0.25"/>
    <row r="65429" x14ac:dyDescent="0.25"/>
    <row r="65430" x14ac:dyDescent="0.25"/>
    <row r="65431" x14ac:dyDescent="0.25"/>
    <row r="65432" x14ac:dyDescent="0.25"/>
    <row r="65433" x14ac:dyDescent="0.25"/>
    <row r="65434" x14ac:dyDescent="0.25"/>
    <row r="65435" x14ac:dyDescent="0.25"/>
    <row r="65436" x14ac:dyDescent="0.25"/>
    <row r="65437" x14ac:dyDescent="0.25"/>
    <row r="65438" x14ac:dyDescent="0.25"/>
    <row r="65439" x14ac:dyDescent="0.25"/>
    <row r="65440" x14ac:dyDescent="0.25"/>
    <row r="65441" x14ac:dyDescent="0.25"/>
    <row r="65442" x14ac:dyDescent="0.25"/>
    <row r="65443" x14ac:dyDescent="0.25"/>
    <row r="65444" x14ac:dyDescent="0.25"/>
    <row r="65445" x14ac:dyDescent="0.25"/>
    <row r="65446" x14ac:dyDescent="0.25"/>
    <row r="65447" x14ac:dyDescent="0.25"/>
    <row r="65448" x14ac:dyDescent="0.25"/>
    <row r="65449" x14ac:dyDescent="0.25"/>
    <row r="65450" x14ac:dyDescent="0.25"/>
    <row r="65451" x14ac:dyDescent="0.25"/>
    <row r="65452" x14ac:dyDescent="0.25"/>
    <row r="65453" x14ac:dyDescent="0.25"/>
    <row r="65454" x14ac:dyDescent="0.25"/>
    <row r="65455" x14ac:dyDescent="0.25"/>
    <row r="65456" x14ac:dyDescent="0.25"/>
    <row r="65457" x14ac:dyDescent="0.25"/>
    <row r="65458" x14ac:dyDescent="0.25"/>
    <row r="65459" x14ac:dyDescent="0.25"/>
    <row r="65460" x14ac:dyDescent="0.25"/>
    <row r="65461" x14ac:dyDescent="0.25"/>
    <row r="65462" x14ac:dyDescent="0.25"/>
    <row r="65463" x14ac:dyDescent="0.25"/>
    <row r="65464" x14ac:dyDescent="0.25"/>
    <row r="65465" x14ac:dyDescent="0.25"/>
    <row r="65466" x14ac:dyDescent="0.25"/>
    <row r="65467" x14ac:dyDescent="0.25"/>
    <row r="65468" x14ac:dyDescent="0.25"/>
    <row r="65469" x14ac:dyDescent="0.25"/>
    <row r="65470" x14ac:dyDescent="0.25"/>
    <row r="65471" x14ac:dyDescent="0.25"/>
    <row r="65472" x14ac:dyDescent="0.25"/>
    <row r="65473" x14ac:dyDescent="0.25"/>
    <row r="65474" x14ac:dyDescent="0.25"/>
    <row r="65475" x14ac:dyDescent="0.25"/>
    <row r="65476" x14ac:dyDescent="0.25"/>
    <row r="65477" x14ac:dyDescent="0.25"/>
    <row r="65478" x14ac:dyDescent="0.25"/>
    <row r="65479" x14ac:dyDescent="0.25"/>
    <row r="65480" x14ac:dyDescent="0.25"/>
    <row r="65481" x14ac:dyDescent="0.25"/>
    <row r="65482" x14ac:dyDescent="0.25"/>
    <row r="65483" x14ac:dyDescent="0.25"/>
    <row r="65484" x14ac:dyDescent="0.25"/>
    <row r="65485" x14ac:dyDescent="0.25"/>
    <row r="65486" x14ac:dyDescent="0.25"/>
    <row r="65487" x14ac:dyDescent="0.25"/>
    <row r="65488" x14ac:dyDescent="0.25"/>
    <row r="65489" x14ac:dyDescent="0.25"/>
    <row r="65490" x14ac:dyDescent="0.25"/>
    <row r="65491" x14ac:dyDescent="0.25"/>
    <row r="65492" x14ac:dyDescent="0.25"/>
    <row r="65493" x14ac:dyDescent="0.25"/>
    <row r="65494" x14ac:dyDescent="0.25"/>
    <row r="65495" x14ac:dyDescent="0.25"/>
    <row r="65496" x14ac:dyDescent="0.25"/>
    <row r="65497" x14ac:dyDescent="0.25"/>
    <row r="65498" x14ac:dyDescent="0.25"/>
    <row r="65499" x14ac:dyDescent="0.25"/>
    <row r="65500" x14ac:dyDescent="0.25"/>
    <row r="65501" x14ac:dyDescent="0.25"/>
    <row r="65502" x14ac:dyDescent="0.25"/>
    <row r="65503" x14ac:dyDescent="0.25"/>
    <row r="65504" x14ac:dyDescent="0.25"/>
    <row r="65505" x14ac:dyDescent="0.25"/>
    <row r="65506" x14ac:dyDescent="0.25"/>
    <row r="65507" x14ac:dyDescent="0.25"/>
    <row r="65508" x14ac:dyDescent="0.25"/>
    <row r="65509" x14ac:dyDescent="0.25"/>
    <row r="65510" x14ac:dyDescent="0.25"/>
    <row r="65511" x14ac:dyDescent="0.25"/>
    <row r="65512" x14ac:dyDescent="0.25"/>
    <row r="65513" x14ac:dyDescent="0.25"/>
    <row r="65514" x14ac:dyDescent="0.25"/>
    <row r="65515" x14ac:dyDescent="0.25"/>
    <row r="65516" x14ac:dyDescent="0.25"/>
    <row r="65517" x14ac:dyDescent="0.25"/>
    <row r="65518" x14ac:dyDescent="0.25"/>
    <row r="65519" x14ac:dyDescent="0.25"/>
    <row r="65520" x14ac:dyDescent="0.25"/>
    <row r="65521" x14ac:dyDescent="0.25"/>
    <row r="65522" x14ac:dyDescent="0.25"/>
    <row r="65523" x14ac:dyDescent="0.25"/>
    <row r="65524" x14ac:dyDescent="0.25"/>
    <row r="65525" x14ac:dyDescent="0.25"/>
    <row r="65526" x14ac:dyDescent="0.25"/>
    <row r="65527" x14ac:dyDescent="0.25"/>
    <row r="65528" x14ac:dyDescent="0.25"/>
    <row r="65529" x14ac:dyDescent="0.25"/>
    <row r="65530" x14ac:dyDescent="0.25"/>
    <row r="65531" x14ac:dyDescent="0.25"/>
    <row r="65532" x14ac:dyDescent="0.25"/>
    <row r="65533" x14ac:dyDescent="0.25"/>
    <row r="65534" x14ac:dyDescent="0.25"/>
    <row r="65535" x14ac:dyDescent="0.25"/>
    <row r="65536" x14ac:dyDescent="0.25"/>
  </sheetData>
  <pageMargins left="0.7" right="0.7" top="0.75" bottom="0.75" header="0.3" footer="0.3"/>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L15"/>
  <sheetViews>
    <sheetView topLeftCell="D1" zoomScale="86" workbookViewId="0">
      <selection activeCell="A6" sqref="A6"/>
    </sheetView>
  </sheetViews>
  <sheetFormatPr defaultRowHeight="15" x14ac:dyDescent="0.25"/>
  <cols>
    <col min="1" max="1" width="24.7109375" bestFit="1" customWidth="1"/>
    <col min="2" max="12" width="15.140625" bestFit="1" customWidth="1"/>
  </cols>
  <sheetData>
    <row r="3" spans="1:12" x14ac:dyDescent="0.25">
      <c r="A3" s="15"/>
      <c r="B3" s="18" t="s">
        <v>861</v>
      </c>
      <c r="C3" s="16"/>
      <c r="D3" s="16"/>
      <c r="E3" s="16"/>
      <c r="F3" s="16"/>
      <c r="G3" s="16"/>
      <c r="H3" s="16"/>
      <c r="I3" s="16"/>
      <c r="J3" s="16"/>
      <c r="K3" s="16"/>
      <c r="L3" s="17"/>
    </row>
    <row r="4" spans="1:12" x14ac:dyDescent="0.25">
      <c r="A4" s="18" t="s">
        <v>856</v>
      </c>
      <c r="B4" s="15" t="s">
        <v>860</v>
      </c>
      <c r="C4" s="28" t="s">
        <v>862</v>
      </c>
      <c r="D4" s="28" t="s">
        <v>863</v>
      </c>
      <c r="E4" s="28" t="s">
        <v>864</v>
      </c>
      <c r="F4" s="28" t="s">
        <v>865</v>
      </c>
      <c r="G4" s="28" t="s">
        <v>866</v>
      </c>
      <c r="H4" s="28" t="s">
        <v>867</v>
      </c>
      <c r="I4" s="28" t="s">
        <v>868</v>
      </c>
      <c r="J4" s="28" t="s">
        <v>869</v>
      </c>
      <c r="K4" s="28" t="s">
        <v>870</v>
      </c>
      <c r="L4" s="21" t="s">
        <v>871</v>
      </c>
    </row>
    <row r="5" spans="1:12" x14ac:dyDescent="0.25">
      <c r="A5" s="15">
        <v>0</v>
      </c>
      <c r="B5" s="22">
        <v>24.117315047872751</v>
      </c>
      <c r="C5" s="29">
        <v>30.114553951792406</v>
      </c>
      <c r="D5" s="29">
        <v>30.899589945046365</v>
      </c>
      <c r="E5" s="29">
        <v>31.757885199890332</v>
      </c>
      <c r="F5" s="29">
        <v>31.387487480629915</v>
      </c>
      <c r="G5" s="29">
        <v>32.01650509508103</v>
      </c>
      <c r="H5" s="29">
        <v>31.243753039113937</v>
      </c>
      <c r="I5" s="29">
        <v>27.048597547778794</v>
      </c>
      <c r="J5" s="29">
        <v>31.035025579634397</v>
      </c>
      <c r="K5" s="29">
        <v>30.222483440934436</v>
      </c>
      <c r="L5" s="23">
        <v>20.474743914225343</v>
      </c>
    </row>
    <row r="6" spans="1:12" x14ac:dyDescent="0.25">
      <c r="A6" s="19" t="s">
        <v>549</v>
      </c>
      <c r="B6" s="24">
        <v>6.0328300860530915</v>
      </c>
      <c r="C6" s="30">
        <v>11.38010908800597</v>
      </c>
      <c r="D6" s="30">
        <v>10.8995417199841</v>
      </c>
      <c r="E6" s="30">
        <v>12.00036716448677</v>
      </c>
      <c r="F6" s="30">
        <v>10.895078573893617</v>
      </c>
      <c r="G6" s="30">
        <v>11.333740555534746</v>
      </c>
      <c r="H6" s="30">
        <v>11.536339188651846</v>
      </c>
      <c r="I6" s="30">
        <v>10.63895898275797</v>
      </c>
      <c r="J6" s="30">
        <v>14.235867954669922</v>
      </c>
      <c r="K6" s="30">
        <v>12.032985995815508</v>
      </c>
      <c r="L6" s="25">
        <v>12.785318862246765</v>
      </c>
    </row>
    <row r="7" spans="1:12" x14ac:dyDescent="0.25">
      <c r="A7" s="19" t="s">
        <v>441</v>
      </c>
      <c r="B7" s="24">
        <v>11.791275579432018</v>
      </c>
      <c r="C7" s="30">
        <v>12.219160518324854</v>
      </c>
      <c r="D7" s="30">
        <v>11.030623661471935</v>
      </c>
      <c r="E7" s="30">
        <v>13.137654210862433</v>
      </c>
      <c r="F7" s="30">
        <v>12.116338504869418</v>
      </c>
      <c r="G7" s="30">
        <v>13.410931050259876</v>
      </c>
      <c r="H7" s="30">
        <v>14.80117447697859</v>
      </c>
      <c r="I7" s="30">
        <v>15.123987849436624</v>
      </c>
      <c r="J7" s="30">
        <v>15.241714940233805</v>
      </c>
      <c r="K7" s="30">
        <v>13.458963336777028</v>
      </c>
      <c r="L7" s="25">
        <v>12.289028243366328</v>
      </c>
    </row>
    <row r="8" spans="1:12" x14ac:dyDescent="0.25">
      <c r="A8" s="19" t="s">
        <v>692</v>
      </c>
      <c r="B8" s="24">
        <v>14.381930866048824</v>
      </c>
      <c r="C8" s="30">
        <v>15.383355624704169</v>
      </c>
      <c r="D8" s="30">
        <v>13.208718314195851</v>
      </c>
      <c r="E8" s="30">
        <v>17.492283794313721</v>
      </c>
      <c r="F8" s="30">
        <v>15.167787583117578</v>
      </c>
      <c r="G8" s="30">
        <v>15.749872650861846</v>
      </c>
      <c r="H8" s="30">
        <v>15.398636601725785</v>
      </c>
      <c r="I8" s="30">
        <v>15.693757173075552</v>
      </c>
      <c r="J8" s="30">
        <v>16.629304075506816</v>
      </c>
      <c r="K8" s="30">
        <v>13.040773299142128</v>
      </c>
      <c r="L8" s="25">
        <v>9.9330186915600258</v>
      </c>
    </row>
    <row r="9" spans="1:12" x14ac:dyDescent="0.25">
      <c r="A9" s="19" t="s">
        <v>139</v>
      </c>
      <c r="B9" s="24">
        <v>50.690068835557248</v>
      </c>
      <c r="C9" s="30">
        <v>52.236443011257542</v>
      </c>
      <c r="D9" s="30">
        <v>53.328420616131787</v>
      </c>
      <c r="E9" s="30">
        <v>52.275859129930808</v>
      </c>
      <c r="F9" s="30">
        <v>46.16233673049932</v>
      </c>
      <c r="G9" s="30">
        <v>52.877099131096308</v>
      </c>
      <c r="H9" s="30">
        <v>51.250781736590298</v>
      </c>
      <c r="I9" s="30">
        <v>45.248249691357074</v>
      </c>
      <c r="J9" s="30">
        <v>51.046758391628295</v>
      </c>
      <c r="K9" s="30">
        <v>49.532796875011933</v>
      </c>
      <c r="L9" s="25">
        <v>40.144248073501331</v>
      </c>
    </row>
    <row r="10" spans="1:12" x14ac:dyDescent="0.25">
      <c r="A10" s="19" t="s">
        <v>234</v>
      </c>
      <c r="B10" s="24">
        <v>12.460211724052392</v>
      </c>
      <c r="C10" s="30">
        <v>12.548470441302323</v>
      </c>
      <c r="D10" s="30">
        <v>13.184069853199039</v>
      </c>
      <c r="E10" s="30">
        <v>18.100930028996419</v>
      </c>
      <c r="F10" s="30">
        <v>15.411047585364042</v>
      </c>
      <c r="G10" s="30">
        <v>16.73608442668478</v>
      </c>
      <c r="H10" s="30">
        <v>19.323697617633485</v>
      </c>
      <c r="I10" s="30">
        <v>14.381356138527229</v>
      </c>
      <c r="J10" s="30">
        <v>19.151512854359023</v>
      </c>
      <c r="K10" s="30">
        <v>20.53908924261987</v>
      </c>
      <c r="L10" s="25">
        <v>9.859696145555068</v>
      </c>
    </row>
    <row r="11" spans="1:12" x14ac:dyDescent="0.25">
      <c r="A11" s="19" t="s">
        <v>90</v>
      </c>
      <c r="B11" s="24">
        <v>7.6725540426671328</v>
      </c>
      <c r="C11" s="30">
        <v>9.5306777495904544</v>
      </c>
      <c r="D11" s="30">
        <v>11.939990762492894</v>
      </c>
      <c r="E11" s="30">
        <v>12.311145781793188</v>
      </c>
      <c r="F11" s="30">
        <v>8.8288063191883861</v>
      </c>
      <c r="G11" s="30">
        <v>3.6985884349089195</v>
      </c>
      <c r="H11" s="30">
        <v>3.8143695386572709</v>
      </c>
      <c r="I11" s="30">
        <v>7.8379609381625333</v>
      </c>
      <c r="J11" s="30">
        <v>3.9938040804313748</v>
      </c>
      <c r="K11" s="30">
        <v>4.9947928973277893</v>
      </c>
      <c r="L11" s="25">
        <v>2.7339579819271056</v>
      </c>
    </row>
    <row r="12" spans="1:12" x14ac:dyDescent="0.25">
      <c r="A12" s="19" t="s">
        <v>335</v>
      </c>
      <c r="B12" s="24">
        <v>10.594660689272411</v>
      </c>
      <c r="C12" s="30">
        <v>15.206433522426016</v>
      </c>
      <c r="D12" s="30">
        <v>16.242547905879011</v>
      </c>
      <c r="E12" s="30">
        <v>14.339281014191693</v>
      </c>
      <c r="F12" s="30">
        <v>16.448198090427191</v>
      </c>
      <c r="G12" s="30">
        <v>14.821117996811008</v>
      </c>
      <c r="H12" s="30">
        <v>14.574282546408899</v>
      </c>
      <c r="I12" s="30">
        <v>15.34099122556511</v>
      </c>
      <c r="J12" s="30">
        <v>14.494605565561383</v>
      </c>
      <c r="K12" s="30">
        <v>13.578868270899573</v>
      </c>
      <c r="L12" s="25">
        <v>8.1083474837234988</v>
      </c>
    </row>
    <row r="13" spans="1:12" x14ac:dyDescent="0.25">
      <c r="A13" s="19" t="s">
        <v>857</v>
      </c>
      <c r="B13" s="24">
        <v>32.638863742847796</v>
      </c>
      <c r="C13" s="30">
        <v>36.246044603707702</v>
      </c>
      <c r="D13" s="30">
        <v>30.189465769027009</v>
      </c>
      <c r="E13" s="30">
        <v>31.337401900458094</v>
      </c>
      <c r="F13" s="30">
        <v>30.734041080133064</v>
      </c>
      <c r="G13" s="30">
        <v>34.710827688188203</v>
      </c>
      <c r="H13" s="30">
        <v>29.936391069510869</v>
      </c>
      <c r="I13" s="30">
        <v>25.000959432237522</v>
      </c>
      <c r="J13" s="30">
        <v>34.828447623372206</v>
      </c>
      <c r="K13" s="30">
        <v>32.607655854154302</v>
      </c>
      <c r="L13" s="25">
        <v>16.02076914058409</v>
      </c>
    </row>
    <row r="14" spans="1:12" x14ac:dyDescent="0.25">
      <c r="A14" s="19" t="s">
        <v>858</v>
      </c>
      <c r="B14" s="24"/>
      <c r="C14" s="30"/>
      <c r="D14" s="30"/>
      <c r="E14" s="30"/>
      <c r="F14" s="30"/>
      <c r="G14" s="30"/>
      <c r="H14" s="30"/>
      <c r="I14" s="30"/>
      <c r="J14" s="30"/>
      <c r="K14" s="30"/>
      <c r="L14" s="25"/>
    </row>
    <row r="15" spans="1:12" x14ac:dyDescent="0.25">
      <c r="A15" s="20" t="s">
        <v>859</v>
      </c>
      <c r="B15" s="26">
        <v>17.4957590026305</v>
      </c>
      <c r="C15" s="31">
        <v>20.875620771719493</v>
      </c>
      <c r="D15" s="31">
        <v>20.691183027915368</v>
      </c>
      <c r="E15" s="31">
        <v>21.772483673137046</v>
      </c>
      <c r="F15" s="31">
        <v>20.559001154473805</v>
      </c>
      <c r="G15" s="31">
        <v>21.294078011988724</v>
      </c>
      <c r="H15" s="31">
        <v>20.78013399365814</v>
      </c>
      <c r="I15" s="31">
        <v>19.085535510228073</v>
      </c>
      <c r="J15" s="31">
        <v>21.61209499797328</v>
      </c>
      <c r="K15" s="31">
        <v>20.104035490313326</v>
      </c>
      <c r="L15" s="27">
        <v>14.921413661164822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L15"/>
  <sheetViews>
    <sheetView workbookViewId="0">
      <selection activeCell="D12" sqref="D12"/>
    </sheetView>
  </sheetViews>
  <sheetFormatPr defaultRowHeight="15" x14ac:dyDescent="0.25"/>
  <cols>
    <col min="1" max="1" width="24.7109375" bestFit="1" customWidth="1"/>
    <col min="2" max="12" width="15.140625" bestFit="1" customWidth="1"/>
  </cols>
  <sheetData>
    <row r="3" spans="1:12" x14ac:dyDescent="0.25">
      <c r="A3" s="15"/>
      <c r="B3" s="18" t="s">
        <v>861</v>
      </c>
      <c r="C3" s="16"/>
      <c r="D3" s="16"/>
      <c r="E3" s="16"/>
      <c r="F3" s="16"/>
      <c r="G3" s="16"/>
      <c r="H3" s="16"/>
      <c r="I3" s="16"/>
      <c r="J3" s="16"/>
      <c r="K3" s="16"/>
      <c r="L3" s="17"/>
    </row>
    <row r="4" spans="1:12" x14ac:dyDescent="0.25">
      <c r="A4" s="18" t="s">
        <v>856</v>
      </c>
      <c r="B4" s="15" t="s">
        <v>860</v>
      </c>
      <c r="C4" s="28" t="s">
        <v>862</v>
      </c>
      <c r="D4" s="28" t="s">
        <v>863</v>
      </c>
      <c r="E4" s="28" t="s">
        <v>864</v>
      </c>
      <c r="F4" s="28" t="s">
        <v>865</v>
      </c>
      <c r="G4" s="28" t="s">
        <v>866</v>
      </c>
      <c r="H4" s="28" t="s">
        <v>867</v>
      </c>
      <c r="I4" s="28" t="s">
        <v>868</v>
      </c>
      <c r="J4" s="28" t="s">
        <v>869</v>
      </c>
      <c r="K4" s="28" t="s">
        <v>870</v>
      </c>
      <c r="L4" s="21" t="s">
        <v>871</v>
      </c>
    </row>
    <row r="5" spans="1:12" x14ac:dyDescent="0.25">
      <c r="A5" s="15">
        <v>0</v>
      </c>
      <c r="B5" s="22">
        <v>15.240838726034138</v>
      </c>
      <c r="C5" s="29">
        <v>16.745389252417578</v>
      </c>
      <c r="D5" s="29">
        <v>16.302355710178848</v>
      </c>
      <c r="E5" s="29">
        <v>19.047221929653656</v>
      </c>
      <c r="F5" s="29">
        <v>15.715393677012269</v>
      </c>
      <c r="G5" s="29">
        <v>16.317766867922394</v>
      </c>
      <c r="H5" s="29">
        <v>19.056400696967188</v>
      </c>
      <c r="I5" s="29">
        <v>19.500481479366844</v>
      </c>
      <c r="J5" s="29">
        <v>18.876920809965984</v>
      </c>
      <c r="K5" s="29">
        <v>18.393596452916444</v>
      </c>
      <c r="L5" s="23">
        <v>13.81446541772643</v>
      </c>
    </row>
    <row r="6" spans="1:12" x14ac:dyDescent="0.25">
      <c r="A6" s="19" t="s">
        <v>549</v>
      </c>
      <c r="B6" s="24">
        <v>17.296347776182923</v>
      </c>
      <c r="C6" s="30">
        <v>17.443267575320572</v>
      </c>
      <c r="D6" s="30">
        <v>17.948309377585872</v>
      </c>
      <c r="E6" s="30">
        <v>20.181154072288539</v>
      </c>
      <c r="F6" s="30">
        <v>16.38951547262533</v>
      </c>
      <c r="G6" s="30">
        <v>17.758918040503083</v>
      </c>
      <c r="H6" s="30">
        <v>19.572764354822883</v>
      </c>
      <c r="I6" s="30">
        <v>20.944522822003965</v>
      </c>
      <c r="J6" s="30">
        <v>21.091457244541793</v>
      </c>
      <c r="K6" s="30">
        <v>19.133171880467184</v>
      </c>
      <c r="L6" s="25">
        <v>14.305616480014921</v>
      </c>
    </row>
    <row r="7" spans="1:12" x14ac:dyDescent="0.25">
      <c r="A7" s="19" t="s">
        <v>441</v>
      </c>
      <c r="B7" s="24">
        <v>13.778743663196339</v>
      </c>
      <c r="C7" s="30">
        <v>14.394452909384006</v>
      </c>
      <c r="D7" s="30">
        <v>13.394172712107903</v>
      </c>
      <c r="E7" s="30">
        <v>15.002490689654309</v>
      </c>
      <c r="F7" s="30">
        <v>13.269053661967353</v>
      </c>
      <c r="G7" s="30">
        <v>15.154858737017017</v>
      </c>
      <c r="H7" s="30">
        <v>16.996239471626634</v>
      </c>
      <c r="I7" s="30">
        <v>17.833739769606712</v>
      </c>
      <c r="J7" s="30">
        <v>16.633838150140107</v>
      </c>
      <c r="K7" s="30">
        <v>14.603491886903758</v>
      </c>
      <c r="L7" s="25">
        <v>12.061124542170482</v>
      </c>
    </row>
    <row r="8" spans="1:12" x14ac:dyDescent="0.25">
      <c r="A8" s="19" t="s">
        <v>692</v>
      </c>
      <c r="B8" s="24">
        <v>16.239456597504766</v>
      </c>
      <c r="C8" s="30">
        <v>15.497810935478801</v>
      </c>
      <c r="D8" s="30">
        <v>14.999476886938384</v>
      </c>
      <c r="E8" s="30">
        <v>17.434628748882862</v>
      </c>
      <c r="F8" s="30">
        <v>14.504231252019151</v>
      </c>
      <c r="G8" s="30">
        <v>15.165992053256099</v>
      </c>
      <c r="H8" s="30">
        <v>18.152413625367799</v>
      </c>
      <c r="I8" s="30">
        <v>18.507564493528317</v>
      </c>
      <c r="J8" s="30">
        <v>18.186345558135056</v>
      </c>
      <c r="K8" s="30">
        <v>18.724338043321865</v>
      </c>
      <c r="L8" s="25">
        <v>13.322398784433078</v>
      </c>
    </row>
    <row r="9" spans="1:12" x14ac:dyDescent="0.25">
      <c r="A9" s="19" t="s">
        <v>139</v>
      </c>
      <c r="B9" s="24">
        <v>13.696473238854534</v>
      </c>
      <c r="C9" s="30">
        <v>16.279432667603345</v>
      </c>
      <c r="D9" s="30">
        <v>16.021858280514135</v>
      </c>
      <c r="E9" s="30">
        <v>18.527108096584385</v>
      </c>
      <c r="F9" s="30">
        <v>14.507645675315613</v>
      </c>
      <c r="G9" s="30">
        <v>14.451006289352778</v>
      </c>
      <c r="H9" s="30">
        <v>18.917998730419679</v>
      </c>
      <c r="I9" s="30">
        <v>21.516524990679414</v>
      </c>
      <c r="J9" s="30">
        <v>16.738641398832954</v>
      </c>
      <c r="K9" s="30">
        <v>15.632797105801735</v>
      </c>
      <c r="L9" s="25">
        <v>12.753662868907396</v>
      </c>
    </row>
    <row r="10" spans="1:12" x14ac:dyDescent="0.25">
      <c r="A10" s="19" t="s">
        <v>234</v>
      </c>
      <c r="B10" s="24">
        <v>13.356912525497124</v>
      </c>
      <c r="C10" s="30">
        <v>13.636842846702027</v>
      </c>
      <c r="D10" s="30">
        <v>13.958727964588558</v>
      </c>
      <c r="E10" s="30">
        <v>17.920047209883343</v>
      </c>
      <c r="F10" s="30">
        <v>13.580166357859726</v>
      </c>
      <c r="G10" s="30">
        <v>13.044477182600048</v>
      </c>
      <c r="H10" s="30">
        <v>14.343327660041126</v>
      </c>
      <c r="I10" s="30">
        <v>13.225365016637198</v>
      </c>
      <c r="J10" s="30">
        <v>14.666066842227934</v>
      </c>
      <c r="K10" s="30">
        <v>13.81561757303478</v>
      </c>
      <c r="L10" s="25">
        <v>8.6031561802576082</v>
      </c>
    </row>
    <row r="11" spans="1:12" x14ac:dyDescent="0.25">
      <c r="A11" s="19" t="s">
        <v>90</v>
      </c>
      <c r="B11" s="24">
        <v>18.575843655285645</v>
      </c>
      <c r="C11" s="30">
        <v>21.386845986752178</v>
      </c>
      <c r="D11" s="30">
        <v>21.775674321805838</v>
      </c>
      <c r="E11" s="30">
        <v>20.56581206011985</v>
      </c>
      <c r="F11" s="30">
        <v>21.58945168225916</v>
      </c>
      <c r="G11" s="30">
        <v>21.058924820469002</v>
      </c>
      <c r="H11" s="30">
        <v>24.717703367427152</v>
      </c>
      <c r="I11" s="30">
        <v>25.929352448686235</v>
      </c>
      <c r="J11" s="30">
        <v>24.94106242788023</v>
      </c>
      <c r="K11" s="30">
        <v>27.318179575574003</v>
      </c>
      <c r="L11" s="25">
        <v>18.193778979395123</v>
      </c>
    </row>
    <row r="12" spans="1:12" x14ac:dyDescent="0.25">
      <c r="A12" s="19" t="s">
        <v>335</v>
      </c>
      <c r="B12" s="24">
        <v>14.650074454520576</v>
      </c>
      <c r="C12" s="30">
        <v>15.622033266798999</v>
      </c>
      <c r="D12" s="30">
        <v>15.076560969542307</v>
      </c>
      <c r="E12" s="30">
        <v>15.67644628351575</v>
      </c>
      <c r="F12" s="30">
        <v>12.03508366856194</v>
      </c>
      <c r="G12" s="30">
        <v>15.262496803055717</v>
      </c>
      <c r="H12" s="30">
        <v>16.593988468148364</v>
      </c>
      <c r="I12" s="30">
        <v>16.971126703538431</v>
      </c>
      <c r="J12" s="30">
        <v>17.928112172709874</v>
      </c>
      <c r="K12" s="30">
        <v>18.628007140969707</v>
      </c>
      <c r="L12" s="25">
        <v>16.368915100878272</v>
      </c>
    </row>
    <row r="13" spans="1:12" x14ac:dyDescent="0.25">
      <c r="A13" s="19" t="s">
        <v>857</v>
      </c>
      <c r="B13" s="24">
        <v>15.964133399225416</v>
      </c>
      <c r="C13" s="30">
        <v>16.931031567960854</v>
      </c>
      <c r="D13" s="30">
        <v>17.016123033232507</v>
      </c>
      <c r="E13" s="30">
        <v>20.052953788297675</v>
      </c>
      <c r="F13" s="30">
        <v>14.518824370635983</v>
      </c>
      <c r="G13" s="30">
        <v>14.852102213739686</v>
      </c>
      <c r="H13" s="30">
        <v>16.814888520392266</v>
      </c>
      <c r="I13" s="30">
        <v>19.522174811670311</v>
      </c>
      <c r="J13" s="30">
        <v>18.1126118232316</v>
      </c>
      <c r="K13" s="30">
        <v>17.736260457088409</v>
      </c>
      <c r="L13" s="25">
        <v>11.155497939719888</v>
      </c>
    </row>
    <row r="14" spans="1:12" x14ac:dyDescent="0.25">
      <c r="A14" s="19" t="s">
        <v>858</v>
      </c>
      <c r="B14" s="24"/>
      <c r="C14" s="30"/>
      <c r="D14" s="30"/>
      <c r="E14" s="30"/>
      <c r="F14" s="30"/>
      <c r="G14" s="30"/>
      <c r="H14" s="30"/>
      <c r="I14" s="30"/>
      <c r="J14" s="30"/>
      <c r="K14" s="30"/>
      <c r="L14" s="25"/>
    </row>
    <row r="15" spans="1:12" x14ac:dyDescent="0.25">
      <c r="A15" s="20" t="s">
        <v>859</v>
      </c>
      <c r="B15" s="26">
        <v>15.17713701151318</v>
      </c>
      <c r="C15" s="31">
        <v>15.975997681161493</v>
      </c>
      <c r="D15" s="31">
        <v>15.569700692437364</v>
      </c>
      <c r="E15" s="31">
        <v>17.508028895364934</v>
      </c>
      <c r="F15" s="31">
        <v>14.536724936629913</v>
      </c>
      <c r="G15" s="31">
        <v>15.823421846241356</v>
      </c>
      <c r="H15" s="31">
        <v>18.194331365964754</v>
      </c>
      <c r="I15" s="31">
        <v>19.052809791705855</v>
      </c>
      <c r="J15" s="31">
        <v>18.346609145729079</v>
      </c>
      <c r="K15" s="31">
        <v>17.642338428761931</v>
      </c>
      <c r="L15" s="27">
        <v>13.696402504579519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L15"/>
  <sheetViews>
    <sheetView workbookViewId="0">
      <selection activeCell="A3" sqref="A3"/>
    </sheetView>
  </sheetViews>
  <sheetFormatPr defaultRowHeight="15" x14ac:dyDescent="0.25"/>
  <cols>
    <col min="1" max="1" width="24.7109375" bestFit="1" customWidth="1"/>
    <col min="2" max="12" width="15.140625" bestFit="1" customWidth="1"/>
  </cols>
  <sheetData>
    <row r="3" spans="1:12" x14ac:dyDescent="0.25">
      <c r="A3" s="15"/>
      <c r="B3" s="18" t="s">
        <v>861</v>
      </c>
      <c r="C3" s="16"/>
      <c r="D3" s="16"/>
      <c r="E3" s="16"/>
      <c r="F3" s="16"/>
      <c r="G3" s="16"/>
      <c r="H3" s="16"/>
      <c r="I3" s="16"/>
      <c r="J3" s="16"/>
      <c r="K3" s="16"/>
      <c r="L3" s="17"/>
    </row>
    <row r="4" spans="1:12" x14ac:dyDescent="0.25">
      <c r="A4" s="18" t="s">
        <v>856</v>
      </c>
      <c r="B4" s="15" t="s">
        <v>860</v>
      </c>
      <c r="C4" s="28" t="s">
        <v>862</v>
      </c>
      <c r="D4" s="28" t="s">
        <v>863</v>
      </c>
      <c r="E4" s="28" t="s">
        <v>864</v>
      </c>
      <c r="F4" s="28" t="s">
        <v>865</v>
      </c>
      <c r="G4" s="28" t="s">
        <v>866</v>
      </c>
      <c r="H4" s="28" t="s">
        <v>867</v>
      </c>
      <c r="I4" s="28" t="s">
        <v>868</v>
      </c>
      <c r="J4" s="28" t="s">
        <v>869</v>
      </c>
      <c r="K4" s="28" t="s">
        <v>870</v>
      </c>
      <c r="L4" s="21" t="s">
        <v>871</v>
      </c>
    </row>
    <row r="5" spans="1:12" x14ac:dyDescent="0.25">
      <c r="A5" s="15">
        <v>0</v>
      </c>
      <c r="B5" s="22">
        <v>69.348330730214201</v>
      </c>
      <c r="C5" s="29">
        <v>69.427107892827564</v>
      </c>
      <c r="D5" s="29">
        <v>69.964538973597357</v>
      </c>
      <c r="E5" s="29">
        <v>70.311894778732267</v>
      </c>
      <c r="F5" s="29">
        <v>70.251887374904214</v>
      </c>
      <c r="G5" s="29">
        <v>69.930784979294756</v>
      </c>
      <c r="H5" s="29">
        <v>69.441438635639258</v>
      </c>
      <c r="I5" s="29">
        <v>69.334044202519678</v>
      </c>
      <c r="J5" s="29">
        <v>69.968919710031699</v>
      </c>
      <c r="K5" s="29">
        <v>69.852717429694707</v>
      </c>
      <c r="L5" s="23">
        <v>77.272127129467748</v>
      </c>
    </row>
    <row r="6" spans="1:12" x14ac:dyDescent="0.25">
      <c r="A6" s="19" t="s">
        <v>549</v>
      </c>
      <c r="B6" s="24">
        <v>50.680831730190469</v>
      </c>
      <c r="C6" s="30">
        <v>50.76985056069875</v>
      </c>
      <c r="D6" s="30">
        <v>51.246249571567965</v>
      </c>
      <c r="E6" s="30">
        <v>74.988516196765858</v>
      </c>
      <c r="F6" s="30">
        <v>75.901767825095817</v>
      </c>
      <c r="G6" s="30">
        <v>74.652593053297522</v>
      </c>
      <c r="H6" s="30">
        <v>76.462515377768511</v>
      </c>
      <c r="I6" s="30">
        <v>76.708605380468356</v>
      </c>
      <c r="J6" s="30">
        <v>77.198087471005707</v>
      </c>
      <c r="K6" s="30">
        <v>78.304231974080452</v>
      </c>
      <c r="L6" s="25">
        <v>80.857432390241769</v>
      </c>
    </row>
    <row r="7" spans="1:12" x14ac:dyDescent="0.25">
      <c r="A7" s="19" t="s">
        <v>441</v>
      </c>
      <c r="B7" s="24">
        <v>75.568110536241903</v>
      </c>
      <c r="C7" s="30">
        <v>76.216981001637492</v>
      </c>
      <c r="D7" s="30">
        <v>76.08147432995824</v>
      </c>
      <c r="E7" s="30">
        <v>75.830970257962733</v>
      </c>
      <c r="F7" s="30">
        <v>74.524105894366272</v>
      </c>
      <c r="G7" s="30">
        <v>74.072566077519539</v>
      </c>
      <c r="H7" s="30">
        <v>74.411031384836875</v>
      </c>
      <c r="I7" s="30">
        <v>73.255265299467524</v>
      </c>
      <c r="J7" s="30">
        <v>72.777716817582146</v>
      </c>
      <c r="K7" s="30">
        <v>71.481782805428281</v>
      </c>
      <c r="L7" s="25">
        <v>65.217820916287607</v>
      </c>
    </row>
    <row r="8" spans="1:12" x14ac:dyDescent="0.25">
      <c r="A8" s="19" t="s">
        <v>692</v>
      </c>
      <c r="B8" s="24">
        <v>47.58990529294676</v>
      </c>
      <c r="C8" s="30">
        <v>47.606113600517645</v>
      </c>
      <c r="D8" s="30">
        <v>47.75614228901749</v>
      </c>
      <c r="E8" s="30">
        <v>68.136541103207392</v>
      </c>
      <c r="F8" s="30">
        <v>67.717868348610367</v>
      </c>
      <c r="G8" s="30">
        <v>67.82658173717887</v>
      </c>
      <c r="H8" s="30">
        <v>68.300666258196244</v>
      </c>
      <c r="I8" s="30">
        <v>67.995616533982542</v>
      </c>
      <c r="J8" s="30">
        <v>67.737370571288125</v>
      </c>
      <c r="K8" s="30">
        <v>67.204908892016547</v>
      </c>
      <c r="L8" s="25">
        <v>82.536710086754283</v>
      </c>
    </row>
    <row r="9" spans="1:12" x14ac:dyDescent="0.25">
      <c r="A9" s="19" t="s">
        <v>139</v>
      </c>
      <c r="B9" s="24">
        <v>91.025107517083867</v>
      </c>
      <c r="C9" s="30">
        <v>91.041695758641808</v>
      </c>
      <c r="D9" s="30">
        <v>92.288779947445533</v>
      </c>
      <c r="E9" s="30">
        <v>97.397750297333289</v>
      </c>
      <c r="F9" s="30">
        <v>97.355104217794249</v>
      </c>
      <c r="G9" s="30">
        <v>96.924532042864996</v>
      </c>
      <c r="H9" s="30">
        <v>96.501430860744833</v>
      </c>
      <c r="I9" s="30">
        <v>95.989515412578612</v>
      </c>
      <c r="J9" s="30">
        <v>96.925298684089171</v>
      </c>
      <c r="K9" s="30">
        <v>96.166326537376278</v>
      </c>
      <c r="L9" s="25">
        <v>97.382124126026198</v>
      </c>
    </row>
    <row r="10" spans="1:12" x14ac:dyDescent="0.25">
      <c r="A10" s="19" t="s">
        <v>234</v>
      </c>
      <c r="B10" s="24">
        <v>80.881836639861973</v>
      </c>
      <c r="C10" s="30">
        <v>80.094772220559548</v>
      </c>
      <c r="D10" s="30">
        <v>80.175144485915268</v>
      </c>
      <c r="E10" s="30">
        <v>80.022112188231461</v>
      </c>
      <c r="F10" s="30">
        <v>79.610127114164555</v>
      </c>
      <c r="G10" s="30">
        <v>79.767990379078682</v>
      </c>
      <c r="H10" s="30">
        <v>79.202899874339579</v>
      </c>
      <c r="I10" s="30">
        <v>78.93832838198955</v>
      </c>
      <c r="J10" s="30">
        <v>78.05701270537449</v>
      </c>
      <c r="K10" s="30">
        <v>78.140958370178211</v>
      </c>
      <c r="L10" s="25">
        <v>78.25844513503759</v>
      </c>
    </row>
    <row r="11" spans="1:12" x14ac:dyDescent="0.25">
      <c r="A11" s="19" t="s">
        <v>90</v>
      </c>
      <c r="B11" s="24">
        <v>35.050226803860305</v>
      </c>
      <c r="C11" s="30">
        <v>35.048132518231007</v>
      </c>
      <c r="D11" s="30">
        <v>35.825816338846074</v>
      </c>
      <c r="E11" s="30">
        <v>50.593820664071401</v>
      </c>
      <c r="F11" s="30">
        <v>51.15633437171887</v>
      </c>
      <c r="G11" s="30">
        <v>51.666257565496288</v>
      </c>
      <c r="H11" s="30">
        <v>52.926992131368436</v>
      </c>
      <c r="I11" s="30">
        <v>53.418567035283729</v>
      </c>
      <c r="J11" s="30">
        <v>52.795889289362037</v>
      </c>
      <c r="K11" s="30">
        <v>54.991906372849904</v>
      </c>
      <c r="L11" s="25"/>
    </row>
    <row r="12" spans="1:12" x14ac:dyDescent="0.25">
      <c r="A12" s="19" t="s">
        <v>335</v>
      </c>
      <c r="B12" s="24">
        <v>22.585212091325626</v>
      </c>
      <c r="C12" s="30">
        <v>22.706978706752587</v>
      </c>
      <c r="D12" s="30">
        <v>23.572380802990963</v>
      </c>
      <c r="E12" s="30">
        <v>31.615474405345267</v>
      </c>
      <c r="F12" s="30">
        <v>32.394748543388403</v>
      </c>
      <c r="G12" s="30">
        <v>33.285432481046932</v>
      </c>
      <c r="H12" s="30">
        <v>33.563459627104905</v>
      </c>
      <c r="I12" s="30">
        <v>36.29258013151189</v>
      </c>
      <c r="J12" s="30">
        <v>36.40826909181299</v>
      </c>
      <c r="K12" s="30">
        <v>38.633378922051868</v>
      </c>
      <c r="L12" s="25"/>
    </row>
    <row r="13" spans="1:12" x14ac:dyDescent="0.25">
      <c r="A13" s="19" t="s">
        <v>857</v>
      </c>
      <c r="B13" s="24">
        <v>62.319248416541086</v>
      </c>
      <c r="C13" s="30">
        <v>61.898591671988001</v>
      </c>
      <c r="D13" s="30">
        <v>62.077024654672378</v>
      </c>
      <c r="E13" s="30">
        <v>71.392352617162857</v>
      </c>
      <c r="F13" s="30">
        <v>67.877620494912819</v>
      </c>
      <c r="G13" s="30">
        <v>67.91652517116124</v>
      </c>
      <c r="H13" s="30">
        <v>67.26310521546722</v>
      </c>
      <c r="I13" s="30">
        <v>67.92431021051911</v>
      </c>
      <c r="J13" s="30">
        <v>67.302796466409546</v>
      </c>
      <c r="K13" s="30">
        <v>67.764051814339467</v>
      </c>
      <c r="L13" s="25">
        <v>88.08897279424383</v>
      </c>
    </row>
    <row r="14" spans="1:12" x14ac:dyDescent="0.25">
      <c r="A14" s="19" t="s">
        <v>858</v>
      </c>
      <c r="B14" s="24"/>
      <c r="C14" s="30"/>
      <c r="D14" s="30"/>
      <c r="E14" s="30"/>
      <c r="F14" s="30"/>
      <c r="G14" s="30"/>
      <c r="H14" s="30"/>
      <c r="I14" s="30"/>
      <c r="J14" s="30"/>
      <c r="K14" s="30"/>
      <c r="L14" s="25"/>
    </row>
    <row r="15" spans="1:12" x14ac:dyDescent="0.25">
      <c r="A15" s="20" t="s">
        <v>859</v>
      </c>
      <c r="B15" s="26">
        <v>58.767842961907576</v>
      </c>
      <c r="C15" s="31">
        <v>58.921917246566537</v>
      </c>
      <c r="D15" s="31">
        <v>59.89113593827021</v>
      </c>
      <c r="E15" s="31">
        <v>69.303498542893522</v>
      </c>
      <c r="F15" s="31">
        <v>68.968919688575042</v>
      </c>
      <c r="G15" s="31">
        <v>68.21232471124739</v>
      </c>
      <c r="H15" s="31">
        <v>68.812367997787959</v>
      </c>
      <c r="I15" s="31">
        <v>68.278020214597078</v>
      </c>
      <c r="J15" s="31">
        <v>68.845982156402442</v>
      </c>
      <c r="K15" s="31">
        <v>69.077227778473812</v>
      </c>
      <c r="L15" s="27">
        <v>73.326856891593408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L15"/>
  <sheetViews>
    <sheetView topLeftCell="E1" workbookViewId="0">
      <selection activeCell="A3" sqref="A3"/>
    </sheetView>
  </sheetViews>
  <sheetFormatPr defaultRowHeight="15" x14ac:dyDescent="0.25"/>
  <cols>
    <col min="1" max="1" width="24.7109375" bestFit="1" customWidth="1"/>
    <col min="2" max="12" width="15.140625" bestFit="1" customWidth="1"/>
  </cols>
  <sheetData>
    <row r="3" spans="1:12" x14ac:dyDescent="0.25">
      <c r="A3" s="15"/>
      <c r="B3" s="18" t="s">
        <v>861</v>
      </c>
      <c r="C3" s="16"/>
      <c r="D3" s="16"/>
      <c r="E3" s="16"/>
      <c r="F3" s="16"/>
      <c r="G3" s="16"/>
      <c r="H3" s="16"/>
      <c r="I3" s="16"/>
      <c r="J3" s="16"/>
      <c r="K3" s="16"/>
      <c r="L3" s="17"/>
    </row>
    <row r="4" spans="1:12" x14ac:dyDescent="0.25">
      <c r="A4" s="18" t="s">
        <v>856</v>
      </c>
      <c r="B4" s="15" t="s">
        <v>860</v>
      </c>
      <c r="C4" s="28" t="s">
        <v>862</v>
      </c>
      <c r="D4" s="28" t="s">
        <v>863</v>
      </c>
      <c r="E4" s="28" t="s">
        <v>864</v>
      </c>
      <c r="F4" s="28" t="s">
        <v>865</v>
      </c>
      <c r="G4" s="28" t="s">
        <v>866</v>
      </c>
      <c r="H4" s="28" t="s">
        <v>867</v>
      </c>
      <c r="I4" s="28" t="s">
        <v>868</v>
      </c>
      <c r="J4" s="28" t="s">
        <v>869</v>
      </c>
      <c r="K4" s="28" t="s">
        <v>870</v>
      </c>
      <c r="L4" s="21" t="s">
        <v>871</v>
      </c>
    </row>
    <row r="5" spans="1:12" x14ac:dyDescent="0.25">
      <c r="A5" s="15">
        <v>0</v>
      </c>
      <c r="B5" s="22">
        <v>32.127012881338949</v>
      </c>
      <c r="C5" s="29">
        <v>31.914505273676884</v>
      </c>
      <c r="D5" s="29">
        <v>31.438720997945133</v>
      </c>
      <c r="E5" s="29">
        <v>31.343795718790748</v>
      </c>
      <c r="F5" s="29">
        <v>31.45742184613491</v>
      </c>
      <c r="G5" s="29">
        <v>31.086541959639995</v>
      </c>
      <c r="H5" s="29">
        <v>30.81277870178679</v>
      </c>
      <c r="I5" s="29">
        <v>30.58852627257232</v>
      </c>
      <c r="J5" s="29">
        <v>30.954265001982808</v>
      </c>
      <c r="K5" s="29">
        <v>30.842309872948469</v>
      </c>
      <c r="L5" s="23">
        <v>30.917224560245629</v>
      </c>
    </row>
    <row r="6" spans="1:12" x14ac:dyDescent="0.25">
      <c r="A6" s="19" t="s">
        <v>549</v>
      </c>
      <c r="B6" s="24">
        <v>22.874983705338977</v>
      </c>
      <c r="C6" s="30">
        <v>22.739739620712704</v>
      </c>
      <c r="D6" s="30">
        <v>20.945143988479725</v>
      </c>
      <c r="E6" s="30">
        <v>21.222598983328297</v>
      </c>
      <c r="F6" s="30">
        <v>20.434777131718686</v>
      </c>
      <c r="G6" s="30">
        <v>20.154052846230606</v>
      </c>
      <c r="H6" s="30">
        <v>19.820388298717152</v>
      </c>
      <c r="I6" s="30">
        <v>19.624820464606493</v>
      </c>
      <c r="J6" s="30">
        <v>19.626719991708327</v>
      </c>
      <c r="K6" s="30">
        <v>18.830728127256457</v>
      </c>
      <c r="L6" s="25">
        <v>18.23261887705166</v>
      </c>
    </row>
    <row r="7" spans="1:12" x14ac:dyDescent="0.25">
      <c r="A7" s="19" t="s">
        <v>441</v>
      </c>
      <c r="B7" s="24">
        <v>15.980501533042958</v>
      </c>
      <c r="C7" s="30">
        <v>15.822090079571952</v>
      </c>
      <c r="D7" s="30">
        <v>16.36584120410809</v>
      </c>
      <c r="E7" s="30">
        <v>16.901422643459849</v>
      </c>
      <c r="F7" s="30">
        <v>18.454460119331522</v>
      </c>
      <c r="G7" s="30">
        <v>19.244726225251405</v>
      </c>
      <c r="H7" s="30">
        <v>18.958488031027358</v>
      </c>
      <c r="I7" s="30">
        <v>19.733360885155456</v>
      </c>
      <c r="J7" s="30">
        <v>20.708694416215597</v>
      </c>
      <c r="K7" s="30">
        <v>21.268952464489697</v>
      </c>
      <c r="L7" s="25">
        <v>21.562152011331776</v>
      </c>
    </row>
    <row r="8" spans="1:12" x14ac:dyDescent="0.25">
      <c r="A8" s="19" t="s">
        <v>692</v>
      </c>
      <c r="B8" s="24">
        <v>22.908695973728747</v>
      </c>
      <c r="C8" s="30">
        <v>22.36415309229664</v>
      </c>
      <c r="D8" s="30">
        <v>21.471382814547745</v>
      </c>
      <c r="E8" s="30">
        <v>21.6358215077274</v>
      </c>
      <c r="F8" s="30">
        <v>21.256316783994453</v>
      </c>
      <c r="G8" s="30">
        <v>21.504385660640555</v>
      </c>
      <c r="H8" s="30">
        <v>21.398561986538624</v>
      </c>
      <c r="I8" s="30">
        <v>20.563374739681024</v>
      </c>
      <c r="J8" s="30">
        <v>20.552292175677305</v>
      </c>
      <c r="K8" s="30">
        <v>20.395456955878466</v>
      </c>
      <c r="L8" s="25">
        <v>20.233927432378781</v>
      </c>
    </row>
    <row r="9" spans="1:12" x14ac:dyDescent="0.25">
      <c r="A9" s="19" t="s">
        <v>139</v>
      </c>
      <c r="B9" s="24">
        <v>5.8196711579143585</v>
      </c>
      <c r="C9" s="30">
        <v>5.5348926487041625</v>
      </c>
      <c r="D9" s="30">
        <v>5.5506220103004749</v>
      </c>
      <c r="E9" s="30">
        <v>5.3704563539361834</v>
      </c>
      <c r="F9" s="30">
        <v>5.1497162497149285</v>
      </c>
      <c r="G9" s="30">
        <v>5.06225059272289</v>
      </c>
      <c r="H9" s="30">
        <v>5.140035798080981</v>
      </c>
      <c r="I9" s="30">
        <v>4.6560797360088797</v>
      </c>
      <c r="J9" s="30">
        <v>4.7395828860413198</v>
      </c>
      <c r="K9" s="30">
        <v>4.5869893613101143</v>
      </c>
      <c r="L9" s="25">
        <v>3.7171030582602897</v>
      </c>
    </row>
    <row r="10" spans="1:12" x14ac:dyDescent="0.25">
      <c r="A10" s="19" t="s">
        <v>234</v>
      </c>
      <c r="B10" s="24">
        <v>9.3632062405435921</v>
      </c>
      <c r="C10" s="30">
        <v>9.4950875277669358</v>
      </c>
      <c r="D10" s="30">
        <v>10.263531020070639</v>
      </c>
      <c r="E10" s="30">
        <v>10.549557302136455</v>
      </c>
      <c r="F10" s="30">
        <v>10.88800703597952</v>
      </c>
      <c r="G10" s="30">
        <v>10.65930998510157</v>
      </c>
      <c r="H10" s="30">
        <v>10.815505771048686</v>
      </c>
      <c r="I10" s="30">
        <v>11.075571181998095</v>
      </c>
      <c r="J10" s="30">
        <v>11.007035706702728</v>
      </c>
      <c r="K10" s="30">
        <v>10.924586367496497</v>
      </c>
      <c r="L10" s="25">
        <v>11.033961028412881</v>
      </c>
    </row>
    <row r="11" spans="1:12" x14ac:dyDescent="0.25">
      <c r="A11" s="19" t="s">
        <v>90</v>
      </c>
      <c r="B11" s="24">
        <v>53.842771233212211</v>
      </c>
      <c r="C11" s="30">
        <v>53.348629718061261</v>
      </c>
      <c r="D11" s="30">
        <v>52.070513877982236</v>
      </c>
      <c r="E11" s="30">
        <v>50.243399146369676</v>
      </c>
      <c r="F11" s="30">
        <v>49.294155028443534</v>
      </c>
      <c r="G11" s="30">
        <v>47.910441805152971</v>
      </c>
      <c r="H11" s="30">
        <v>46.608017654490858</v>
      </c>
      <c r="I11" s="30">
        <v>46.496355221366436</v>
      </c>
      <c r="J11" s="30">
        <v>46.826263529089132</v>
      </c>
      <c r="K11" s="30">
        <v>46.261717537085779</v>
      </c>
      <c r="L11" s="25">
        <v>45.215260863070064</v>
      </c>
    </row>
    <row r="12" spans="1:12" x14ac:dyDescent="0.25">
      <c r="A12" s="19" t="s">
        <v>335</v>
      </c>
      <c r="B12" s="24">
        <v>68.964549430124919</v>
      </c>
      <c r="C12" s="30">
        <v>68.982718333580223</v>
      </c>
      <c r="D12" s="30">
        <v>68.177245324774276</v>
      </c>
      <c r="E12" s="30">
        <v>67.768487546765272</v>
      </c>
      <c r="F12" s="30">
        <v>67.264233895704734</v>
      </c>
      <c r="G12" s="30">
        <v>66.247446146687722</v>
      </c>
      <c r="H12" s="30">
        <v>65.714898916044106</v>
      </c>
      <c r="I12" s="30">
        <v>64.348466086080265</v>
      </c>
      <c r="J12" s="30">
        <v>64.279774258703213</v>
      </c>
      <c r="K12" s="30">
        <v>63.993741661341268</v>
      </c>
      <c r="L12" s="25">
        <v>63.871917083238912</v>
      </c>
    </row>
    <row r="13" spans="1:12" x14ac:dyDescent="0.25">
      <c r="A13" s="19" t="s">
        <v>857</v>
      </c>
      <c r="B13" s="24">
        <v>29.611912168617216</v>
      </c>
      <c r="C13" s="30">
        <v>29.068395292681753</v>
      </c>
      <c r="D13" s="30">
        <v>29.25842692256187</v>
      </c>
      <c r="E13" s="30">
        <v>28.552544025262861</v>
      </c>
      <c r="F13" s="30">
        <v>28.749516791093356</v>
      </c>
      <c r="G13" s="30">
        <v>28.752992625691174</v>
      </c>
      <c r="H13" s="30">
        <v>29.353392067259264</v>
      </c>
      <c r="I13" s="30">
        <v>28.553638115565157</v>
      </c>
      <c r="J13" s="30">
        <v>29.0000738619093</v>
      </c>
      <c r="K13" s="30">
        <v>28.690418582859632</v>
      </c>
      <c r="L13" s="25">
        <v>28.059325208178038</v>
      </c>
    </row>
    <row r="14" spans="1:12" x14ac:dyDescent="0.25">
      <c r="A14" s="19" t="s">
        <v>858</v>
      </c>
      <c r="B14" s="24"/>
      <c r="C14" s="30"/>
      <c r="D14" s="30"/>
      <c r="E14" s="30"/>
      <c r="F14" s="30"/>
      <c r="G14" s="30"/>
      <c r="H14" s="30"/>
      <c r="I14" s="30"/>
      <c r="J14" s="30"/>
      <c r="K14" s="30"/>
      <c r="L14" s="25"/>
    </row>
    <row r="15" spans="1:12" x14ac:dyDescent="0.25">
      <c r="A15" s="20" t="s">
        <v>859</v>
      </c>
      <c r="B15" s="26">
        <v>30.656445250248236</v>
      </c>
      <c r="C15" s="31">
        <v>30.433848070541753</v>
      </c>
      <c r="D15" s="31">
        <v>29.866683224562667</v>
      </c>
      <c r="E15" s="31">
        <v>29.865427067718795</v>
      </c>
      <c r="F15" s="31">
        <v>29.922939348554383</v>
      </c>
      <c r="G15" s="31">
        <v>29.80041184061956</v>
      </c>
      <c r="H15" s="31">
        <v>29.528097489667999</v>
      </c>
      <c r="I15" s="31">
        <v>29.299151988204553</v>
      </c>
      <c r="J15" s="31">
        <v>29.582198460690986</v>
      </c>
      <c r="K15" s="31">
        <v>29.456261547522441</v>
      </c>
      <c r="L15" s="27">
        <v>29.277147457058643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L15"/>
  <sheetViews>
    <sheetView topLeftCell="F1" workbookViewId="0">
      <selection activeCell="B4" sqref="B4"/>
    </sheetView>
  </sheetViews>
  <sheetFormatPr defaultRowHeight="15" x14ac:dyDescent="0.25"/>
  <cols>
    <col min="1" max="1" width="24.7109375" bestFit="1" customWidth="1"/>
    <col min="2" max="12" width="15.140625" bestFit="1" customWidth="1"/>
  </cols>
  <sheetData>
    <row r="3" spans="1:12" x14ac:dyDescent="0.25">
      <c r="A3" s="15"/>
      <c r="B3" s="18" t="s">
        <v>861</v>
      </c>
      <c r="C3" s="16"/>
      <c r="D3" s="16"/>
      <c r="E3" s="16"/>
      <c r="F3" s="16"/>
      <c r="G3" s="16"/>
      <c r="H3" s="16"/>
      <c r="I3" s="16"/>
      <c r="J3" s="16"/>
      <c r="K3" s="16"/>
      <c r="L3" s="17"/>
    </row>
    <row r="4" spans="1:12" x14ac:dyDescent="0.25">
      <c r="A4" s="18" t="s">
        <v>856</v>
      </c>
      <c r="B4" s="15" t="s">
        <v>860</v>
      </c>
      <c r="C4" s="28" t="s">
        <v>862</v>
      </c>
      <c r="D4" s="28" t="s">
        <v>863</v>
      </c>
      <c r="E4" s="28" t="s">
        <v>864</v>
      </c>
      <c r="F4" s="28" t="s">
        <v>865</v>
      </c>
      <c r="G4" s="28" t="s">
        <v>866</v>
      </c>
      <c r="H4" s="28" t="s">
        <v>867</v>
      </c>
      <c r="I4" s="28" t="s">
        <v>868</v>
      </c>
      <c r="J4" s="28" t="s">
        <v>869</v>
      </c>
      <c r="K4" s="28" t="s">
        <v>870</v>
      </c>
      <c r="L4" s="21" t="s">
        <v>871</v>
      </c>
    </row>
    <row r="5" spans="1:12" x14ac:dyDescent="0.25">
      <c r="A5" s="15">
        <v>0</v>
      </c>
      <c r="B5" s="22">
        <v>88.922493960616677</v>
      </c>
      <c r="C5" s="29">
        <v>89.323541879050424</v>
      </c>
      <c r="D5" s="29">
        <v>89.903030956736657</v>
      </c>
      <c r="E5" s="29">
        <v>90.03478163038227</v>
      </c>
      <c r="F5" s="29">
        <v>90.21480895942328</v>
      </c>
      <c r="G5" s="29">
        <v>90.473519665240659</v>
      </c>
      <c r="H5" s="29">
        <v>91.136071691945304</v>
      </c>
      <c r="I5" s="29">
        <v>91.496753669393385</v>
      </c>
      <c r="J5" s="29">
        <v>91.636188285263643</v>
      </c>
      <c r="K5" s="29">
        <v>91.924485726230856</v>
      </c>
      <c r="L5" s="23">
        <v>92.477899764757964</v>
      </c>
    </row>
    <row r="6" spans="1:12" x14ac:dyDescent="0.25">
      <c r="A6" s="19" t="s">
        <v>549</v>
      </c>
      <c r="B6" s="24">
        <v>92.863880376615683</v>
      </c>
      <c r="C6" s="30">
        <v>93.104035688858758</v>
      </c>
      <c r="D6" s="30">
        <v>94.128471415317222</v>
      </c>
      <c r="E6" s="30">
        <v>94.447209692562325</v>
      </c>
      <c r="F6" s="30">
        <v>94.69514598374127</v>
      </c>
      <c r="G6" s="30">
        <v>95.03503029867359</v>
      </c>
      <c r="H6" s="30">
        <v>95.34633983536871</v>
      </c>
      <c r="I6" s="30">
        <v>95.672707571837776</v>
      </c>
      <c r="J6" s="30">
        <v>95.710714027075298</v>
      </c>
      <c r="K6" s="30">
        <v>96.169411943708155</v>
      </c>
      <c r="L6" s="25">
        <v>96.584083570234213</v>
      </c>
    </row>
    <row r="7" spans="1:12" x14ac:dyDescent="0.25">
      <c r="A7" s="19" t="s">
        <v>441</v>
      </c>
      <c r="B7" s="24">
        <v>99.922653392454691</v>
      </c>
      <c r="C7" s="30">
        <v>99.908074468458281</v>
      </c>
      <c r="D7" s="30">
        <v>99.945333726065499</v>
      </c>
      <c r="E7" s="30">
        <v>99.952528953552246</v>
      </c>
      <c r="F7" s="30">
        <v>99.963338715689517</v>
      </c>
      <c r="G7" s="30">
        <v>99.968373896199012</v>
      </c>
      <c r="H7" s="30">
        <v>99.972146074814532</v>
      </c>
      <c r="I7" s="30">
        <v>99.990288246903063</v>
      </c>
      <c r="J7" s="30">
        <v>99.982901750531113</v>
      </c>
      <c r="K7" s="30">
        <v>99.987588071873972</v>
      </c>
      <c r="L7" s="25">
        <v>99.99348623710766</v>
      </c>
    </row>
    <row r="8" spans="1:12" x14ac:dyDescent="0.25">
      <c r="A8" s="19" t="s">
        <v>692</v>
      </c>
      <c r="B8" s="24">
        <v>96.080872482858737</v>
      </c>
      <c r="C8" s="30">
        <v>96.40451620123568</v>
      </c>
      <c r="D8" s="30">
        <v>96.902801553569589</v>
      </c>
      <c r="E8" s="30">
        <v>97.121666300845504</v>
      </c>
      <c r="F8" s="30">
        <v>97.277156724776418</v>
      </c>
      <c r="G8" s="30">
        <v>97.320590910448544</v>
      </c>
      <c r="H8" s="30">
        <v>97.883710818017008</v>
      </c>
      <c r="I8" s="30">
        <v>98.082955405398124</v>
      </c>
      <c r="J8" s="30">
        <v>98.205122512349931</v>
      </c>
      <c r="K8" s="30">
        <v>98.303951342821094</v>
      </c>
      <c r="L8" s="25">
        <v>98.504383627096033</v>
      </c>
    </row>
    <row r="9" spans="1:12" x14ac:dyDescent="0.25">
      <c r="A9" s="19" t="s">
        <v>139</v>
      </c>
      <c r="B9" s="24">
        <v>96.329510981241867</v>
      </c>
      <c r="C9" s="30">
        <v>96.982059579663471</v>
      </c>
      <c r="D9" s="30">
        <v>96.768270721435542</v>
      </c>
      <c r="E9" s="30">
        <v>96.97114337739491</v>
      </c>
      <c r="F9" s="30">
        <v>96.915826132638117</v>
      </c>
      <c r="G9" s="30">
        <v>97.094648183206019</v>
      </c>
      <c r="H9" s="30">
        <v>97.095354078136126</v>
      </c>
      <c r="I9" s="30">
        <v>96.972196956497029</v>
      </c>
      <c r="J9" s="30">
        <v>97.135089169456847</v>
      </c>
      <c r="K9" s="30">
        <v>96.793343331473224</v>
      </c>
      <c r="L9" s="25">
        <v>97.044764200846359</v>
      </c>
    </row>
    <row r="10" spans="1:12" x14ac:dyDescent="0.25">
      <c r="A10" s="19" t="s">
        <v>234</v>
      </c>
      <c r="B10" s="24">
        <v>100</v>
      </c>
      <c r="C10" s="30">
        <v>100</v>
      </c>
      <c r="D10" s="30">
        <v>100</v>
      </c>
      <c r="E10" s="30">
        <v>100</v>
      </c>
      <c r="F10" s="30">
        <v>100</v>
      </c>
      <c r="G10" s="30">
        <v>100</v>
      </c>
      <c r="H10" s="30">
        <v>100</v>
      </c>
      <c r="I10" s="30">
        <v>100</v>
      </c>
      <c r="J10" s="30">
        <v>100</v>
      </c>
      <c r="K10" s="30">
        <v>100</v>
      </c>
      <c r="L10" s="25">
        <v>100</v>
      </c>
    </row>
    <row r="11" spans="1:12" x14ac:dyDescent="0.25">
      <c r="A11" s="19" t="s">
        <v>90</v>
      </c>
      <c r="B11" s="24">
        <v>89.917002641103778</v>
      </c>
      <c r="C11" s="30">
        <v>90.797228457273519</v>
      </c>
      <c r="D11" s="30">
        <v>91.963368759155287</v>
      </c>
      <c r="E11" s="30">
        <v>93.391974258422863</v>
      </c>
      <c r="F11" s="30">
        <v>93.649461746215835</v>
      </c>
      <c r="G11" s="30">
        <v>94.171606805589477</v>
      </c>
      <c r="H11" s="30">
        <v>94.723749951274996</v>
      </c>
      <c r="I11" s="30">
        <v>96.549389266967779</v>
      </c>
      <c r="J11" s="30">
        <v>96.033858299255371</v>
      </c>
      <c r="K11" s="30">
        <v>97.77342338562012</v>
      </c>
      <c r="L11" s="25">
        <v>97.430479049682631</v>
      </c>
    </row>
    <row r="12" spans="1:12" x14ac:dyDescent="0.25">
      <c r="A12" s="19" t="s">
        <v>335</v>
      </c>
      <c r="B12" s="24">
        <v>57.97121478701348</v>
      </c>
      <c r="C12" s="30">
        <v>58.963592547328865</v>
      </c>
      <c r="D12" s="30">
        <v>59.827691999349206</v>
      </c>
      <c r="E12" s="30">
        <v>59.203889015708299</v>
      </c>
      <c r="F12" s="30">
        <v>60.398294764398742</v>
      </c>
      <c r="G12" s="30">
        <v>61.429404333417715</v>
      </c>
      <c r="H12" s="30">
        <v>64.992153412949762</v>
      </c>
      <c r="I12" s="30">
        <v>66.219165337604025</v>
      </c>
      <c r="J12" s="30">
        <v>66.851719831383761</v>
      </c>
      <c r="K12" s="30">
        <v>68.066235058240238</v>
      </c>
      <c r="L12" s="25">
        <v>70.604433175791854</v>
      </c>
    </row>
    <row r="13" spans="1:12" x14ac:dyDescent="0.25">
      <c r="A13" s="19" t="s">
        <v>857</v>
      </c>
      <c r="B13" s="24">
        <v>88.937862049293386</v>
      </c>
      <c r="C13" s="30">
        <v>88.895844676701358</v>
      </c>
      <c r="D13" s="30">
        <v>89.270830294732491</v>
      </c>
      <c r="E13" s="30">
        <v>89.354114238998449</v>
      </c>
      <c r="F13" s="30">
        <v>82.643408212586735</v>
      </c>
      <c r="G13" s="30">
        <v>82.920337659087053</v>
      </c>
      <c r="H13" s="30">
        <v>83.596634096734078</v>
      </c>
      <c r="I13" s="30">
        <v>82.888833712617213</v>
      </c>
      <c r="J13" s="30">
        <v>84.227208592818315</v>
      </c>
      <c r="K13" s="30">
        <v>84.860336291557729</v>
      </c>
      <c r="L13" s="25">
        <v>86.333256042605797</v>
      </c>
    </row>
    <row r="14" spans="1:12" x14ac:dyDescent="0.25">
      <c r="A14" s="19" t="s">
        <v>858</v>
      </c>
      <c r="B14" s="24"/>
      <c r="C14" s="30"/>
      <c r="D14" s="30"/>
      <c r="E14" s="30"/>
      <c r="F14" s="30"/>
      <c r="G14" s="30"/>
      <c r="H14" s="30"/>
      <c r="I14" s="30"/>
      <c r="J14" s="30"/>
      <c r="K14" s="30"/>
      <c r="L14" s="25"/>
    </row>
    <row r="15" spans="1:12" x14ac:dyDescent="0.25">
      <c r="A15" s="20" t="s">
        <v>859</v>
      </c>
      <c r="B15" s="26">
        <v>88.488393463076051</v>
      </c>
      <c r="C15" s="31">
        <v>88.78939910552036</v>
      </c>
      <c r="D15" s="31">
        <v>89.219424205847119</v>
      </c>
      <c r="E15" s="31">
        <v>89.304070959761532</v>
      </c>
      <c r="F15" s="31">
        <v>89.27249289630376</v>
      </c>
      <c r="G15" s="31">
        <v>89.719033101414595</v>
      </c>
      <c r="H15" s="31">
        <v>90.513971274054228</v>
      </c>
      <c r="I15" s="31">
        <v>90.887554123830483</v>
      </c>
      <c r="J15" s="31">
        <v>91.087072268052566</v>
      </c>
      <c r="K15" s="31">
        <v>91.472127564393489</v>
      </c>
      <c r="L15" s="27">
        <v>92.155296439174208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L15"/>
  <sheetViews>
    <sheetView workbookViewId="0">
      <selection activeCell="A3" sqref="A3"/>
    </sheetView>
  </sheetViews>
  <sheetFormatPr defaultRowHeight="15" x14ac:dyDescent="0.25"/>
  <cols>
    <col min="1" max="1" width="24.7109375" bestFit="1" customWidth="1"/>
    <col min="2" max="12" width="15.140625" bestFit="1" customWidth="1"/>
  </cols>
  <sheetData>
    <row r="3" spans="1:12" x14ac:dyDescent="0.25">
      <c r="A3" s="15"/>
      <c r="B3" s="18" t="s">
        <v>861</v>
      </c>
      <c r="C3" s="16"/>
      <c r="D3" s="16"/>
      <c r="E3" s="16"/>
      <c r="F3" s="16"/>
      <c r="G3" s="16"/>
      <c r="H3" s="16"/>
      <c r="I3" s="16"/>
      <c r="J3" s="16"/>
      <c r="K3" s="16"/>
      <c r="L3" s="17"/>
    </row>
    <row r="4" spans="1:12" x14ac:dyDescent="0.25">
      <c r="A4" s="18" t="s">
        <v>856</v>
      </c>
      <c r="B4" s="15" t="s">
        <v>860</v>
      </c>
      <c r="C4" s="28" t="s">
        <v>862</v>
      </c>
      <c r="D4" s="28" t="s">
        <v>863</v>
      </c>
      <c r="E4" s="28" t="s">
        <v>864</v>
      </c>
      <c r="F4" s="28" t="s">
        <v>865</v>
      </c>
      <c r="G4" s="28" t="s">
        <v>866</v>
      </c>
      <c r="H4" s="28" t="s">
        <v>867</v>
      </c>
      <c r="I4" s="28" t="s">
        <v>868</v>
      </c>
      <c r="J4" s="28" t="s">
        <v>869</v>
      </c>
      <c r="K4" s="28" t="s">
        <v>870</v>
      </c>
      <c r="L4" s="21" t="s">
        <v>871</v>
      </c>
    </row>
    <row r="5" spans="1:12" x14ac:dyDescent="0.25">
      <c r="A5" s="15">
        <v>0</v>
      </c>
      <c r="B5" s="22">
        <v>63.574161126416328</v>
      </c>
      <c r="C5" s="29">
        <v>65.134409485601125</v>
      </c>
      <c r="D5" s="29">
        <v>66.893760930316276</v>
      </c>
      <c r="E5" s="29">
        <v>66.299912187921905</v>
      </c>
      <c r="F5" s="29">
        <v>66.693815729126982</v>
      </c>
      <c r="G5" s="29">
        <v>67.488867503646645</v>
      </c>
      <c r="H5" s="29">
        <v>66.900104874591491</v>
      </c>
      <c r="I5" s="29">
        <v>69.779847239494927</v>
      </c>
      <c r="J5" s="29">
        <v>70.528238404736427</v>
      </c>
      <c r="K5" s="29">
        <v>70.968746074415279</v>
      </c>
      <c r="L5" s="23">
        <v>72.467394289281089</v>
      </c>
    </row>
    <row r="6" spans="1:12" x14ac:dyDescent="0.25">
      <c r="A6" s="19" t="s">
        <v>549</v>
      </c>
      <c r="B6" s="24">
        <v>73.123935355371216</v>
      </c>
      <c r="C6" s="30">
        <v>73.095514775973214</v>
      </c>
      <c r="D6" s="30">
        <v>73.199489279038673</v>
      </c>
      <c r="E6" s="30">
        <v>74.858322398704843</v>
      </c>
      <c r="F6" s="30">
        <v>76.634398792653911</v>
      </c>
      <c r="G6" s="30">
        <v>77.230005951357199</v>
      </c>
      <c r="H6" s="30">
        <v>79.645999372017727</v>
      </c>
      <c r="I6" s="30">
        <v>81.341728231549794</v>
      </c>
      <c r="J6" s="30">
        <v>82.272022441300848</v>
      </c>
      <c r="K6" s="30">
        <v>83.808100309251401</v>
      </c>
      <c r="L6" s="25">
        <v>86.361198443546542</v>
      </c>
    </row>
    <row r="7" spans="1:12" x14ac:dyDescent="0.25">
      <c r="A7" s="19" t="s">
        <v>441</v>
      </c>
      <c r="B7" s="24">
        <v>99.870650948916946</v>
      </c>
      <c r="C7" s="30">
        <v>99.874894948649839</v>
      </c>
      <c r="D7" s="30">
        <v>99.873172429787815</v>
      </c>
      <c r="E7" s="30">
        <v>99.869497371545663</v>
      </c>
      <c r="F7" s="30">
        <v>99.897261835748438</v>
      </c>
      <c r="G7" s="30">
        <v>99.898000917088467</v>
      </c>
      <c r="H7" s="30">
        <v>99.926143002525109</v>
      </c>
      <c r="I7" s="30">
        <v>99.964546577372204</v>
      </c>
      <c r="J7" s="30">
        <v>99.971744077496112</v>
      </c>
      <c r="K7" s="30">
        <v>99.98288191316945</v>
      </c>
      <c r="L7" s="25">
        <v>99.993027549074853</v>
      </c>
    </row>
    <row r="8" spans="1:12" x14ac:dyDescent="0.25">
      <c r="A8" s="19" t="s">
        <v>692</v>
      </c>
      <c r="B8" s="24">
        <v>80.614939529634896</v>
      </c>
      <c r="C8" s="30">
        <v>82.218301280237853</v>
      </c>
      <c r="D8" s="30">
        <v>82.908721554621536</v>
      </c>
      <c r="E8" s="30">
        <v>84.137283689325997</v>
      </c>
      <c r="F8" s="30">
        <v>85.516150271675968</v>
      </c>
      <c r="G8" s="30">
        <v>87.123509217138206</v>
      </c>
      <c r="H8" s="30">
        <v>87.881322195562262</v>
      </c>
      <c r="I8" s="30">
        <v>89.358232004857072</v>
      </c>
      <c r="J8" s="30">
        <v>90.262525838427919</v>
      </c>
      <c r="K8" s="30">
        <v>91.12672343375705</v>
      </c>
      <c r="L8" s="25">
        <v>91.955068866652297</v>
      </c>
    </row>
    <row r="9" spans="1:12" x14ac:dyDescent="0.25">
      <c r="A9" s="19" t="s">
        <v>139</v>
      </c>
      <c r="B9" s="24">
        <v>89.574644108126861</v>
      </c>
      <c r="C9" s="30">
        <v>91.1925630337375</v>
      </c>
      <c r="D9" s="30">
        <v>90.208012336866005</v>
      </c>
      <c r="E9" s="30">
        <v>90.512755058245617</v>
      </c>
      <c r="F9" s="30">
        <v>90.625755737921295</v>
      </c>
      <c r="G9" s="30">
        <v>90.912367768447183</v>
      </c>
      <c r="H9" s="30">
        <v>90.978332393888095</v>
      </c>
      <c r="I9" s="30">
        <v>91.369260316547994</v>
      </c>
      <c r="J9" s="30">
        <v>91.984061312994953</v>
      </c>
      <c r="K9" s="30">
        <v>90.900955278244112</v>
      </c>
      <c r="L9" s="25">
        <v>92.147061052748313</v>
      </c>
    </row>
    <row r="10" spans="1:12" x14ac:dyDescent="0.25">
      <c r="A10" s="19" t="s">
        <v>234</v>
      </c>
      <c r="B10" s="24">
        <v>100</v>
      </c>
      <c r="C10" s="30">
        <v>100</v>
      </c>
      <c r="D10" s="30">
        <v>100</v>
      </c>
      <c r="E10" s="30">
        <v>100</v>
      </c>
      <c r="F10" s="30">
        <v>100</v>
      </c>
      <c r="G10" s="30">
        <v>100</v>
      </c>
      <c r="H10" s="30">
        <v>100</v>
      </c>
      <c r="I10" s="30">
        <v>100</v>
      </c>
      <c r="J10" s="30">
        <v>100</v>
      </c>
      <c r="K10" s="30">
        <v>100</v>
      </c>
      <c r="L10" s="25">
        <v>100</v>
      </c>
    </row>
    <row r="11" spans="1:12" x14ac:dyDescent="0.25">
      <c r="A11" s="19" t="s">
        <v>90</v>
      </c>
      <c r="B11" s="24">
        <v>49.479428644719206</v>
      </c>
      <c r="C11" s="30">
        <v>52.0591488125309</v>
      </c>
      <c r="D11" s="30">
        <v>54.967864612472631</v>
      </c>
      <c r="E11" s="30">
        <v>57.385449237410363</v>
      </c>
      <c r="F11" s="30">
        <v>61.323935692427149</v>
      </c>
      <c r="G11" s="30">
        <v>61.870628659569824</v>
      </c>
      <c r="H11" s="30">
        <v>63.234272701392996</v>
      </c>
      <c r="I11" s="30">
        <v>72.682964686022714</v>
      </c>
      <c r="J11" s="30">
        <v>72.907775105154769</v>
      </c>
      <c r="K11" s="30">
        <v>78.304536907771379</v>
      </c>
      <c r="L11" s="25">
        <v>79.439475544037606</v>
      </c>
    </row>
    <row r="12" spans="1:12" x14ac:dyDescent="0.25">
      <c r="A12" s="19" t="s">
        <v>335</v>
      </c>
      <c r="B12" s="24">
        <v>16.082108896286005</v>
      </c>
      <c r="C12" s="30">
        <v>16.978794836369421</v>
      </c>
      <c r="D12" s="30">
        <v>18.497556893931968</v>
      </c>
      <c r="E12" s="30">
        <v>17.359340271752647</v>
      </c>
      <c r="F12" s="30">
        <v>17.33521935019802</v>
      </c>
      <c r="G12" s="30">
        <v>18.87333745168128</v>
      </c>
      <c r="H12" s="30">
        <v>19.169493286900302</v>
      </c>
      <c r="I12" s="30">
        <v>20.326280995205078</v>
      </c>
      <c r="J12" s="30">
        <v>21.06205893629155</v>
      </c>
      <c r="K12" s="30">
        <v>22.211993947293585</v>
      </c>
      <c r="L12" s="25">
        <v>23.150232886667556</v>
      </c>
    </row>
    <row r="13" spans="1:12" x14ac:dyDescent="0.25">
      <c r="A13" s="19" t="s">
        <v>857</v>
      </c>
      <c r="B13" s="24">
        <v>67.594209774025629</v>
      </c>
      <c r="C13" s="30">
        <v>67.9286841411718</v>
      </c>
      <c r="D13" s="30">
        <v>68.792010485103717</v>
      </c>
      <c r="E13" s="30">
        <v>68.538973889299584</v>
      </c>
      <c r="F13" s="30">
        <v>63.161318583481005</v>
      </c>
      <c r="G13" s="30">
        <v>65.13345448700673</v>
      </c>
      <c r="H13" s="30">
        <v>66.012787810750353</v>
      </c>
      <c r="I13" s="30">
        <v>66.459957812782747</v>
      </c>
      <c r="J13" s="30">
        <v>68.24619209514006</v>
      </c>
      <c r="K13" s="30">
        <v>69.191904296475343</v>
      </c>
      <c r="L13" s="25">
        <v>69.215712877118008</v>
      </c>
    </row>
    <row r="14" spans="1:12" x14ac:dyDescent="0.25">
      <c r="A14" s="19" t="s">
        <v>858</v>
      </c>
      <c r="B14" s="24"/>
      <c r="C14" s="30"/>
      <c r="D14" s="30"/>
      <c r="E14" s="30"/>
      <c r="F14" s="30"/>
      <c r="G14" s="30"/>
      <c r="H14" s="30"/>
      <c r="I14" s="30"/>
      <c r="J14" s="30"/>
      <c r="K14" s="30"/>
      <c r="L14" s="25"/>
    </row>
    <row r="15" spans="1:12" x14ac:dyDescent="0.25">
      <c r="A15" s="20" t="s">
        <v>859</v>
      </c>
      <c r="B15" s="26">
        <v>69.853877212275449</v>
      </c>
      <c r="C15" s="31">
        <v>70.587189865678781</v>
      </c>
      <c r="D15" s="31">
        <v>71.165162453807923</v>
      </c>
      <c r="E15" s="31">
        <v>71.232158274035513</v>
      </c>
      <c r="F15" s="31">
        <v>71.475080278494261</v>
      </c>
      <c r="G15" s="31">
        <v>72.582006672953824</v>
      </c>
      <c r="H15" s="31">
        <v>72.854321473253094</v>
      </c>
      <c r="I15" s="31">
        <v>74.313945746275024</v>
      </c>
      <c r="J15" s="31">
        <v>74.946374760504071</v>
      </c>
      <c r="K15" s="31">
        <v>75.67018902211295</v>
      </c>
      <c r="L15" s="27">
        <v>76.675617391968842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265"/>
  <sheetViews>
    <sheetView workbookViewId="0">
      <selection activeCell="G2" sqref="G2"/>
    </sheetView>
  </sheetViews>
  <sheetFormatPr defaultRowHeight="15" x14ac:dyDescent="0.25"/>
  <cols>
    <col min="1" max="1" width="15.85546875" customWidth="1"/>
    <col min="2" max="2" width="15.140625" customWidth="1"/>
    <col min="3" max="3" width="21.7109375" customWidth="1"/>
    <col min="4" max="4" width="16.7109375" customWidth="1"/>
    <col min="5" max="5" width="16" customWidth="1"/>
  </cols>
  <sheetData>
    <row r="1" spans="1:65" x14ac:dyDescent="0.25">
      <c r="A1" s="10" t="s">
        <v>818</v>
      </c>
      <c r="B1" s="10" t="s">
        <v>547</v>
      </c>
      <c r="C1" s="10" t="s">
        <v>856</v>
      </c>
      <c r="D1" s="10" t="s">
        <v>240</v>
      </c>
      <c r="E1" s="10" t="s">
        <v>828</v>
      </c>
      <c r="F1" s="10" t="s">
        <v>753</v>
      </c>
      <c r="G1" s="10" t="s">
        <v>143</v>
      </c>
      <c r="H1" s="10" t="s">
        <v>199</v>
      </c>
      <c r="I1" s="10" t="s">
        <v>273</v>
      </c>
      <c r="J1" s="10" t="s">
        <v>347</v>
      </c>
      <c r="K1" s="10" t="s">
        <v>617</v>
      </c>
      <c r="L1" s="10" t="s">
        <v>690</v>
      </c>
      <c r="M1" s="10" t="s">
        <v>756</v>
      </c>
      <c r="N1" s="10" t="s">
        <v>810</v>
      </c>
      <c r="O1" s="10" t="s">
        <v>201</v>
      </c>
      <c r="P1" s="10" t="s">
        <v>827</v>
      </c>
      <c r="Q1" s="10" t="s">
        <v>39</v>
      </c>
      <c r="R1" s="10" t="s">
        <v>291</v>
      </c>
      <c r="S1" s="10" t="s">
        <v>363</v>
      </c>
      <c r="T1" s="10" t="s">
        <v>432</v>
      </c>
      <c r="U1" s="10" t="s">
        <v>502</v>
      </c>
      <c r="V1" s="10" t="s">
        <v>772</v>
      </c>
      <c r="W1" s="10" t="s">
        <v>834</v>
      </c>
      <c r="X1" s="10" t="s">
        <v>46</v>
      </c>
      <c r="Y1" s="10" t="s">
        <v>119</v>
      </c>
      <c r="Z1" s="10" t="s">
        <v>61</v>
      </c>
      <c r="AA1" s="10" t="s">
        <v>138</v>
      </c>
      <c r="AB1" s="10" t="s">
        <v>191</v>
      </c>
      <c r="AC1" s="10" t="s">
        <v>446</v>
      </c>
      <c r="AD1" s="10" t="s">
        <v>521</v>
      </c>
      <c r="AE1" s="10" t="s">
        <v>612</v>
      </c>
      <c r="AF1" s="10" t="s">
        <v>684</v>
      </c>
      <c r="AG1" s="10" t="s">
        <v>66</v>
      </c>
      <c r="AH1" s="10" t="s">
        <v>144</v>
      </c>
      <c r="AI1" s="10" t="s">
        <v>200</v>
      </c>
      <c r="AJ1" s="10" t="s">
        <v>155</v>
      </c>
      <c r="AK1" s="10" t="s">
        <v>211</v>
      </c>
      <c r="AL1" s="10" t="s">
        <v>285</v>
      </c>
      <c r="AM1" s="10" t="s">
        <v>359</v>
      </c>
      <c r="AN1" s="10" t="s">
        <v>630</v>
      </c>
      <c r="AO1" s="10" t="s">
        <v>699</v>
      </c>
      <c r="AP1" s="10" t="s">
        <v>771</v>
      </c>
      <c r="AQ1" s="10" t="s">
        <v>829</v>
      </c>
      <c r="AR1" s="10" t="s">
        <v>217</v>
      </c>
      <c r="AS1" s="10" t="s">
        <v>292</v>
      </c>
      <c r="AT1" s="10" t="s">
        <v>661</v>
      </c>
      <c r="AU1" s="10" t="s">
        <v>721</v>
      </c>
      <c r="AV1" s="10" t="s">
        <v>112</v>
      </c>
      <c r="AW1" s="10" t="s">
        <v>178</v>
      </c>
      <c r="AX1" s="10" t="s">
        <v>244</v>
      </c>
      <c r="AY1" s="10" t="s">
        <v>327</v>
      </c>
      <c r="AZ1" s="10" t="s">
        <v>585</v>
      </c>
      <c r="BA1" s="10" t="s">
        <v>665</v>
      </c>
      <c r="BB1" s="10" t="s">
        <v>727</v>
      </c>
      <c r="BC1" s="10" t="s">
        <v>114</v>
      </c>
      <c r="BD1" s="10" t="s">
        <v>738</v>
      </c>
      <c r="BE1" s="10" t="s">
        <v>801</v>
      </c>
      <c r="BF1" s="10" t="s">
        <v>22</v>
      </c>
      <c r="BG1" s="10" t="s">
        <v>260</v>
      </c>
      <c r="BH1" s="10" t="s">
        <v>343</v>
      </c>
      <c r="BI1" s="10" t="s">
        <v>405</v>
      </c>
      <c r="BJ1" s="10" t="s">
        <v>478</v>
      </c>
      <c r="BK1" s="10" t="s">
        <v>747</v>
      </c>
      <c r="BL1" s="10" t="s">
        <v>806</v>
      </c>
      <c r="BM1" s="10" t="s">
        <v>27</v>
      </c>
    </row>
    <row r="2" spans="1:65" x14ac:dyDescent="0.25">
      <c r="A2" s="3" t="s">
        <v>593</v>
      </c>
      <c r="B2" s="3" t="s">
        <v>15</v>
      </c>
      <c r="C2" s="3" t="str">
        <f>VLOOKUP(A2, 'Metadata - Countries'!$A$2:$C$264, 3, FALSE)</f>
        <v>Latin America &amp; Caribbean</v>
      </c>
      <c r="D2" s="3" t="s">
        <v>68</v>
      </c>
      <c r="E2" s="3" t="s">
        <v>41</v>
      </c>
      <c r="F2" s="3"/>
      <c r="G2" s="3"/>
      <c r="H2" s="3"/>
      <c r="I2" s="3"/>
      <c r="J2" s="3"/>
      <c r="K2" s="3"/>
      <c r="L2" s="3"/>
      <c r="M2" s="3"/>
      <c r="N2" s="3"/>
      <c r="O2" s="3"/>
      <c r="P2" s="3"/>
      <c r="Q2" s="3"/>
      <c r="R2" s="3"/>
      <c r="S2" s="3"/>
      <c r="T2" s="3"/>
      <c r="U2" s="3"/>
      <c r="V2" s="3"/>
      <c r="W2" s="3"/>
      <c r="X2" s="3"/>
      <c r="Y2" s="3"/>
      <c r="Z2" s="3"/>
      <c r="AA2" s="3"/>
      <c r="AB2" s="3"/>
      <c r="AC2" s="3"/>
      <c r="AD2" s="3"/>
      <c r="AE2" s="3"/>
      <c r="AF2" s="3"/>
      <c r="AG2" s="3"/>
      <c r="AH2" s="3">
        <v>0.21345420515430408</v>
      </c>
      <c r="AI2" s="3">
        <v>0.72583707854614166</v>
      </c>
      <c r="AJ2" s="3">
        <v>3.9468421195956822E-3</v>
      </c>
      <c r="AK2" s="3">
        <v>4.4645069925237335</v>
      </c>
      <c r="AL2" s="3"/>
      <c r="AM2" s="3"/>
      <c r="AN2" s="3"/>
      <c r="AO2" s="3"/>
      <c r="AP2" s="3"/>
      <c r="AQ2" s="3"/>
      <c r="AR2" s="3"/>
      <c r="AS2" s="3"/>
      <c r="AT2" s="3"/>
      <c r="AU2" s="3"/>
      <c r="AV2" s="3"/>
      <c r="AW2" s="3"/>
      <c r="AX2" s="3"/>
      <c r="AY2" s="3"/>
      <c r="AZ2" s="3"/>
      <c r="BA2" s="3"/>
      <c r="BB2" s="3"/>
      <c r="BC2" s="3">
        <v>9.3183033534719843E-3</v>
      </c>
      <c r="BD2" s="3">
        <v>0.10746964133573902</v>
      </c>
      <c r="BE2" s="3">
        <v>8.4372589381237709E-3</v>
      </c>
      <c r="BF2" s="3">
        <v>4.5857887599403187E-2</v>
      </c>
      <c r="BG2" s="3">
        <v>7.036553265466261E-3</v>
      </c>
      <c r="BH2" s="3">
        <v>0.25065688213296689</v>
      </c>
      <c r="BI2" s="3">
        <v>0.21533707037756405</v>
      </c>
      <c r="BJ2" s="3">
        <v>0.10464558186813176</v>
      </c>
      <c r="BK2" s="3">
        <v>0.11073879557637431</v>
      </c>
      <c r="BL2" s="3">
        <v>0.12201069462053932</v>
      </c>
      <c r="BM2" s="3"/>
    </row>
    <row r="3" spans="1:65" x14ac:dyDescent="0.25">
      <c r="A3" s="5" t="s">
        <v>362</v>
      </c>
      <c r="B3" s="5" t="s">
        <v>717</v>
      </c>
      <c r="C3" s="5" t="str">
        <f>VLOOKUP(A3, 'Metadata - Countries'!$A$2:$C$264, 3, FALSE)</f>
        <v>South Asia</v>
      </c>
      <c r="D3" s="5" t="s">
        <v>68</v>
      </c>
      <c r="E3" s="5" t="s">
        <v>41</v>
      </c>
      <c r="F3" s="5"/>
      <c r="G3" s="5"/>
      <c r="H3" s="5"/>
      <c r="I3" s="5"/>
      <c r="J3" s="5"/>
      <c r="K3" s="5"/>
      <c r="L3" s="5"/>
      <c r="M3" s="5">
        <v>4.4095746962443823</v>
      </c>
      <c r="N3" s="5">
        <v>12.578967351602701</v>
      </c>
      <c r="O3" s="5">
        <v>14.866172696735466</v>
      </c>
      <c r="P3" s="5">
        <v>16.946149098510478</v>
      </c>
      <c r="Q3" s="5">
        <v>14.553298159668969</v>
      </c>
      <c r="R3" s="5">
        <v>13.730915497165636</v>
      </c>
      <c r="S3" s="5">
        <v>11.619542492880223</v>
      </c>
      <c r="T3" s="5">
        <v>13.974244919150072</v>
      </c>
      <c r="U3" s="5">
        <v>20.299623458710041</v>
      </c>
      <c r="V3" s="5">
        <v>13.224223213008107</v>
      </c>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v>3.4504560055740643</v>
      </c>
      <c r="BJ3" s="5"/>
      <c r="BK3" s="5"/>
      <c r="BL3" s="5">
        <v>10.469329007746277</v>
      </c>
      <c r="BM3" s="5"/>
    </row>
    <row r="4" spans="1:65" x14ac:dyDescent="0.25">
      <c r="A4" s="3" t="s">
        <v>350</v>
      </c>
      <c r="B4" s="3" t="s">
        <v>21</v>
      </c>
      <c r="C4" s="3" t="str">
        <f>VLOOKUP(A4, 'Metadata - Countries'!$A$2:$C$264, 3, FALSE)</f>
        <v>Sub-Saharan Africa</v>
      </c>
      <c r="D4" s="3" t="s">
        <v>68</v>
      </c>
      <c r="E4" s="3" t="s">
        <v>41</v>
      </c>
      <c r="F4" s="3"/>
      <c r="G4" s="3"/>
      <c r="H4" s="3">
        <v>3.0407358197679244</v>
      </c>
      <c r="I4" s="3"/>
      <c r="J4" s="3"/>
      <c r="K4" s="3"/>
      <c r="L4" s="3"/>
      <c r="M4" s="3"/>
      <c r="N4" s="3"/>
      <c r="O4" s="3">
        <v>7.1764476536334092</v>
      </c>
      <c r="P4" s="3">
        <v>13.384684198566523</v>
      </c>
      <c r="Q4" s="3">
        <v>19.947137739739485</v>
      </c>
      <c r="R4" s="3">
        <v>26.840866421511585</v>
      </c>
      <c r="S4" s="3">
        <v>31.394727461927484</v>
      </c>
      <c r="T4" s="3">
        <v>51.641513675471487</v>
      </c>
      <c r="U4" s="3"/>
      <c r="V4" s="3"/>
      <c r="W4" s="3"/>
      <c r="X4" s="3">
        <v>65.739499478842419</v>
      </c>
      <c r="Y4" s="3">
        <v>71.907042005571526</v>
      </c>
      <c r="Z4" s="3">
        <v>77.969250278783136</v>
      </c>
      <c r="AA4" s="3">
        <v>82.123986964697977</v>
      </c>
      <c r="AB4" s="3"/>
      <c r="AC4" s="3"/>
      <c r="AD4" s="3"/>
      <c r="AE4" s="3"/>
      <c r="AF4" s="3"/>
      <c r="AG4" s="3"/>
      <c r="AH4" s="3"/>
      <c r="AI4" s="3"/>
      <c r="AJ4" s="3">
        <v>93.477680342270133</v>
      </c>
      <c r="AK4" s="3">
        <v>94.831536092168918</v>
      </c>
      <c r="AL4" s="3"/>
      <c r="AM4" s="3"/>
      <c r="AN4" s="3"/>
      <c r="AO4" s="3"/>
      <c r="AP4" s="3"/>
      <c r="AQ4" s="3"/>
      <c r="AR4" s="3"/>
      <c r="AS4" s="3"/>
      <c r="AT4" s="3"/>
      <c r="AU4" s="3"/>
      <c r="AV4" s="3"/>
      <c r="AW4" s="3"/>
      <c r="AX4" s="3"/>
      <c r="AY4" s="3"/>
      <c r="AZ4" s="3"/>
      <c r="BA4" s="3">
        <v>95.718215601810684</v>
      </c>
      <c r="BB4" s="3"/>
      <c r="BC4" s="3">
        <v>96.611775342417744</v>
      </c>
      <c r="BD4" s="3">
        <v>96.534547373200198</v>
      </c>
      <c r="BE4" s="3">
        <v>96.55676823607719</v>
      </c>
      <c r="BF4" s="3">
        <v>97.177924293965418</v>
      </c>
      <c r="BG4" s="3">
        <v>96.679568130662787</v>
      </c>
      <c r="BH4" s="3">
        <v>96.194403359152986</v>
      </c>
      <c r="BI4" s="3">
        <v>93.808362444083812</v>
      </c>
      <c r="BJ4" s="3">
        <v>92.367015508060049</v>
      </c>
      <c r="BK4" s="3">
        <v>94.322227131566308</v>
      </c>
      <c r="BL4" s="3">
        <v>95.827420130774883</v>
      </c>
      <c r="BM4" s="3"/>
    </row>
    <row r="5" spans="1:65" x14ac:dyDescent="0.25">
      <c r="A5" s="5" t="s">
        <v>214</v>
      </c>
      <c r="B5" s="5" t="s">
        <v>518</v>
      </c>
      <c r="C5" s="5" t="str">
        <f>VLOOKUP(A5, 'Metadata - Countries'!$A$2:$C$264, 3, FALSE)</f>
        <v>Europe &amp; Central Asia</v>
      </c>
      <c r="D5" s="5" t="s">
        <v>68</v>
      </c>
      <c r="E5" s="5" t="s">
        <v>41</v>
      </c>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v>2.8592178474607417</v>
      </c>
      <c r="AQ5" s="5">
        <v>0.81208222996159363</v>
      </c>
      <c r="AR5" s="5">
        <v>1.1692764479217193</v>
      </c>
      <c r="AS5" s="5">
        <v>1.9781619836231716</v>
      </c>
      <c r="AT5" s="5">
        <v>1.8513687889128057</v>
      </c>
      <c r="AU5" s="5">
        <v>1.4483597061316942</v>
      </c>
      <c r="AV5" s="5">
        <v>2.0096429613750204</v>
      </c>
      <c r="AW5" s="5">
        <v>0.93945393108124331</v>
      </c>
      <c r="AX5" s="5">
        <v>2.6277119080707485</v>
      </c>
      <c r="AY5" s="5">
        <v>8.6627295129964139</v>
      </c>
      <c r="AZ5" s="5">
        <v>13.687093088073384</v>
      </c>
      <c r="BA5" s="5">
        <v>7.4530031614773913</v>
      </c>
      <c r="BB5" s="5">
        <v>21.814272004800021</v>
      </c>
      <c r="BC5" s="5">
        <v>11.602414457250166</v>
      </c>
      <c r="BD5" s="5">
        <v>17.973226904185726</v>
      </c>
      <c r="BE5" s="5">
        <v>21.191947057501483</v>
      </c>
      <c r="BF5" s="5">
        <v>26.590781265743612</v>
      </c>
      <c r="BG5" s="5">
        <v>31.003051823745054</v>
      </c>
      <c r="BH5" s="5">
        <v>1.5675233626023841</v>
      </c>
      <c r="BI5" s="5">
        <v>8.8066384949177845</v>
      </c>
      <c r="BJ5" s="5">
        <v>11.178981599262844</v>
      </c>
      <c r="BK5" s="5">
        <v>0.83461089547285927</v>
      </c>
      <c r="BL5" s="5">
        <v>1.6631782987703778</v>
      </c>
      <c r="BM5" s="5"/>
    </row>
    <row r="6" spans="1:65" x14ac:dyDescent="0.25">
      <c r="A6" s="3" t="s">
        <v>380</v>
      </c>
      <c r="B6" s="3" t="s">
        <v>839</v>
      </c>
      <c r="C6" s="3" t="str">
        <f>VLOOKUP(A6, 'Metadata - Countries'!$A$2:$C$264, 3, FALSE)</f>
        <v>Europe &amp; Central Asia</v>
      </c>
      <c r="D6" s="3" t="s">
        <v>68</v>
      </c>
      <c r="E6" s="3" t="s">
        <v>41</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v>0.17131719799159636</v>
      </c>
      <c r="AP6" s="3">
        <v>8.1006246132104675E-3</v>
      </c>
      <c r="AQ6" s="3">
        <v>6.1315058361431553E-3</v>
      </c>
      <c r="AR6" s="3">
        <v>1.4452566052324547E-2</v>
      </c>
      <c r="AS6" s="3">
        <v>9.9533597078806213E-2</v>
      </c>
      <c r="AT6" s="3">
        <v>0.13674330697214571</v>
      </c>
      <c r="AU6" s="3">
        <v>0.21319723881639963</v>
      </c>
      <c r="AV6" s="3">
        <v>3.4123445245618691E-3</v>
      </c>
      <c r="AW6" s="3">
        <v>6.6107646652632098E-3</v>
      </c>
      <c r="AX6" s="3">
        <v>1.9810836371286444E-3</v>
      </c>
      <c r="AY6" s="3">
        <v>1.9798573960420913E-3</v>
      </c>
      <c r="AZ6" s="3">
        <v>7.0813055320994493E-4</v>
      </c>
      <c r="BA6" s="3">
        <v>6.0463573133253887E-3</v>
      </c>
      <c r="BB6" s="3">
        <v>7.7677597606269529E-3</v>
      </c>
      <c r="BC6" s="3">
        <v>6.7625007694523287E-2</v>
      </c>
      <c r="BD6" s="3">
        <v>1.7441147794566862E-3</v>
      </c>
      <c r="BE6" s="3">
        <v>3.0823010219896332E-3</v>
      </c>
      <c r="BF6" s="3">
        <v>9.8570079860192436E-2</v>
      </c>
      <c r="BG6" s="3">
        <v>0.12831573686896955</v>
      </c>
      <c r="BH6" s="3">
        <v>0.12280436135213345</v>
      </c>
      <c r="BI6" s="3">
        <v>4.6028721233277115E-2</v>
      </c>
      <c r="BJ6" s="3">
        <v>2.0802971967492343E-2</v>
      </c>
      <c r="BK6" s="3">
        <v>9.6988436832056556E-3</v>
      </c>
      <c r="BL6" s="3">
        <v>1.3955124792527685E-2</v>
      </c>
      <c r="BM6" s="3"/>
    </row>
    <row r="7" spans="1:65" x14ac:dyDescent="0.25">
      <c r="A7" s="5" t="s">
        <v>118</v>
      </c>
      <c r="B7" s="5" t="s">
        <v>707</v>
      </c>
      <c r="C7" s="5">
        <f>VLOOKUP(A7, 'Metadata - Countries'!$A$2:$C$264, 3, FALSE)</f>
        <v>0</v>
      </c>
      <c r="D7" s="5" t="s">
        <v>68</v>
      </c>
      <c r="E7" s="5" t="s">
        <v>41</v>
      </c>
      <c r="F7" s="5"/>
      <c r="G7" s="5"/>
      <c r="H7" s="5"/>
      <c r="I7" s="5"/>
      <c r="J7" s="5"/>
      <c r="K7" s="5"/>
      <c r="L7" s="5"/>
      <c r="M7" s="5"/>
      <c r="N7" s="5"/>
      <c r="O7" s="5"/>
      <c r="P7" s="5"/>
      <c r="Q7" s="5"/>
      <c r="R7" s="5"/>
      <c r="S7" s="5"/>
      <c r="T7" s="5">
        <v>80.301172152523961</v>
      </c>
      <c r="U7" s="5">
        <v>82.202939020846415</v>
      </c>
      <c r="V7" s="5">
        <v>81.841299509351046</v>
      </c>
      <c r="W7" s="5"/>
      <c r="X7" s="5">
        <v>88.028712330216592</v>
      </c>
      <c r="Y7" s="5">
        <v>86.794417689799204</v>
      </c>
      <c r="Z7" s="5"/>
      <c r="AA7" s="5"/>
      <c r="AB7" s="5"/>
      <c r="AC7" s="5"/>
      <c r="AD7" s="5"/>
      <c r="AE7" s="5"/>
      <c r="AF7" s="5"/>
      <c r="AG7" s="5"/>
      <c r="AH7" s="5"/>
      <c r="AI7" s="5">
        <v>51.839720443586238</v>
      </c>
      <c r="AJ7" s="5"/>
      <c r="AK7" s="5">
        <v>62.083032045537308</v>
      </c>
      <c r="AL7" s="5">
        <v>60.721107302670795</v>
      </c>
      <c r="AM7" s="5">
        <v>61.073424533585481</v>
      </c>
      <c r="AN7" s="5"/>
      <c r="AO7" s="5"/>
      <c r="AP7" s="5"/>
      <c r="AQ7" s="5"/>
      <c r="AR7" s="5">
        <v>76.450955333701259</v>
      </c>
      <c r="AS7" s="5">
        <v>80.870817024911844</v>
      </c>
      <c r="AT7" s="5">
        <v>84.849267742281199</v>
      </c>
      <c r="AU7" s="5">
        <v>83.961375333412292</v>
      </c>
      <c r="AV7" s="5">
        <v>80.876711743548697</v>
      </c>
      <c r="AW7" s="5"/>
      <c r="AX7" s="5">
        <v>82.57380878588927</v>
      </c>
      <c r="AY7" s="5">
        <v>75.656119744906363</v>
      </c>
      <c r="AZ7" s="5">
        <v>84.309317503015706</v>
      </c>
      <c r="BA7" s="5">
        <v>79.851908362316166</v>
      </c>
      <c r="BB7" s="5">
        <v>79.834189777726621</v>
      </c>
      <c r="BC7" s="5">
        <v>79.558542145262862</v>
      </c>
      <c r="BD7" s="5">
        <v>81.92425084052762</v>
      </c>
      <c r="BE7" s="5">
        <v>81.76329488600112</v>
      </c>
      <c r="BF7" s="5">
        <v>71.05020457666464</v>
      </c>
      <c r="BG7" s="5">
        <v>75.682241790403069</v>
      </c>
      <c r="BH7" s="5">
        <v>72.903252354134622</v>
      </c>
      <c r="BI7" s="5">
        <v>65.599433933889713</v>
      </c>
      <c r="BJ7" s="5">
        <v>65.049328705172741</v>
      </c>
      <c r="BK7" s="5"/>
      <c r="BL7" s="5"/>
      <c r="BM7" s="5"/>
    </row>
    <row r="8" spans="1:65" x14ac:dyDescent="0.25">
      <c r="A8" s="3" t="s">
        <v>48</v>
      </c>
      <c r="B8" s="3" t="s">
        <v>223</v>
      </c>
      <c r="C8" s="3" t="str">
        <f>VLOOKUP(A8, 'Metadata - Countries'!$A$2:$C$264, 3, FALSE)</f>
        <v>Middle East &amp; North Africa</v>
      </c>
      <c r="D8" s="3" t="s">
        <v>68</v>
      </c>
      <c r="E8" s="3" t="s">
        <v>41</v>
      </c>
      <c r="F8" s="3"/>
      <c r="G8" s="3"/>
      <c r="H8" s="3"/>
      <c r="I8" s="3"/>
      <c r="J8" s="3"/>
      <c r="K8" s="3"/>
      <c r="L8" s="3"/>
      <c r="M8" s="3"/>
      <c r="N8" s="3"/>
      <c r="O8" s="3"/>
      <c r="P8" s="3"/>
      <c r="Q8" s="3"/>
      <c r="R8" s="3"/>
      <c r="S8" s="3"/>
      <c r="T8" s="3"/>
      <c r="U8" s="3"/>
      <c r="V8" s="3"/>
      <c r="W8" s="3"/>
      <c r="X8" s="3">
        <v>94.912096467952409</v>
      </c>
      <c r="Y8" s="3">
        <v>92.027002294717349</v>
      </c>
      <c r="Z8" s="3"/>
      <c r="AA8" s="3"/>
      <c r="AB8" s="3"/>
      <c r="AC8" s="3">
        <v>21.309762946488345</v>
      </c>
      <c r="AD8" s="3"/>
      <c r="AE8" s="3"/>
      <c r="AF8" s="3"/>
      <c r="AG8" s="3"/>
      <c r="AH8" s="3"/>
      <c r="AI8" s="3">
        <v>3.4582794305317668</v>
      </c>
      <c r="AJ8" s="3"/>
      <c r="AK8" s="3">
        <v>7.297511104679347</v>
      </c>
      <c r="AL8" s="3">
        <v>10.30426867467067</v>
      </c>
      <c r="AM8" s="3">
        <v>9.1133026872024647</v>
      </c>
      <c r="AN8" s="3"/>
      <c r="AO8" s="3"/>
      <c r="AP8" s="3"/>
      <c r="AQ8" s="3"/>
      <c r="AR8" s="3"/>
      <c r="AS8" s="3">
        <v>91.369027348811684</v>
      </c>
      <c r="AT8" s="3">
        <v>93.847807984175333</v>
      </c>
      <c r="AU8" s="3">
        <v>91.785175265973919</v>
      </c>
      <c r="AV8" s="3"/>
      <c r="AW8" s="3"/>
      <c r="AX8" s="3"/>
      <c r="AY8" s="3">
        <v>57.791117369740952</v>
      </c>
      <c r="AZ8" s="3"/>
      <c r="BA8" s="3">
        <v>65.345244018032488</v>
      </c>
      <c r="BB8" s="3">
        <v>64.814988054026685</v>
      </c>
      <c r="BC8" s="3"/>
      <c r="BD8" s="3"/>
      <c r="BE8" s="3"/>
      <c r="BF8" s="3">
        <v>53.522040045806243</v>
      </c>
      <c r="BG8" s="3">
        <v>61.230868248169713</v>
      </c>
      <c r="BH8" s="3">
        <v>53.626061115186474</v>
      </c>
      <c r="BI8" s="3">
        <v>41.435604713754579</v>
      </c>
      <c r="BJ8" s="3">
        <v>35.24696579330385</v>
      </c>
      <c r="BK8" s="3">
        <v>39.372280000238696</v>
      </c>
      <c r="BL8" s="3">
        <v>74.775486461911839</v>
      </c>
      <c r="BM8" s="3"/>
    </row>
    <row r="9" spans="1:65" x14ac:dyDescent="0.25">
      <c r="A9" s="5" t="s">
        <v>341</v>
      </c>
      <c r="B9" s="5" t="s">
        <v>560</v>
      </c>
      <c r="C9" s="5" t="str">
        <f>VLOOKUP(A9, 'Metadata - Countries'!$A$2:$C$264, 3, FALSE)</f>
        <v>Latin America &amp; Caribbean</v>
      </c>
      <c r="D9" s="5" t="s">
        <v>68</v>
      </c>
      <c r="E9" s="5" t="s">
        <v>41</v>
      </c>
      <c r="F9" s="5"/>
      <c r="G9" s="5"/>
      <c r="H9" s="5">
        <v>1.0808466729778494</v>
      </c>
      <c r="I9" s="5">
        <v>0.82261500703675505</v>
      </c>
      <c r="J9" s="5">
        <v>0.43226886327661179</v>
      </c>
      <c r="K9" s="5">
        <v>0.6155687208041476</v>
      </c>
      <c r="L9" s="5">
        <v>0.87862205699474338</v>
      </c>
      <c r="M9" s="5">
        <v>0.52525865800809046</v>
      </c>
      <c r="N9" s="5">
        <v>0.90589516307280749</v>
      </c>
      <c r="O9" s="5">
        <v>0.35879543750323062</v>
      </c>
      <c r="P9" s="5">
        <v>0.42998545782202624</v>
      </c>
      <c r="Q9" s="5">
        <v>0.48801643876007772</v>
      </c>
      <c r="R9" s="5">
        <v>0.3224201892547589</v>
      </c>
      <c r="S9" s="5">
        <v>0.17139838237626026</v>
      </c>
      <c r="T9" s="5">
        <v>0.31408827843594378</v>
      </c>
      <c r="U9" s="5">
        <v>0.49493817188161471</v>
      </c>
      <c r="V9" s="5">
        <v>0.50302741539639673</v>
      </c>
      <c r="W9" s="5">
        <v>0.49233838891163778</v>
      </c>
      <c r="X9" s="5">
        <v>0.80715251707934765</v>
      </c>
      <c r="Y9" s="5">
        <v>0.62153584019847463</v>
      </c>
      <c r="Z9" s="5">
        <v>3.4642869319384388</v>
      </c>
      <c r="AA9" s="5">
        <v>6.7809984773165191</v>
      </c>
      <c r="AB9" s="5">
        <v>7.1879411996419122</v>
      </c>
      <c r="AC9" s="5">
        <v>4.2658323021754878</v>
      </c>
      <c r="AD9" s="5">
        <v>4.0910216740164218</v>
      </c>
      <c r="AE9" s="5">
        <v>7.3070235280723237</v>
      </c>
      <c r="AF9" s="5">
        <v>2.2412601183616587</v>
      </c>
      <c r="AG9" s="5">
        <v>1.3430505101440342</v>
      </c>
      <c r="AH9" s="5">
        <v>1.5247615106281274</v>
      </c>
      <c r="AI9" s="5">
        <v>3.3870662449170323</v>
      </c>
      <c r="AJ9" s="5">
        <v>7.8007248031903078</v>
      </c>
      <c r="AK9" s="5">
        <v>6.2560890365590911</v>
      </c>
      <c r="AL9" s="5">
        <v>8.72150832235398</v>
      </c>
      <c r="AM9" s="5">
        <v>9.4649308820636922</v>
      </c>
      <c r="AN9" s="5">
        <v>10.480152832362796</v>
      </c>
      <c r="AO9" s="5">
        <v>10.372512436474281</v>
      </c>
      <c r="AP9" s="5">
        <v>12.9969310881625</v>
      </c>
      <c r="AQ9" s="5">
        <v>11.735129139385112</v>
      </c>
      <c r="AR9" s="5">
        <v>8.6674616285472759</v>
      </c>
      <c r="AS9" s="5">
        <v>12.226943509056426</v>
      </c>
      <c r="AT9" s="5">
        <v>17.738467177717869</v>
      </c>
      <c r="AU9" s="5">
        <v>17.128506465876946</v>
      </c>
      <c r="AV9" s="5">
        <v>17.088649895164433</v>
      </c>
      <c r="AW9" s="5">
        <v>17.122776921011891</v>
      </c>
      <c r="AX9" s="5">
        <v>15.993553118917733</v>
      </c>
      <c r="AY9" s="5">
        <v>16.382920249897037</v>
      </c>
      <c r="AZ9" s="5">
        <v>15.407374676917055</v>
      </c>
      <c r="BA9" s="5">
        <v>10.993998082335587</v>
      </c>
      <c r="BB9" s="5">
        <v>9.4474043650489605</v>
      </c>
      <c r="BC9" s="5">
        <v>10.341509736000427</v>
      </c>
      <c r="BD9" s="5">
        <v>8.1283364603327257</v>
      </c>
      <c r="BE9" s="5">
        <v>6.1195446640388163</v>
      </c>
      <c r="BF9" s="5">
        <v>6.3748516179103039</v>
      </c>
      <c r="BG9" s="5">
        <v>4.7589535269646444</v>
      </c>
      <c r="BH9" s="5">
        <v>4.7518471290083921</v>
      </c>
      <c r="BI9" s="5">
        <v>2.607335075445202</v>
      </c>
      <c r="BJ9" s="5">
        <v>2.5709565919416653</v>
      </c>
      <c r="BK9" s="5">
        <v>2.8659306741875232</v>
      </c>
      <c r="BL9" s="5">
        <v>4.2861030465106804</v>
      </c>
      <c r="BM9" s="5"/>
    </row>
    <row r="10" spans="1:65" x14ac:dyDescent="0.25">
      <c r="A10" s="3" t="s">
        <v>88</v>
      </c>
      <c r="B10" s="3" t="s">
        <v>305</v>
      </c>
      <c r="C10" s="3" t="str">
        <f>VLOOKUP(A10, 'Metadata - Countries'!$A$2:$C$264, 3, FALSE)</f>
        <v>Europe &amp; Central Asia</v>
      </c>
      <c r="D10" s="3" t="s">
        <v>68</v>
      </c>
      <c r="E10" s="3" t="s">
        <v>41</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v>0.74045236783244139</v>
      </c>
      <c r="AR10" s="3"/>
      <c r="AS10" s="3">
        <v>8.7129789612756277</v>
      </c>
      <c r="AT10" s="3">
        <v>10.607854455914111</v>
      </c>
      <c r="AU10" s="3">
        <v>8.4852390921403558</v>
      </c>
      <c r="AV10" s="3">
        <v>3.4449013800020785</v>
      </c>
      <c r="AW10" s="3">
        <v>2.0423032460052575</v>
      </c>
      <c r="AX10" s="3">
        <v>3.1913393128315759</v>
      </c>
      <c r="AY10" s="3">
        <v>2.2772004595505542</v>
      </c>
      <c r="AZ10" s="3">
        <v>2.0741164128844281</v>
      </c>
      <c r="BA10" s="3">
        <v>1.2027244062088212</v>
      </c>
      <c r="BB10" s="3">
        <v>0.26061596313039292</v>
      </c>
      <c r="BC10" s="3">
        <v>9.5418930753552206E-2</v>
      </c>
      <c r="BD10" s="3">
        <v>3.1228717226993661</v>
      </c>
      <c r="BE10" s="3">
        <v>8.4327208360403034</v>
      </c>
      <c r="BF10" s="3">
        <v>7.925194196802078</v>
      </c>
      <c r="BG10" s="3">
        <v>6.0727304519619842</v>
      </c>
      <c r="BH10" s="3">
        <v>6.339750760607191</v>
      </c>
      <c r="BI10" s="3">
        <v>6.4197010187569017</v>
      </c>
      <c r="BJ10" s="3">
        <v>3.8219981779403973</v>
      </c>
      <c r="BK10" s="3">
        <v>3.8637047708857182</v>
      </c>
      <c r="BL10" s="3">
        <v>4.0592213083586648</v>
      </c>
      <c r="BM10" s="3"/>
    </row>
    <row r="11" spans="1:65" x14ac:dyDescent="0.25">
      <c r="A11" s="5" t="s">
        <v>116</v>
      </c>
      <c r="B11" s="5" t="s">
        <v>391</v>
      </c>
      <c r="C11" s="5" t="str">
        <f>VLOOKUP(A11, 'Metadata - Countries'!$A$2:$C$264, 3, FALSE)</f>
        <v>East Asia &amp; Pacific</v>
      </c>
      <c r="D11" s="5" t="s">
        <v>68</v>
      </c>
      <c r="E11" s="5" t="s">
        <v>41</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row>
    <row r="12" spans="1:65" x14ac:dyDescent="0.25">
      <c r="A12" s="3" t="s">
        <v>463</v>
      </c>
      <c r="B12" s="3" t="s">
        <v>559</v>
      </c>
      <c r="C12" s="3" t="str">
        <f>VLOOKUP(A12, 'Metadata - Countries'!$A$2:$C$264, 3, FALSE)</f>
        <v>Latin America &amp; Caribbean</v>
      </c>
      <c r="D12" s="3" t="s">
        <v>68</v>
      </c>
      <c r="E12" s="3" t="s">
        <v>41</v>
      </c>
      <c r="F12" s="3"/>
      <c r="G12" s="3"/>
      <c r="H12" s="3"/>
      <c r="I12" s="3"/>
      <c r="J12" s="3"/>
      <c r="K12" s="3"/>
      <c r="L12" s="3"/>
      <c r="M12" s="3"/>
      <c r="N12" s="3"/>
      <c r="O12" s="3"/>
      <c r="P12" s="3"/>
      <c r="Q12" s="3"/>
      <c r="R12" s="3"/>
      <c r="S12" s="3">
        <v>95.524963544603025</v>
      </c>
      <c r="T12" s="3">
        <v>95.580536944408863</v>
      </c>
      <c r="U12" s="3">
        <v>91.945298397748743</v>
      </c>
      <c r="V12" s="3"/>
      <c r="W12" s="3">
        <v>8.3817485140175854E-2</v>
      </c>
      <c r="X12" s="3">
        <v>1.5360385145876315E-2</v>
      </c>
      <c r="Y12" s="3"/>
      <c r="Z12" s="3"/>
      <c r="AA12" s="3">
        <v>0</v>
      </c>
      <c r="AB12" s="3"/>
      <c r="AC12" s="3"/>
      <c r="AD12" s="3"/>
      <c r="AE12" s="3"/>
      <c r="AF12" s="3"/>
      <c r="AG12" s="3"/>
      <c r="AH12" s="3"/>
      <c r="AI12" s="3"/>
      <c r="AJ12" s="3"/>
      <c r="AK12" s="3"/>
      <c r="AL12" s="3"/>
      <c r="AM12" s="3"/>
      <c r="AN12" s="3"/>
      <c r="AO12" s="3"/>
      <c r="AP12" s="3"/>
      <c r="AQ12" s="3"/>
      <c r="AR12" s="3"/>
      <c r="AS12" s="3">
        <v>0</v>
      </c>
      <c r="AT12" s="3">
        <v>0</v>
      </c>
      <c r="AU12" s="3"/>
      <c r="AV12" s="3"/>
      <c r="AW12" s="3"/>
      <c r="AX12" s="3"/>
      <c r="AY12" s="3">
        <v>0.72479416743872083</v>
      </c>
      <c r="AZ12" s="3"/>
      <c r="BA12" s="3">
        <v>0</v>
      </c>
      <c r="BB12" s="3"/>
      <c r="BC12" s="3">
        <v>0</v>
      </c>
      <c r="BD12" s="3">
        <v>0</v>
      </c>
      <c r="BE12" s="3">
        <v>0</v>
      </c>
      <c r="BF12" s="3">
        <v>0</v>
      </c>
      <c r="BG12" s="3">
        <v>0</v>
      </c>
      <c r="BH12" s="3">
        <v>0</v>
      </c>
      <c r="BI12" s="3">
        <v>0</v>
      </c>
      <c r="BJ12" s="3">
        <v>0</v>
      </c>
      <c r="BK12" s="3">
        <v>0</v>
      </c>
      <c r="BL12" s="3">
        <v>0</v>
      </c>
      <c r="BM12" s="3"/>
    </row>
    <row r="13" spans="1:65" x14ac:dyDescent="0.25">
      <c r="A13" s="5" t="s">
        <v>493</v>
      </c>
      <c r="B13" s="5" t="s">
        <v>328</v>
      </c>
      <c r="C13" s="5" t="str">
        <f>VLOOKUP(A13, 'Metadata - Countries'!$A$2:$C$264, 3, FALSE)</f>
        <v>East Asia &amp; Pacific</v>
      </c>
      <c r="D13" s="5" t="s">
        <v>68</v>
      </c>
      <c r="E13" s="5" t="s">
        <v>41</v>
      </c>
      <c r="F13" s="5"/>
      <c r="G13" s="5"/>
      <c r="H13" s="5"/>
      <c r="I13" s="5">
        <v>3.0905290408386308</v>
      </c>
      <c r="J13" s="5">
        <v>2.7926183983889006</v>
      </c>
      <c r="K13" s="5">
        <v>3.1449232503577744</v>
      </c>
      <c r="L13" s="5">
        <v>3.4738152455762701</v>
      </c>
      <c r="M13" s="5">
        <v>3.7085918559019695</v>
      </c>
      <c r="N13" s="5">
        <v>4.6435272508273151</v>
      </c>
      <c r="O13" s="5">
        <v>4.8465935426714646</v>
      </c>
      <c r="P13" s="5">
        <v>5.58482448125533</v>
      </c>
      <c r="Q13" s="5">
        <v>6.4230866723381119</v>
      </c>
      <c r="R13" s="5">
        <v>6.3308703942447506</v>
      </c>
      <c r="S13" s="5">
        <v>6.3154771606980731</v>
      </c>
      <c r="T13" s="5">
        <v>8.8369194856663889</v>
      </c>
      <c r="U13" s="5">
        <v>11.87486662232082</v>
      </c>
      <c r="V13" s="5">
        <v>12.763158275540732</v>
      </c>
      <c r="W13" s="5">
        <v>13.613130205050213</v>
      </c>
      <c r="X13" s="5">
        <v>14.165917796297853</v>
      </c>
      <c r="Y13" s="5">
        <v>12.244472401688201</v>
      </c>
      <c r="Z13" s="5">
        <v>11.139263956829227</v>
      </c>
      <c r="AA13" s="5">
        <v>16.006402970802569</v>
      </c>
      <c r="AB13" s="5">
        <v>18.219828624481359</v>
      </c>
      <c r="AC13" s="5">
        <v>23.156938705681871</v>
      </c>
      <c r="AD13" s="5">
        <v>24.357027054850207</v>
      </c>
      <c r="AE13" s="5">
        <v>26.911089327140786</v>
      </c>
      <c r="AF13" s="5">
        <v>22.828880288639123</v>
      </c>
      <c r="AG13" s="5">
        <v>20.937695066345142</v>
      </c>
      <c r="AH13" s="5">
        <v>17.330317117989573</v>
      </c>
      <c r="AI13" s="5">
        <v>17.394747293403398</v>
      </c>
      <c r="AJ13" s="5">
        <v>21.454362294943355</v>
      </c>
      <c r="AK13" s="5">
        <v>23.165580783332885</v>
      </c>
      <c r="AL13" s="5">
        <v>22.99979273565123</v>
      </c>
      <c r="AM13" s="5">
        <v>22.172360684445003</v>
      </c>
      <c r="AN13" s="5">
        <v>18.725379956515635</v>
      </c>
      <c r="AO13" s="5">
        <v>19.052536123272237</v>
      </c>
      <c r="AP13" s="5">
        <v>19.06438286780741</v>
      </c>
      <c r="AQ13" s="5">
        <v>19.694211006791107</v>
      </c>
      <c r="AR13" s="5">
        <v>19.655914659780805</v>
      </c>
      <c r="AS13" s="5">
        <v>19.422127148626757</v>
      </c>
      <c r="AT13" s="5">
        <v>21.88042719558716</v>
      </c>
      <c r="AU13" s="5">
        <v>21.66596195036032</v>
      </c>
      <c r="AV13" s="5">
        <v>21.652096225040246</v>
      </c>
      <c r="AW13" s="5">
        <v>20.943193957743638</v>
      </c>
      <c r="AX13" s="5">
        <v>21.292307618464232</v>
      </c>
      <c r="AY13" s="5">
        <v>26.731896849698732</v>
      </c>
      <c r="AZ13" s="5">
        <v>25.4868889907154</v>
      </c>
      <c r="BA13" s="5">
        <v>24.422320903936175</v>
      </c>
      <c r="BB13" s="5">
        <v>34.267174541170085</v>
      </c>
      <c r="BC13" s="5">
        <v>31.982038851741112</v>
      </c>
      <c r="BD13" s="5">
        <v>30.823199771378807</v>
      </c>
      <c r="BE13" s="5">
        <v>29.883286336071617</v>
      </c>
      <c r="BF13" s="5">
        <v>30.3574429630395</v>
      </c>
      <c r="BG13" s="5">
        <v>27.32312622498808</v>
      </c>
      <c r="BH13" s="5">
        <v>28.019409246588072</v>
      </c>
      <c r="BI13" s="5">
        <v>26.864415823280375</v>
      </c>
      <c r="BJ13" s="5">
        <v>27.653920909629605</v>
      </c>
      <c r="BK13" s="5">
        <v>32.031421173072296</v>
      </c>
      <c r="BL13" s="5">
        <v>24.448890698914344</v>
      </c>
      <c r="BM13" s="5"/>
    </row>
    <row r="14" spans="1:65" x14ac:dyDescent="0.25">
      <c r="A14" s="3" t="s">
        <v>63</v>
      </c>
      <c r="B14" s="3" t="s">
        <v>392</v>
      </c>
      <c r="C14" s="3" t="str">
        <f>VLOOKUP(A14, 'Metadata - Countries'!$A$2:$C$264, 3, FALSE)</f>
        <v>Europe &amp; Central Asia</v>
      </c>
      <c r="D14" s="3" t="s">
        <v>68</v>
      </c>
      <c r="E14" s="3" t="s">
        <v>41</v>
      </c>
      <c r="F14" s="3"/>
      <c r="G14" s="3"/>
      <c r="H14" s="3"/>
      <c r="I14" s="3">
        <v>2.3523457150042062</v>
      </c>
      <c r="J14" s="3">
        <v>2.9968296952448035</v>
      </c>
      <c r="K14" s="3">
        <v>3.3218689209634706</v>
      </c>
      <c r="L14" s="3">
        <v>3.4167963771396184</v>
      </c>
      <c r="M14" s="3">
        <v>3.1919468214599158</v>
      </c>
      <c r="N14" s="3">
        <v>3.0029923457449272</v>
      </c>
      <c r="O14" s="3">
        <v>2.5182734577084425</v>
      </c>
      <c r="P14" s="3">
        <v>2.5424475991023034</v>
      </c>
      <c r="Q14" s="3">
        <v>2.0385400866011527</v>
      </c>
      <c r="R14" s="3">
        <v>1.9949487237031636</v>
      </c>
      <c r="S14" s="3">
        <v>2.1662897529433867</v>
      </c>
      <c r="T14" s="3">
        <v>2.0445563143250753</v>
      </c>
      <c r="U14" s="3">
        <v>2.0890065392409798</v>
      </c>
      <c r="V14" s="3">
        <v>1.8801613866086795</v>
      </c>
      <c r="W14" s="3">
        <v>1.9416232769878483</v>
      </c>
      <c r="X14" s="3">
        <v>1.5684015678984566</v>
      </c>
      <c r="Y14" s="3">
        <v>1.4394996220077183</v>
      </c>
      <c r="Z14" s="3">
        <v>1.5688122454742679</v>
      </c>
      <c r="AA14" s="3">
        <v>1.7402737700462714</v>
      </c>
      <c r="AB14" s="3">
        <v>1.533035994226132</v>
      </c>
      <c r="AC14" s="3">
        <v>1.4038982901768244</v>
      </c>
      <c r="AD14" s="3">
        <v>1.4885567490266194</v>
      </c>
      <c r="AE14" s="3">
        <v>2.0222454379654917</v>
      </c>
      <c r="AF14" s="3">
        <v>1.2135468898603297</v>
      </c>
      <c r="AG14" s="3">
        <v>1.7638307566092799</v>
      </c>
      <c r="AH14" s="3">
        <v>1.2757371829279198</v>
      </c>
      <c r="AI14" s="3">
        <v>1.2547399674242719</v>
      </c>
      <c r="AJ14" s="3">
        <v>0.99283252550969259</v>
      </c>
      <c r="AK14" s="3">
        <v>0.91419175225790883</v>
      </c>
      <c r="AL14" s="3">
        <v>1.0551908293853478</v>
      </c>
      <c r="AM14" s="3">
        <v>1.1256147007722748</v>
      </c>
      <c r="AN14" s="3">
        <v>1.3131857391704784</v>
      </c>
      <c r="AO14" s="3">
        <v>1.0272588574379857</v>
      </c>
      <c r="AP14" s="3">
        <v>1.2541918138157713</v>
      </c>
      <c r="AQ14" s="3">
        <v>1.2560772049520137</v>
      </c>
      <c r="AR14" s="3">
        <v>1.0502471010242356</v>
      </c>
      <c r="AS14" s="3">
        <v>1.1944248619942905</v>
      </c>
      <c r="AT14" s="3">
        <v>1.2732920286900651</v>
      </c>
      <c r="AU14" s="3">
        <v>1.8765465940780497</v>
      </c>
      <c r="AV14" s="3">
        <v>2.2757230234795691</v>
      </c>
      <c r="AW14" s="3">
        <v>2.5623786446468539</v>
      </c>
      <c r="AX14" s="3">
        <v>3.1736926168176876</v>
      </c>
      <c r="AY14" s="3">
        <v>4.6364144625347343</v>
      </c>
      <c r="AZ14" s="3">
        <v>5.2789111235151491</v>
      </c>
      <c r="BA14" s="3">
        <v>2.6749974508191534</v>
      </c>
      <c r="BB14" s="3">
        <v>3.375867295165571</v>
      </c>
      <c r="BC14" s="3">
        <v>3.4564565767135367</v>
      </c>
      <c r="BD14" s="3">
        <v>3.2184937437240149</v>
      </c>
      <c r="BE14" s="3">
        <v>3.3713449459954234</v>
      </c>
      <c r="BF14" s="3">
        <v>3.6245043863950319</v>
      </c>
      <c r="BG14" s="3">
        <v>2.6583846203248753</v>
      </c>
      <c r="BH14" s="3">
        <v>2.3861956007105714</v>
      </c>
      <c r="BI14" s="3">
        <v>1.9679851102074775</v>
      </c>
      <c r="BJ14" s="3">
        <v>1.7058977618072766</v>
      </c>
      <c r="BK14" s="3">
        <v>1.8699069744247039</v>
      </c>
      <c r="BL14" s="3">
        <v>2.047785859480824</v>
      </c>
      <c r="BM14" s="3"/>
    </row>
    <row r="15" spans="1:65" x14ac:dyDescent="0.25">
      <c r="A15" s="5" t="s">
        <v>606</v>
      </c>
      <c r="B15" s="5" t="s">
        <v>592</v>
      </c>
      <c r="C15" s="5" t="str">
        <f>VLOOKUP(A15, 'Metadata - Countries'!$A$2:$C$264, 3, FALSE)</f>
        <v>Europe &amp; Central Asia</v>
      </c>
      <c r="D15" s="5" t="s">
        <v>68</v>
      </c>
      <c r="E15" s="5" t="s">
        <v>41</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v>66.390216523013166</v>
      </c>
      <c r="AQ15" s="5">
        <v>61.448381231480823</v>
      </c>
      <c r="AR15" s="5">
        <v>68.931057001388965</v>
      </c>
      <c r="AS15" s="5">
        <v>78.596075863119552</v>
      </c>
      <c r="AT15" s="5">
        <v>85.08093842332228</v>
      </c>
      <c r="AU15" s="5">
        <v>91.328228621992096</v>
      </c>
      <c r="AV15" s="5">
        <v>88.922374787855034</v>
      </c>
      <c r="AW15" s="5">
        <v>86.010670655981272</v>
      </c>
      <c r="AX15" s="5">
        <v>82.215961062484965</v>
      </c>
      <c r="AY15" s="5">
        <v>76.764611399448839</v>
      </c>
      <c r="AZ15" s="5">
        <v>84.591342059838496</v>
      </c>
      <c r="BA15" s="5">
        <v>81.398965845163218</v>
      </c>
      <c r="BB15" s="5">
        <v>97.082784866787364</v>
      </c>
      <c r="BC15" s="5">
        <v>92.856862976342853</v>
      </c>
      <c r="BD15" s="5">
        <v>94.509496315524828</v>
      </c>
      <c r="BE15" s="5">
        <v>94.747393957387459</v>
      </c>
      <c r="BF15" s="5">
        <v>93.419356784862899</v>
      </c>
      <c r="BG15" s="5">
        <v>92.985038980922425</v>
      </c>
      <c r="BH15" s="5">
        <v>92.638412567577021</v>
      </c>
      <c r="BI15" s="5">
        <v>88.285405686139043</v>
      </c>
      <c r="BJ15" s="5">
        <v>91.540575386046868</v>
      </c>
      <c r="BK15" s="5">
        <v>91.11927272981363</v>
      </c>
      <c r="BL15" s="5">
        <v>92.216022352600973</v>
      </c>
      <c r="BM15" s="5"/>
    </row>
    <row r="16" spans="1:65" x14ac:dyDescent="0.25">
      <c r="A16" s="3" t="s">
        <v>537</v>
      </c>
      <c r="B16" s="3" t="s">
        <v>619</v>
      </c>
      <c r="C16" s="3" t="str">
        <f>VLOOKUP(A16, 'Metadata - Countries'!$A$2:$C$264, 3, FALSE)</f>
        <v>Sub-Saharan Africa</v>
      </c>
      <c r="D16" s="3" t="s">
        <v>68</v>
      </c>
      <c r="E16" s="3" t="s">
        <v>41</v>
      </c>
      <c r="F16" s="3"/>
      <c r="G16" s="3"/>
      <c r="H16" s="3"/>
      <c r="I16" s="3"/>
      <c r="J16" s="3"/>
      <c r="K16" s="3">
        <v>5.5512443602254921E-3</v>
      </c>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v>2.2287001715829643E-2</v>
      </c>
      <c r="AN16" s="3"/>
      <c r="AO16" s="3"/>
      <c r="AP16" s="3"/>
      <c r="AQ16" s="3"/>
      <c r="AR16" s="3"/>
      <c r="AS16" s="3"/>
      <c r="AT16" s="3"/>
      <c r="AU16" s="3"/>
      <c r="AV16" s="3"/>
      <c r="AW16" s="3">
        <v>0.64925694290334801</v>
      </c>
      <c r="AX16" s="3">
        <v>1.2504213692435132E-2</v>
      </c>
      <c r="AY16" s="3">
        <v>6.4255628788178643E-2</v>
      </c>
      <c r="AZ16" s="3">
        <v>0</v>
      </c>
      <c r="BA16" s="3">
        <v>5.729812000209427</v>
      </c>
      <c r="BB16" s="3">
        <v>1.3963581387032507</v>
      </c>
      <c r="BC16" s="3">
        <v>1.8785852393771951</v>
      </c>
      <c r="BD16" s="3">
        <v>2.3244917045937088</v>
      </c>
      <c r="BE16" s="3">
        <v>3.6217680091204067E-2</v>
      </c>
      <c r="BF16" s="3">
        <v>9.3611218867601913E-3</v>
      </c>
      <c r="BG16" s="3">
        <v>4.6785733409840033E-4</v>
      </c>
      <c r="BH16" s="3">
        <v>3.9931806138583673E-2</v>
      </c>
      <c r="BI16" s="3">
        <v>5.3878049617048698E-3</v>
      </c>
      <c r="BJ16" s="3">
        <v>0</v>
      </c>
      <c r="BK16" s="3">
        <v>1.3768751419846097E-3</v>
      </c>
      <c r="BL16" s="3">
        <v>3.2827598913378275E-2</v>
      </c>
      <c r="BM16" s="3"/>
    </row>
    <row r="17" spans="1:65" x14ac:dyDescent="0.25">
      <c r="A17" s="5" t="s">
        <v>732</v>
      </c>
      <c r="B17" s="5" t="s">
        <v>50</v>
      </c>
      <c r="C17" s="5" t="str">
        <f>VLOOKUP(A17, 'Metadata - Countries'!$A$2:$C$264, 3, FALSE)</f>
        <v>Europe &amp; Central Asia</v>
      </c>
      <c r="D17" s="5" t="s">
        <v>68</v>
      </c>
      <c r="E17" s="5" t="s">
        <v>41</v>
      </c>
      <c r="F17" s="5"/>
      <c r="G17" s="5"/>
      <c r="H17" s="5">
        <v>3.810327815834913</v>
      </c>
      <c r="I17" s="5">
        <v>4.4934045918306342</v>
      </c>
      <c r="J17" s="5">
        <v>3.9290729664901942</v>
      </c>
      <c r="K17" s="5">
        <v>3.2411714389807118</v>
      </c>
      <c r="L17" s="5">
        <v>2.7727841613595943</v>
      </c>
      <c r="M17" s="5">
        <v>2.7750648008091345</v>
      </c>
      <c r="N17" s="5">
        <v>3.1194529004526106</v>
      </c>
      <c r="O17" s="5">
        <v>3.3014418298630792</v>
      </c>
      <c r="P17" s="5">
        <v>2.6673534155373861</v>
      </c>
      <c r="Q17" s="5">
        <v>2.6813687697381425</v>
      </c>
      <c r="R17" s="5">
        <v>2.9046674582367324</v>
      </c>
      <c r="S17" s="5">
        <v>2.85185250475394</v>
      </c>
      <c r="T17" s="5">
        <v>3.3335545429569491</v>
      </c>
      <c r="U17" s="5">
        <v>4.8426159248530913</v>
      </c>
      <c r="V17" s="5">
        <v>4.7960443692644201</v>
      </c>
      <c r="W17" s="5">
        <v>5.372709170732465</v>
      </c>
      <c r="X17" s="5">
        <v>4.2692226246138008</v>
      </c>
      <c r="Y17" s="5">
        <v>6.2868650342257526</v>
      </c>
      <c r="Z17" s="5">
        <v>8.301193098946543</v>
      </c>
      <c r="AA17" s="5">
        <v>8.9826512261523792</v>
      </c>
      <c r="AB17" s="5">
        <v>8.5893507818481627</v>
      </c>
      <c r="AC17" s="5">
        <v>8.3092337417185362</v>
      </c>
      <c r="AD17" s="5">
        <v>7.8122202726207348</v>
      </c>
      <c r="AE17" s="5">
        <v>6.4510488059890809</v>
      </c>
      <c r="AF17" s="5">
        <v>4.8018305605563372</v>
      </c>
      <c r="AG17" s="5">
        <v>3.6868574940809902</v>
      </c>
      <c r="AH17" s="5">
        <v>3.5243733627643548</v>
      </c>
      <c r="AI17" s="5">
        <v>3.3879723201979415</v>
      </c>
      <c r="AJ17" s="5">
        <v>3.4309354888716324</v>
      </c>
      <c r="AK17" s="5">
        <v>3.8273014397184384</v>
      </c>
      <c r="AL17" s="5">
        <v>3.4225432304328627</v>
      </c>
      <c r="AM17" s="5">
        <v>3.3501179475838971</v>
      </c>
      <c r="AN17" s="5">
        <v>2.9631152011502442</v>
      </c>
      <c r="AO17" s="5">
        <v>2.5649438472282253</v>
      </c>
      <c r="AP17" s="5">
        <v>3.1587068021946241</v>
      </c>
      <c r="AQ17" s="5">
        <v>2.883399940958669</v>
      </c>
      <c r="AR17" s="5">
        <v>2.4169429883399336</v>
      </c>
      <c r="AS17" s="5">
        <v>2.8862154644157116</v>
      </c>
      <c r="AT17" s="5">
        <v>4.5279837256813122</v>
      </c>
      <c r="AU17" s="5">
        <v>4.0052681002725654</v>
      </c>
      <c r="AV17" s="5">
        <v>4.3317387267370426</v>
      </c>
      <c r="AW17" s="5">
        <v>5.2939628638780905</v>
      </c>
      <c r="AX17" s="5">
        <v>5.6323580565295819</v>
      </c>
      <c r="AY17" s="5">
        <v>6.987596449121912</v>
      </c>
      <c r="AZ17" s="5">
        <v>7.8766345765098613</v>
      </c>
      <c r="BA17" s="5">
        <v>7.0089005591583504</v>
      </c>
      <c r="BB17" s="5">
        <v>9.2006236734489981</v>
      </c>
      <c r="BC17" s="5">
        <v>7.4583832957792824</v>
      </c>
      <c r="BD17" s="5">
        <v>8.7912048265770224</v>
      </c>
      <c r="BE17" s="5">
        <v>10.750996971207689</v>
      </c>
      <c r="BF17" s="5">
        <v>11.466549991962721</v>
      </c>
      <c r="BG17" s="5">
        <v>12.907398430524031</v>
      </c>
      <c r="BH17" s="5">
        <v>11.336676610719566</v>
      </c>
      <c r="BI17" s="5">
        <v>8.3702630427596301</v>
      </c>
      <c r="BJ17" s="5">
        <v>6.809916226483999</v>
      </c>
      <c r="BK17" s="5">
        <v>7.9965713947346222</v>
      </c>
      <c r="BL17" s="5">
        <v>9.0356304628940283</v>
      </c>
      <c r="BM17" s="5"/>
    </row>
    <row r="18" spans="1:65" x14ac:dyDescent="0.25">
      <c r="A18" s="3" t="s">
        <v>718</v>
      </c>
      <c r="B18" s="3" t="s">
        <v>370</v>
      </c>
      <c r="C18" s="3" t="str">
        <f>VLOOKUP(A18, 'Metadata - Countries'!$A$2:$C$264, 3, FALSE)</f>
        <v>Sub-Saharan Africa</v>
      </c>
      <c r="D18" s="3" t="s">
        <v>68</v>
      </c>
      <c r="E18" s="3" t="s">
        <v>41</v>
      </c>
      <c r="F18" s="3"/>
      <c r="G18" s="3"/>
      <c r="H18" s="3">
        <v>0.11796292656596978</v>
      </c>
      <c r="I18" s="3">
        <v>0.10552453204741304</v>
      </c>
      <c r="J18" s="3">
        <v>0.12798768297453972</v>
      </c>
      <c r="K18" s="3">
        <v>0.13445067369963007</v>
      </c>
      <c r="L18" s="3">
        <v>0.2088143189796626</v>
      </c>
      <c r="M18" s="3">
        <v>6.7484708192792273E-2</v>
      </c>
      <c r="N18" s="3">
        <v>7.7720655754409729E-2</v>
      </c>
      <c r="O18" s="3">
        <v>8.1371817974033728E-2</v>
      </c>
      <c r="P18" s="3">
        <v>0.15245625930337436</v>
      </c>
      <c r="Q18" s="3">
        <v>1.3171839208659554E-2</v>
      </c>
      <c r="R18" s="3">
        <v>1.9950041781800692E-2</v>
      </c>
      <c r="S18" s="3">
        <v>1.3583675025067491E-2</v>
      </c>
      <c r="T18" s="3">
        <v>4.8642619838633125</v>
      </c>
      <c r="U18" s="3"/>
      <c r="V18" s="3"/>
      <c r="W18" s="3"/>
      <c r="X18" s="3"/>
      <c r="Y18" s="3">
        <v>2.2701020339889402</v>
      </c>
      <c r="Z18" s="3">
        <v>4.2030180969902426</v>
      </c>
      <c r="AA18" s="3"/>
      <c r="AB18" s="3">
        <v>3.9291301597669568</v>
      </c>
      <c r="AC18" s="3"/>
      <c r="AD18" s="3"/>
      <c r="AE18" s="3"/>
      <c r="AF18" s="3"/>
      <c r="AG18" s="3"/>
      <c r="AH18" s="3"/>
      <c r="AI18" s="3"/>
      <c r="AJ18" s="3"/>
      <c r="AK18" s="3"/>
      <c r="AL18" s="3">
        <v>14.505037199234033</v>
      </c>
      <c r="AM18" s="3">
        <v>9.0108074304893382</v>
      </c>
      <c r="AN18" s="3">
        <v>6.7301118277082166</v>
      </c>
      <c r="AO18" s="3">
        <v>5.4156701171690695</v>
      </c>
      <c r="AP18" s="3">
        <v>4.3840849425631934</v>
      </c>
      <c r="AQ18" s="3">
        <v>1.7884597248303724</v>
      </c>
      <c r="AR18" s="3">
        <v>1.1974156068952146</v>
      </c>
      <c r="AS18" s="3">
        <v>0.66581536524218421</v>
      </c>
      <c r="AT18" s="3"/>
      <c r="AU18" s="3">
        <v>1.0009293843520329E-2</v>
      </c>
      <c r="AV18" s="3">
        <v>0.24583183784756538</v>
      </c>
      <c r="AW18" s="3">
        <v>0</v>
      </c>
      <c r="AX18" s="3">
        <v>0</v>
      </c>
      <c r="AY18" s="3">
        <v>0</v>
      </c>
      <c r="AZ18" s="3">
        <v>0.39306142217555817</v>
      </c>
      <c r="BA18" s="3">
        <v>3.0663828640261181</v>
      </c>
      <c r="BB18" s="3">
        <v>0.26672584692954077</v>
      </c>
      <c r="BC18" s="3">
        <v>7.9791185252717552E-3</v>
      </c>
      <c r="BD18" s="3">
        <v>1.0728003206603999E-2</v>
      </c>
      <c r="BE18" s="3">
        <v>0.10556663196938115</v>
      </c>
      <c r="BF18" s="3">
        <v>5.1187617582866083E-3</v>
      </c>
      <c r="BG18" s="3">
        <v>2.3701579083592783E-3</v>
      </c>
      <c r="BH18" s="3">
        <v>0.25430375912505876</v>
      </c>
      <c r="BI18" s="3">
        <v>3.7251700959168446</v>
      </c>
      <c r="BJ18" s="3">
        <v>4.6990113179020548E-2</v>
      </c>
      <c r="BK18" s="3">
        <v>2.5786130655716026</v>
      </c>
      <c r="BL18" s="3">
        <v>4.3978375069605559E-3</v>
      </c>
      <c r="BM18" s="3"/>
    </row>
    <row r="19" spans="1:65" x14ac:dyDescent="0.25">
      <c r="A19" s="5" t="s">
        <v>124</v>
      </c>
      <c r="B19" s="5" t="s">
        <v>519</v>
      </c>
      <c r="C19" s="5" t="str">
        <f>VLOOKUP(A19, 'Metadata - Countries'!$A$2:$C$264, 3, FALSE)</f>
        <v>Sub-Saharan Africa</v>
      </c>
      <c r="D19" s="5" t="s">
        <v>68</v>
      </c>
      <c r="E19" s="5" t="s">
        <v>41</v>
      </c>
      <c r="F19" s="5"/>
      <c r="G19" s="5"/>
      <c r="H19" s="5">
        <v>0.20504113804770277</v>
      </c>
      <c r="I19" s="5">
        <v>0.18511853043234591</v>
      </c>
      <c r="J19" s="5">
        <v>0.11045237527591101</v>
      </c>
      <c r="K19" s="5">
        <v>5.9700152746077553E-3</v>
      </c>
      <c r="L19" s="5">
        <v>8.9027601617841789E-2</v>
      </c>
      <c r="M19" s="5">
        <v>1.5953289037352554E-2</v>
      </c>
      <c r="N19" s="5">
        <v>1.5988702562082183E-2</v>
      </c>
      <c r="O19" s="5">
        <v>6.4415473410382304E-3</v>
      </c>
      <c r="P19" s="5">
        <v>1.0791428177386023E-2</v>
      </c>
      <c r="Q19" s="5">
        <v>2.3398884239361071E-2</v>
      </c>
      <c r="R19" s="5">
        <v>2.4010835638999299E-2</v>
      </c>
      <c r="S19" s="5">
        <v>0.51561177803594216</v>
      </c>
      <c r="T19" s="5">
        <v>1.4863747868225634E-2</v>
      </c>
      <c r="U19" s="5">
        <v>1.4403674108488381E-3</v>
      </c>
      <c r="V19" s="5"/>
      <c r="W19" s="5">
        <v>5.635473910623498E-2</v>
      </c>
      <c r="X19" s="5">
        <v>0.13908178630392209</v>
      </c>
      <c r="Y19" s="5">
        <v>0.57574595605425039</v>
      </c>
      <c r="Z19" s="5">
        <v>0.11497979391549391</v>
      </c>
      <c r="AA19" s="5">
        <v>0.17072477124318283</v>
      </c>
      <c r="AB19" s="5">
        <v>4.2383735293181927E-3</v>
      </c>
      <c r="AC19" s="5">
        <v>1.8289727253476943E-3</v>
      </c>
      <c r="AD19" s="5"/>
      <c r="AE19" s="5"/>
      <c r="AF19" s="5"/>
      <c r="AG19" s="5"/>
      <c r="AH19" s="5"/>
      <c r="AI19" s="5"/>
      <c r="AJ19" s="5"/>
      <c r="AK19" s="5"/>
      <c r="AL19" s="5"/>
      <c r="AM19" s="5"/>
      <c r="AN19" s="5"/>
      <c r="AO19" s="5">
        <v>0.1109181682710436</v>
      </c>
      <c r="AP19" s="5">
        <v>0.15428456859503162</v>
      </c>
      <c r="AQ19" s="5">
        <v>1.6458384483545832</v>
      </c>
      <c r="AR19" s="5">
        <v>1.1407385182497216</v>
      </c>
      <c r="AS19" s="5">
        <v>1.1043421413550452</v>
      </c>
      <c r="AT19" s="5">
        <v>3.2179249862238817</v>
      </c>
      <c r="AU19" s="5">
        <v>2.9403574352090569</v>
      </c>
      <c r="AV19" s="5">
        <v>2.8190493664791809E-3</v>
      </c>
      <c r="AW19" s="5">
        <v>4.1422676347662397E-2</v>
      </c>
      <c r="AX19" s="5">
        <v>4.4905842944844419E-2</v>
      </c>
      <c r="AY19" s="5">
        <v>2.0282251117316637E-2</v>
      </c>
      <c r="AZ19" s="5"/>
      <c r="BA19" s="5">
        <v>4.5149828791569337E-3</v>
      </c>
      <c r="BB19" s="5">
        <v>3.1538528485251703E-2</v>
      </c>
      <c r="BC19" s="5">
        <v>2.2492756720620347E-2</v>
      </c>
      <c r="BD19" s="5">
        <v>5.2281947797021527E-2</v>
      </c>
      <c r="BE19" s="5">
        <v>1.8307716955680151E-2</v>
      </c>
      <c r="BF19" s="5">
        <v>10.421870214368532</v>
      </c>
      <c r="BG19" s="5">
        <v>11.610777635431905</v>
      </c>
      <c r="BH19" s="5">
        <v>11.733030928839295</v>
      </c>
      <c r="BI19" s="5">
        <v>2.9129375066104031E-2</v>
      </c>
      <c r="BJ19" s="5">
        <v>1.0968573668024486</v>
      </c>
      <c r="BK19" s="5">
        <v>1.3450356137143997</v>
      </c>
      <c r="BL19" s="5">
        <v>2.4093933946031392</v>
      </c>
      <c r="BM19" s="5"/>
    </row>
    <row r="20" spans="1:65" x14ac:dyDescent="0.25">
      <c r="A20" s="3" t="s">
        <v>40</v>
      </c>
      <c r="B20" s="3" t="s">
        <v>158</v>
      </c>
      <c r="C20" s="3" t="str">
        <f>VLOOKUP(A20, 'Metadata - Countries'!$A$2:$C$264, 3, FALSE)</f>
        <v>South Asia</v>
      </c>
      <c r="D20" s="3" t="s">
        <v>68</v>
      </c>
      <c r="E20" s="3" t="s">
        <v>41</v>
      </c>
      <c r="F20" s="3"/>
      <c r="G20" s="3"/>
      <c r="H20" s="3"/>
      <c r="I20" s="3"/>
      <c r="J20" s="3"/>
      <c r="K20" s="3"/>
      <c r="L20" s="3"/>
      <c r="M20" s="3"/>
      <c r="N20" s="3"/>
      <c r="O20" s="3"/>
      <c r="P20" s="3"/>
      <c r="Q20" s="3"/>
      <c r="R20" s="3"/>
      <c r="S20" s="3"/>
      <c r="T20" s="3"/>
      <c r="U20" s="3"/>
      <c r="V20" s="3"/>
      <c r="W20" s="3">
        <v>1.5347761275491174</v>
      </c>
      <c r="X20" s="3">
        <v>1.2109292964749538</v>
      </c>
      <c r="Y20" s="3"/>
      <c r="Z20" s="3">
        <v>8.8388538206583161E-4</v>
      </c>
      <c r="AA20" s="3">
        <v>1.7549716443886901E-3</v>
      </c>
      <c r="AB20" s="3">
        <v>2.2368370983903905</v>
      </c>
      <c r="AC20" s="3">
        <v>3.7151792871896716</v>
      </c>
      <c r="AD20" s="3">
        <v>1.8773809720321426</v>
      </c>
      <c r="AE20" s="3">
        <v>2.545890921773498</v>
      </c>
      <c r="AF20" s="3">
        <v>1.7343436086843911</v>
      </c>
      <c r="AG20" s="3">
        <v>0.86637570017467602</v>
      </c>
      <c r="AH20" s="3">
        <v>1.1117946364081916</v>
      </c>
      <c r="AI20" s="3">
        <v>1.2276267107129983</v>
      </c>
      <c r="AJ20" s="3">
        <v>1.2788327382250091</v>
      </c>
      <c r="AK20" s="3">
        <v>2.06224747232831</v>
      </c>
      <c r="AL20" s="3">
        <v>0.8932455692293777</v>
      </c>
      <c r="AM20" s="3">
        <v>0.85524861134577113</v>
      </c>
      <c r="AN20" s="3">
        <v>0.47596523189381246</v>
      </c>
      <c r="AO20" s="3">
        <v>0.44981347161538915</v>
      </c>
      <c r="AP20" s="3">
        <v>0.26792348959153262</v>
      </c>
      <c r="AQ20" s="3">
        <v>0.38292632339174026</v>
      </c>
      <c r="AR20" s="3">
        <v>0.22224580129102728</v>
      </c>
      <c r="AS20" s="3"/>
      <c r="AT20" s="3">
        <v>0.22921845946386404</v>
      </c>
      <c r="AU20" s="3">
        <v>0.15608828514378728</v>
      </c>
      <c r="AV20" s="3">
        <v>0.30551045560522283</v>
      </c>
      <c r="AW20" s="3">
        <v>0.32333946274160991</v>
      </c>
      <c r="AX20" s="3">
        <v>0.46868548237785507</v>
      </c>
      <c r="AY20" s="3">
        <v>0.57941112345823453</v>
      </c>
      <c r="AZ20" s="3">
        <v>0.76146112329053162</v>
      </c>
      <c r="BA20" s="3">
        <v>1.623045043357332</v>
      </c>
      <c r="BB20" s="3">
        <v>1.4106641724557583</v>
      </c>
      <c r="BC20" s="3">
        <v>1.726703218845145</v>
      </c>
      <c r="BD20" s="3">
        <v>1.8734045225962392</v>
      </c>
      <c r="BE20" s="3">
        <v>1.1519756323859427</v>
      </c>
      <c r="BF20" s="3">
        <v>1.6752851533303181</v>
      </c>
      <c r="BG20" s="3">
        <v>1.1358427627991534</v>
      </c>
      <c r="BH20" s="3"/>
      <c r="BI20" s="3">
        <v>0.56157980679300934</v>
      </c>
      <c r="BJ20" s="3"/>
      <c r="BK20" s="3"/>
      <c r="BL20" s="3"/>
      <c r="BM20" s="3"/>
    </row>
    <row r="21" spans="1:65" x14ac:dyDescent="0.25">
      <c r="A21" s="5" t="s">
        <v>696</v>
      </c>
      <c r="B21" s="5" t="s">
        <v>160</v>
      </c>
      <c r="C21" s="5" t="str">
        <f>VLOOKUP(A21, 'Metadata - Countries'!$A$2:$C$264, 3, FALSE)</f>
        <v>Europe &amp; Central Asia</v>
      </c>
      <c r="D21" s="5" t="s">
        <v>68</v>
      </c>
      <c r="E21" s="5" t="s">
        <v>41</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v>6.5069625661752912</v>
      </c>
      <c r="AQ21" s="5">
        <v>7.5843313001889969</v>
      </c>
      <c r="AR21" s="5">
        <v>6.2331637470858121</v>
      </c>
      <c r="AS21" s="5">
        <v>6.9899484369964959</v>
      </c>
      <c r="AT21" s="5">
        <v>11.654837440833402</v>
      </c>
      <c r="AU21" s="5">
        <v>8.9495864445400333</v>
      </c>
      <c r="AV21" s="5">
        <v>5.9907763938118341</v>
      </c>
      <c r="AW21" s="5">
        <v>5.7949276608563798</v>
      </c>
      <c r="AX21" s="5">
        <v>7.9778007428202251</v>
      </c>
      <c r="AY21" s="5">
        <v>10.368707453680338</v>
      </c>
      <c r="AZ21" s="5">
        <v>13.275910218782528</v>
      </c>
      <c r="BA21" s="5">
        <v>14.609179724742466</v>
      </c>
      <c r="BB21" s="5">
        <v>16.067835965026799</v>
      </c>
      <c r="BC21" s="5">
        <v>12.600842525848932</v>
      </c>
      <c r="BD21" s="5">
        <v>13.298117953030314</v>
      </c>
      <c r="BE21" s="5">
        <v>13.101269792740094</v>
      </c>
      <c r="BF21" s="5">
        <v>16.210013432992294</v>
      </c>
      <c r="BG21" s="5">
        <v>14.751787725806409</v>
      </c>
      <c r="BH21" s="5">
        <v>11.166174995566864</v>
      </c>
      <c r="BI21" s="5">
        <v>9.0591970716719725</v>
      </c>
      <c r="BJ21" s="5">
        <v>8.2409483567825141</v>
      </c>
      <c r="BK21" s="5">
        <v>9.1582540153454062</v>
      </c>
      <c r="BL21" s="5">
        <v>8.1363827146994634</v>
      </c>
      <c r="BM21" s="5"/>
    </row>
    <row r="22" spans="1:65" x14ac:dyDescent="0.25">
      <c r="A22" s="3" t="s">
        <v>407</v>
      </c>
      <c r="B22" s="3" t="s">
        <v>71</v>
      </c>
      <c r="C22" s="3" t="str">
        <f>VLOOKUP(A22, 'Metadata - Countries'!$A$2:$C$264, 3, FALSE)</f>
        <v>Middle East &amp; North Africa</v>
      </c>
      <c r="D22" s="3" t="s">
        <v>68</v>
      </c>
      <c r="E22" s="3" t="s">
        <v>41</v>
      </c>
      <c r="F22" s="3"/>
      <c r="G22" s="3"/>
      <c r="H22" s="3"/>
      <c r="I22" s="3"/>
      <c r="J22" s="3"/>
      <c r="K22" s="3"/>
      <c r="L22" s="3"/>
      <c r="M22" s="3"/>
      <c r="N22" s="3"/>
      <c r="O22" s="3"/>
      <c r="P22" s="3">
        <v>77.872150974207628</v>
      </c>
      <c r="Q22" s="3">
        <v>81.414529571490561</v>
      </c>
      <c r="R22" s="3">
        <v>78.281500842019412</v>
      </c>
      <c r="S22" s="3">
        <v>80.622534114262535</v>
      </c>
      <c r="T22" s="3">
        <v>84.476909226335621</v>
      </c>
      <c r="U22" s="3">
        <v>81.456152706228835</v>
      </c>
      <c r="V22" s="3">
        <v>78.957874814493081</v>
      </c>
      <c r="W22" s="3">
        <v>78.632280411035794</v>
      </c>
      <c r="X22" s="3">
        <v>79.659281428382329</v>
      </c>
      <c r="Y22" s="3">
        <v>0.7277445922466852</v>
      </c>
      <c r="Z22" s="3">
        <v>0.29052810092171116</v>
      </c>
      <c r="AA22" s="3">
        <v>0.21328622183876475</v>
      </c>
      <c r="AB22" s="3">
        <v>0.12975197899405311</v>
      </c>
      <c r="AC22" s="3">
        <v>5.7021754204197549E-2</v>
      </c>
      <c r="AD22" s="3">
        <v>0.17561433622493022</v>
      </c>
      <c r="AE22" s="3">
        <v>7.261367625842105E-2</v>
      </c>
      <c r="AF22" s="3">
        <v>3.429131073146182E-2</v>
      </c>
      <c r="AG22" s="3">
        <v>4.2457299925218999E-3</v>
      </c>
      <c r="AH22" s="3">
        <v>3.7001273691373549E-3</v>
      </c>
      <c r="AI22" s="3">
        <v>4.3045510551921028E-3</v>
      </c>
      <c r="AJ22" s="3">
        <v>4.4277450002573647E-3</v>
      </c>
      <c r="AK22" s="3">
        <v>3.2088901605710374E-2</v>
      </c>
      <c r="AL22" s="3">
        <v>2.5898213949364004E-2</v>
      </c>
      <c r="AM22" s="3">
        <v>9.3335102653753568E-3</v>
      </c>
      <c r="AN22" s="3">
        <v>55.549088026788993</v>
      </c>
      <c r="AO22" s="3">
        <v>53.129217714469171</v>
      </c>
      <c r="AP22" s="3">
        <v>1.7637077926556111E-2</v>
      </c>
      <c r="AQ22" s="3"/>
      <c r="AR22" s="3"/>
      <c r="AS22" s="3"/>
      <c r="AT22" s="3">
        <v>3.9920759562027973E-2</v>
      </c>
      <c r="AU22" s="3">
        <v>66.933537322644156</v>
      </c>
      <c r="AV22" s="3">
        <v>69.366403967379085</v>
      </c>
      <c r="AW22" s="3">
        <v>72.518164599579165</v>
      </c>
      <c r="AX22" s="3">
        <v>75.544617794396586</v>
      </c>
      <c r="AY22" s="3">
        <v>78.159280271721371</v>
      </c>
      <c r="AZ22" s="3">
        <v>80.590115901897335</v>
      </c>
      <c r="BA22" s="3">
        <v>80.830249762795162</v>
      </c>
      <c r="BB22" s="3">
        <v>69.062590783207938</v>
      </c>
      <c r="BC22" s="3">
        <v>68.602042965041605</v>
      </c>
      <c r="BD22" s="3">
        <v>74.347476403687381</v>
      </c>
      <c r="BE22" s="3">
        <v>71.84392273672573</v>
      </c>
      <c r="BF22" s="3">
        <v>64.148802779449269</v>
      </c>
      <c r="BG22" s="3">
        <v>59.00503373113245</v>
      </c>
      <c r="BH22" s="3">
        <v>66.834654755649908</v>
      </c>
      <c r="BI22" s="3">
        <v>50.357690911965783</v>
      </c>
      <c r="BJ22" s="3">
        <v>45.020940567673861</v>
      </c>
      <c r="BK22" s="3">
        <v>50.186476539785438</v>
      </c>
      <c r="BL22" s="3">
        <v>53.404349646054904</v>
      </c>
      <c r="BM22" s="3"/>
    </row>
    <row r="23" spans="1:65" x14ac:dyDescent="0.25">
      <c r="A23" s="5" t="s">
        <v>173</v>
      </c>
      <c r="B23" s="5" t="s">
        <v>318</v>
      </c>
      <c r="C23" s="5" t="str">
        <f>VLOOKUP(A23, 'Metadata - Countries'!$A$2:$C$264, 3, FALSE)</f>
        <v>Latin America &amp; Caribbean</v>
      </c>
      <c r="D23" s="5" t="s">
        <v>68</v>
      </c>
      <c r="E23" s="5" t="s">
        <v>41</v>
      </c>
      <c r="F23" s="5"/>
      <c r="G23" s="5"/>
      <c r="H23" s="5"/>
      <c r="I23" s="5"/>
      <c r="J23" s="5"/>
      <c r="K23" s="5"/>
      <c r="L23" s="5"/>
      <c r="M23" s="5"/>
      <c r="N23" s="5"/>
      <c r="O23" s="5"/>
      <c r="P23" s="5"/>
      <c r="Q23" s="5"/>
      <c r="R23" s="5"/>
      <c r="S23" s="5"/>
      <c r="T23" s="5">
        <v>91.836411966803311</v>
      </c>
      <c r="U23" s="5">
        <v>94.507778637379502</v>
      </c>
      <c r="V23" s="5">
        <v>90.812657406017209</v>
      </c>
      <c r="W23" s="5"/>
      <c r="X23" s="5"/>
      <c r="Y23" s="5"/>
      <c r="Z23" s="5">
        <v>95.436222215871467</v>
      </c>
      <c r="AA23" s="5">
        <v>92.163419156762018</v>
      </c>
      <c r="AB23" s="5">
        <v>88.415691053737092</v>
      </c>
      <c r="AC23" s="5">
        <v>89.658539580306595</v>
      </c>
      <c r="AD23" s="5">
        <v>84.329246621688341</v>
      </c>
      <c r="AE23" s="5">
        <v>65.692292010770345</v>
      </c>
      <c r="AF23" s="5">
        <v>49.662184445548014</v>
      </c>
      <c r="AG23" s="5">
        <v>37.454281861318023</v>
      </c>
      <c r="AH23" s="5">
        <v>40.258642220844933</v>
      </c>
      <c r="AI23" s="5"/>
      <c r="AJ23" s="5"/>
      <c r="AK23" s="5"/>
      <c r="AL23" s="5"/>
      <c r="AM23" s="5"/>
      <c r="AN23" s="5"/>
      <c r="AO23" s="5">
        <v>0</v>
      </c>
      <c r="AP23" s="5"/>
      <c r="AQ23" s="5">
        <v>0</v>
      </c>
      <c r="AR23" s="5">
        <v>4.7677571243458835E-4</v>
      </c>
      <c r="AS23" s="5">
        <v>0</v>
      </c>
      <c r="AT23" s="5">
        <v>0.34147059815932856</v>
      </c>
      <c r="AU23" s="5">
        <v>0</v>
      </c>
      <c r="AV23" s="5">
        <v>2.8718240478424143E-2</v>
      </c>
      <c r="AW23" s="5">
        <v>0</v>
      </c>
      <c r="AX23" s="5">
        <v>0</v>
      </c>
      <c r="AY23" s="5"/>
      <c r="AZ23" s="5">
        <v>0</v>
      </c>
      <c r="BA23" s="5">
        <v>0</v>
      </c>
      <c r="BB23" s="5">
        <v>0</v>
      </c>
      <c r="BC23" s="5">
        <v>0</v>
      </c>
      <c r="BD23" s="5">
        <v>0</v>
      </c>
      <c r="BE23" s="5">
        <v>0</v>
      </c>
      <c r="BF23" s="5">
        <v>2.0205238831507571E-3</v>
      </c>
      <c r="BG23" s="5">
        <v>2.0081012589258222E-3</v>
      </c>
      <c r="BH23" s="5">
        <v>0</v>
      </c>
      <c r="BI23" s="5">
        <v>0</v>
      </c>
      <c r="BJ23" s="5"/>
      <c r="BK23" s="5"/>
      <c r="BL23" s="5"/>
      <c r="BM23" s="5"/>
    </row>
    <row r="24" spans="1:65" x14ac:dyDescent="0.25">
      <c r="A24" s="3" t="s">
        <v>439</v>
      </c>
      <c r="B24" s="3" t="s">
        <v>628</v>
      </c>
      <c r="C24" s="3" t="str">
        <f>VLOOKUP(A24, 'Metadata - Countries'!$A$2:$C$264, 3, FALSE)</f>
        <v>Europe &amp; Central Asia</v>
      </c>
      <c r="D24" s="3" t="s">
        <v>68</v>
      </c>
      <c r="E24" s="3" t="s">
        <v>41</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v>4.4823994968227572</v>
      </c>
      <c r="AX24" s="3">
        <v>7.7985440647486719</v>
      </c>
      <c r="AY24" s="3">
        <v>8.772753480230902</v>
      </c>
      <c r="AZ24" s="3">
        <v>8.0305573088639903</v>
      </c>
      <c r="BA24" s="3">
        <v>7.7311225180635201</v>
      </c>
      <c r="BB24" s="3">
        <v>9.6488192796581753</v>
      </c>
      <c r="BC24" s="3">
        <v>13.105886698851481</v>
      </c>
      <c r="BD24" s="3">
        <v>14.962514947311375</v>
      </c>
      <c r="BE24" s="3">
        <v>13.83246047511865</v>
      </c>
      <c r="BF24" s="3">
        <v>8.7968161186733091</v>
      </c>
      <c r="BG24" s="3">
        <v>11.244646288268978</v>
      </c>
      <c r="BH24" s="3">
        <v>9.3965957255200223</v>
      </c>
      <c r="BI24" s="3">
        <v>6.8086489579154597</v>
      </c>
      <c r="BJ24" s="3">
        <v>6.6644238506173901</v>
      </c>
      <c r="BK24" s="3">
        <v>8.2083099700131825</v>
      </c>
      <c r="BL24" s="3">
        <v>9.5137975650019939</v>
      </c>
      <c r="BM24" s="3"/>
    </row>
    <row r="25" spans="1:65" x14ac:dyDescent="0.25">
      <c r="A25" s="5" t="s">
        <v>674</v>
      </c>
      <c r="B25" s="5" t="s">
        <v>233</v>
      </c>
      <c r="C25" s="5" t="str">
        <f>VLOOKUP(A25, 'Metadata - Countries'!$A$2:$C$264, 3, FALSE)</f>
        <v>Europe &amp; Central Asia</v>
      </c>
      <c r="D25" s="5" t="s">
        <v>68</v>
      </c>
      <c r="E25" s="5" t="s">
        <v>41</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v>7.7646309302940999</v>
      </c>
      <c r="AS25" s="5">
        <v>9.0570691396509506</v>
      </c>
      <c r="AT25" s="5">
        <v>19.787494802401643</v>
      </c>
      <c r="AU25" s="5">
        <v>17.6012868288364</v>
      </c>
      <c r="AV25" s="5">
        <v>20.077004959037076</v>
      </c>
      <c r="AW25" s="5">
        <v>21.862942769680675</v>
      </c>
      <c r="AX25" s="5">
        <v>26.74095716866881</v>
      </c>
      <c r="AY25" s="5">
        <v>34.629348269564808</v>
      </c>
      <c r="AZ25" s="5">
        <v>38.178071944255016</v>
      </c>
      <c r="BA25" s="5">
        <v>34.919309152979061</v>
      </c>
      <c r="BB25" s="5">
        <v>36.927038024157881</v>
      </c>
      <c r="BC25" s="5">
        <v>37.26633104822389</v>
      </c>
      <c r="BD25" s="5">
        <v>27.549068704882242</v>
      </c>
      <c r="BE25" s="5">
        <v>35.653784843705274</v>
      </c>
      <c r="BF25" s="5">
        <v>37.641641700102269</v>
      </c>
      <c r="BG25" s="5">
        <v>32.125141412856706</v>
      </c>
      <c r="BH25" s="5">
        <v>33.167863788545411</v>
      </c>
      <c r="BI25" s="5">
        <v>28.915944102342735</v>
      </c>
      <c r="BJ25" s="5">
        <v>20.510343250342768</v>
      </c>
      <c r="BK25" s="5">
        <v>23.261879301782081</v>
      </c>
      <c r="BL25" s="5">
        <v>24.399641126130394</v>
      </c>
      <c r="BM25" s="5"/>
    </row>
    <row r="26" spans="1:65" x14ac:dyDescent="0.25">
      <c r="A26" s="3" t="s">
        <v>346</v>
      </c>
      <c r="B26" s="3" t="s">
        <v>315</v>
      </c>
      <c r="C26" s="3" t="str">
        <f>VLOOKUP(A26, 'Metadata - Countries'!$A$2:$C$264, 3, FALSE)</f>
        <v>Latin America &amp; Caribbean</v>
      </c>
      <c r="D26" s="3" t="s">
        <v>68</v>
      </c>
      <c r="E26" s="3" t="s">
        <v>41</v>
      </c>
      <c r="F26" s="3"/>
      <c r="G26" s="3"/>
      <c r="H26" s="3"/>
      <c r="I26" s="3"/>
      <c r="J26" s="3"/>
      <c r="K26" s="3"/>
      <c r="L26" s="3"/>
      <c r="M26" s="3"/>
      <c r="N26" s="3"/>
      <c r="O26" s="3"/>
      <c r="P26" s="3"/>
      <c r="Q26" s="3"/>
      <c r="R26" s="3"/>
      <c r="S26" s="3"/>
      <c r="T26" s="3"/>
      <c r="U26" s="3">
        <v>1.5549467745461638</v>
      </c>
      <c r="V26" s="3">
        <v>2.561191337788939</v>
      </c>
      <c r="W26" s="3">
        <v>2.5521333782869</v>
      </c>
      <c r="X26" s="3">
        <v>2.1163957762432535</v>
      </c>
      <c r="Y26" s="3">
        <v>0</v>
      </c>
      <c r="Z26" s="3">
        <v>0</v>
      </c>
      <c r="AA26" s="3"/>
      <c r="AB26" s="3">
        <v>0</v>
      </c>
      <c r="AC26" s="3"/>
      <c r="AD26" s="3"/>
      <c r="AE26" s="3"/>
      <c r="AF26" s="3"/>
      <c r="AG26" s="3"/>
      <c r="AH26" s="3"/>
      <c r="AI26" s="3"/>
      <c r="AJ26" s="3"/>
      <c r="AK26" s="3"/>
      <c r="AL26" s="3">
        <v>0</v>
      </c>
      <c r="AM26" s="3">
        <v>0</v>
      </c>
      <c r="AN26" s="3">
        <v>0</v>
      </c>
      <c r="AO26" s="3">
        <v>0</v>
      </c>
      <c r="AP26" s="3">
        <v>3.4646574397455369E-4</v>
      </c>
      <c r="AQ26" s="3">
        <v>0</v>
      </c>
      <c r="AR26" s="3">
        <v>0</v>
      </c>
      <c r="AS26" s="3">
        <v>45.616412043676185</v>
      </c>
      <c r="AT26" s="3">
        <v>0</v>
      </c>
      <c r="AU26" s="3"/>
      <c r="AV26" s="3"/>
      <c r="AW26" s="3">
        <v>0</v>
      </c>
      <c r="AX26" s="3">
        <v>0</v>
      </c>
      <c r="AY26" s="3">
        <v>9.6609225265454669E-5</v>
      </c>
      <c r="AZ26" s="3">
        <v>16.547863013420695</v>
      </c>
      <c r="BA26" s="3">
        <v>28.208035389165619</v>
      </c>
      <c r="BB26" s="3">
        <v>40.262313534810524</v>
      </c>
      <c r="BC26" s="3">
        <v>27.972453885715204</v>
      </c>
      <c r="BD26" s="3">
        <v>36.152457166891061</v>
      </c>
      <c r="BE26" s="3">
        <v>42.851291043361769</v>
      </c>
      <c r="BF26" s="3">
        <v>27.462866314770761</v>
      </c>
      <c r="BG26" s="3">
        <v>20.96708625483291</v>
      </c>
      <c r="BH26" s="3">
        <v>16.658267187762473</v>
      </c>
      <c r="BI26" s="3">
        <v>6.8022224486810776</v>
      </c>
      <c r="BJ26" s="3">
        <v>5.6501736612376492</v>
      </c>
      <c r="BK26" s="3">
        <v>6.3039172163860959</v>
      </c>
      <c r="BL26" s="3">
        <v>6.5270129952623686</v>
      </c>
      <c r="BM26" s="3"/>
    </row>
    <row r="27" spans="1:65" x14ac:dyDescent="0.25">
      <c r="A27" s="5" t="s">
        <v>420</v>
      </c>
      <c r="B27" s="5" t="s">
        <v>730</v>
      </c>
      <c r="C27" s="5" t="str">
        <f>VLOOKUP(A27, 'Metadata - Countries'!$A$2:$C$264, 3, FALSE)</f>
        <v>North America</v>
      </c>
      <c r="D27" s="5" t="s">
        <v>68</v>
      </c>
      <c r="E27" s="5" t="s">
        <v>41</v>
      </c>
      <c r="F27" s="5"/>
      <c r="G27" s="5"/>
      <c r="H27" s="5"/>
      <c r="I27" s="5"/>
      <c r="J27" s="5"/>
      <c r="K27" s="5"/>
      <c r="L27" s="5"/>
      <c r="M27" s="5"/>
      <c r="N27" s="5"/>
      <c r="O27" s="5"/>
      <c r="P27" s="5"/>
      <c r="Q27" s="5">
        <v>3.6500978714526586</v>
      </c>
      <c r="R27" s="5">
        <v>10.385323364889318</v>
      </c>
      <c r="S27" s="5">
        <v>13.358972941895006</v>
      </c>
      <c r="T27" s="5">
        <v>27.880198250091155</v>
      </c>
      <c r="U27" s="5">
        <v>34.439601980001882</v>
      </c>
      <c r="V27" s="5">
        <v>34.466506660227616</v>
      </c>
      <c r="W27" s="5">
        <v>41.681548714362826</v>
      </c>
      <c r="X27" s="5">
        <v>39.78249926983105</v>
      </c>
      <c r="Y27" s="5">
        <v>55.033624353861498</v>
      </c>
      <c r="Z27" s="5">
        <v>44.37915875708596</v>
      </c>
      <c r="AA27" s="5">
        <v>37.830495373633113</v>
      </c>
      <c r="AB27" s="5">
        <v>9.0702357091827807E-2</v>
      </c>
      <c r="AC27" s="5">
        <v>0.8553627003555041</v>
      </c>
      <c r="AD27" s="5">
        <v>1.0457664906029988E-3</v>
      </c>
      <c r="AE27" s="5">
        <v>2.9420260396050197E-3</v>
      </c>
      <c r="AF27" s="5"/>
      <c r="AG27" s="5"/>
      <c r="AH27" s="5">
        <v>6.3405466857137174E-2</v>
      </c>
      <c r="AI27" s="5">
        <v>1.128604303650361E-3</v>
      </c>
      <c r="AJ27" s="5">
        <v>2.0262142790841878E-3</v>
      </c>
      <c r="AK27" s="5">
        <v>5.5181407475213646E-3</v>
      </c>
      <c r="AL27" s="5">
        <v>7.0217056780694995E-2</v>
      </c>
      <c r="AM27" s="5">
        <v>3.310314941357269E-3</v>
      </c>
      <c r="AN27" s="5"/>
      <c r="AO27" s="5"/>
      <c r="AP27" s="5"/>
      <c r="AQ27" s="5"/>
      <c r="AR27" s="5"/>
      <c r="AS27" s="5"/>
      <c r="AT27" s="5"/>
      <c r="AU27" s="5"/>
      <c r="AV27" s="5"/>
      <c r="AW27" s="5"/>
      <c r="AX27" s="5"/>
      <c r="AY27" s="5"/>
      <c r="AZ27" s="5"/>
      <c r="BA27" s="5"/>
      <c r="BB27" s="5"/>
      <c r="BC27" s="5"/>
      <c r="BD27" s="5"/>
      <c r="BE27" s="5"/>
      <c r="BF27" s="5">
        <v>6.3200661914550222</v>
      </c>
      <c r="BG27" s="5"/>
      <c r="BH27" s="5"/>
      <c r="BI27" s="5">
        <v>8.425699019881866E-2</v>
      </c>
      <c r="BJ27" s="5">
        <v>0.18891745955371333</v>
      </c>
      <c r="BK27" s="5">
        <v>0.15809407513007223</v>
      </c>
      <c r="BL27" s="5">
        <v>6.3162236210265829E-2</v>
      </c>
      <c r="BM27" s="5"/>
    </row>
    <row r="28" spans="1:65" x14ac:dyDescent="0.25">
      <c r="A28" s="3" t="s">
        <v>57</v>
      </c>
      <c r="B28" s="3" t="s">
        <v>579</v>
      </c>
      <c r="C28" s="3" t="str">
        <f>VLOOKUP(A28, 'Metadata - Countries'!$A$2:$C$264, 3, FALSE)</f>
        <v>Latin America &amp; Caribbean</v>
      </c>
      <c r="D28" s="3" t="s">
        <v>68</v>
      </c>
      <c r="E28" s="3" t="s">
        <v>41</v>
      </c>
      <c r="F28" s="3"/>
      <c r="G28" s="3"/>
      <c r="H28" s="3">
        <v>1.9396785586350722</v>
      </c>
      <c r="I28" s="3">
        <v>2.2004444915171422</v>
      </c>
      <c r="J28" s="3">
        <v>0.64244244949393836</v>
      </c>
      <c r="K28" s="3">
        <v>0.57544425662098386</v>
      </c>
      <c r="L28" s="3">
        <v>4.4071862062722555</v>
      </c>
      <c r="M28" s="3">
        <v>13.756214850828187</v>
      </c>
      <c r="N28" s="3">
        <v>14.234908728534815</v>
      </c>
      <c r="O28" s="3">
        <v>11.699437163723607</v>
      </c>
      <c r="P28" s="3">
        <v>4.5311321204693007</v>
      </c>
      <c r="Q28" s="3">
        <v>11.059822213750516</v>
      </c>
      <c r="R28" s="3">
        <v>17.29745296647166</v>
      </c>
      <c r="S28" s="3">
        <v>18.619046996533726</v>
      </c>
      <c r="T28" s="3">
        <v>29.826213211838443</v>
      </c>
      <c r="U28" s="3">
        <v>29.046609330510471</v>
      </c>
      <c r="V28" s="3">
        <v>26.294054243557074</v>
      </c>
      <c r="W28" s="3">
        <v>18.56661142355075</v>
      </c>
      <c r="X28" s="3">
        <v>16.670941376739588</v>
      </c>
      <c r="Y28" s="3">
        <v>13.567161203084513</v>
      </c>
      <c r="Z28" s="3">
        <v>23.657598183565057</v>
      </c>
      <c r="AA28" s="3">
        <v>34.17264517944519</v>
      </c>
      <c r="AB28" s="3">
        <v>44.491723894649247</v>
      </c>
      <c r="AC28" s="3">
        <v>51.379293339465157</v>
      </c>
      <c r="AD28" s="3">
        <v>49.786334937309299</v>
      </c>
      <c r="AE28" s="3">
        <v>55.658784474759528</v>
      </c>
      <c r="AF28" s="3">
        <v>52.268036654048757</v>
      </c>
      <c r="AG28" s="3">
        <v>44.938889213997378</v>
      </c>
      <c r="AH28" s="3">
        <v>36.643263328633594</v>
      </c>
      <c r="AI28" s="3">
        <v>26.171846740320838</v>
      </c>
      <c r="AJ28" s="3">
        <v>24.565234742692361</v>
      </c>
      <c r="AK28" s="3">
        <v>26.763399349655558</v>
      </c>
      <c r="AL28" s="3">
        <v>16.518512372459416</v>
      </c>
      <c r="AM28" s="3">
        <v>13.975507575274257</v>
      </c>
      <c r="AN28" s="3">
        <v>10.649920160994759</v>
      </c>
      <c r="AO28" s="3">
        <v>14.553795917760548</v>
      </c>
      <c r="AP28" s="3">
        <v>13.073873508919545</v>
      </c>
      <c r="AQ28" s="3">
        <v>9.216483847801463</v>
      </c>
      <c r="AR28" s="3">
        <v>7.9631443473104673</v>
      </c>
      <c r="AS28" s="3">
        <v>5.6256382771300073</v>
      </c>
      <c r="AT28" s="3">
        <v>12.976668076613032</v>
      </c>
      <c r="AU28" s="3">
        <v>24.081725550390939</v>
      </c>
      <c r="AV28" s="3">
        <v>26.720214786163655</v>
      </c>
      <c r="AW28" s="3">
        <v>31.456519844795118</v>
      </c>
      <c r="AX28" s="3">
        <v>38.15193307290545</v>
      </c>
      <c r="AY28" s="3">
        <v>49.213703623279578</v>
      </c>
      <c r="AZ28" s="3">
        <v>50.352145227171505</v>
      </c>
      <c r="BA28" s="3">
        <v>49.176565388589935</v>
      </c>
      <c r="BB28" s="3">
        <v>52.303578653473828</v>
      </c>
      <c r="BC28" s="3">
        <v>40.006968790597583</v>
      </c>
      <c r="BD28" s="3">
        <v>43.862265842484916</v>
      </c>
      <c r="BE28" s="3">
        <v>46.713491752542261</v>
      </c>
      <c r="BF28" s="3">
        <v>55.004594872936984</v>
      </c>
      <c r="BG28" s="3">
        <v>57.043173061032107</v>
      </c>
      <c r="BH28" s="3">
        <v>57.843616590598316</v>
      </c>
      <c r="BI28" s="3">
        <v>50.325645005353451</v>
      </c>
      <c r="BJ28" s="3">
        <v>34.588507842945198</v>
      </c>
      <c r="BK28" s="3">
        <v>38.323399136858768</v>
      </c>
      <c r="BL28" s="3">
        <v>40.253484985954387</v>
      </c>
      <c r="BM28" s="3"/>
    </row>
    <row r="29" spans="1:65" x14ac:dyDescent="0.25">
      <c r="A29" s="5" t="s">
        <v>677</v>
      </c>
      <c r="B29" s="5" t="s">
        <v>367</v>
      </c>
      <c r="C29" s="5" t="str">
        <f>VLOOKUP(A29, 'Metadata - Countries'!$A$2:$C$264, 3, FALSE)</f>
        <v>Latin America &amp; Caribbean</v>
      </c>
      <c r="D29" s="5" t="s">
        <v>68</v>
      </c>
      <c r="E29" s="5" t="s">
        <v>41</v>
      </c>
      <c r="F29" s="5"/>
      <c r="G29" s="5"/>
      <c r="H29" s="5">
        <v>0.61200555564222858</v>
      </c>
      <c r="I29" s="5">
        <v>0.66962834270723048</v>
      </c>
      <c r="J29" s="5">
        <v>0.18635895254157506</v>
      </c>
      <c r="K29" s="5">
        <v>4.8549740406180191E-4</v>
      </c>
      <c r="L29" s="5"/>
      <c r="M29" s="5">
        <v>5.0408789912482044E-2</v>
      </c>
      <c r="N29" s="5">
        <v>3.3904542087614939E-2</v>
      </c>
      <c r="O29" s="5">
        <v>0.14414933138881195</v>
      </c>
      <c r="P29" s="5">
        <v>0.5816323206244064</v>
      </c>
      <c r="Q29" s="5">
        <v>0.82702701934286726</v>
      </c>
      <c r="R29" s="5">
        <v>1.0021914140984916</v>
      </c>
      <c r="S29" s="5">
        <v>1.3479846253476895</v>
      </c>
      <c r="T29" s="5">
        <v>1.3915830205219144</v>
      </c>
      <c r="U29" s="5">
        <v>2.3153763572692747</v>
      </c>
      <c r="V29" s="5">
        <v>2.4748016210637895</v>
      </c>
      <c r="W29" s="5">
        <v>1.7869150426517253</v>
      </c>
      <c r="X29" s="5">
        <v>1.5512827062094203</v>
      </c>
      <c r="Y29" s="5">
        <v>1.4959726394282928</v>
      </c>
      <c r="Z29" s="5">
        <v>1.7760169207246514</v>
      </c>
      <c r="AA29" s="5">
        <v>5.0556551218776189</v>
      </c>
      <c r="AB29" s="5">
        <v>7.1557091527782477</v>
      </c>
      <c r="AC29" s="5">
        <v>5.2908850595653725</v>
      </c>
      <c r="AD29" s="5">
        <v>6.7678845692108007</v>
      </c>
      <c r="AE29" s="5">
        <v>6.3562577362952943</v>
      </c>
      <c r="AF29" s="5">
        <v>3.1246748821683763</v>
      </c>
      <c r="AG29" s="5">
        <v>3.6079373384323392</v>
      </c>
      <c r="AH29" s="5">
        <v>2.6723322786175823</v>
      </c>
      <c r="AI29" s="5">
        <v>2.4732525354733936</v>
      </c>
      <c r="AJ29" s="5">
        <v>2.1598739304769845</v>
      </c>
      <c r="AK29" s="5">
        <v>1.3652113282253739</v>
      </c>
      <c r="AL29" s="5">
        <v>1.5971655475265454</v>
      </c>
      <c r="AM29" s="5">
        <v>1.6526800376207498</v>
      </c>
      <c r="AN29" s="5">
        <v>1.810205265014593</v>
      </c>
      <c r="AO29" s="5">
        <v>0.87450960386761678</v>
      </c>
      <c r="AP29" s="5">
        <v>0.89064055256745556</v>
      </c>
      <c r="AQ29" s="5">
        <v>0.60996862236322202</v>
      </c>
      <c r="AR29" s="5">
        <v>0.71994195176077602</v>
      </c>
      <c r="AS29" s="5">
        <v>0.83668420772573615</v>
      </c>
      <c r="AT29" s="5">
        <v>1.6433501937406738</v>
      </c>
      <c r="AU29" s="5">
        <v>3.5826271068695648</v>
      </c>
      <c r="AV29" s="5">
        <v>4.8834481494737529</v>
      </c>
      <c r="AW29" s="5">
        <v>5.1931614021882577</v>
      </c>
      <c r="AX29" s="5">
        <v>4.5677955386881015</v>
      </c>
      <c r="AY29" s="5">
        <v>5.983345354416401</v>
      </c>
      <c r="AZ29" s="5">
        <v>7.7084393845737047</v>
      </c>
      <c r="BA29" s="5">
        <v>8.2892510194785807</v>
      </c>
      <c r="BB29" s="5">
        <v>9.4594116426453354</v>
      </c>
      <c r="BC29" s="5">
        <v>8.9996591343439754</v>
      </c>
      <c r="BD29" s="5">
        <v>9.9057875564365592</v>
      </c>
      <c r="BE29" s="5">
        <v>10.544742045084798</v>
      </c>
      <c r="BF29" s="5">
        <v>11.027142860997651</v>
      </c>
      <c r="BG29" s="5">
        <v>7.4357620620506477</v>
      </c>
      <c r="BH29" s="5">
        <v>9.2465223472318456</v>
      </c>
      <c r="BI29" s="5">
        <v>7.2650444891221539</v>
      </c>
      <c r="BJ29" s="5">
        <v>6.3446922795353879</v>
      </c>
      <c r="BK29" s="5">
        <v>8.7008528083539947</v>
      </c>
      <c r="BL29" s="5">
        <v>12.497013592617883</v>
      </c>
      <c r="BM29" s="5"/>
    </row>
    <row r="30" spans="1:65" x14ac:dyDescent="0.25">
      <c r="A30" s="3" t="s">
        <v>637</v>
      </c>
      <c r="B30" s="3" t="s">
        <v>436</v>
      </c>
      <c r="C30" s="3" t="str">
        <f>VLOOKUP(A30, 'Metadata - Countries'!$A$2:$C$264, 3, FALSE)</f>
        <v>Latin America &amp; Caribbean</v>
      </c>
      <c r="D30" s="3" t="s">
        <v>68</v>
      </c>
      <c r="E30" s="3" t="s">
        <v>41</v>
      </c>
      <c r="F30" s="3"/>
      <c r="G30" s="3"/>
      <c r="H30" s="3"/>
      <c r="I30" s="3"/>
      <c r="J30" s="3"/>
      <c r="K30" s="3"/>
      <c r="L30" s="3"/>
      <c r="M30" s="3">
        <v>1.2012572770527146</v>
      </c>
      <c r="N30" s="3">
        <v>1.0542358248045776</v>
      </c>
      <c r="O30" s="3">
        <v>1.3483373701010459</v>
      </c>
      <c r="P30" s="3">
        <v>1.2690531979251911</v>
      </c>
      <c r="Q30" s="3">
        <v>0.23748772821630287</v>
      </c>
      <c r="R30" s="3">
        <v>0.59874987034054195</v>
      </c>
      <c r="S30" s="3">
        <v>0.78344105274293552</v>
      </c>
      <c r="T30" s="3">
        <v>1.6577303157399101</v>
      </c>
      <c r="U30" s="3">
        <v>1.2319285672106024</v>
      </c>
      <c r="V30" s="3">
        <v>0.95845171359292913</v>
      </c>
      <c r="W30" s="3">
        <v>0.34576252868103668</v>
      </c>
      <c r="X30" s="3">
        <v>0.54477968143407318</v>
      </c>
      <c r="Y30" s="3">
        <v>0.1990386025226582</v>
      </c>
      <c r="Z30" s="3">
        <v>0.17669392968722872</v>
      </c>
      <c r="AA30" s="3">
        <v>0.15180950296500398</v>
      </c>
      <c r="AB30" s="3">
        <v>0.24077570508018162</v>
      </c>
      <c r="AC30" s="3">
        <v>0.34671074173464517</v>
      </c>
      <c r="AD30" s="3">
        <v>0.33038618468149183</v>
      </c>
      <c r="AE30" s="3">
        <v>1.1503081187779127E-3</v>
      </c>
      <c r="AF30" s="3">
        <v>1.4014617282167286E-2</v>
      </c>
      <c r="AG30" s="3">
        <v>18.057481788429421</v>
      </c>
      <c r="AH30" s="3">
        <v>16.570502674560551</v>
      </c>
      <c r="AI30" s="3">
        <v>19.371495307969322</v>
      </c>
      <c r="AJ30" s="3">
        <v>27.524657324206558</v>
      </c>
      <c r="AK30" s="3">
        <v>28.383401063171721</v>
      </c>
      <c r="AL30" s="3">
        <v>4.2349490936759951E-2</v>
      </c>
      <c r="AM30" s="3">
        <v>0.12244202957161114</v>
      </c>
      <c r="AN30" s="3">
        <v>2.4774927868148382E-2</v>
      </c>
      <c r="AO30" s="3">
        <v>2.4585797928581225E-2</v>
      </c>
      <c r="AP30" s="3">
        <v>7.6066700856514818E-3</v>
      </c>
      <c r="AQ30" s="3">
        <v>8.411907825256127E-3</v>
      </c>
      <c r="AR30" s="3">
        <v>2.9613499175523814</v>
      </c>
      <c r="AS30" s="3">
        <v>5.7296427090620465</v>
      </c>
      <c r="AT30" s="3">
        <v>8.6244277776381537</v>
      </c>
      <c r="AU30" s="3">
        <v>5.1327053298798875</v>
      </c>
      <c r="AV30" s="3">
        <v>3.7378271647846311</v>
      </c>
      <c r="AW30" s="3">
        <v>7.4659955360019916</v>
      </c>
      <c r="AX30" s="3">
        <v>8.8252105786706121</v>
      </c>
      <c r="AY30" s="3">
        <v>7.8968729345592754</v>
      </c>
      <c r="AZ30" s="3">
        <v>9.4218666820310499</v>
      </c>
      <c r="BA30" s="3">
        <v>22.988406694798567</v>
      </c>
      <c r="BB30" s="3">
        <v>8.5099678307210933</v>
      </c>
      <c r="BC30" s="3">
        <v>5.1846277703465917</v>
      </c>
      <c r="BD30" s="3">
        <v>2.1633232421289377E-2</v>
      </c>
      <c r="BE30" s="3">
        <v>7.3786059792136705</v>
      </c>
      <c r="BF30" s="3">
        <v>10.807560932348609</v>
      </c>
      <c r="BG30" s="3">
        <v>9.2066635557536198</v>
      </c>
      <c r="BH30" s="3">
        <v>9.4263753595603053</v>
      </c>
      <c r="BI30" s="3">
        <v>5.5648393926534281</v>
      </c>
      <c r="BJ30" s="3">
        <v>3.5516381859268864</v>
      </c>
      <c r="BK30" s="3">
        <v>5.2324624277690335</v>
      </c>
      <c r="BL30" s="3">
        <v>4.6557212814489528</v>
      </c>
      <c r="BM30" s="3"/>
    </row>
    <row r="31" spans="1:65" x14ac:dyDescent="0.25">
      <c r="A31" s="5" t="s">
        <v>489</v>
      </c>
      <c r="B31" s="5" t="s">
        <v>133</v>
      </c>
      <c r="C31" s="5" t="str">
        <f>VLOOKUP(A31, 'Metadata - Countries'!$A$2:$C$264, 3, FALSE)</f>
        <v>East Asia &amp; Pacific</v>
      </c>
      <c r="D31" s="5" t="s">
        <v>68</v>
      </c>
      <c r="E31" s="5" t="s">
        <v>41</v>
      </c>
      <c r="F31" s="5"/>
      <c r="G31" s="5"/>
      <c r="H31" s="5">
        <v>98.196278397139437</v>
      </c>
      <c r="I31" s="5">
        <v>98.649240380962908</v>
      </c>
      <c r="J31" s="5">
        <v>98.722020342109644</v>
      </c>
      <c r="K31" s="5">
        <v>99.01582681505559</v>
      </c>
      <c r="L31" s="5">
        <v>99.209865426293234</v>
      </c>
      <c r="M31" s="5">
        <v>99.458995740699834</v>
      </c>
      <c r="N31" s="5">
        <v>99.444707160888299</v>
      </c>
      <c r="O31" s="5">
        <v>99.251060975573878</v>
      </c>
      <c r="P31" s="5">
        <v>99.194803001042658</v>
      </c>
      <c r="Q31" s="5">
        <v>99.106192066491943</v>
      </c>
      <c r="R31" s="5">
        <v>99.458311128820171</v>
      </c>
      <c r="S31" s="5">
        <v>99.613687122971299</v>
      </c>
      <c r="T31" s="5">
        <v>99.797850523406709</v>
      </c>
      <c r="U31" s="5">
        <v>99.89109500636583</v>
      </c>
      <c r="V31" s="5">
        <v>99.893210514021362</v>
      </c>
      <c r="W31" s="5">
        <v>99.927275125657758</v>
      </c>
      <c r="X31" s="5">
        <v>99.934031615821027</v>
      </c>
      <c r="Y31" s="5">
        <v>99.931870818696851</v>
      </c>
      <c r="Z31" s="5">
        <v>99.969064972009761</v>
      </c>
      <c r="AA31" s="5">
        <v>99.955116687795822</v>
      </c>
      <c r="AB31" s="5">
        <v>99.956008295720906</v>
      </c>
      <c r="AC31" s="5">
        <v>99.943862632227805</v>
      </c>
      <c r="AD31" s="5">
        <v>99.943725402571431</v>
      </c>
      <c r="AE31" s="5">
        <v>99.933430267016249</v>
      </c>
      <c r="AF31" s="5">
        <v>99.946232387722191</v>
      </c>
      <c r="AG31" s="5">
        <v>99.95465087462037</v>
      </c>
      <c r="AH31" s="5">
        <v>99.758065346744019</v>
      </c>
      <c r="AI31" s="5">
        <v>99.635137940646175</v>
      </c>
      <c r="AJ31" s="5">
        <v>99.477790990113405</v>
      </c>
      <c r="AK31" s="5">
        <v>99.340378015322543</v>
      </c>
      <c r="AL31" s="5">
        <v>99.25907211973923</v>
      </c>
      <c r="AM31" s="5">
        <v>99.709040254627368</v>
      </c>
      <c r="AN31" s="5">
        <v>98.693736253011721</v>
      </c>
      <c r="AO31" s="5"/>
      <c r="AP31" s="5"/>
      <c r="AQ31" s="5">
        <v>91.111138088105704</v>
      </c>
      <c r="AR31" s="5">
        <v>88.577352729083842</v>
      </c>
      <c r="AS31" s="5"/>
      <c r="AT31" s="5"/>
      <c r="AU31" s="5">
        <v>95.306029627372027</v>
      </c>
      <c r="AV31" s="5">
        <v>93.225728744660501</v>
      </c>
      <c r="AW31" s="5">
        <v>94.381161058951875</v>
      </c>
      <c r="AX31" s="5">
        <v>91.40943087623144</v>
      </c>
      <c r="AY31" s="5"/>
      <c r="AZ31" s="5">
        <v>96.325868496304096</v>
      </c>
      <c r="BA31" s="5">
        <v>96.145311261551029</v>
      </c>
      <c r="BB31" s="5">
        <v>97.81516944757827</v>
      </c>
      <c r="BC31" s="5">
        <v>96.062234294184577</v>
      </c>
      <c r="BD31" s="5">
        <v>95.150386718645478</v>
      </c>
      <c r="BE31" s="5">
        <v>95.442189649019809</v>
      </c>
      <c r="BF31" s="5">
        <v>95.748485789010758</v>
      </c>
      <c r="BG31" s="5">
        <v>96.527596057519332</v>
      </c>
      <c r="BH31" s="5">
        <v>92.539892461155986</v>
      </c>
      <c r="BI31" s="5">
        <v>92.979809227835446</v>
      </c>
      <c r="BJ31" s="5">
        <v>87.883926365133775</v>
      </c>
      <c r="BK31" s="5">
        <v>89.726295378278493</v>
      </c>
      <c r="BL31" s="5">
        <v>95.564140186682451</v>
      </c>
      <c r="BM31" s="5"/>
    </row>
    <row r="32" spans="1:65" x14ac:dyDescent="0.25">
      <c r="A32" s="3" t="s">
        <v>648</v>
      </c>
      <c r="B32" s="3" t="s">
        <v>125</v>
      </c>
      <c r="C32" s="3" t="str">
        <f>VLOOKUP(A32, 'Metadata - Countries'!$A$2:$C$264, 3, FALSE)</f>
        <v>South Asia</v>
      </c>
      <c r="D32" s="3" t="s">
        <v>68</v>
      </c>
      <c r="E32" s="3" t="s">
        <v>41</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v>28.081941019669131</v>
      </c>
      <c r="AL32" s="3">
        <v>22.05938547300779</v>
      </c>
      <c r="AM32" s="3">
        <v>28.071046817499663</v>
      </c>
      <c r="AN32" s="3">
        <v>25.618392688478515</v>
      </c>
      <c r="AO32" s="3"/>
      <c r="AP32" s="3"/>
      <c r="AQ32" s="3"/>
      <c r="AR32" s="3">
        <v>30.998355125225778</v>
      </c>
      <c r="AS32" s="3">
        <v>41.941407667501515</v>
      </c>
      <c r="AT32" s="3"/>
      <c r="AU32" s="3"/>
      <c r="AV32" s="3"/>
      <c r="AW32" s="3"/>
      <c r="AX32" s="3"/>
      <c r="AY32" s="3">
        <v>30.93710958105579</v>
      </c>
      <c r="AZ32" s="3">
        <v>27.185825343653232</v>
      </c>
      <c r="BA32" s="3">
        <v>36.514459854127409</v>
      </c>
      <c r="BB32" s="3">
        <v>48.91751400437682</v>
      </c>
      <c r="BC32" s="3">
        <v>42.468723819376322</v>
      </c>
      <c r="BD32" s="3">
        <v>1.1793811663652811</v>
      </c>
      <c r="BE32" s="3">
        <v>1.326033846439711</v>
      </c>
      <c r="BF32" s="3">
        <v>32.916647339556825</v>
      </c>
      <c r="BG32" s="3"/>
      <c r="BH32" s="3"/>
      <c r="BI32" s="3"/>
      <c r="BJ32" s="3"/>
      <c r="BK32" s="3"/>
      <c r="BL32" s="3"/>
      <c r="BM32" s="3"/>
    </row>
    <row r="33" spans="1:65" x14ac:dyDescent="0.25">
      <c r="A33" s="5" t="s">
        <v>52</v>
      </c>
      <c r="B33" s="5" t="s">
        <v>443</v>
      </c>
      <c r="C33" s="5" t="str">
        <f>VLOOKUP(A33, 'Metadata - Countries'!$A$2:$C$264, 3, FALSE)</f>
        <v>Sub-Saharan Africa</v>
      </c>
      <c r="D33" s="5" t="s">
        <v>68</v>
      </c>
      <c r="E33" s="5" t="s">
        <v>41</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v>8.1775740595921395E-2</v>
      </c>
      <c r="AU33" s="5">
        <v>6.5172649942665778E-2</v>
      </c>
      <c r="AV33" s="5">
        <v>1.7432925490893095E-2</v>
      </c>
      <c r="AW33" s="5">
        <v>4.1123501965002356E-2</v>
      </c>
      <c r="AX33" s="5">
        <v>3.5228958184589515E-2</v>
      </c>
      <c r="AY33" s="5">
        <v>8.5236909375629236E-2</v>
      </c>
      <c r="AZ33" s="5">
        <v>0.13362018567717882</v>
      </c>
      <c r="BA33" s="5">
        <v>0.24199260468148634</v>
      </c>
      <c r="BB33" s="5">
        <v>0.30033925801760386</v>
      </c>
      <c r="BC33" s="5">
        <v>0.3157652275401307</v>
      </c>
      <c r="BD33" s="5">
        <v>0.35699853361761907</v>
      </c>
      <c r="BE33" s="5">
        <v>0.40450789164286122</v>
      </c>
      <c r="BF33" s="5">
        <v>0.57594423978327058</v>
      </c>
      <c r="BG33" s="5">
        <v>0.42196583014309297</v>
      </c>
      <c r="BH33" s="5">
        <v>0.48813490308655733</v>
      </c>
      <c r="BI33" s="5">
        <v>0.38326427016106995</v>
      </c>
      <c r="BJ33" s="5">
        <v>0.17093977629012233</v>
      </c>
      <c r="BK33" s="5">
        <v>0.1446676424040568</v>
      </c>
      <c r="BL33" s="5">
        <v>0.18960803863679029</v>
      </c>
      <c r="BM33" s="5"/>
    </row>
    <row r="34" spans="1:65" x14ac:dyDescent="0.25">
      <c r="A34" s="3" t="s">
        <v>194</v>
      </c>
      <c r="B34" s="3" t="s">
        <v>552</v>
      </c>
      <c r="C34" s="3" t="str">
        <f>VLOOKUP(A34, 'Metadata - Countries'!$A$2:$C$264, 3, FALSE)</f>
        <v>Sub-Saharan Africa</v>
      </c>
      <c r="D34" s="3" t="s">
        <v>68</v>
      </c>
      <c r="E34" s="3" t="s">
        <v>41</v>
      </c>
      <c r="F34" s="3"/>
      <c r="G34" s="3"/>
      <c r="H34" s="3">
        <v>2.1318225744371166</v>
      </c>
      <c r="I34" s="3"/>
      <c r="J34" s="3">
        <v>0.75485802495550192</v>
      </c>
      <c r="K34" s="3">
        <v>0.82929982577310801</v>
      </c>
      <c r="L34" s="3">
        <v>0.17000429384577823</v>
      </c>
      <c r="M34" s="3">
        <v>0.43201527578788168</v>
      </c>
      <c r="N34" s="3">
        <v>0.23974927635592749</v>
      </c>
      <c r="O34" s="3">
        <v>0.30022769748631822</v>
      </c>
      <c r="P34" s="3">
        <v>0.18919196003661992</v>
      </c>
      <c r="Q34" s="3">
        <v>0.13537890852724296</v>
      </c>
      <c r="R34" s="3"/>
      <c r="S34" s="3">
        <v>0.45904627913907575</v>
      </c>
      <c r="T34" s="3">
        <v>9.4793983145915351E-3</v>
      </c>
      <c r="U34" s="3">
        <v>3.2322456455822516E-3</v>
      </c>
      <c r="V34" s="3"/>
      <c r="W34" s="3"/>
      <c r="X34" s="3"/>
      <c r="Y34" s="3"/>
      <c r="Z34" s="3"/>
      <c r="AA34" s="3"/>
      <c r="AB34" s="3"/>
      <c r="AC34" s="3"/>
      <c r="AD34" s="3"/>
      <c r="AE34" s="3"/>
      <c r="AF34" s="3"/>
      <c r="AG34" s="3"/>
      <c r="AH34" s="3"/>
      <c r="AI34" s="3">
        <v>4.2551636280099411E-3</v>
      </c>
      <c r="AJ34" s="3"/>
      <c r="AK34" s="3"/>
      <c r="AL34" s="3"/>
      <c r="AM34" s="3">
        <v>0.17343250139741664</v>
      </c>
      <c r="AN34" s="3">
        <v>0.39594606175652181</v>
      </c>
      <c r="AO34" s="3">
        <v>0.78270869325724257</v>
      </c>
      <c r="AP34" s="3">
        <v>0.19030580465867022</v>
      </c>
      <c r="AQ34" s="3">
        <v>0.10842671071132702</v>
      </c>
      <c r="AR34" s="3">
        <v>0.19683119128750601</v>
      </c>
      <c r="AS34" s="3">
        <v>0.15382327182831551</v>
      </c>
      <c r="AT34" s="3">
        <v>0.45483313678122267</v>
      </c>
      <c r="AU34" s="3">
        <v>7.5533151935878506E-2</v>
      </c>
      <c r="AV34" s="3">
        <v>7.7910769738032737E-2</v>
      </c>
      <c r="AW34" s="3">
        <v>0</v>
      </c>
      <c r="AX34" s="3">
        <v>0.18329670096920042</v>
      </c>
      <c r="AY34" s="3">
        <v>0.39958564259393503</v>
      </c>
      <c r="AZ34" s="3">
        <v>1.3490206525398066E-2</v>
      </c>
      <c r="BA34" s="3"/>
      <c r="BB34" s="3">
        <v>2.4434210624423709E-2</v>
      </c>
      <c r="BC34" s="3"/>
      <c r="BD34" s="3"/>
      <c r="BE34" s="3">
        <v>0.55839764421754357</v>
      </c>
      <c r="BF34" s="3">
        <v>4.6875274540581519E-2</v>
      </c>
      <c r="BG34" s="3">
        <v>9.3596194948948566E-2</v>
      </c>
      <c r="BH34" s="3"/>
      <c r="BI34" s="3">
        <v>1.1315873618560963E-2</v>
      </c>
      <c r="BJ34" s="3">
        <v>4.673686633561272E-2</v>
      </c>
      <c r="BK34" s="3">
        <v>6.9718560096091097E-3</v>
      </c>
      <c r="BL34" s="3"/>
      <c r="BM34" s="3"/>
    </row>
    <row r="35" spans="1:65" x14ac:dyDescent="0.25">
      <c r="A35" s="5" t="s">
        <v>210</v>
      </c>
      <c r="B35" s="5" t="s">
        <v>638</v>
      </c>
      <c r="C35" s="5" t="str">
        <f>VLOOKUP(A35, 'Metadata - Countries'!$A$2:$C$264, 3, FALSE)</f>
        <v>North America</v>
      </c>
      <c r="D35" s="5" t="s">
        <v>68</v>
      </c>
      <c r="E35" s="5" t="s">
        <v>41</v>
      </c>
      <c r="F35" s="5"/>
      <c r="G35" s="5"/>
      <c r="H35" s="5">
        <v>8.7878158774278763</v>
      </c>
      <c r="I35" s="5">
        <v>5.0246924483558999</v>
      </c>
      <c r="J35" s="5">
        <v>4.9614151735227772</v>
      </c>
      <c r="K35" s="5">
        <v>5.0887613365840929</v>
      </c>
      <c r="L35" s="5">
        <v>4.8380132372622002</v>
      </c>
      <c r="M35" s="5">
        <v>5.2872589460858022</v>
      </c>
      <c r="N35" s="5">
        <v>5.1343535345561024</v>
      </c>
      <c r="O35" s="5">
        <v>5.4069112532381549</v>
      </c>
      <c r="P35" s="5">
        <v>6.0449438646551368</v>
      </c>
      <c r="Q35" s="5">
        <v>7.1380960017538548</v>
      </c>
      <c r="R35" s="5">
        <v>8.5932474268763563</v>
      </c>
      <c r="S35" s="5">
        <v>9.7809597503725758</v>
      </c>
      <c r="T35" s="5">
        <v>15.798414306784753</v>
      </c>
      <c r="U35" s="5">
        <v>16.512589523794123</v>
      </c>
      <c r="V35" s="5">
        <v>13.811453714443825</v>
      </c>
      <c r="W35" s="5">
        <v>12.522506979990808</v>
      </c>
      <c r="X35" s="5">
        <v>10.924138253057251</v>
      </c>
      <c r="Y35" s="5">
        <v>13.20936133346175</v>
      </c>
      <c r="Z35" s="5">
        <v>14.278291633528612</v>
      </c>
      <c r="AA35" s="5">
        <v>13.840955421505413</v>
      </c>
      <c r="AB35" s="5">
        <v>14.335353191895328</v>
      </c>
      <c r="AC35" s="5">
        <v>13.759514794722985</v>
      </c>
      <c r="AD35" s="5">
        <v>13.102941659240063</v>
      </c>
      <c r="AE35" s="5">
        <v>14.050746401853479</v>
      </c>
      <c r="AF35" s="5">
        <v>9.6540470525211184</v>
      </c>
      <c r="AG35" s="5">
        <v>10.100857831983252</v>
      </c>
      <c r="AH35" s="5">
        <v>9.1210168870898514</v>
      </c>
      <c r="AI35" s="5">
        <v>9.3233153000737232</v>
      </c>
      <c r="AJ35" s="5">
        <v>10.043986953921454</v>
      </c>
      <c r="AK35" s="5">
        <v>10.927056011576308</v>
      </c>
      <c r="AL35" s="5">
        <v>10.475530316005173</v>
      </c>
      <c r="AM35" s="5">
        <v>10.666211275280826</v>
      </c>
      <c r="AN35" s="5">
        <v>9.8332813748592667</v>
      </c>
      <c r="AO35" s="5">
        <v>9.1893839245544857</v>
      </c>
      <c r="AP35" s="5">
        <v>10.590930266605371</v>
      </c>
      <c r="AQ35" s="5">
        <v>10.28270934820967</v>
      </c>
      <c r="AR35" s="5">
        <v>8.308141832432776</v>
      </c>
      <c r="AS35" s="5">
        <v>8.5339976698772553</v>
      </c>
      <c r="AT35" s="5">
        <v>14.165844686107091</v>
      </c>
      <c r="AU35" s="5">
        <v>15.368918849340938</v>
      </c>
      <c r="AV35" s="5">
        <v>12.679781639306102</v>
      </c>
      <c r="AW35" s="5">
        <v>16.213724553909898</v>
      </c>
      <c r="AX35" s="5">
        <v>17.874736094832897</v>
      </c>
      <c r="AY35" s="5">
        <v>21.600426666745854</v>
      </c>
      <c r="AZ35" s="5">
        <v>21.401276140701242</v>
      </c>
      <c r="BA35" s="5">
        <v>22.417293486156225</v>
      </c>
      <c r="BB35" s="5">
        <v>29.695708318060426</v>
      </c>
      <c r="BC35" s="5">
        <v>25.040061512185087</v>
      </c>
      <c r="BD35" s="5">
        <v>26.294848499833584</v>
      </c>
      <c r="BE35" s="5">
        <v>28.604672845709644</v>
      </c>
      <c r="BF35" s="5">
        <v>26.557989108218514</v>
      </c>
      <c r="BG35" s="5">
        <v>27.326857704188363</v>
      </c>
      <c r="BH35" s="5">
        <v>29.921804875315079</v>
      </c>
      <c r="BI35" s="5">
        <v>21.323496758662738</v>
      </c>
      <c r="BJ35" s="5">
        <v>18.284238457056183</v>
      </c>
      <c r="BK35" s="5">
        <v>22.677562921431601</v>
      </c>
      <c r="BL35" s="5">
        <v>24.65806782706532</v>
      </c>
      <c r="BM35" s="5"/>
    </row>
    <row r="36" spans="1:65" x14ac:dyDescent="0.25">
      <c r="A36" s="3" t="s">
        <v>499</v>
      </c>
      <c r="B36" s="3" t="s">
        <v>247</v>
      </c>
      <c r="C36" s="3">
        <f>VLOOKUP(A36, 'Metadata - Countries'!$A$2:$C$264, 3, FALSE)</f>
        <v>0</v>
      </c>
      <c r="D36" s="3" t="s">
        <v>68</v>
      </c>
      <c r="E36" s="3" t="s">
        <v>41</v>
      </c>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v>6.8984277885336871</v>
      </c>
      <c r="AN36" s="3">
        <v>6.8632693266490605</v>
      </c>
      <c r="AO36" s="3">
        <v>5.5672206057885596</v>
      </c>
      <c r="AP36" s="3">
        <v>5.5956122814663374</v>
      </c>
      <c r="AQ36" s="3">
        <v>5.129744462592928</v>
      </c>
      <c r="AR36" s="3">
        <v>4.2211593739475415</v>
      </c>
      <c r="AS36" s="3">
        <v>4.106475233049995</v>
      </c>
      <c r="AT36" s="3">
        <v>5.0588916793136365</v>
      </c>
      <c r="AU36" s="3">
        <v>5.0266069814483085</v>
      </c>
      <c r="AV36" s="3">
        <v>4.8931292405941393</v>
      </c>
      <c r="AW36" s="3">
        <v>4.2692716353869011</v>
      </c>
      <c r="AX36" s="3">
        <v>5.0987615994390456</v>
      </c>
      <c r="AY36" s="3">
        <v>5.7740760958565991</v>
      </c>
      <c r="AZ36" s="3">
        <v>5.5770335048112267</v>
      </c>
      <c r="BA36" s="3">
        <v>4.657587521651446</v>
      </c>
      <c r="BB36" s="3">
        <v>5.5845078635626191</v>
      </c>
      <c r="BC36" s="3">
        <v>4.8958080817586405</v>
      </c>
      <c r="BD36" s="3">
        <v>5.3690165038049038</v>
      </c>
      <c r="BE36" s="3">
        <v>6.0446301600732406</v>
      </c>
      <c r="BF36" s="3">
        <v>6.2039386576125155</v>
      </c>
      <c r="BG36" s="3">
        <v>5.5963708448282539</v>
      </c>
      <c r="BH36" s="3">
        <v>4.9910335409622375</v>
      </c>
      <c r="BI36" s="3">
        <v>4.6210074492211763</v>
      </c>
      <c r="BJ36" s="3">
        <v>3.3461816898159902</v>
      </c>
      <c r="BK36" s="3">
        <v>3.6021843180191278</v>
      </c>
      <c r="BL36" s="3">
        <v>3.6777048798027732</v>
      </c>
      <c r="BM36" s="3"/>
    </row>
    <row r="37" spans="1:65" x14ac:dyDescent="0.25">
      <c r="A37" s="5" t="s">
        <v>197</v>
      </c>
      <c r="B37" s="5" t="s">
        <v>742</v>
      </c>
      <c r="C37" s="5" t="str">
        <f>VLOOKUP(A37, 'Metadata - Countries'!$A$2:$C$264, 3, FALSE)</f>
        <v>Europe &amp; Central Asia</v>
      </c>
      <c r="D37" s="5" t="s">
        <v>68</v>
      </c>
      <c r="E37" s="5" t="s">
        <v>41</v>
      </c>
      <c r="F37" s="5"/>
      <c r="G37" s="5"/>
      <c r="H37" s="5">
        <v>4.8241690398453142E-2</v>
      </c>
      <c r="I37" s="5">
        <v>5.6254691732052234E-2</v>
      </c>
      <c r="J37" s="5">
        <v>0.10913122531854308</v>
      </c>
      <c r="K37" s="5">
        <v>0.12880488560137346</v>
      </c>
      <c r="L37" s="5">
        <v>0.11582313493719321</v>
      </c>
      <c r="M37" s="5">
        <v>0.13968567878789623</v>
      </c>
      <c r="N37" s="5">
        <v>0.15531934556578234</v>
      </c>
      <c r="O37" s="5">
        <v>0.16587915445951068</v>
      </c>
      <c r="P37" s="5">
        <v>0.16693498222171249</v>
      </c>
      <c r="Q37" s="5">
        <v>9.1287976163108575E-2</v>
      </c>
      <c r="R37" s="5">
        <v>9.5297372752138496E-2</v>
      </c>
      <c r="S37" s="5">
        <v>0.15500391202172734</v>
      </c>
      <c r="T37" s="5">
        <v>0.22018483442636083</v>
      </c>
      <c r="U37" s="5">
        <v>0.18396387848049967</v>
      </c>
      <c r="V37" s="5">
        <v>0.13048822701145354</v>
      </c>
      <c r="W37" s="5">
        <v>0.13657870621679435</v>
      </c>
      <c r="X37" s="5">
        <v>8.9618584121064548E-2</v>
      </c>
      <c r="Y37" s="5">
        <v>8.7948706741239321E-2</v>
      </c>
      <c r="Z37" s="5">
        <v>0.12149606213304438</v>
      </c>
      <c r="AA37" s="5">
        <v>0.11451605592658551</v>
      </c>
      <c r="AB37" s="5">
        <v>0.13763632382666469</v>
      </c>
      <c r="AC37" s="5">
        <v>0.28713159169781327</v>
      </c>
      <c r="AD37" s="5">
        <v>0.35144528606544329</v>
      </c>
      <c r="AE37" s="5">
        <v>0.32958609847508646</v>
      </c>
      <c r="AF37" s="5">
        <v>0.17074820423105447</v>
      </c>
      <c r="AG37" s="5">
        <v>0.13492451691059837</v>
      </c>
      <c r="AH37" s="5">
        <v>0.13584171785211666</v>
      </c>
      <c r="AI37" s="5">
        <v>0.11020202575904693</v>
      </c>
      <c r="AJ37" s="5">
        <v>0.12632601798070184</v>
      </c>
      <c r="AK37" s="5">
        <v>0.20602953335063129</v>
      </c>
      <c r="AL37" s="5">
        <v>0.15757876482117453</v>
      </c>
      <c r="AM37" s="5">
        <v>0.17887632150517901</v>
      </c>
      <c r="AN37" s="5">
        <v>0.17752759001417698</v>
      </c>
      <c r="AO37" s="5">
        <v>0.15116052889219633</v>
      </c>
      <c r="AP37" s="5">
        <v>0.16572006262169151</v>
      </c>
      <c r="AQ37" s="5">
        <v>0.28570703329844505</v>
      </c>
      <c r="AR37" s="5">
        <v>0.25322656378240382</v>
      </c>
      <c r="AS37" s="5">
        <v>0.27236507066335902</v>
      </c>
      <c r="AT37" s="5">
        <v>0.40907627784926881</v>
      </c>
      <c r="AU37" s="5">
        <v>0.37171491185712374</v>
      </c>
      <c r="AV37" s="5">
        <v>2.0685216516174156</v>
      </c>
      <c r="AW37" s="5">
        <v>2.0721828663430482</v>
      </c>
      <c r="AX37" s="5">
        <v>1.9116883777586544</v>
      </c>
      <c r="AY37" s="5">
        <v>2.1822023789452691</v>
      </c>
      <c r="AZ37" s="5">
        <v>2.589176206065039</v>
      </c>
      <c r="BA37" s="5">
        <v>2.4690876184490209</v>
      </c>
      <c r="BB37" s="5">
        <v>3.0911229020360391</v>
      </c>
      <c r="BC37" s="5">
        <v>2.8961320665003698</v>
      </c>
      <c r="BD37" s="5">
        <v>2.9052601920670837</v>
      </c>
      <c r="BE37" s="5">
        <v>3.2116971751125378</v>
      </c>
      <c r="BF37" s="5">
        <v>3.3280450572796161</v>
      </c>
      <c r="BG37" s="5">
        <v>1.6653534411340796</v>
      </c>
      <c r="BH37" s="5">
        <v>1.5378545544901467</v>
      </c>
      <c r="BI37" s="5">
        <v>1.3428900256586083</v>
      </c>
      <c r="BJ37" s="5">
        <v>1.0174225915498014</v>
      </c>
      <c r="BK37" s="5">
        <v>0.91708034672568461</v>
      </c>
      <c r="BL37" s="5">
        <v>1.2004983830739775</v>
      </c>
      <c r="BM37" s="5"/>
    </row>
    <row r="38" spans="1:65" x14ac:dyDescent="0.25">
      <c r="A38" s="3" t="s">
        <v>437</v>
      </c>
      <c r="B38" s="3" t="s">
        <v>344</v>
      </c>
      <c r="C38" s="3" t="str">
        <f>VLOOKUP(A38, 'Metadata - Countries'!$A$2:$C$264, 3, FALSE)</f>
        <v>Europe &amp; Central Asia</v>
      </c>
      <c r="D38" s="3" t="s">
        <v>68</v>
      </c>
      <c r="E38" s="3" t="s">
        <v>41</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row>
    <row r="39" spans="1:65" x14ac:dyDescent="0.25">
      <c r="A39" s="5" t="s">
        <v>171</v>
      </c>
      <c r="B39" s="5" t="s">
        <v>750</v>
      </c>
      <c r="C39" s="5" t="str">
        <f>VLOOKUP(A39, 'Metadata - Countries'!$A$2:$C$264, 3, FALSE)</f>
        <v>Latin America &amp; Caribbean</v>
      </c>
      <c r="D39" s="5" t="s">
        <v>68</v>
      </c>
      <c r="E39" s="5" t="s">
        <v>41</v>
      </c>
      <c r="F39" s="5"/>
      <c r="G39" s="5"/>
      <c r="H39" s="5">
        <v>7.0056978372683822E-3</v>
      </c>
      <c r="I39" s="5">
        <v>7.0847871188082674E-3</v>
      </c>
      <c r="J39" s="5">
        <v>8.9321819959119822E-3</v>
      </c>
      <c r="K39" s="5">
        <v>6.7594878566116113E-3</v>
      </c>
      <c r="L39" s="5">
        <v>5.5174193617749693E-3</v>
      </c>
      <c r="M39" s="5">
        <v>0.13000473821369343</v>
      </c>
      <c r="N39" s="5">
        <v>9.6766082353246907E-2</v>
      </c>
      <c r="O39" s="5">
        <v>6.4735434419565793E-2</v>
      </c>
      <c r="P39" s="5">
        <v>3.3853483846928781E-2</v>
      </c>
      <c r="Q39" s="5">
        <v>9.7130294428331973E-2</v>
      </c>
      <c r="R39" s="5">
        <v>0.32801808249868591</v>
      </c>
      <c r="S39" s="5">
        <v>0.20777930300061201</v>
      </c>
      <c r="T39" s="5">
        <v>0.80436327080722314</v>
      </c>
      <c r="U39" s="5">
        <v>0.86567250828693509</v>
      </c>
      <c r="V39" s="5">
        <v>1.5684641635366869</v>
      </c>
      <c r="W39" s="5">
        <v>2.740668995115644</v>
      </c>
      <c r="X39" s="5">
        <v>1.6988836735752733</v>
      </c>
      <c r="Y39" s="5">
        <v>1.2974718095402968</v>
      </c>
      <c r="Z39" s="5">
        <v>1.2960961929780512</v>
      </c>
      <c r="AA39" s="5">
        <v>1.8007774129732317</v>
      </c>
      <c r="AB39" s="5">
        <v>1.9938647961783871</v>
      </c>
      <c r="AC39" s="5">
        <v>1.5831056497385805</v>
      </c>
      <c r="AD39" s="5">
        <v>1.2626859087157309</v>
      </c>
      <c r="AE39" s="5">
        <v>0.47320528126572725</v>
      </c>
      <c r="AF39" s="5">
        <v>6.1812823182408758E-2</v>
      </c>
      <c r="AG39" s="5">
        <v>0.14039722223117496</v>
      </c>
      <c r="AH39" s="5">
        <v>0.177333695272516</v>
      </c>
      <c r="AI39" s="5">
        <v>0.31510448241661287</v>
      </c>
      <c r="AJ39" s="5">
        <v>0.52434665493501287</v>
      </c>
      <c r="AK39" s="5">
        <v>0.5297358957002225</v>
      </c>
      <c r="AL39" s="5">
        <v>0.34649319450257832</v>
      </c>
      <c r="AM39" s="5">
        <v>0.18329577489687934</v>
      </c>
      <c r="AN39" s="5">
        <v>0.21528181234761753</v>
      </c>
      <c r="AO39" s="5">
        <v>0.25703395813118335</v>
      </c>
      <c r="AP39" s="5">
        <v>0.19239468261846093</v>
      </c>
      <c r="AQ39" s="5">
        <v>0.30786473721863145</v>
      </c>
      <c r="AR39" s="5">
        <v>0.39853133071395491</v>
      </c>
      <c r="AS39" s="5">
        <v>0.44329185487580608</v>
      </c>
      <c r="AT39" s="5">
        <v>1.1374229743772315</v>
      </c>
      <c r="AU39" s="5">
        <v>1.4762677929021957</v>
      </c>
      <c r="AV39" s="5">
        <v>1.2102339271462239</v>
      </c>
      <c r="AW39" s="5">
        <v>2.9039744326814758</v>
      </c>
      <c r="AX39" s="5">
        <v>2.278328567144376</v>
      </c>
      <c r="AY39" s="5">
        <v>2.8338928527949512</v>
      </c>
      <c r="AZ39" s="5">
        <v>2.4561679905941221</v>
      </c>
      <c r="BA39" s="5">
        <v>1.8691485661269061</v>
      </c>
      <c r="BB39" s="5">
        <v>2.4087933877816607</v>
      </c>
      <c r="BC39" s="5">
        <v>1.4865733307088065</v>
      </c>
      <c r="BD39" s="5">
        <v>0.95308283644580316</v>
      </c>
      <c r="BE39" s="5">
        <v>1.1402774913846514</v>
      </c>
      <c r="BF39" s="5">
        <v>1.0142317026076728</v>
      </c>
      <c r="BG39" s="5">
        <v>1.0148822809541955</v>
      </c>
      <c r="BH39" s="5">
        <v>0.93398428311774406</v>
      </c>
      <c r="BI39" s="5">
        <v>0.77510120930491888</v>
      </c>
      <c r="BJ39" s="5">
        <v>0.80412982686363832</v>
      </c>
      <c r="BK39" s="5">
        <v>0.92764981797504342</v>
      </c>
      <c r="BL39" s="5">
        <v>0.8979624904492689</v>
      </c>
      <c r="BM39" s="5"/>
    </row>
    <row r="40" spans="1:65" x14ac:dyDescent="0.25">
      <c r="A40" s="3" t="s">
        <v>565</v>
      </c>
      <c r="B40" s="3" t="s">
        <v>195</v>
      </c>
      <c r="C40" s="3" t="str">
        <f>VLOOKUP(A40, 'Metadata - Countries'!$A$2:$C$264, 3, FALSE)</f>
        <v>East Asia &amp; Pacific</v>
      </c>
      <c r="D40" s="3" t="s">
        <v>68</v>
      </c>
      <c r="E40" s="3" t="s">
        <v>41</v>
      </c>
      <c r="F40" s="3"/>
      <c r="G40" s="3"/>
      <c r="H40" s="3"/>
      <c r="I40" s="3"/>
      <c r="J40" s="3"/>
      <c r="K40" s="3"/>
      <c r="L40" s="3"/>
      <c r="M40" s="3"/>
      <c r="N40" s="3"/>
      <c r="O40" s="3"/>
      <c r="P40" s="3"/>
      <c r="Q40" s="3"/>
      <c r="R40" s="3"/>
      <c r="S40" s="3"/>
      <c r="T40" s="3"/>
      <c r="U40" s="3"/>
      <c r="V40" s="3"/>
      <c r="W40" s="3"/>
      <c r="X40" s="3"/>
      <c r="Y40" s="3"/>
      <c r="Z40" s="3"/>
      <c r="AA40" s="3"/>
      <c r="AB40" s="3"/>
      <c r="AC40" s="3"/>
      <c r="AD40" s="3">
        <v>23.020976566740366</v>
      </c>
      <c r="AE40" s="3">
        <v>25.758952733276352</v>
      </c>
      <c r="AF40" s="3">
        <v>11.642740434557279</v>
      </c>
      <c r="AG40" s="3">
        <v>11.455050435284758</v>
      </c>
      <c r="AH40" s="3">
        <v>8.246212052315137</v>
      </c>
      <c r="AI40" s="3">
        <v>8.1508297588822298</v>
      </c>
      <c r="AJ40" s="3">
        <v>8.3082083214949556</v>
      </c>
      <c r="AK40" s="3">
        <v>6.5079638270384415</v>
      </c>
      <c r="AL40" s="3">
        <v>5.477113398711154</v>
      </c>
      <c r="AM40" s="3">
        <v>4.4537327157482149</v>
      </c>
      <c r="AN40" s="3">
        <v>3.3509389881927567</v>
      </c>
      <c r="AO40" s="3">
        <v>3.5753454494377634</v>
      </c>
      <c r="AP40" s="3">
        <v>3.9078360270279888</v>
      </c>
      <c r="AQ40" s="3">
        <v>3.8083384296680269</v>
      </c>
      <c r="AR40" s="3">
        <v>2.8015652155271424</v>
      </c>
      <c r="AS40" s="3">
        <v>2.3817046157232085</v>
      </c>
      <c r="AT40" s="3">
        <v>3.1435096121983412</v>
      </c>
      <c r="AU40" s="3">
        <v>3.1576042185786286</v>
      </c>
      <c r="AV40" s="3">
        <v>2.5921423456314994</v>
      </c>
      <c r="AW40" s="3">
        <v>2.5364233578408744</v>
      </c>
      <c r="AX40" s="3">
        <v>2.4340155554475356</v>
      </c>
      <c r="AY40" s="3">
        <v>2.2987766099873399</v>
      </c>
      <c r="AZ40" s="3">
        <v>1.8110002989754737</v>
      </c>
      <c r="BA40" s="3">
        <v>1.68611176268545</v>
      </c>
      <c r="BB40" s="3">
        <v>2.2054974166613754</v>
      </c>
      <c r="BC40" s="3">
        <v>1.6981077973435441</v>
      </c>
      <c r="BD40" s="3">
        <v>1.6886085347188668</v>
      </c>
      <c r="BE40" s="3">
        <v>1.6934685789898332</v>
      </c>
      <c r="BF40" s="3">
        <v>1.501676314440459</v>
      </c>
      <c r="BG40" s="3">
        <v>1.5213628291067984</v>
      </c>
      <c r="BH40" s="3">
        <v>1.4587961893166714</v>
      </c>
      <c r="BI40" s="3">
        <v>1.2273321222173952</v>
      </c>
      <c r="BJ40" s="3">
        <v>1.2859757079649219</v>
      </c>
      <c r="BK40" s="3">
        <v>1.5668576251918274</v>
      </c>
      <c r="BL40" s="3">
        <v>1.8726929525265577</v>
      </c>
      <c r="BM40" s="3"/>
    </row>
    <row r="41" spans="1:65" x14ac:dyDescent="0.25">
      <c r="A41" s="5" t="s">
        <v>786</v>
      </c>
      <c r="B41" s="5" t="s">
        <v>365</v>
      </c>
      <c r="C41" s="5" t="e">
        <f>VLOOKUP(A41, 'Metadata - Countries'!$A$2:$C$264, 3, FALSE)</f>
        <v>#N/A</v>
      </c>
      <c r="D41" s="5" t="s">
        <v>68</v>
      </c>
      <c r="E41" s="5" t="s">
        <v>41</v>
      </c>
      <c r="F41" s="5"/>
      <c r="G41" s="5"/>
      <c r="H41" s="5">
        <v>3.1238983886487494E-3</v>
      </c>
      <c r="I41" s="5">
        <v>7.667830887434765E-2</v>
      </c>
      <c r="J41" s="5">
        <v>3.1676004667604866E-3</v>
      </c>
      <c r="K41" s="5">
        <v>1.0113976198904504E-2</v>
      </c>
      <c r="L41" s="5">
        <v>1.2060122869952568E-2</v>
      </c>
      <c r="M41" s="5">
        <v>1.1452546612398511</v>
      </c>
      <c r="N41" s="5">
        <v>0.90478812751928228</v>
      </c>
      <c r="O41" s="5">
        <v>0.89138416614086713</v>
      </c>
      <c r="P41" s="5">
        <v>0.619480222196238</v>
      </c>
      <c r="Q41" s="5">
        <v>0.540951018836618</v>
      </c>
      <c r="R41" s="5">
        <v>2.0705397921254018</v>
      </c>
      <c r="S41" s="5">
        <v>2.2783852134695493</v>
      </c>
      <c r="T41" s="5">
        <v>3.7308975008999332</v>
      </c>
      <c r="U41" s="5">
        <v>5.6594831387118845</v>
      </c>
      <c r="V41" s="5">
        <v>3.8629176921938226</v>
      </c>
      <c r="W41" s="5">
        <v>3.802446534716867</v>
      </c>
      <c r="X41" s="5">
        <v>3.7005409514127896</v>
      </c>
      <c r="Y41" s="5">
        <v>4.4843939848530674</v>
      </c>
      <c r="Z41" s="5"/>
      <c r="AA41" s="5">
        <v>7.5426316186474027</v>
      </c>
      <c r="AB41" s="5">
        <v>13.025882345306277</v>
      </c>
      <c r="AC41" s="5">
        <v>11.451278878069113</v>
      </c>
      <c r="AD41" s="5"/>
      <c r="AE41" s="5">
        <v>9.7076623500946937</v>
      </c>
      <c r="AF41" s="5"/>
      <c r="AG41" s="5"/>
      <c r="AH41" s="5"/>
      <c r="AI41" s="5"/>
      <c r="AJ41" s="5"/>
      <c r="AK41" s="5"/>
      <c r="AL41" s="5"/>
      <c r="AM41" s="5"/>
      <c r="AN41" s="5"/>
      <c r="AO41" s="5">
        <v>9.5967774617720938</v>
      </c>
      <c r="AP41" s="5">
        <v>16.338309387803712</v>
      </c>
      <c r="AQ41" s="5">
        <v>13.201924613321427</v>
      </c>
      <c r="AR41" s="5">
        <v>9.8547642076843829</v>
      </c>
      <c r="AS41" s="5">
        <v>12.700451880077315</v>
      </c>
      <c r="AT41" s="5">
        <v>20.518243940212322</v>
      </c>
      <c r="AU41" s="5">
        <v>14.965895607931786</v>
      </c>
      <c r="AV41" s="5">
        <v>11.432350114999625</v>
      </c>
      <c r="AW41" s="5">
        <v>9.325352064585342</v>
      </c>
      <c r="AX41" s="5">
        <v>18.566204163825706</v>
      </c>
      <c r="AY41" s="5">
        <v>27.809632511696826</v>
      </c>
      <c r="AZ41" s="5">
        <v>36.989249097932316</v>
      </c>
      <c r="BA41" s="5">
        <v>32.710098523581465</v>
      </c>
      <c r="BB41" s="5">
        <v>37.381734081379243</v>
      </c>
      <c r="BC41" s="5">
        <v>29.982982173506546</v>
      </c>
      <c r="BD41" s="5">
        <v>24.086259327663981</v>
      </c>
      <c r="BE41" s="5">
        <v>25.66028914102138</v>
      </c>
      <c r="BF41" s="5">
        <v>30.91900505344195</v>
      </c>
      <c r="BG41" s="5">
        <v>25.016930888681539</v>
      </c>
      <c r="BH41" s="5">
        <v>21.455979897672712</v>
      </c>
      <c r="BI41" s="5">
        <v>13.795719006529279</v>
      </c>
      <c r="BJ41" s="5">
        <v>13.506041838309377</v>
      </c>
      <c r="BK41" s="5">
        <v>13.400933100124002</v>
      </c>
      <c r="BL41" s="5">
        <v>17.085439068805673</v>
      </c>
      <c r="BM41" s="5"/>
    </row>
    <row r="42" spans="1:65" x14ac:dyDescent="0.25">
      <c r="A42" s="3" t="s">
        <v>844</v>
      </c>
      <c r="B42" s="3" t="s">
        <v>78</v>
      </c>
      <c r="C42" s="3" t="str">
        <f>VLOOKUP(A42, 'Metadata - Countries'!$A$2:$C$264, 3, FALSE)</f>
        <v>Sub-Saharan Africa</v>
      </c>
      <c r="D42" s="3" t="s">
        <v>68</v>
      </c>
      <c r="E42" s="3" t="s">
        <v>41</v>
      </c>
      <c r="F42" s="3"/>
      <c r="G42" s="3"/>
      <c r="H42" s="3">
        <v>3.4514558064836172E-2</v>
      </c>
      <c r="I42" s="3">
        <v>7.5304213473138155E-3</v>
      </c>
      <c r="J42" s="3">
        <v>1.5211717202151068E-2</v>
      </c>
      <c r="K42" s="3">
        <v>5.586521554521353E-2</v>
      </c>
      <c r="L42" s="3">
        <v>2.0136667467707946E-2</v>
      </c>
      <c r="M42" s="3">
        <v>2.2201972269795044E-2</v>
      </c>
      <c r="N42" s="3">
        <v>1.3153464020112769E-2</v>
      </c>
      <c r="O42" s="3">
        <v>3.2958271975693912E-2</v>
      </c>
      <c r="P42" s="3">
        <v>4.0597289126741196E-2</v>
      </c>
      <c r="Q42" s="3">
        <v>4.7479996365799373E-2</v>
      </c>
      <c r="R42" s="3">
        <v>0.18474054246526084</v>
      </c>
      <c r="S42" s="3">
        <v>0.16889249831153458</v>
      </c>
      <c r="T42" s="3">
        <v>0.21572327310083578</v>
      </c>
      <c r="U42" s="3">
        <v>0.31888773408076571</v>
      </c>
      <c r="V42" s="3">
        <v>0.38812228588031916</v>
      </c>
      <c r="W42" s="3">
        <v>6.9755584718210889E-2</v>
      </c>
      <c r="X42" s="3">
        <v>3.2639360259714172</v>
      </c>
      <c r="Y42" s="3">
        <v>23.597230074449509</v>
      </c>
      <c r="Z42" s="3">
        <v>30.673195110833056</v>
      </c>
      <c r="AA42" s="3"/>
      <c r="AB42" s="3">
        <v>46.96377112226422</v>
      </c>
      <c r="AC42" s="3"/>
      <c r="AD42" s="3"/>
      <c r="AE42" s="3"/>
      <c r="AF42" s="3">
        <v>9.9046643337361608</v>
      </c>
      <c r="AG42" s="3">
        <v>17.50682355308729</v>
      </c>
      <c r="AH42" s="3"/>
      <c r="AI42" s="3">
        <v>18.019799614365667</v>
      </c>
      <c r="AJ42" s="3">
        <v>49.863687805735083</v>
      </c>
      <c r="AK42" s="3"/>
      <c r="AL42" s="3"/>
      <c r="AM42" s="3"/>
      <c r="AN42" s="3"/>
      <c r="AO42" s="3">
        <v>29.164182867718431</v>
      </c>
      <c r="AP42" s="3">
        <v>36.15257871644372</v>
      </c>
      <c r="AQ42" s="3">
        <v>33.145543939709675</v>
      </c>
      <c r="AR42" s="3"/>
      <c r="AS42" s="3"/>
      <c r="AT42" s="3">
        <v>54.150736703214683</v>
      </c>
      <c r="AU42" s="3">
        <v>51.902561143536353</v>
      </c>
      <c r="AV42" s="3">
        <v>49.187108835474397</v>
      </c>
      <c r="AW42" s="3">
        <v>48.812339702052896</v>
      </c>
      <c r="AX42" s="3">
        <v>46.685036230435919</v>
      </c>
      <c r="AY42" s="3">
        <v>56.865345061311224</v>
      </c>
      <c r="AZ42" s="3">
        <v>61.610780823979574</v>
      </c>
      <c r="BA42" s="3">
        <v>58.68062171453429</v>
      </c>
      <c r="BB42" s="3">
        <v>1.2471168310575356</v>
      </c>
      <c r="BC42" s="3">
        <v>0.9474306730582851</v>
      </c>
      <c r="BD42" s="3">
        <v>49.548194647572423</v>
      </c>
      <c r="BE42" s="3">
        <v>0.55225781111892858</v>
      </c>
      <c r="BF42" s="3">
        <v>55.611473419316113</v>
      </c>
      <c r="BG42" s="3">
        <v>54.654774452964148</v>
      </c>
      <c r="BH42" s="3">
        <v>54.384768942860596</v>
      </c>
      <c r="BI42" s="3">
        <v>44.647687493163801</v>
      </c>
      <c r="BJ42" s="3">
        <v>6.1728012708733271</v>
      </c>
      <c r="BK42" s="3">
        <v>42.929709552879395</v>
      </c>
      <c r="BL42" s="3"/>
      <c r="BM42" s="3"/>
    </row>
    <row r="43" spans="1:65" x14ac:dyDescent="0.25">
      <c r="A43" s="5" t="s">
        <v>558</v>
      </c>
      <c r="B43" s="5" t="s">
        <v>239</v>
      </c>
      <c r="C43" s="5" t="str">
        <f>VLOOKUP(A43, 'Metadata - Countries'!$A$2:$C$264, 3, FALSE)</f>
        <v>Sub-Saharan Africa</v>
      </c>
      <c r="D43" s="5" t="s">
        <v>68</v>
      </c>
      <c r="E43" s="5" t="s">
        <v>41</v>
      </c>
      <c r="F43" s="5"/>
      <c r="G43" s="5"/>
      <c r="H43" s="5">
        <v>5.5624274423410672E-4</v>
      </c>
      <c r="I43" s="5"/>
      <c r="J43" s="5"/>
      <c r="K43" s="5">
        <v>0.33018528011933285</v>
      </c>
      <c r="L43" s="5"/>
      <c r="M43" s="5"/>
      <c r="N43" s="5"/>
      <c r="O43" s="5"/>
      <c r="P43" s="5">
        <v>0.17462516071895554</v>
      </c>
      <c r="Q43" s="5"/>
      <c r="R43" s="5">
        <v>2.9888099915036701</v>
      </c>
      <c r="S43" s="5">
        <v>0.17520986198489133</v>
      </c>
      <c r="T43" s="5">
        <v>0.1564033019381465</v>
      </c>
      <c r="U43" s="5">
        <v>0.66968043633713559</v>
      </c>
      <c r="V43" s="5">
        <v>8.8618787107961356</v>
      </c>
      <c r="W43" s="5">
        <v>3.5303547584771158</v>
      </c>
      <c r="X43" s="5">
        <v>1.3161732406682436</v>
      </c>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row>
    <row r="44" spans="1:65" x14ac:dyDescent="0.25">
      <c r="A44" s="3" t="s">
        <v>435</v>
      </c>
      <c r="B44" s="3" t="s">
        <v>457</v>
      </c>
      <c r="C44" s="3" t="str">
        <f>VLOOKUP(A44, 'Metadata - Countries'!$A$2:$C$264, 3, FALSE)</f>
        <v>Sub-Saharan Africa</v>
      </c>
      <c r="D44" s="3" t="s">
        <v>68</v>
      </c>
      <c r="E44" s="3" t="s">
        <v>41</v>
      </c>
      <c r="F44" s="3"/>
      <c r="G44" s="3"/>
      <c r="H44" s="3">
        <v>7.5625948232792002</v>
      </c>
      <c r="I44" s="3">
        <v>3.4904139165607617</v>
      </c>
      <c r="J44" s="3">
        <v>3.1794887539743266</v>
      </c>
      <c r="K44" s="3">
        <v>2.6693288553415009</v>
      </c>
      <c r="L44" s="3">
        <v>2.8622573807065068</v>
      </c>
      <c r="M44" s="3">
        <v>1.4954125235287581</v>
      </c>
      <c r="N44" s="3">
        <v>1.969123025886756</v>
      </c>
      <c r="O44" s="3"/>
      <c r="P44" s="3">
        <v>1.0507200601757103</v>
      </c>
      <c r="Q44" s="3">
        <v>1.2094421521063281</v>
      </c>
      <c r="R44" s="3">
        <v>4.9681725156493117</v>
      </c>
      <c r="S44" s="3">
        <v>32.995290114203911</v>
      </c>
      <c r="T44" s="3">
        <v>69.263626803500074</v>
      </c>
      <c r="U44" s="3">
        <v>73.390434455040534</v>
      </c>
      <c r="V44" s="3">
        <v>75.283129164502355</v>
      </c>
      <c r="W44" s="3">
        <v>54.516433380015613</v>
      </c>
      <c r="X44" s="3">
        <v>62.907066503583906</v>
      </c>
      <c r="Y44" s="3">
        <v>85.162846068159013</v>
      </c>
      <c r="Z44" s="3">
        <v>89.580510554868923</v>
      </c>
      <c r="AA44" s="3"/>
      <c r="AB44" s="3"/>
      <c r="AC44" s="3">
        <v>87.638974714338786</v>
      </c>
      <c r="AD44" s="3">
        <v>91.75334532991576</v>
      </c>
      <c r="AE44" s="3">
        <v>93.255041110863345</v>
      </c>
      <c r="AF44" s="3">
        <v>89.095318258352492</v>
      </c>
      <c r="AG44" s="3"/>
      <c r="AH44" s="3"/>
      <c r="AI44" s="3"/>
      <c r="AJ44" s="3"/>
      <c r="AK44" s="3"/>
      <c r="AL44" s="3"/>
      <c r="AM44" s="3">
        <v>94.389481589021699</v>
      </c>
      <c r="AN44" s="3">
        <v>83.377775651736613</v>
      </c>
      <c r="AO44" s="3">
        <v>87.640769532082729</v>
      </c>
      <c r="AP44" s="3"/>
      <c r="AQ44" s="3"/>
      <c r="AR44" s="3"/>
      <c r="AS44" s="3"/>
      <c r="AT44" s="3"/>
      <c r="AU44" s="3"/>
      <c r="AV44" s="3"/>
      <c r="AW44" s="3"/>
      <c r="AX44" s="3"/>
      <c r="AY44" s="3"/>
      <c r="AZ44" s="3"/>
      <c r="BA44" s="3">
        <v>87.024618091305953</v>
      </c>
      <c r="BB44" s="3">
        <v>84.094353595065414</v>
      </c>
      <c r="BC44" s="3">
        <v>70.659308670359763</v>
      </c>
      <c r="BD44" s="3">
        <v>67.72045178905411</v>
      </c>
      <c r="BE44" s="3">
        <v>77.666166082286964</v>
      </c>
      <c r="BF44" s="3">
        <v>78.89782786307947</v>
      </c>
      <c r="BG44" s="3">
        <v>75.709781306026684</v>
      </c>
      <c r="BH44" s="3">
        <v>61.868157295017859</v>
      </c>
      <c r="BI44" s="3"/>
      <c r="BJ44" s="3"/>
      <c r="BK44" s="3">
        <v>44.849330431416234</v>
      </c>
      <c r="BL44" s="3"/>
      <c r="BM44" s="3"/>
    </row>
    <row r="45" spans="1:65" x14ac:dyDescent="0.25">
      <c r="A45" s="5" t="s">
        <v>631</v>
      </c>
      <c r="B45" s="5" t="s">
        <v>322</v>
      </c>
      <c r="C45" s="5" t="str">
        <f>VLOOKUP(A45, 'Metadata - Countries'!$A$2:$C$264, 3, FALSE)</f>
        <v>Latin America &amp; Caribbean</v>
      </c>
      <c r="D45" s="5" t="s">
        <v>68</v>
      </c>
      <c r="E45" s="5" t="s">
        <v>41</v>
      </c>
      <c r="F45" s="5"/>
      <c r="G45" s="5"/>
      <c r="H45" s="5">
        <v>14.656861998370662</v>
      </c>
      <c r="I45" s="5">
        <v>18.315411848705697</v>
      </c>
      <c r="J45" s="5">
        <v>15.122975463578921</v>
      </c>
      <c r="K45" s="5">
        <v>17.821104726396715</v>
      </c>
      <c r="L45" s="5">
        <v>16.032396525197175</v>
      </c>
      <c r="M45" s="5">
        <v>14.647263422455531</v>
      </c>
      <c r="N45" s="5">
        <v>9.0927892285145546</v>
      </c>
      <c r="O45" s="5">
        <v>12.773592429294522</v>
      </c>
      <c r="P45" s="5">
        <v>10.058417305516624</v>
      </c>
      <c r="Q45" s="5">
        <v>10.1819163197839</v>
      </c>
      <c r="R45" s="5">
        <v>7.5645368042193697</v>
      </c>
      <c r="S45" s="5">
        <v>5.2672465674935118</v>
      </c>
      <c r="T45" s="5">
        <v>8.2755838038674874</v>
      </c>
      <c r="U45" s="5">
        <v>7.2099398545710001</v>
      </c>
      <c r="V45" s="5">
        <v>4.0707605431575953</v>
      </c>
      <c r="W45" s="5">
        <v>3.9231992461746281</v>
      </c>
      <c r="X45" s="5">
        <v>4.3099384559579992</v>
      </c>
      <c r="Y45" s="5">
        <v>3.992778097605834</v>
      </c>
      <c r="Z45" s="5">
        <v>2.8481127142491158</v>
      </c>
      <c r="AA45" s="5">
        <v>1.5472406192651831</v>
      </c>
      <c r="AB45" s="5">
        <v>7.4479654782448863</v>
      </c>
      <c r="AC45" s="5">
        <v>14.653950304331689</v>
      </c>
      <c r="AD45" s="5">
        <v>14.867172842528619</v>
      </c>
      <c r="AE45" s="5">
        <v>16.281215070934202</v>
      </c>
      <c r="AF45" s="5">
        <v>13.019402826641546</v>
      </c>
      <c r="AG45" s="5">
        <v>32.524924538797819</v>
      </c>
      <c r="AH45" s="5">
        <v>25.749716507667841</v>
      </c>
      <c r="AI45" s="5">
        <v>32.37510486318989</v>
      </c>
      <c r="AJ45" s="5">
        <v>36.893431741913609</v>
      </c>
      <c r="AK45" s="5">
        <v>28.767918852280548</v>
      </c>
      <c r="AL45" s="5">
        <v>28.471040872317076</v>
      </c>
      <c r="AM45" s="5">
        <v>26.503200085791796</v>
      </c>
      <c r="AN45" s="5">
        <v>21.920079529878596</v>
      </c>
      <c r="AO45" s="5">
        <v>27.708190449425125</v>
      </c>
      <c r="AP45" s="5">
        <v>36.35446364731358</v>
      </c>
      <c r="AQ45" s="5">
        <v>31.347538013843078</v>
      </c>
      <c r="AR45" s="5">
        <v>30.001041857057594</v>
      </c>
      <c r="AS45" s="5">
        <v>39.735297727086454</v>
      </c>
      <c r="AT45" s="5">
        <v>43.110012602820788</v>
      </c>
      <c r="AU45" s="5">
        <v>36.33407161524778</v>
      </c>
      <c r="AV45" s="5">
        <v>36.266402453827389</v>
      </c>
      <c r="AW45" s="5">
        <v>38.953432501528944</v>
      </c>
      <c r="AX45" s="5">
        <v>38.220067203380516</v>
      </c>
      <c r="AY45" s="5">
        <v>40.439891943892484</v>
      </c>
      <c r="AZ45" s="5">
        <v>39.771023406615456</v>
      </c>
      <c r="BA45" s="5">
        <v>37.241412027317288</v>
      </c>
      <c r="BB45" s="5">
        <v>47.256862202097835</v>
      </c>
      <c r="BC45" s="5">
        <v>50.721913839042408</v>
      </c>
      <c r="BD45" s="5">
        <v>60.403378907494755</v>
      </c>
      <c r="BE45" s="5">
        <v>68.201343530727627</v>
      </c>
      <c r="BF45" s="5">
        <v>69.641474731939795</v>
      </c>
      <c r="BG45" s="5">
        <v>69.429369602862295</v>
      </c>
      <c r="BH45" s="5">
        <v>67.528601317197825</v>
      </c>
      <c r="BI45" s="5">
        <v>54.449426648442042</v>
      </c>
      <c r="BJ45" s="5">
        <v>49.959599423790877</v>
      </c>
      <c r="BK45" s="5">
        <v>56.78986815840387</v>
      </c>
      <c r="BL45" s="5">
        <v>59.959475060574455</v>
      </c>
      <c r="BM45" s="5"/>
    </row>
    <row r="46" spans="1:65" x14ac:dyDescent="0.25">
      <c r="A46" s="3" t="s">
        <v>393</v>
      </c>
      <c r="B46" s="3" t="s">
        <v>388</v>
      </c>
      <c r="C46" s="3" t="str">
        <f>VLOOKUP(A46, 'Metadata - Countries'!$A$2:$C$264, 3, FALSE)</f>
        <v>Sub-Saharan Africa</v>
      </c>
      <c r="D46" s="3" t="s">
        <v>68</v>
      </c>
      <c r="E46" s="3" t="s">
        <v>41</v>
      </c>
      <c r="F46" s="3"/>
      <c r="G46" s="3"/>
      <c r="H46" s="3">
        <v>0.31233695506540715</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v>9.772027482494744E-2</v>
      </c>
      <c r="AR46" s="3"/>
      <c r="AS46" s="3"/>
      <c r="AT46" s="3"/>
      <c r="AU46" s="3">
        <v>4.6984426289569574E-3</v>
      </c>
      <c r="AV46" s="3"/>
      <c r="AW46" s="3"/>
      <c r="AX46" s="3"/>
      <c r="AY46" s="3"/>
      <c r="AZ46" s="3"/>
      <c r="BA46" s="3"/>
      <c r="BB46" s="3"/>
      <c r="BC46" s="3">
        <v>2.3865791537053729E-2</v>
      </c>
      <c r="BD46" s="3">
        <v>5.476624014961564E-2</v>
      </c>
      <c r="BE46" s="3">
        <v>8.1639455301125541E-2</v>
      </c>
      <c r="BF46" s="3">
        <v>2.8739097746290219E-2</v>
      </c>
      <c r="BG46" s="3">
        <v>4.9658759899597929E-5</v>
      </c>
      <c r="BH46" s="3"/>
      <c r="BI46" s="3"/>
      <c r="BJ46" s="3"/>
      <c r="BK46" s="3"/>
      <c r="BL46" s="3"/>
      <c r="BM46" s="3"/>
    </row>
    <row r="47" spans="1:65" x14ac:dyDescent="0.25">
      <c r="A47" s="5" t="s">
        <v>556</v>
      </c>
      <c r="B47" s="5" t="s">
        <v>643</v>
      </c>
      <c r="C47" s="5" t="str">
        <f>VLOOKUP(A47, 'Metadata - Countries'!$A$2:$C$264, 3, FALSE)</f>
        <v>Sub-Saharan Africa</v>
      </c>
      <c r="D47" s="5" t="s">
        <v>68</v>
      </c>
      <c r="E47" s="5" t="s">
        <v>41</v>
      </c>
      <c r="F47" s="5"/>
      <c r="G47" s="5"/>
      <c r="H47" s="5"/>
      <c r="I47" s="5"/>
      <c r="J47" s="5"/>
      <c r="K47" s="5"/>
      <c r="L47" s="5"/>
      <c r="M47" s="5"/>
      <c r="N47" s="5"/>
      <c r="O47" s="5"/>
      <c r="P47" s="5"/>
      <c r="Q47" s="5"/>
      <c r="R47" s="5"/>
      <c r="S47" s="5"/>
      <c r="T47" s="5"/>
      <c r="U47" s="5"/>
      <c r="V47" s="5"/>
      <c r="W47" s="5"/>
      <c r="X47" s="5">
        <v>0</v>
      </c>
      <c r="Y47" s="5">
        <v>1.3188389924541368</v>
      </c>
      <c r="Z47" s="5"/>
      <c r="AA47" s="5"/>
      <c r="AB47" s="5"/>
      <c r="AC47" s="5"/>
      <c r="AD47" s="5">
        <v>2.7667891911090425</v>
      </c>
      <c r="AE47" s="5"/>
      <c r="AF47" s="5"/>
      <c r="AG47" s="5"/>
      <c r="AH47" s="5"/>
      <c r="AI47" s="5"/>
      <c r="AJ47" s="5"/>
      <c r="AK47" s="5"/>
      <c r="AL47" s="5"/>
      <c r="AM47" s="5"/>
      <c r="AN47" s="5"/>
      <c r="AO47" s="5">
        <v>0</v>
      </c>
      <c r="AP47" s="5">
        <v>0</v>
      </c>
      <c r="AQ47" s="5">
        <v>0</v>
      </c>
      <c r="AR47" s="5">
        <v>0</v>
      </c>
      <c r="AS47" s="5">
        <v>0</v>
      </c>
      <c r="AT47" s="5">
        <v>0</v>
      </c>
      <c r="AU47" s="5"/>
      <c r="AV47" s="5"/>
      <c r="AW47" s="5"/>
      <c r="AX47" s="5"/>
      <c r="AY47" s="5">
        <v>0</v>
      </c>
      <c r="AZ47" s="5">
        <v>0</v>
      </c>
      <c r="BA47" s="5">
        <v>0</v>
      </c>
      <c r="BB47" s="5"/>
      <c r="BC47" s="5">
        <v>0</v>
      </c>
      <c r="BD47" s="5">
        <v>0</v>
      </c>
      <c r="BE47" s="5">
        <v>5.8938218851958054E-4</v>
      </c>
      <c r="BF47" s="5">
        <v>0</v>
      </c>
      <c r="BG47" s="5">
        <v>0</v>
      </c>
      <c r="BH47" s="5">
        <v>0</v>
      </c>
      <c r="BI47" s="5">
        <v>0</v>
      </c>
      <c r="BJ47" s="5"/>
      <c r="BK47" s="5"/>
      <c r="BL47" s="5"/>
      <c r="BM47" s="5"/>
    </row>
    <row r="48" spans="1:65" x14ac:dyDescent="0.25">
      <c r="A48" s="3" t="s">
        <v>374</v>
      </c>
      <c r="B48" s="3" t="s">
        <v>14</v>
      </c>
      <c r="C48" s="3" t="str">
        <f>VLOOKUP(A48, 'Metadata - Countries'!$A$2:$C$264, 3, FALSE)</f>
        <v>Latin America &amp; Caribbean</v>
      </c>
      <c r="D48" s="3" t="s">
        <v>68</v>
      </c>
      <c r="E48" s="3" t="s">
        <v>41</v>
      </c>
      <c r="F48" s="3"/>
      <c r="G48" s="3"/>
      <c r="H48" s="3"/>
      <c r="I48" s="3"/>
      <c r="J48" s="3"/>
      <c r="K48" s="3">
        <v>9.8368956846218276E-4</v>
      </c>
      <c r="L48" s="3">
        <v>4.331811762927838E-4</v>
      </c>
      <c r="M48" s="3">
        <v>1.7010079659781158E-2</v>
      </c>
      <c r="N48" s="3">
        <v>0.16630685012392901</v>
      </c>
      <c r="O48" s="3">
        <v>8.401161832053472E-2</v>
      </c>
      <c r="P48" s="3">
        <v>0.41661755245743626</v>
      </c>
      <c r="Q48" s="3">
        <v>0.8176679771966785</v>
      </c>
      <c r="R48" s="3">
        <v>0.23085108570664267</v>
      </c>
      <c r="S48" s="3">
        <v>0.11473259245888819</v>
      </c>
      <c r="T48" s="3">
        <v>0.13429612880946415</v>
      </c>
      <c r="U48" s="3">
        <v>6.6086620936630092E-2</v>
      </c>
      <c r="V48" s="3">
        <v>0.12578550129835189</v>
      </c>
      <c r="W48" s="3">
        <v>9.3575946269486412E-2</v>
      </c>
      <c r="X48" s="3">
        <v>0.10259719342552377</v>
      </c>
      <c r="Y48" s="3">
        <v>8.7613011344546021E-2</v>
      </c>
      <c r="Z48" s="3">
        <v>0.60000867532973234</v>
      </c>
      <c r="AA48" s="3">
        <v>1.2405254648638442</v>
      </c>
      <c r="AB48" s="3">
        <v>0.91384968896501328</v>
      </c>
      <c r="AC48" s="3">
        <v>1.7429990097227086</v>
      </c>
      <c r="AD48" s="3">
        <v>1.9068392857695509</v>
      </c>
      <c r="AE48" s="3">
        <v>1.8087981819883352</v>
      </c>
      <c r="AF48" s="3">
        <v>1.3537256397827386</v>
      </c>
      <c r="AG48" s="3">
        <v>1.0595100377918352</v>
      </c>
      <c r="AH48" s="3">
        <v>0.8215138055673763</v>
      </c>
      <c r="AI48" s="3">
        <v>1.0626154877068692</v>
      </c>
      <c r="AJ48" s="3">
        <v>1.015770956668069</v>
      </c>
      <c r="AK48" s="3">
        <v>0.50382703525379213</v>
      </c>
      <c r="AL48" s="3">
        <v>0.54352643082064123</v>
      </c>
      <c r="AM48" s="3">
        <v>0.39365689588773634</v>
      </c>
      <c r="AN48" s="3">
        <v>0.58068778517425357</v>
      </c>
      <c r="AO48" s="3">
        <v>0.77617056018777819</v>
      </c>
      <c r="AP48" s="3">
        <v>0.86875258667037991</v>
      </c>
      <c r="AQ48" s="3">
        <v>0.54427884247489089</v>
      </c>
      <c r="AR48" s="3">
        <v>0.3896488207269323</v>
      </c>
      <c r="AS48" s="3">
        <v>0.36666679269273994</v>
      </c>
      <c r="AT48" s="3">
        <v>0.61790555729438212</v>
      </c>
      <c r="AU48" s="3">
        <v>0.8476594058521929</v>
      </c>
      <c r="AV48" s="3">
        <v>1.0189184624695731</v>
      </c>
      <c r="AW48" s="3">
        <v>0.48768393499223861</v>
      </c>
      <c r="AX48" s="3">
        <v>7.5155535988204278E-2</v>
      </c>
      <c r="AY48" s="3">
        <v>0.48971066156359694</v>
      </c>
      <c r="AZ48" s="3">
        <v>0.61611690383428808</v>
      </c>
      <c r="BA48" s="3">
        <v>0.58070074000575533</v>
      </c>
      <c r="BB48" s="3">
        <v>0.84861698926962414</v>
      </c>
      <c r="BC48" s="3">
        <v>0.57419656506522598</v>
      </c>
      <c r="BD48" s="3">
        <v>0.58205557451922918</v>
      </c>
      <c r="BE48" s="3">
        <v>0.34201427322786465</v>
      </c>
      <c r="BF48" s="3">
        <v>5.6626985510893992E-2</v>
      </c>
      <c r="BG48" s="3">
        <v>4.884285438284354E-2</v>
      </c>
      <c r="BH48" s="3">
        <v>4.3355734798861269E-2</v>
      </c>
      <c r="BI48" s="3">
        <v>5.504612945524405E-2</v>
      </c>
      <c r="BJ48" s="3">
        <v>5.2186377737803186E-2</v>
      </c>
      <c r="BK48" s="3">
        <v>4.6101134758868026E-2</v>
      </c>
      <c r="BL48" s="3">
        <v>4.1345657755628783E-2</v>
      </c>
      <c r="BM48" s="3"/>
    </row>
    <row r="49" spans="1:65" x14ac:dyDescent="0.25">
      <c r="A49" s="5" t="s">
        <v>375</v>
      </c>
      <c r="B49" s="5" t="s">
        <v>316</v>
      </c>
      <c r="C49" s="5">
        <f>VLOOKUP(A49, 'Metadata - Countries'!$A$2:$C$264, 3, FALSE)</f>
        <v>0</v>
      </c>
      <c r="D49" s="5" t="s">
        <v>68</v>
      </c>
      <c r="E49" s="5" t="s">
        <v>41</v>
      </c>
      <c r="F49" s="5"/>
      <c r="G49" s="5"/>
      <c r="H49" s="5"/>
      <c r="I49" s="5"/>
      <c r="J49" s="5"/>
      <c r="K49" s="5"/>
      <c r="L49" s="5"/>
      <c r="M49" s="5"/>
      <c r="N49" s="5"/>
      <c r="O49" s="5"/>
      <c r="P49" s="5">
        <v>69.059543648395305</v>
      </c>
      <c r="Q49" s="5">
        <v>69.170872979170156</v>
      </c>
      <c r="R49" s="5">
        <v>63.000670072785404</v>
      </c>
      <c r="S49" s="5">
        <v>57.246306921583042</v>
      </c>
      <c r="T49" s="5">
        <v>72.866788168148801</v>
      </c>
      <c r="U49" s="5">
        <v>68.3870336223425</v>
      </c>
      <c r="V49" s="5">
        <v>70.566876362353071</v>
      </c>
      <c r="W49" s="5">
        <v>70.085717839342152</v>
      </c>
      <c r="X49" s="5">
        <v>68.544776502750835</v>
      </c>
      <c r="Y49" s="5">
        <v>69.929484053713409</v>
      </c>
      <c r="Z49" s="5">
        <v>76.6971187897297</v>
      </c>
      <c r="AA49" s="5">
        <v>72.000827374962697</v>
      </c>
      <c r="AB49" s="5">
        <v>72.393367754271921</v>
      </c>
      <c r="AC49" s="5">
        <v>71.78238738879844</v>
      </c>
      <c r="AD49" s="5">
        <v>70.722780376768611</v>
      </c>
      <c r="AE49" s="5">
        <v>67.400220578305564</v>
      </c>
      <c r="AF49" s="5">
        <v>59.347865105230206</v>
      </c>
      <c r="AG49" s="5">
        <v>59.546402687050836</v>
      </c>
      <c r="AH49" s="5">
        <v>44.737745604845493</v>
      </c>
      <c r="AI49" s="5">
        <v>45.451558499685461</v>
      </c>
      <c r="AJ49" s="5">
        <v>50.105154801085341</v>
      </c>
      <c r="AK49" s="5">
        <v>49.384464986276441</v>
      </c>
      <c r="AL49" s="5">
        <v>46.271880889448589</v>
      </c>
      <c r="AM49" s="5">
        <v>45.790385651048837</v>
      </c>
      <c r="AN49" s="5">
        <v>34.901070508200789</v>
      </c>
      <c r="AO49" s="5">
        <v>32.591781866894031</v>
      </c>
      <c r="AP49" s="5">
        <v>37.590960757747737</v>
      </c>
      <c r="AQ49" s="5">
        <v>31.441633341833366</v>
      </c>
      <c r="AR49" s="5">
        <v>29.218573686212853</v>
      </c>
      <c r="AS49" s="5">
        <v>40.713420935944164</v>
      </c>
      <c r="AT49" s="5">
        <v>41.94359115987006</v>
      </c>
      <c r="AU49" s="5">
        <v>32.4712553911952</v>
      </c>
      <c r="AV49" s="5">
        <v>40.113761246331109</v>
      </c>
      <c r="AW49" s="5">
        <v>40.119901798489721</v>
      </c>
      <c r="AX49" s="5">
        <v>39.156913454959913</v>
      </c>
      <c r="AY49" s="5">
        <v>47.829638952297579</v>
      </c>
      <c r="AZ49" s="5">
        <v>51.204564152706403</v>
      </c>
      <c r="BA49" s="5">
        <v>45.188719661322949</v>
      </c>
      <c r="BB49" s="5">
        <v>48.784921736919074</v>
      </c>
      <c r="BC49" s="5">
        <v>53.220812673701573</v>
      </c>
      <c r="BD49" s="5">
        <v>46.521531100144706</v>
      </c>
      <c r="BE49" s="5">
        <v>42.249096349957348</v>
      </c>
      <c r="BF49" s="5">
        <v>38.799982042431445</v>
      </c>
      <c r="BG49" s="5">
        <v>43.428454161678346</v>
      </c>
      <c r="BH49" s="5">
        <v>41.843778108869145</v>
      </c>
      <c r="BI49" s="5">
        <v>37.250551674707111</v>
      </c>
      <c r="BJ49" s="5"/>
      <c r="BK49" s="5"/>
      <c r="BL49" s="5"/>
      <c r="BM49" s="5"/>
    </row>
    <row r="50" spans="1:65" x14ac:dyDescent="0.25">
      <c r="A50" s="3" t="s">
        <v>103</v>
      </c>
      <c r="B50" s="3" t="s">
        <v>268</v>
      </c>
      <c r="C50" s="3" t="str">
        <f>VLOOKUP(A50, 'Metadata - Countries'!$A$2:$C$264, 3, FALSE)</f>
        <v>Latin America &amp; Caribbean</v>
      </c>
      <c r="D50" s="3" t="s">
        <v>68</v>
      </c>
      <c r="E50" s="3" t="s">
        <v>41</v>
      </c>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v>1.2689094528906855</v>
      </c>
      <c r="AT50" s="3">
        <v>3.1256692119691758</v>
      </c>
      <c r="AU50" s="3">
        <v>1.4859915493806728</v>
      </c>
      <c r="AV50" s="3">
        <v>0.40173562106238697</v>
      </c>
      <c r="AW50" s="3">
        <v>1.5001724978920512</v>
      </c>
      <c r="AX50" s="3">
        <v>0.50028162327833614</v>
      </c>
      <c r="AY50" s="3">
        <v>0.84955349607074593</v>
      </c>
      <c r="AZ50" s="3">
        <v>1.5272457113943833E-3</v>
      </c>
      <c r="BA50" s="3"/>
      <c r="BB50" s="3"/>
      <c r="BC50" s="3"/>
      <c r="BD50" s="3"/>
      <c r="BE50" s="3"/>
      <c r="BF50" s="3"/>
      <c r="BG50" s="3"/>
      <c r="BH50" s="3"/>
      <c r="BI50" s="3"/>
      <c r="BJ50" s="3"/>
      <c r="BK50" s="3"/>
      <c r="BL50" s="3"/>
      <c r="BM50" s="3"/>
    </row>
    <row r="51" spans="1:65" x14ac:dyDescent="0.25">
      <c r="A51" s="5" t="s">
        <v>411</v>
      </c>
      <c r="B51" s="5" t="s">
        <v>104</v>
      </c>
      <c r="C51" s="5" t="e">
        <f>VLOOKUP(A51, 'Metadata - Countries'!$A$2:$C$264, 3, FALSE)</f>
        <v>#N/A</v>
      </c>
      <c r="D51" s="5" t="s">
        <v>68</v>
      </c>
      <c r="E51" s="5" t="s">
        <v>41</v>
      </c>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row>
    <row r="52" spans="1:65" x14ac:dyDescent="0.25">
      <c r="A52" s="3" t="s">
        <v>542</v>
      </c>
      <c r="B52" s="3" t="s">
        <v>746</v>
      </c>
      <c r="C52" s="3" t="str">
        <f>VLOOKUP(A52, 'Metadata - Countries'!$A$2:$C$264, 3, FALSE)</f>
        <v>Latin America &amp; Caribbean</v>
      </c>
      <c r="D52" s="3" t="s">
        <v>68</v>
      </c>
      <c r="E52" s="3" t="s">
        <v>41</v>
      </c>
      <c r="F52" s="3"/>
      <c r="G52" s="3"/>
      <c r="H52" s="3"/>
      <c r="I52" s="3"/>
      <c r="J52" s="3"/>
      <c r="K52" s="3"/>
      <c r="L52" s="3"/>
      <c r="M52" s="3"/>
      <c r="N52" s="3"/>
      <c r="O52" s="3"/>
      <c r="P52" s="3"/>
      <c r="Q52" s="3"/>
      <c r="R52" s="3"/>
      <c r="S52" s="3"/>
      <c r="T52" s="3"/>
      <c r="U52" s="3"/>
      <c r="V52" s="3"/>
      <c r="W52" s="3"/>
      <c r="X52" s="3"/>
      <c r="Y52" s="3"/>
      <c r="Z52" s="3">
        <v>7.595161843738896E-3</v>
      </c>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row>
    <row r="53" spans="1:65" x14ac:dyDescent="0.25">
      <c r="A53" s="5" t="s">
        <v>503</v>
      </c>
      <c r="B53" s="5" t="s">
        <v>269</v>
      </c>
      <c r="C53" s="5" t="str">
        <f>VLOOKUP(A53, 'Metadata - Countries'!$A$2:$C$264, 3, FALSE)</f>
        <v>Europe &amp; Central Asia</v>
      </c>
      <c r="D53" s="5" t="s">
        <v>68</v>
      </c>
      <c r="E53" s="5" t="s">
        <v>41</v>
      </c>
      <c r="F53" s="5"/>
      <c r="G53" s="5"/>
      <c r="H53" s="5"/>
      <c r="I53" s="5"/>
      <c r="J53" s="5"/>
      <c r="K53" s="5"/>
      <c r="L53" s="5"/>
      <c r="M53" s="5"/>
      <c r="N53" s="5"/>
      <c r="O53" s="5"/>
      <c r="P53" s="5"/>
      <c r="Q53" s="5"/>
      <c r="R53" s="5">
        <v>0.28582230201101172</v>
      </c>
      <c r="S53" s="5"/>
      <c r="T53" s="5">
        <v>3.3318915374554468E-2</v>
      </c>
      <c r="U53" s="5">
        <v>0.42386380539813573</v>
      </c>
      <c r="V53" s="5">
        <v>3.8529881619612447</v>
      </c>
      <c r="W53" s="5">
        <v>1.8463036487990938</v>
      </c>
      <c r="X53" s="5">
        <v>2.4250257434027205</v>
      </c>
      <c r="Y53" s="5">
        <v>5.0557073002749986</v>
      </c>
      <c r="Z53" s="5">
        <v>5.2330648644675053</v>
      </c>
      <c r="AA53" s="5">
        <v>5.6790532066031325</v>
      </c>
      <c r="AB53" s="5">
        <v>6.9570716114304725</v>
      </c>
      <c r="AC53" s="5">
        <v>8.3788871315298614</v>
      </c>
      <c r="AD53" s="5">
        <v>6.3035827432917673</v>
      </c>
      <c r="AE53" s="5">
        <v>8.1071976082074571</v>
      </c>
      <c r="AF53" s="5">
        <v>5.8756687520878748</v>
      </c>
      <c r="AG53" s="5">
        <v>5.1958700862287985</v>
      </c>
      <c r="AH53" s="5">
        <v>1.2181911223923376</v>
      </c>
      <c r="AI53" s="5">
        <v>1.7933077376965934</v>
      </c>
      <c r="AJ53" s="5">
        <v>1.9107474561481474</v>
      </c>
      <c r="AK53" s="5">
        <v>1.7235498952507515</v>
      </c>
      <c r="AL53" s="5">
        <v>2.2037730633594723</v>
      </c>
      <c r="AM53" s="5">
        <v>2.3715486509736112</v>
      </c>
      <c r="AN53" s="5">
        <v>2.6069524508161686</v>
      </c>
      <c r="AO53" s="5">
        <v>1.6264243673211904</v>
      </c>
      <c r="AP53" s="5">
        <v>2.5895577093809319</v>
      </c>
      <c r="AQ53" s="5">
        <v>1.9265994053373432</v>
      </c>
      <c r="AR53" s="5">
        <v>2.6050580980555007</v>
      </c>
      <c r="AS53" s="5">
        <v>3.0209504136046608</v>
      </c>
      <c r="AT53" s="5">
        <v>5.9190881230291215</v>
      </c>
      <c r="AU53" s="5">
        <v>5.090517648773627</v>
      </c>
      <c r="AV53" s="5">
        <v>3.892595644822848</v>
      </c>
      <c r="AW53" s="5">
        <v>3.5915747732336309</v>
      </c>
      <c r="AX53" s="5">
        <v>0.96968076398903058</v>
      </c>
      <c r="AY53" s="5">
        <v>3.8646965871602608E-2</v>
      </c>
      <c r="AZ53" s="5">
        <v>5.7510330897899926E-2</v>
      </c>
      <c r="BA53" s="5">
        <v>7.6315904580343073E-3</v>
      </c>
      <c r="BB53" s="5">
        <v>4.8431631964705327E-3</v>
      </c>
      <c r="BC53" s="5">
        <v>3.9748107603825256E-4</v>
      </c>
      <c r="BD53" s="5">
        <v>2.404145644269262E-3</v>
      </c>
      <c r="BE53" s="5">
        <v>1.3896236278343934E-2</v>
      </c>
      <c r="BF53" s="5">
        <v>9.9872643442719708E-6</v>
      </c>
      <c r="BG53" s="5">
        <v>2.4147920626653342E-5</v>
      </c>
      <c r="BH53" s="5">
        <v>0</v>
      </c>
      <c r="BI53" s="5">
        <v>11.831498972074787</v>
      </c>
      <c r="BJ53" s="5">
        <v>19.702169445374413</v>
      </c>
      <c r="BK53" s="5">
        <v>31.529971081848974</v>
      </c>
      <c r="BL53" s="5">
        <v>41.553942234657995</v>
      </c>
      <c r="BM53" s="5"/>
    </row>
    <row r="54" spans="1:65" x14ac:dyDescent="0.25">
      <c r="A54" s="3" t="s">
        <v>185</v>
      </c>
      <c r="B54" s="3" t="s">
        <v>763</v>
      </c>
      <c r="C54" s="3" t="str">
        <f>VLOOKUP(A54, 'Metadata - Countries'!$A$2:$C$264, 3, FALSE)</f>
        <v>Europe &amp; Central Asia</v>
      </c>
      <c r="D54" s="3" t="s">
        <v>68</v>
      </c>
      <c r="E54" s="3" t="s">
        <v>41</v>
      </c>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v>5.8747876165690345</v>
      </c>
      <c r="AN54" s="3">
        <v>5.529919155391279</v>
      </c>
      <c r="AO54" s="3">
        <v>4.2311931662265962</v>
      </c>
      <c r="AP54" s="3">
        <v>4.4922790102045687</v>
      </c>
      <c r="AQ54" s="3">
        <v>3.7214184995464272</v>
      </c>
      <c r="AR54" s="3">
        <v>2.9417295768639669</v>
      </c>
      <c r="AS54" s="3">
        <v>2.8098711807884911</v>
      </c>
      <c r="AT54" s="3">
        <v>2.9840234145324311</v>
      </c>
      <c r="AU54" s="3">
        <v>2.9396002022945247</v>
      </c>
      <c r="AV54" s="3">
        <v>3.9589840634697469</v>
      </c>
      <c r="AW54" s="3">
        <v>2.8177498164221952</v>
      </c>
      <c r="AX54" s="3">
        <v>2.693237042973978</v>
      </c>
      <c r="AY54" s="3">
        <v>2.8768356289759152</v>
      </c>
      <c r="AZ54" s="3">
        <v>2.704997540663248</v>
      </c>
      <c r="BA54" s="3">
        <v>2.5794281041216647</v>
      </c>
      <c r="BB54" s="3">
        <v>2.957609505834661</v>
      </c>
      <c r="BC54" s="3">
        <v>3.5514724638640875</v>
      </c>
      <c r="BD54" s="3">
        <v>3.6520372317590493</v>
      </c>
      <c r="BE54" s="3">
        <v>3.7639269529033439</v>
      </c>
      <c r="BF54" s="3">
        <v>3.7862919772824464</v>
      </c>
      <c r="BG54" s="3">
        <v>2.9548773274136004</v>
      </c>
      <c r="BH54" s="3">
        <v>2.6444265170796446</v>
      </c>
      <c r="BI54" s="3">
        <v>2.9493063768867125</v>
      </c>
      <c r="BJ54" s="3">
        <v>1.8810411932346254</v>
      </c>
      <c r="BK54" s="3">
        <v>1.7752871565636104</v>
      </c>
      <c r="BL54" s="3">
        <v>1.9281042756582951</v>
      </c>
      <c r="BM54" s="3"/>
    </row>
    <row r="55" spans="1:65" x14ac:dyDescent="0.25">
      <c r="A55" s="5" t="s">
        <v>545</v>
      </c>
      <c r="B55" s="5" t="s">
        <v>548</v>
      </c>
      <c r="C55" s="5" t="str">
        <f>VLOOKUP(A55, 'Metadata - Countries'!$A$2:$C$264, 3, FALSE)</f>
        <v>Europe &amp; Central Asia</v>
      </c>
      <c r="D55" s="5" t="s">
        <v>68</v>
      </c>
      <c r="E55" s="5" t="s">
        <v>41</v>
      </c>
      <c r="F55" s="5"/>
      <c r="G55" s="5"/>
      <c r="H55" s="5">
        <v>5.4049790465160834</v>
      </c>
      <c r="I55" s="5">
        <v>5.3803977182218352</v>
      </c>
      <c r="J55" s="5">
        <v>4.5661805232664063</v>
      </c>
      <c r="K55" s="5">
        <v>4.814581658115161</v>
      </c>
      <c r="L55" s="5">
        <v>4.1543471218481907</v>
      </c>
      <c r="M55" s="5">
        <v>3.0345530100060381</v>
      </c>
      <c r="N55" s="5">
        <v>4.9049459402075346</v>
      </c>
      <c r="O55" s="5">
        <v>4.147283331080561</v>
      </c>
      <c r="P55" s="5">
        <v>4.4476580818553675</v>
      </c>
      <c r="Q55" s="5">
        <v>4.9148648069887617</v>
      </c>
      <c r="R55" s="5">
        <v>2.3967199220092472</v>
      </c>
      <c r="S55" s="5">
        <v>2.3243257716514427</v>
      </c>
      <c r="T55" s="5">
        <v>4.1454937306326087</v>
      </c>
      <c r="U55" s="5">
        <v>3.7118967694634382</v>
      </c>
      <c r="V55" s="5">
        <v>3.447268776769298</v>
      </c>
      <c r="W55" s="5">
        <v>3.1415317821625224</v>
      </c>
      <c r="X55" s="5">
        <v>3.1731003106201765</v>
      </c>
      <c r="Y55" s="5">
        <v>3.3161832387345811</v>
      </c>
      <c r="Z55" s="5">
        <v>3.7162561347832952</v>
      </c>
      <c r="AA55" s="5">
        <v>3.966711060230621</v>
      </c>
      <c r="AB55" s="5">
        <v>3.6726868333935876</v>
      </c>
      <c r="AC55" s="5">
        <v>3.3182658129180691</v>
      </c>
      <c r="AD55" s="5">
        <v>3.2261098556882777</v>
      </c>
      <c r="AE55" s="5">
        <v>2.7440411798017479</v>
      </c>
      <c r="AF55" s="5">
        <v>1.5903701001931128</v>
      </c>
      <c r="AG55" s="5">
        <v>1.3171086087133046</v>
      </c>
      <c r="AH55" s="5">
        <v>1.2824502201103321</v>
      </c>
      <c r="AI55" s="5">
        <v>1.2897674466081035</v>
      </c>
      <c r="AJ55" s="5">
        <v>1.3341000511795031</v>
      </c>
      <c r="AK55" s="5">
        <v>1.3157611260994131</v>
      </c>
      <c r="AL55" s="5">
        <v>1.3024482826382642</v>
      </c>
      <c r="AM55" s="5">
        <v>1.2619772665906515</v>
      </c>
      <c r="AN55" s="5">
        <v>1.206577017768137</v>
      </c>
      <c r="AO55" s="5">
        <v>1.0648658185785147</v>
      </c>
      <c r="AP55" s="5">
        <v>1.3590269474437002</v>
      </c>
      <c r="AQ55" s="5">
        <v>1.2612900711355539</v>
      </c>
      <c r="AR55" s="5">
        <v>1.1168922375158932</v>
      </c>
      <c r="AS55" s="5">
        <v>1.1152998275632331</v>
      </c>
      <c r="AT55" s="5">
        <v>1.4539214564166303</v>
      </c>
      <c r="AU55" s="5">
        <v>1.4995326112688037</v>
      </c>
      <c r="AV55" s="5">
        <v>1.481360226634757</v>
      </c>
      <c r="AW55" s="5">
        <v>1.5536855947749701</v>
      </c>
      <c r="AX55" s="5">
        <v>1.8899605935116373</v>
      </c>
      <c r="AY55" s="5">
        <v>2.1592954427944644</v>
      </c>
      <c r="AZ55" s="5">
        <v>2.5192355266932704</v>
      </c>
      <c r="BA55" s="5">
        <v>2.2931065691519414</v>
      </c>
      <c r="BB55" s="5">
        <v>2.6250639917236991</v>
      </c>
      <c r="BC55" s="5">
        <v>2.079766505617195</v>
      </c>
      <c r="BD55" s="5">
        <v>2.0226309387815262</v>
      </c>
      <c r="BE55" s="5">
        <v>2.3667106401478306</v>
      </c>
      <c r="BF55" s="5">
        <v>2.4812364471416974</v>
      </c>
      <c r="BG55" s="5">
        <v>2.4638729819059719</v>
      </c>
      <c r="BH55" s="5">
        <v>2.30293642352306</v>
      </c>
      <c r="BI55" s="5">
        <v>2.2131314000449098</v>
      </c>
      <c r="BJ55" s="5">
        <v>1.7435483602964184</v>
      </c>
      <c r="BK55" s="5">
        <v>1.7832893916519397</v>
      </c>
      <c r="BL55" s="5">
        <v>2.0629329300739054</v>
      </c>
      <c r="BM55" s="5"/>
    </row>
    <row r="56" spans="1:65" x14ac:dyDescent="0.25">
      <c r="A56" s="3" t="s">
        <v>25</v>
      </c>
      <c r="B56" s="3" t="s">
        <v>258</v>
      </c>
      <c r="C56" s="3" t="str">
        <f>VLOOKUP(A56, 'Metadata - Countries'!$A$2:$C$264, 3, FALSE)</f>
        <v>Middle East &amp; North Africa</v>
      </c>
      <c r="D56" s="3" t="s">
        <v>68</v>
      </c>
      <c r="E56" s="3" t="s">
        <v>41</v>
      </c>
      <c r="F56" s="3"/>
      <c r="G56" s="3"/>
      <c r="H56" s="3"/>
      <c r="I56" s="3"/>
      <c r="J56" s="3"/>
      <c r="K56" s="3"/>
      <c r="L56" s="3"/>
      <c r="M56" s="3"/>
      <c r="N56" s="3"/>
      <c r="O56" s="3"/>
      <c r="P56" s="3"/>
      <c r="Q56" s="3"/>
      <c r="R56" s="3"/>
      <c r="S56" s="3"/>
      <c r="T56" s="3"/>
      <c r="U56" s="3"/>
      <c r="V56" s="3"/>
      <c r="W56" s="3"/>
      <c r="X56" s="3"/>
      <c r="Y56" s="3"/>
      <c r="Z56" s="3"/>
      <c r="AA56" s="3"/>
      <c r="AB56" s="3"/>
      <c r="AC56" s="3"/>
      <c r="AD56" s="3"/>
      <c r="AE56" s="3"/>
      <c r="AF56" s="3">
        <v>0.26543743858676327</v>
      </c>
      <c r="AG56" s="3">
        <v>1.3685623739498524E-2</v>
      </c>
      <c r="AH56" s="3">
        <v>3.4243043912104969E-2</v>
      </c>
      <c r="AI56" s="3">
        <v>2.0932060878307665E-2</v>
      </c>
      <c r="AJ56" s="3">
        <v>2.4832454277580136E-2</v>
      </c>
      <c r="AK56" s="3">
        <v>3.0149235835047365E-2</v>
      </c>
      <c r="AL56" s="3"/>
      <c r="AM56" s="3"/>
      <c r="AN56" s="3"/>
      <c r="AO56" s="3"/>
      <c r="AP56" s="3"/>
      <c r="AQ56" s="3"/>
      <c r="AR56" s="3"/>
      <c r="AS56" s="3"/>
      <c r="AT56" s="3"/>
      <c r="AU56" s="3"/>
      <c r="AV56" s="3"/>
      <c r="AW56" s="3"/>
      <c r="AX56" s="3"/>
      <c r="AY56" s="3"/>
      <c r="AZ56" s="3"/>
      <c r="BA56" s="3"/>
      <c r="BB56" s="3"/>
      <c r="BC56" s="3">
        <v>6.4733194129714731</v>
      </c>
      <c r="BD56" s="3"/>
      <c r="BE56" s="3"/>
      <c r="BF56" s="3"/>
      <c r="BG56" s="3"/>
      <c r="BH56" s="3"/>
      <c r="BI56" s="3"/>
      <c r="BJ56" s="3"/>
      <c r="BK56" s="3"/>
      <c r="BL56" s="3"/>
      <c r="BM56" s="3"/>
    </row>
    <row r="57" spans="1:65" x14ac:dyDescent="0.25">
      <c r="A57" s="5" t="s">
        <v>790</v>
      </c>
      <c r="B57" s="5" t="s">
        <v>277</v>
      </c>
      <c r="C57" s="5" t="str">
        <f>VLOOKUP(A57, 'Metadata - Countries'!$A$2:$C$264, 3, FALSE)</f>
        <v>Latin America &amp; Caribbean</v>
      </c>
      <c r="D57" s="5" t="s">
        <v>68</v>
      </c>
      <c r="E57" s="5" t="s">
        <v>41</v>
      </c>
      <c r="F57" s="5"/>
      <c r="G57" s="5"/>
      <c r="H57" s="5"/>
      <c r="I57" s="5"/>
      <c r="J57" s="5"/>
      <c r="K57" s="5"/>
      <c r="L57" s="5"/>
      <c r="M57" s="5"/>
      <c r="N57" s="5"/>
      <c r="O57" s="5"/>
      <c r="P57" s="5"/>
      <c r="Q57" s="5"/>
      <c r="R57" s="5"/>
      <c r="S57" s="5"/>
      <c r="T57" s="5"/>
      <c r="U57" s="5"/>
      <c r="V57" s="5"/>
      <c r="W57" s="5">
        <v>0</v>
      </c>
      <c r="X57" s="5">
        <v>0</v>
      </c>
      <c r="Y57" s="5"/>
      <c r="Z57" s="5"/>
      <c r="AA57" s="5"/>
      <c r="AB57" s="5"/>
      <c r="AC57" s="5">
        <v>0</v>
      </c>
      <c r="AD57" s="5"/>
      <c r="AE57" s="5"/>
      <c r="AF57" s="5">
        <v>0</v>
      </c>
      <c r="AG57" s="5">
        <v>0</v>
      </c>
      <c r="AH57" s="5">
        <v>3.2105386094970152E-4</v>
      </c>
      <c r="AI57" s="5">
        <v>3.6711727788595883E-5</v>
      </c>
      <c r="AJ57" s="5">
        <v>0</v>
      </c>
      <c r="AK57" s="5">
        <v>0</v>
      </c>
      <c r="AL57" s="5"/>
      <c r="AM57" s="5">
        <v>2.3892510156716735E-4</v>
      </c>
      <c r="AN57" s="5">
        <v>8.792490361175789E-4</v>
      </c>
      <c r="AO57" s="5">
        <v>1.0761083097060779E-4</v>
      </c>
      <c r="AP57" s="5"/>
      <c r="AQ57" s="5">
        <v>3.9224745652530215E-6</v>
      </c>
      <c r="AR57" s="5"/>
      <c r="AS57" s="5">
        <v>0</v>
      </c>
      <c r="AT57" s="5">
        <v>0</v>
      </c>
      <c r="AU57" s="5">
        <v>0</v>
      </c>
      <c r="AV57" s="5">
        <v>0</v>
      </c>
      <c r="AW57" s="5">
        <v>0</v>
      </c>
      <c r="AX57" s="5">
        <v>0</v>
      </c>
      <c r="AY57" s="5">
        <v>0</v>
      </c>
      <c r="AZ57" s="5">
        <v>0</v>
      </c>
      <c r="BA57" s="5">
        <v>0</v>
      </c>
      <c r="BB57" s="5">
        <v>0</v>
      </c>
      <c r="BC57" s="5">
        <v>0</v>
      </c>
      <c r="BD57" s="5">
        <v>5.2801916348377699E-2</v>
      </c>
      <c r="BE57" s="5"/>
      <c r="BF57" s="5">
        <v>0</v>
      </c>
      <c r="BG57" s="5"/>
      <c r="BH57" s="5"/>
      <c r="BI57" s="5"/>
      <c r="BJ57" s="5"/>
      <c r="BK57" s="5"/>
      <c r="BL57" s="5"/>
      <c r="BM57" s="5"/>
    </row>
    <row r="58" spans="1:65" x14ac:dyDescent="0.25">
      <c r="A58" s="3" t="s">
        <v>334</v>
      </c>
      <c r="B58" s="3" t="s">
        <v>596</v>
      </c>
      <c r="C58" s="3" t="str">
        <f>VLOOKUP(A58, 'Metadata - Countries'!$A$2:$C$264, 3, FALSE)</f>
        <v>Europe &amp; Central Asia</v>
      </c>
      <c r="D58" s="3" t="s">
        <v>68</v>
      </c>
      <c r="E58" s="3" t="s">
        <v>41</v>
      </c>
      <c r="F58" s="3"/>
      <c r="G58" s="3"/>
      <c r="H58" s="3">
        <v>0.83317019987330931</v>
      </c>
      <c r="I58" s="3">
        <v>0.62024502969232498</v>
      </c>
      <c r="J58" s="3">
        <v>0.85893501795067595</v>
      </c>
      <c r="K58" s="3">
        <v>1.0867841141802443</v>
      </c>
      <c r="L58" s="3">
        <v>1.3127274310633041</v>
      </c>
      <c r="M58" s="3">
        <v>1.329116774530926</v>
      </c>
      <c r="N58" s="3">
        <v>1.5107246185292127</v>
      </c>
      <c r="O58" s="3">
        <v>1.9009823353357165</v>
      </c>
      <c r="P58" s="3">
        <v>2.5021917602516441</v>
      </c>
      <c r="Q58" s="3">
        <v>2.2630272380149865</v>
      </c>
      <c r="R58" s="3">
        <v>2.0744096895935997</v>
      </c>
      <c r="S58" s="3">
        <v>2.1607373626074655</v>
      </c>
      <c r="T58" s="3">
        <v>3.7494424977539977</v>
      </c>
      <c r="U58" s="3">
        <v>3.3749167579462918</v>
      </c>
      <c r="V58" s="3">
        <v>3.7267923180090894</v>
      </c>
      <c r="W58" s="3">
        <v>3.2003795760670903</v>
      </c>
      <c r="X58" s="3">
        <v>2.555214314943957</v>
      </c>
      <c r="Y58" s="3">
        <v>3.9179816155512324</v>
      </c>
      <c r="Z58" s="3">
        <v>3.4490772163144632</v>
      </c>
      <c r="AA58" s="3">
        <v>3.2156322359170391</v>
      </c>
      <c r="AB58" s="3">
        <v>2.5756598665320669</v>
      </c>
      <c r="AC58" s="3">
        <v>4.9965501240304544</v>
      </c>
      <c r="AD58" s="3">
        <v>5.1736281799646013</v>
      </c>
      <c r="AE58" s="3">
        <v>5.4794577531283126</v>
      </c>
      <c r="AF58" s="3">
        <v>3.129539816346731</v>
      </c>
      <c r="AG58" s="3">
        <v>2.9732348616838751</v>
      </c>
      <c r="AH58" s="3">
        <v>2.2022427527423178</v>
      </c>
      <c r="AI58" s="3">
        <v>2.9991203846720524</v>
      </c>
      <c r="AJ58" s="3">
        <v>3.3262032856577908</v>
      </c>
      <c r="AK58" s="3">
        <v>3.6306690658340171</v>
      </c>
      <c r="AL58" s="3">
        <v>3.4506636533630966</v>
      </c>
      <c r="AM58" s="3">
        <v>2.9726708641487947</v>
      </c>
      <c r="AN58" s="3">
        <v>2.5038016937292706</v>
      </c>
      <c r="AO58" s="3">
        <v>2.6046762542208701</v>
      </c>
      <c r="AP58" s="3">
        <v>4.3127663181833</v>
      </c>
      <c r="AQ58" s="3">
        <v>3.7702016640664318</v>
      </c>
      <c r="AR58" s="3">
        <v>2.7689244135353794</v>
      </c>
      <c r="AS58" s="3">
        <v>3.779934644897788</v>
      </c>
      <c r="AT58" s="3">
        <v>7.0161740605204121</v>
      </c>
      <c r="AU58" s="3">
        <v>5.7337790890145115</v>
      </c>
      <c r="AV58" s="3">
        <v>6.1889588634254551</v>
      </c>
      <c r="AW58" s="3">
        <v>6.5626395115519891</v>
      </c>
      <c r="AX58" s="3">
        <v>7.8566278433794077</v>
      </c>
      <c r="AY58" s="3">
        <v>9.6548827746238555</v>
      </c>
      <c r="AZ58" s="3">
        <v>10.10746940544011</v>
      </c>
      <c r="BA58" s="3">
        <v>8.4522492253822072</v>
      </c>
      <c r="BB58" s="3">
        <v>9.6002269343977087</v>
      </c>
      <c r="BC58" s="3">
        <v>7.6535145263396585</v>
      </c>
      <c r="BD58" s="3">
        <v>8.092291427000605</v>
      </c>
      <c r="BE58" s="3">
        <v>8.9407615355443912</v>
      </c>
      <c r="BF58" s="3">
        <v>9.3836732713276003</v>
      </c>
      <c r="BG58" s="3">
        <v>8.5917190552695732</v>
      </c>
      <c r="BH58" s="3">
        <v>6.5418163490463446</v>
      </c>
      <c r="BI58" s="3">
        <v>4.8202164130392227</v>
      </c>
      <c r="BJ58" s="3">
        <v>3.845671182826718</v>
      </c>
      <c r="BK58" s="3">
        <v>4.17619671445871</v>
      </c>
      <c r="BL58" s="3">
        <v>4.6302263482230304</v>
      </c>
      <c r="BM58" s="3"/>
    </row>
    <row r="59" spans="1:65" x14ac:dyDescent="0.25">
      <c r="A59" s="5" t="s">
        <v>472</v>
      </c>
      <c r="B59" s="5" t="s">
        <v>812</v>
      </c>
      <c r="C59" s="5" t="str">
        <f>VLOOKUP(A59, 'Metadata - Countries'!$A$2:$C$264, 3, FALSE)</f>
        <v>Latin America &amp; Caribbean</v>
      </c>
      <c r="D59" s="5" t="s">
        <v>68</v>
      </c>
      <c r="E59" s="5" t="s">
        <v>41</v>
      </c>
      <c r="F59" s="5"/>
      <c r="G59" s="5"/>
      <c r="H59" s="5"/>
      <c r="I59" s="5"/>
      <c r="J59" s="5"/>
      <c r="K59" s="5"/>
      <c r="L59" s="5"/>
      <c r="M59" s="5"/>
      <c r="N59" s="5"/>
      <c r="O59" s="5"/>
      <c r="P59" s="5"/>
      <c r="Q59" s="5"/>
      <c r="R59" s="5"/>
      <c r="S59" s="5"/>
      <c r="T59" s="5">
        <v>1.8343326901145561E-5</v>
      </c>
      <c r="U59" s="5">
        <v>2.6268579218104784E-3</v>
      </c>
      <c r="V59" s="5">
        <v>6.9147173123719624E-2</v>
      </c>
      <c r="W59" s="5">
        <v>1.9764133822588264E-3</v>
      </c>
      <c r="X59" s="5">
        <v>4.9167487957841342E-3</v>
      </c>
      <c r="Y59" s="5">
        <v>4.0934678006932998E-3</v>
      </c>
      <c r="Z59" s="5">
        <v>1.3579944712591486E-3</v>
      </c>
      <c r="AA59" s="5">
        <v>5.2041850260375125E-3</v>
      </c>
      <c r="AB59" s="5">
        <v>4.3490338148243716E-3</v>
      </c>
      <c r="AC59" s="5">
        <v>3.143578580258973E-3</v>
      </c>
      <c r="AD59" s="5"/>
      <c r="AE59" s="5"/>
      <c r="AF59" s="5">
        <v>1.2008487896443843E-2</v>
      </c>
      <c r="AG59" s="5">
        <v>8.9037870965509732E-4</v>
      </c>
      <c r="AH59" s="5">
        <v>1.8969662019531795E-4</v>
      </c>
      <c r="AI59" s="5"/>
      <c r="AJ59" s="5"/>
      <c r="AK59" s="5"/>
      <c r="AL59" s="5">
        <v>6.0339285673721484E-3</v>
      </c>
      <c r="AM59" s="5">
        <v>2.5669356419721224E-2</v>
      </c>
      <c r="AN59" s="5">
        <v>3.8574405524052821E-2</v>
      </c>
      <c r="AO59" s="5">
        <v>6.0312905267940489E-2</v>
      </c>
      <c r="AP59" s="5">
        <v>2.0594838556424386E-2</v>
      </c>
      <c r="AQ59" s="5">
        <v>2.2901413753862811E-2</v>
      </c>
      <c r="AR59" s="5"/>
      <c r="AS59" s="5"/>
      <c r="AT59" s="5"/>
      <c r="AU59" s="5">
        <v>15.807964553850642</v>
      </c>
      <c r="AV59" s="5">
        <v>1.9865794767271916</v>
      </c>
      <c r="AW59" s="5">
        <v>2.6135429685244858</v>
      </c>
      <c r="AX59" s="5">
        <v>3.7733526490497105</v>
      </c>
      <c r="AY59" s="5">
        <v>5.3280922195977194</v>
      </c>
      <c r="AZ59" s="5">
        <v>9.3471623439079238E-3</v>
      </c>
      <c r="BA59" s="5">
        <v>5.8251575329897198</v>
      </c>
      <c r="BB59" s="5">
        <v>8.2085797243959817</v>
      </c>
      <c r="BC59" s="5">
        <v>3.8058968239484327E-2</v>
      </c>
      <c r="BD59" s="5">
        <v>0.11000647353749662</v>
      </c>
      <c r="BE59" s="5">
        <v>2.9368609544582465</v>
      </c>
      <c r="BF59" s="5">
        <v>6.4927593740428584</v>
      </c>
      <c r="BG59" s="5">
        <v>2.3125603788126292</v>
      </c>
      <c r="BH59" s="5">
        <v>6.7781263067200408</v>
      </c>
      <c r="BI59" s="5">
        <v>0.48042283693336962</v>
      </c>
      <c r="BJ59" s="5">
        <v>0.47410207890129774</v>
      </c>
      <c r="BK59" s="5">
        <v>0.34820198592658003</v>
      </c>
      <c r="BL59" s="5"/>
      <c r="BM59" s="5"/>
    </row>
    <row r="60" spans="1:65" x14ac:dyDescent="0.25">
      <c r="A60" s="3" t="s">
        <v>788</v>
      </c>
      <c r="B60" s="3" t="s">
        <v>33</v>
      </c>
      <c r="C60" s="3" t="str">
        <f>VLOOKUP(A60, 'Metadata - Countries'!$A$2:$C$264, 3, FALSE)</f>
        <v>Middle East &amp; North Africa</v>
      </c>
      <c r="D60" s="3" t="s">
        <v>68</v>
      </c>
      <c r="E60" s="3" t="s">
        <v>41</v>
      </c>
      <c r="F60" s="3"/>
      <c r="G60" s="3"/>
      <c r="H60" s="3"/>
      <c r="I60" s="3"/>
      <c r="J60" s="3"/>
      <c r="K60" s="3"/>
      <c r="L60" s="3">
        <v>59.292765267366079</v>
      </c>
      <c r="M60" s="3"/>
      <c r="N60" s="3">
        <v>70.979965428075786</v>
      </c>
      <c r="O60" s="3">
        <v>67.61800628661635</v>
      </c>
      <c r="P60" s="3">
        <v>70.236468169629703</v>
      </c>
      <c r="Q60" s="3">
        <v>74.852036770525615</v>
      </c>
      <c r="R60" s="3"/>
      <c r="S60" s="3">
        <v>82.979568003067712</v>
      </c>
      <c r="T60" s="3">
        <v>92.510282184809981</v>
      </c>
      <c r="U60" s="3">
        <v>92.391385606565422</v>
      </c>
      <c r="V60" s="3">
        <v>93.605672697225131</v>
      </c>
      <c r="W60" s="3">
        <v>95.994309451177728</v>
      </c>
      <c r="X60" s="3">
        <v>96.068502188117151</v>
      </c>
      <c r="Y60" s="3">
        <v>97.730957838383759</v>
      </c>
      <c r="Z60" s="3">
        <v>98.44517506216161</v>
      </c>
      <c r="AA60" s="3">
        <v>97.977478437039025</v>
      </c>
      <c r="AB60" s="3">
        <v>97.936732556534423</v>
      </c>
      <c r="AC60" s="3">
        <v>98.323789128204979</v>
      </c>
      <c r="AD60" s="3">
        <v>97.529703563566088</v>
      </c>
      <c r="AE60" s="3">
        <v>97.522456099532377</v>
      </c>
      <c r="AF60" s="3">
        <v>97.510862555530579</v>
      </c>
      <c r="AG60" s="3">
        <v>97.404772232373858</v>
      </c>
      <c r="AH60" s="3">
        <v>94.821830608575837</v>
      </c>
      <c r="AI60" s="3">
        <v>95.590071337005583</v>
      </c>
      <c r="AJ60" s="3">
        <v>96.473991605512467</v>
      </c>
      <c r="AK60" s="3">
        <v>96.883824543932334</v>
      </c>
      <c r="AL60" s="3">
        <v>95.854119193073274</v>
      </c>
      <c r="AM60" s="3">
        <v>95.240229668367334</v>
      </c>
      <c r="AN60" s="3">
        <v>96.557416487724765</v>
      </c>
      <c r="AO60" s="3">
        <v>94.556745623993208</v>
      </c>
      <c r="AP60" s="3">
        <v>92.051117972699529</v>
      </c>
      <c r="AQ60" s="3">
        <v>96.319654080633939</v>
      </c>
      <c r="AR60" s="3">
        <v>96.216828150219882</v>
      </c>
      <c r="AS60" s="3">
        <v>96.484431698099044</v>
      </c>
      <c r="AT60" s="3">
        <v>97.222136037215819</v>
      </c>
      <c r="AU60" s="3">
        <v>96.611974728749544</v>
      </c>
      <c r="AV60" s="3">
        <v>96.105367740958215</v>
      </c>
      <c r="AW60" s="3">
        <v>97.266846338499946</v>
      </c>
      <c r="AX60" s="3">
        <v>97.37868561196403</v>
      </c>
      <c r="AY60" s="3">
        <v>98.027864354519266</v>
      </c>
      <c r="AZ60" s="3">
        <v>97.908907571602938</v>
      </c>
      <c r="BA60" s="3">
        <v>97.788882164091518</v>
      </c>
      <c r="BB60" s="3">
        <v>97.578775999942479</v>
      </c>
      <c r="BC60" s="3">
        <v>97.701544549589542</v>
      </c>
      <c r="BD60" s="3">
        <v>97.345998211011462</v>
      </c>
      <c r="BE60" s="3">
        <v>97.196900969595902</v>
      </c>
      <c r="BF60" s="3">
        <v>97.135491241910145</v>
      </c>
      <c r="BG60" s="3">
        <v>96.722000336924808</v>
      </c>
      <c r="BH60" s="3">
        <v>95.764231785516301</v>
      </c>
      <c r="BI60" s="3">
        <v>94.32585987047753</v>
      </c>
      <c r="BJ60" s="3">
        <v>93.992128248157741</v>
      </c>
      <c r="BK60" s="3">
        <v>94.51674062181759</v>
      </c>
      <c r="BL60" s="3"/>
      <c r="BM60" s="3"/>
    </row>
    <row r="61" spans="1:65" x14ac:dyDescent="0.25">
      <c r="A61" s="5" t="s">
        <v>219</v>
      </c>
      <c r="B61" s="5" t="s">
        <v>249</v>
      </c>
      <c r="C61" s="5">
        <f>VLOOKUP(A61, 'Metadata - Countries'!$A$2:$C$264, 3, FALSE)</f>
        <v>0</v>
      </c>
      <c r="D61" s="5" t="s">
        <v>68</v>
      </c>
      <c r="E61" s="5" t="s">
        <v>41</v>
      </c>
      <c r="F61" s="5"/>
      <c r="G61" s="5"/>
      <c r="H61" s="5"/>
      <c r="I61" s="5"/>
      <c r="J61" s="5"/>
      <c r="K61" s="5"/>
      <c r="L61" s="5"/>
      <c r="M61" s="5"/>
      <c r="N61" s="5"/>
      <c r="O61" s="5"/>
      <c r="P61" s="5"/>
      <c r="Q61" s="5"/>
      <c r="R61" s="5"/>
      <c r="S61" s="5"/>
      <c r="T61" s="5"/>
      <c r="U61" s="5"/>
      <c r="V61" s="5"/>
      <c r="W61" s="5"/>
      <c r="X61" s="5"/>
      <c r="Y61" s="5"/>
      <c r="Z61" s="5"/>
      <c r="AA61" s="5"/>
      <c r="AB61" s="5"/>
      <c r="AC61" s="5"/>
      <c r="AD61" s="5">
        <v>24.569701009331311</v>
      </c>
      <c r="AE61" s="5">
        <v>26.401711571453326</v>
      </c>
      <c r="AF61" s="5">
        <v>14.536125284901274</v>
      </c>
      <c r="AG61" s="5">
        <v>13.72122199279786</v>
      </c>
      <c r="AH61" s="5">
        <v>11.287790866266981</v>
      </c>
      <c r="AI61" s="5">
        <v>10.365572681524249</v>
      </c>
      <c r="AJ61" s="5">
        <v>10.962766147310418</v>
      </c>
      <c r="AK61" s="5">
        <v>9.0013403529096596</v>
      </c>
      <c r="AL61" s="5">
        <v>7.6494101851736716</v>
      </c>
      <c r="AM61" s="5">
        <v>6.440227057035723</v>
      </c>
      <c r="AN61" s="5">
        <v>5.1137035596944695</v>
      </c>
      <c r="AO61" s="5">
        <v>5.1633170493178397</v>
      </c>
      <c r="AP61" s="5">
        <v>5.6150767032695601</v>
      </c>
      <c r="AQ61" s="5">
        <v>5.9128839255873151</v>
      </c>
      <c r="AR61" s="5">
        <v>4.5025095284531895</v>
      </c>
      <c r="AS61" s="5">
        <v>4.7005172388827106</v>
      </c>
      <c r="AT61" s="5">
        <v>6.0009171205395972</v>
      </c>
      <c r="AU61" s="5">
        <v>5.8972861303329038</v>
      </c>
      <c r="AV61" s="5">
        <v>5.2260528903487034</v>
      </c>
      <c r="AW61" s="5">
        <v>5.4091223685297445</v>
      </c>
      <c r="AX61" s="5">
        <v>5.6382714245006467</v>
      </c>
      <c r="AY61" s="5">
        <v>5.9378285819598116</v>
      </c>
      <c r="AZ61" s="5">
        <v>5.6291025583710654</v>
      </c>
      <c r="BA61" s="5">
        <v>5.3327273505282733</v>
      </c>
      <c r="BB61" s="5">
        <v>6.468136665352195</v>
      </c>
      <c r="BC61" s="5">
        <v>5.4628743483609581</v>
      </c>
      <c r="BD61" s="5">
        <v>5.5741693572323445</v>
      </c>
      <c r="BE61" s="5">
        <v>6.1150277938601239</v>
      </c>
      <c r="BF61" s="5">
        <v>6.1494419791651227</v>
      </c>
      <c r="BG61" s="5">
        <v>6.2085847614004113</v>
      </c>
      <c r="BH61" s="5">
        <v>5.8370934322239947</v>
      </c>
      <c r="BI61" s="5">
        <v>4.5517172493773224</v>
      </c>
      <c r="BJ61" s="5">
        <v>3.9147607343675133</v>
      </c>
      <c r="BK61" s="5">
        <v>4.4720726456764002</v>
      </c>
      <c r="BL61" s="5">
        <v>4.9425613737596388</v>
      </c>
      <c r="BM61" s="5"/>
    </row>
    <row r="62" spans="1:65" x14ac:dyDescent="0.25">
      <c r="A62" s="3" t="s">
        <v>793</v>
      </c>
      <c r="B62" s="3" t="s">
        <v>394</v>
      </c>
      <c r="C62" s="3">
        <f>VLOOKUP(A62, 'Metadata - Countries'!$A$2:$C$264, 3, FALSE)</f>
        <v>0</v>
      </c>
      <c r="D62" s="3" t="s">
        <v>68</v>
      </c>
      <c r="E62" s="3" t="s">
        <v>41</v>
      </c>
      <c r="F62" s="3"/>
      <c r="G62" s="3"/>
      <c r="H62" s="3"/>
      <c r="I62" s="3"/>
      <c r="J62" s="3"/>
      <c r="K62" s="3"/>
      <c r="L62" s="3"/>
      <c r="M62" s="3">
        <v>21.026120722058813</v>
      </c>
      <c r="N62" s="3">
        <v>34.415326934659248</v>
      </c>
      <c r="O62" s="3">
        <v>35.074878523703184</v>
      </c>
      <c r="P62" s="3">
        <v>22.862573150909448</v>
      </c>
      <c r="Q62" s="3">
        <v>23.373690968464228</v>
      </c>
      <c r="R62" s="3">
        <v>22.598929539396277</v>
      </c>
      <c r="S62" s="3">
        <v>25.730768892599563</v>
      </c>
      <c r="T62" s="3">
        <v>38.145454997992928</v>
      </c>
      <c r="U62" s="3">
        <v>40.47670261776549</v>
      </c>
      <c r="V62" s="3">
        <v>40.210039363607123</v>
      </c>
      <c r="W62" s="3">
        <v>41.182256042645655</v>
      </c>
      <c r="X62" s="3">
        <v>38.768753637829988</v>
      </c>
      <c r="Y62" s="3">
        <v>41.422109187680974</v>
      </c>
      <c r="Z62" s="3">
        <v>46.643998997081667</v>
      </c>
      <c r="AA62" s="3">
        <v>48.840099120160524</v>
      </c>
      <c r="AB62" s="3">
        <v>50.578196444438007</v>
      </c>
      <c r="AC62" s="3">
        <v>40.515956434401993</v>
      </c>
      <c r="AD62" s="3">
        <v>38.902716415440018</v>
      </c>
      <c r="AE62" s="3">
        <v>47.413195317504034</v>
      </c>
      <c r="AF62" s="3">
        <v>28.707290881400088</v>
      </c>
      <c r="AG62" s="3">
        <v>29.98188632228732</v>
      </c>
      <c r="AH62" s="3">
        <v>35.02683827221437</v>
      </c>
      <c r="AI62" s="3">
        <v>35.783190585999868</v>
      </c>
      <c r="AJ62" s="3">
        <v>36.282190964046386</v>
      </c>
      <c r="AK62" s="3">
        <v>36.058893710093834</v>
      </c>
      <c r="AL62" s="3">
        <v>29.326084175668349</v>
      </c>
      <c r="AM62" s="3">
        <v>29.049069683946634</v>
      </c>
      <c r="AN62" s="3">
        <v>28.666406921518277</v>
      </c>
      <c r="AO62" s="3">
        <v>27.766931089074298</v>
      </c>
      <c r="AP62" s="3">
        <v>28.702888351260015</v>
      </c>
      <c r="AQ62" s="3">
        <v>23.985572542101448</v>
      </c>
      <c r="AR62" s="3">
        <v>30.233198434718776</v>
      </c>
      <c r="AS62" s="3">
        <v>31.273899851557807</v>
      </c>
      <c r="AT62" s="3">
        <v>33.06542339964129</v>
      </c>
      <c r="AU62" s="3">
        <v>32.497997615146815</v>
      </c>
      <c r="AV62" s="3">
        <v>31.54503419301922</v>
      </c>
      <c r="AW62" s="3">
        <v>32.839230854160263</v>
      </c>
      <c r="AX62" s="3">
        <v>33.415601544744725</v>
      </c>
      <c r="AY62" s="3">
        <v>35.351543415468228</v>
      </c>
      <c r="AZ62" s="3">
        <v>36.182261307091892</v>
      </c>
      <c r="BA62" s="3">
        <v>32.554352803986831</v>
      </c>
      <c r="BB62" s="3">
        <v>35.754463674833893</v>
      </c>
      <c r="BC62" s="3">
        <v>33.48604259530849</v>
      </c>
      <c r="BD62" s="3">
        <v>35.803244841703091</v>
      </c>
      <c r="BE62" s="3">
        <v>34.357645342578984</v>
      </c>
      <c r="BF62" s="3">
        <v>33.030473866067389</v>
      </c>
      <c r="BG62" s="3">
        <v>34.702281240116456</v>
      </c>
      <c r="BH62" s="3">
        <v>30.983652433217916</v>
      </c>
      <c r="BI62" s="3">
        <v>23.50476463908803</v>
      </c>
      <c r="BJ62" s="3">
        <v>25.348354686454346</v>
      </c>
      <c r="BK62" s="3">
        <v>18.040611128670065</v>
      </c>
      <c r="BL62" s="3"/>
      <c r="BM62" s="3"/>
    </row>
    <row r="63" spans="1:65" x14ac:dyDescent="0.25">
      <c r="A63" s="5" t="s">
        <v>549</v>
      </c>
      <c r="B63" s="5" t="s">
        <v>668</v>
      </c>
      <c r="C63" s="5">
        <f>VLOOKUP(A63, 'Metadata - Countries'!$A$2:$C$264, 3, FALSE)</f>
        <v>0</v>
      </c>
      <c r="D63" s="5" t="s">
        <v>68</v>
      </c>
      <c r="E63" s="5" t="s">
        <v>41</v>
      </c>
      <c r="F63" s="5"/>
      <c r="G63" s="5"/>
      <c r="H63" s="5"/>
      <c r="I63" s="5"/>
      <c r="J63" s="5"/>
      <c r="K63" s="5"/>
      <c r="L63" s="5"/>
      <c r="M63" s="5"/>
      <c r="N63" s="5"/>
      <c r="O63" s="5"/>
      <c r="P63" s="5"/>
      <c r="Q63" s="5"/>
      <c r="R63" s="5"/>
      <c r="S63" s="5"/>
      <c r="T63" s="5"/>
      <c r="U63" s="5"/>
      <c r="V63" s="5"/>
      <c r="W63" s="5"/>
      <c r="X63" s="5"/>
      <c r="Y63" s="5"/>
      <c r="Z63" s="5"/>
      <c r="AA63" s="5"/>
      <c r="AB63" s="5"/>
      <c r="AC63" s="5"/>
      <c r="AD63" s="5">
        <v>15.89781381497022</v>
      </c>
      <c r="AE63" s="5">
        <v>17.087229421185082</v>
      </c>
      <c r="AF63" s="5">
        <v>10.366699280143344</v>
      </c>
      <c r="AG63" s="5">
        <v>9.4858209068889394</v>
      </c>
      <c r="AH63" s="5">
        <v>7.604941049827624</v>
      </c>
      <c r="AI63" s="5">
        <v>7.162521813367702</v>
      </c>
      <c r="AJ63" s="5">
        <v>7.8561089760393967</v>
      </c>
      <c r="AK63" s="5">
        <v>7.0727683124708829</v>
      </c>
      <c r="AL63" s="5">
        <v>6.1954302380659669</v>
      </c>
      <c r="AM63" s="5">
        <v>5.5477018266892095</v>
      </c>
      <c r="AN63" s="5">
        <v>4.4787241096439407</v>
      </c>
      <c r="AO63" s="5">
        <v>4.1558403248930347</v>
      </c>
      <c r="AP63" s="5">
        <v>4.6735443032398187</v>
      </c>
      <c r="AQ63" s="5">
        <v>5.077596651126707</v>
      </c>
      <c r="AR63" s="5">
        <v>4.2254892453729118</v>
      </c>
      <c r="AS63" s="5">
        <v>4.2236099293918832</v>
      </c>
      <c r="AT63" s="5">
        <v>5.079640828728575</v>
      </c>
      <c r="AU63" s="5">
        <v>5.2320191034748929</v>
      </c>
      <c r="AV63" s="5">
        <v>4.8128183208832596</v>
      </c>
      <c r="AW63" s="5">
        <v>4.9367290946065978</v>
      </c>
      <c r="AX63" s="5">
        <v>5.2806637606296665</v>
      </c>
      <c r="AY63" s="5">
        <v>5.9683465865179572</v>
      </c>
      <c r="AZ63" s="5">
        <v>6.1339675340669935</v>
      </c>
      <c r="BA63" s="5">
        <v>6.1743487491566791</v>
      </c>
      <c r="BB63" s="5">
        <v>8.0990114911978619</v>
      </c>
      <c r="BC63" s="5">
        <v>6.9820457060216166</v>
      </c>
      <c r="BD63" s="5">
        <v>7.0428320322851432</v>
      </c>
      <c r="BE63" s="5">
        <v>7.9340640056899243</v>
      </c>
      <c r="BF63" s="5">
        <v>7.8435510324504314</v>
      </c>
      <c r="BG63" s="5">
        <v>7.6487021317343959</v>
      </c>
      <c r="BH63" s="5">
        <v>7.3684658985211451</v>
      </c>
      <c r="BI63" s="5">
        <v>6.0440229714547593</v>
      </c>
      <c r="BJ63" s="5">
        <v>5.5204912409150628</v>
      </c>
      <c r="BK63" s="5">
        <v>5.8824402637166138</v>
      </c>
      <c r="BL63" s="5">
        <v>6.0100903912234971</v>
      </c>
      <c r="BM63" s="5"/>
    </row>
    <row r="64" spans="1:65" x14ac:dyDescent="0.25">
      <c r="A64" s="3" t="s">
        <v>289</v>
      </c>
      <c r="B64" s="3" t="s">
        <v>352</v>
      </c>
      <c r="C64" s="3">
        <f>VLOOKUP(A64, 'Metadata - Countries'!$A$2:$C$264, 3, FALSE)</f>
        <v>0</v>
      </c>
      <c r="D64" s="3" t="s">
        <v>68</v>
      </c>
      <c r="E64" s="3" t="s">
        <v>41</v>
      </c>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v>29.613989015662337</v>
      </c>
      <c r="AQ64" s="3">
        <v>31.266047637320593</v>
      </c>
      <c r="AR64" s="3">
        <v>27.302257217894034</v>
      </c>
      <c r="AS64" s="3">
        <v>29.763526902171389</v>
      </c>
      <c r="AT64" s="3">
        <v>35.618737008715286</v>
      </c>
      <c r="AU64" s="3">
        <v>36.608601992409305</v>
      </c>
      <c r="AV64" s="3">
        <v>37.35887297317997</v>
      </c>
      <c r="AW64" s="3">
        <v>38.913927574379642</v>
      </c>
      <c r="AX64" s="3">
        <v>38.84120817912288</v>
      </c>
      <c r="AY64" s="3">
        <v>43.544696738025571</v>
      </c>
      <c r="AZ64" s="3">
        <v>44.322254679702219</v>
      </c>
      <c r="BA64" s="3">
        <v>42.98133827344779</v>
      </c>
      <c r="BB64" s="3">
        <v>47.08396524088657</v>
      </c>
      <c r="BC64" s="3">
        <v>46.770676198938176</v>
      </c>
      <c r="BD64" s="3">
        <v>46.275115963241504</v>
      </c>
      <c r="BE64" s="3">
        <v>47.507320459468623</v>
      </c>
      <c r="BF64" s="3">
        <v>49.320162310961877</v>
      </c>
      <c r="BG64" s="3">
        <v>49.518991186562729</v>
      </c>
      <c r="BH64" s="3">
        <v>48.550861089451601</v>
      </c>
      <c r="BI64" s="3">
        <v>43.575141915317538</v>
      </c>
      <c r="BJ64" s="3">
        <v>34.89941083651054</v>
      </c>
      <c r="BK64" s="3">
        <v>35.550521742771686</v>
      </c>
      <c r="BL64" s="3">
        <v>37.782504779110582</v>
      </c>
      <c r="BM64" s="3"/>
    </row>
    <row r="65" spans="1:65" x14ac:dyDescent="0.25">
      <c r="A65" s="5" t="s">
        <v>441</v>
      </c>
      <c r="B65" s="5" t="s">
        <v>666</v>
      </c>
      <c r="C65" s="5">
        <f>VLOOKUP(A65, 'Metadata - Countries'!$A$2:$C$264, 3, FALSE)</f>
        <v>0</v>
      </c>
      <c r="D65" s="5" t="s">
        <v>68</v>
      </c>
      <c r="E65" s="5" t="s">
        <v>41</v>
      </c>
      <c r="F65" s="5"/>
      <c r="G65" s="5"/>
      <c r="H65" s="5">
        <v>6.5251008064401423</v>
      </c>
      <c r="I65" s="5">
        <v>4.7642584229224791</v>
      </c>
      <c r="J65" s="5">
        <v>4.2177873433422679</v>
      </c>
      <c r="K65" s="5">
        <v>4.0352881061309889</v>
      </c>
      <c r="L65" s="5">
        <v>3.6028468647720544</v>
      </c>
      <c r="M65" s="5">
        <v>3.491948273194684</v>
      </c>
      <c r="N65" s="5">
        <v>4.045972376350047</v>
      </c>
      <c r="O65" s="5">
        <v>3.6975753140117922</v>
      </c>
      <c r="P65" s="5">
        <v>3.9420340053296896</v>
      </c>
      <c r="Q65" s="5">
        <v>4.2056668439474914</v>
      </c>
      <c r="R65" s="5">
        <v>3.4496904662930965</v>
      </c>
      <c r="S65" s="5">
        <v>3.8346725051521839</v>
      </c>
      <c r="T65" s="5">
        <v>5.3471739703546088</v>
      </c>
      <c r="U65" s="5">
        <v>5.2342383795116465</v>
      </c>
      <c r="V65" s="5">
        <v>5.3897285680647338</v>
      </c>
      <c r="W65" s="5">
        <v>5.5201580509902071</v>
      </c>
      <c r="X65" s="5">
        <v>5.229007906114914</v>
      </c>
      <c r="Y65" s="5">
        <v>6.647813669271379</v>
      </c>
      <c r="Z65" s="5">
        <v>8.0502652339460514</v>
      </c>
      <c r="AA65" s="5">
        <v>9.1136582756593665</v>
      </c>
      <c r="AB65" s="5">
        <v>9.3308765918342953</v>
      </c>
      <c r="AC65" s="5">
        <v>9.3099687223446512</v>
      </c>
      <c r="AD65" s="5">
        <v>9.4783188587634708</v>
      </c>
      <c r="AE65" s="5">
        <v>8.8572314807234385</v>
      </c>
      <c r="AF65" s="5">
        <v>4.8490379897523432</v>
      </c>
      <c r="AG65" s="5">
        <v>4.2846436573001263</v>
      </c>
      <c r="AH65" s="5">
        <v>4.258471801811063</v>
      </c>
      <c r="AI65" s="5">
        <v>4.5652296067199556</v>
      </c>
      <c r="AJ65" s="5">
        <v>4.9334589798356312</v>
      </c>
      <c r="AK65" s="5">
        <v>4.9999474866108811</v>
      </c>
      <c r="AL65" s="5">
        <v>4.5834354397083521</v>
      </c>
      <c r="AM65" s="5">
        <v>4.7230138697054818</v>
      </c>
      <c r="AN65" s="5">
        <v>4.3756430114217038</v>
      </c>
      <c r="AO65" s="5">
        <v>4.1748247371870759</v>
      </c>
      <c r="AP65" s="5">
        <v>7.5571549831603848</v>
      </c>
      <c r="AQ65" s="5">
        <v>7.5346458160707916</v>
      </c>
      <c r="AR65" s="5">
        <v>6.4688370590426922</v>
      </c>
      <c r="AS65" s="5">
        <v>7.0957149515743794</v>
      </c>
      <c r="AT65" s="5">
        <v>8.9882387898091416</v>
      </c>
      <c r="AU65" s="5">
        <v>8.7143076598741658</v>
      </c>
      <c r="AV65" s="5">
        <v>8.7535719473917268</v>
      </c>
      <c r="AW65" s="5">
        <v>9.0539649327369958</v>
      </c>
      <c r="AX65" s="5">
        <v>9.4742069036955829</v>
      </c>
      <c r="AY65" s="5">
        <v>10.843804419613713</v>
      </c>
      <c r="AZ65" s="5">
        <v>11.291432705882638</v>
      </c>
      <c r="BA65" s="5">
        <v>10.814225870933507</v>
      </c>
      <c r="BB65" s="5">
        <v>12.401942824638853</v>
      </c>
      <c r="BC65" s="5">
        <v>11.289796116616836</v>
      </c>
      <c r="BD65" s="5">
        <v>11.828736543204087</v>
      </c>
      <c r="BE65" s="5">
        <v>12.929307967235758</v>
      </c>
      <c r="BF65" s="5">
        <v>13.543737849025433</v>
      </c>
      <c r="BG65" s="5">
        <v>13.818217108240985</v>
      </c>
      <c r="BH65" s="5">
        <v>12.951238912337331</v>
      </c>
      <c r="BI65" s="5">
        <v>10.849543158315257</v>
      </c>
      <c r="BJ65" s="5">
        <v>8.8164595429951724</v>
      </c>
      <c r="BK65" s="5">
        <v>9.4844943797232215</v>
      </c>
      <c r="BL65" s="5">
        <v>10.400217591936272</v>
      </c>
      <c r="BM65" s="5"/>
    </row>
    <row r="66" spans="1:65" x14ac:dyDescent="0.25">
      <c r="A66" s="3" t="s">
        <v>259</v>
      </c>
      <c r="B66" s="3" t="s">
        <v>115</v>
      </c>
      <c r="C66" s="3" t="str">
        <f>VLOOKUP(A66, 'Metadata - Countries'!$A$2:$C$264, 3, FALSE)</f>
        <v>Latin America &amp; Caribbean</v>
      </c>
      <c r="D66" s="3" t="s">
        <v>68</v>
      </c>
      <c r="E66" s="3" t="s">
        <v>41</v>
      </c>
      <c r="F66" s="3"/>
      <c r="G66" s="3"/>
      <c r="H66" s="3">
        <v>0.13991377692079301</v>
      </c>
      <c r="I66" s="3">
        <v>0.134780228190053</v>
      </c>
      <c r="J66" s="3">
        <v>0.40008820105258752</v>
      </c>
      <c r="K66" s="3">
        <v>1.6266997540055728</v>
      </c>
      <c r="L66" s="3"/>
      <c r="M66" s="3"/>
      <c r="N66" s="3">
        <v>0.5526378481485229</v>
      </c>
      <c r="O66" s="3">
        <v>0.40320643393162964</v>
      </c>
      <c r="P66" s="3">
        <v>0.49218412044265875</v>
      </c>
      <c r="Q66" s="3">
        <v>1.0259083908135866</v>
      </c>
      <c r="R66" s="3">
        <v>18.35778497948592</v>
      </c>
      <c r="S66" s="3">
        <v>53.157547402622875</v>
      </c>
      <c r="T66" s="3">
        <v>62.010762482035474</v>
      </c>
      <c r="U66" s="3">
        <v>60.377843056075811</v>
      </c>
      <c r="V66" s="3">
        <v>58.880118494476051</v>
      </c>
      <c r="W66" s="3">
        <v>49.666577160967755</v>
      </c>
      <c r="X66" s="3">
        <v>46.127948549177503</v>
      </c>
      <c r="Y66" s="3">
        <v>55.993696330254195</v>
      </c>
      <c r="Z66" s="3">
        <v>63.065372991953673</v>
      </c>
      <c r="AA66" s="3">
        <v>61.889387034498</v>
      </c>
      <c r="AB66" s="3">
        <v>64.253941292000633</v>
      </c>
      <c r="AC66" s="3">
        <v>73.876914973508647</v>
      </c>
      <c r="AD66" s="3">
        <v>69.600490725249173</v>
      </c>
      <c r="AE66" s="3">
        <v>62.857660402171291</v>
      </c>
      <c r="AF66" s="3">
        <v>41.77450475138852</v>
      </c>
      <c r="AG66" s="3">
        <v>40.431040358542148</v>
      </c>
      <c r="AH66" s="3">
        <v>44.503523450515466</v>
      </c>
      <c r="AI66" s="3">
        <v>48.750990823947873</v>
      </c>
      <c r="AJ66" s="3">
        <v>51.913933289430737</v>
      </c>
      <c r="AK66" s="3">
        <v>40.405371856117796</v>
      </c>
      <c r="AL66" s="3">
        <v>44.027143937863435</v>
      </c>
      <c r="AM66" s="3">
        <v>42.216842823224958</v>
      </c>
      <c r="AN66" s="3">
        <v>34.583753846529618</v>
      </c>
      <c r="AO66" s="3">
        <v>35.865661843259048</v>
      </c>
      <c r="AP66" s="3">
        <v>36.480968824651292</v>
      </c>
      <c r="AQ66" s="3">
        <v>29.564255649784503</v>
      </c>
      <c r="AR66" s="3">
        <v>21.407017370789315</v>
      </c>
      <c r="AS66" s="3">
        <v>32.75436321529687</v>
      </c>
      <c r="AT66" s="3">
        <v>49.430402946381541</v>
      </c>
      <c r="AU66" s="3">
        <v>40.048376291289372</v>
      </c>
      <c r="AV66" s="3">
        <v>40.086311554337641</v>
      </c>
      <c r="AW66" s="3">
        <v>41.987239687536949</v>
      </c>
      <c r="AX66" s="3">
        <v>54.342507949098184</v>
      </c>
      <c r="AY66" s="3">
        <v>58.39254894996705</v>
      </c>
      <c r="AZ66" s="3">
        <v>58.570292990292117</v>
      </c>
      <c r="BA66" s="3">
        <v>59.531637602459199</v>
      </c>
      <c r="BB66" s="3">
        <v>61.715411971588843</v>
      </c>
      <c r="BC66" s="3">
        <v>49.815774492558845</v>
      </c>
      <c r="BD66" s="3">
        <v>55.2784307172277</v>
      </c>
      <c r="BE66" s="3">
        <v>57.782463532627318</v>
      </c>
      <c r="BF66" s="3">
        <v>57.885130945158394</v>
      </c>
      <c r="BG66" s="3">
        <v>57.020669074125884</v>
      </c>
      <c r="BH66" s="3">
        <v>53.469381575520295</v>
      </c>
      <c r="BI66" s="3">
        <v>37.695290346613184</v>
      </c>
      <c r="BJ66" s="3">
        <v>33.097836369219806</v>
      </c>
      <c r="BK66" s="3">
        <v>36.51398538830788</v>
      </c>
      <c r="BL66" s="3">
        <v>41.094858450483315</v>
      </c>
      <c r="BM66" s="3"/>
    </row>
    <row r="67" spans="1:65" x14ac:dyDescent="0.25">
      <c r="A67" s="5" t="s">
        <v>275</v>
      </c>
      <c r="B67" s="5" t="s">
        <v>767</v>
      </c>
      <c r="C67" s="5" t="str">
        <f>VLOOKUP(A67, 'Metadata - Countries'!$A$2:$C$264, 3, FALSE)</f>
        <v>Middle East &amp; North Africa</v>
      </c>
      <c r="D67" s="5" t="s">
        <v>68</v>
      </c>
      <c r="E67" s="5" t="s">
        <v>41</v>
      </c>
      <c r="F67" s="5"/>
      <c r="G67" s="5"/>
      <c r="H67" s="5"/>
      <c r="I67" s="5"/>
      <c r="J67" s="5"/>
      <c r="K67" s="5">
        <v>6.5848508988259642</v>
      </c>
      <c r="L67" s="5">
        <v>5.8124533648774293</v>
      </c>
      <c r="M67" s="5">
        <v>3.7088290453275476</v>
      </c>
      <c r="N67" s="5">
        <v>2.9038776121584853</v>
      </c>
      <c r="O67" s="5">
        <v>2.9795526500207798</v>
      </c>
      <c r="P67" s="5">
        <v>4.7750265739593765</v>
      </c>
      <c r="Q67" s="5">
        <v>0.84644478430779202</v>
      </c>
      <c r="R67" s="5">
        <v>6.5091627990668117</v>
      </c>
      <c r="S67" s="5">
        <v>10.082484580079907</v>
      </c>
      <c r="T67" s="5">
        <v>8.4955239566103042</v>
      </c>
      <c r="U67" s="5">
        <v>9.450945383694874</v>
      </c>
      <c r="V67" s="5">
        <v>25.047207663249061</v>
      </c>
      <c r="W67" s="5">
        <v>24.202603562727461</v>
      </c>
      <c r="X67" s="5">
        <v>27.740924552143507</v>
      </c>
      <c r="Y67" s="5">
        <v>41.577341565600697</v>
      </c>
      <c r="Z67" s="5">
        <v>64.246409668628431</v>
      </c>
      <c r="AA67" s="5">
        <v>64.554684774905297</v>
      </c>
      <c r="AB67" s="5">
        <v>66.293507030535949</v>
      </c>
      <c r="AC67" s="5">
        <v>62.367655679047061</v>
      </c>
      <c r="AD67" s="5">
        <v>57.573861603641383</v>
      </c>
      <c r="AE67" s="5">
        <v>68.142632022778997</v>
      </c>
      <c r="AF67" s="5">
        <v>51.234784496701913</v>
      </c>
      <c r="AG67" s="5">
        <v>35.733938431783514</v>
      </c>
      <c r="AH67" s="5">
        <v>33.169245797364013</v>
      </c>
      <c r="AI67" s="5">
        <v>30.467768517055742</v>
      </c>
      <c r="AJ67" s="5">
        <v>29.414664898811161</v>
      </c>
      <c r="AK67" s="5">
        <v>53.93325629066085</v>
      </c>
      <c r="AL67" s="5">
        <v>43.734531679305441</v>
      </c>
      <c r="AM67" s="5">
        <v>49.797835954737153</v>
      </c>
      <c r="AN67" s="5">
        <v>39.033222160295594</v>
      </c>
      <c r="AO67" s="5">
        <v>37.168059238676101</v>
      </c>
      <c r="AP67" s="5">
        <v>47.572030392752929</v>
      </c>
      <c r="AQ67" s="5">
        <v>43.253067713435037</v>
      </c>
      <c r="AR67" s="5">
        <v>29.511033547303683</v>
      </c>
      <c r="AS67" s="5">
        <v>36.912178340865722</v>
      </c>
      <c r="AT67" s="5">
        <v>41.90720277001239</v>
      </c>
      <c r="AU67" s="5">
        <v>40.481063026153777</v>
      </c>
      <c r="AV67" s="5">
        <v>33.70139547952801</v>
      </c>
      <c r="AW67" s="5">
        <v>43.803181191608445</v>
      </c>
      <c r="AX67" s="5">
        <v>43.033990896285516</v>
      </c>
      <c r="AY67" s="5">
        <v>51.283426469540295</v>
      </c>
      <c r="AZ67" s="5">
        <v>56.386226038422251</v>
      </c>
      <c r="BA67" s="5">
        <v>52.480571898237272</v>
      </c>
      <c r="BB67" s="5">
        <v>44.418033178998904</v>
      </c>
      <c r="BC67" s="5">
        <v>28.918841109827152</v>
      </c>
      <c r="BD67" s="5">
        <v>29.831094160889869</v>
      </c>
      <c r="BE67" s="5">
        <v>30.913924164928037</v>
      </c>
      <c r="BF67" s="5">
        <v>31.540470703131717</v>
      </c>
      <c r="BG67" s="5">
        <v>26.92833737551878</v>
      </c>
      <c r="BH67" s="5">
        <v>23.877983108333449</v>
      </c>
      <c r="BI67" s="5">
        <v>18.421870934285277</v>
      </c>
      <c r="BJ67" s="5">
        <v>16.349276198229131</v>
      </c>
      <c r="BK67" s="5">
        <v>21.344787597658353</v>
      </c>
      <c r="BL67" s="5">
        <v>25.853245108735717</v>
      </c>
      <c r="BM67" s="5"/>
    </row>
    <row r="68" spans="1:65" x14ac:dyDescent="0.25">
      <c r="A68" s="3" t="s">
        <v>151</v>
      </c>
      <c r="B68" s="3" t="s">
        <v>455</v>
      </c>
      <c r="C68" s="3">
        <f>VLOOKUP(A68, 'Metadata - Countries'!$A$2:$C$264, 3, FALSE)</f>
        <v>0</v>
      </c>
      <c r="D68" s="3" t="s">
        <v>68</v>
      </c>
      <c r="E68" s="3" t="s">
        <v>41</v>
      </c>
      <c r="F68" s="3"/>
      <c r="G68" s="3"/>
      <c r="H68" s="3">
        <v>7.9026328547134979</v>
      </c>
      <c r="I68" s="3">
        <v>5.4245825374565593</v>
      </c>
      <c r="J68" s="3">
        <v>4.8038657802316536</v>
      </c>
      <c r="K68" s="3">
        <v>4.7208101866324288</v>
      </c>
      <c r="L68" s="3">
        <v>4.2939409099903294</v>
      </c>
      <c r="M68" s="3">
        <v>4.1686414619665824</v>
      </c>
      <c r="N68" s="3">
        <v>4.8396092257967371</v>
      </c>
      <c r="O68" s="3">
        <v>4.415834269814968</v>
      </c>
      <c r="P68" s="3">
        <v>4.7307634813599631</v>
      </c>
      <c r="Q68" s="3">
        <v>5.0819464854095493</v>
      </c>
      <c r="R68" s="3">
        <v>4.0432171124130365</v>
      </c>
      <c r="S68" s="3">
        <v>4.4555223090095391</v>
      </c>
      <c r="T68" s="3">
        <v>5.997106653767232</v>
      </c>
      <c r="U68" s="3">
        <v>5.7206455313496498</v>
      </c>
      <c r="V68" s="3">
        <v>5.7142305342434954</v>
      </c>
      <c r="W68" s="3">
        <v>5.7518240758878054</v>
      </c>
      <c r="X68" s="3">
        <v>5.2530160818506886</v>
      </c>
      <c r="Y68" s="3">
        <v>6.082957142013445</v>
      </c>
      <c r="Z68" s="3">
        <v>7.0795106536524299</v>
      </c>
      <c r="AA68" s="3">
        <v>7.7514579702261983</v>
      </c>
      <c r="AB68" s="3">
        <v>7.6685191040367133</v>
      </c>
      <c r="AC68" s="3">
        <v>7.3699249100749018</v>
      </c>
      <c r="AD68" s="3">
        <v>7.095977168060112</v>
      </c>
      <c r="AE68" s="3">
        <v>6.8885837249564998</v>
      </c>
      <c r="AF68" s="3">
        <v>4.5465420643829209</v>
      </c>
      <c r="AG68" s="3">
        <v>3.5819816647473046</v>
      </c>
      <c r="AH68" s="3">
        <v>2.9879816094690717</v>
      </c>
      <c r="AI68" s="3">
        <v>3.102522662561459</v>
      </c>
      <c r="AJ68" s="3">
        <v>3.2598620124732771</v>
      </c>
      <c r="AK68" s="3">
        <v>3.3527406727187192</v>
      </c>
      <c r="AL68" s="3">
        <v>3.0028093972648926</v>
      </c>
      <c r="AM68" s="3">
        <v>3.0859277734169241</v>
      </c>
      <c r="AN68" s="3">
        <v>2.7819619311600028</v>
      </c>
      <c r="AO68" s="3">
        <v>2.4779672566806399</v>
      </c>
      <c r="AP68" s="3">
        <v>2.9300374204034636</v>
      </c>
      <c r="AQ68" s="3">
        <v>2.723467976701373</v>
      </c>
      <c r="AR68" s="3">
        <v>2.3516434127138597</v>
      </c>
      <c r="AS68" s="3">
        <v>2.4872328452411185</v>
      </c>
      <c r="AT68" s="3">
        <v>3.3828840790657981</v>
      </c>
      <c r="AU68" s="3">
        <v>2.9326865887297773</v>
      </c>
      <c r="AV68" s="3">
        <v>2.8063228936246394</v>
      </c>
      <c r="AW68" s="3">
        <v>3.0274074667916979</v>
      </c>
      <c r="AX68" s="3">
        <v>3.3807868915572148</v>
      </c>
      <c r="AY68" s="3">
        <v>4.27052712143362</v>
      </c>
      <c r="AZ68" s="3">
        <v>4.7664080254632193</v>
      </c>
      <c r="BA68" s="3">
        <v>4.4225371618310216</v>
      </c>
      <c r="BB68" s="3">
        <v>5.5852741935264616</v>
      </c>
      <c r="BC68" s="3">
        <v>4.4275631343486515</v>
      </c>
      <c r="BD68" s="3">
        <v>5.1110742916440586</v>
      </c>
      <c r="BE68" s="3">
        <v>6.3189222265911429</v>
      </c>
      <c r="BF68" s="3">
        <v>6.6110882773421791</v>
      </c>
      <c r="BG68" s="3">
        <v>7.3366031337696569</v>
      </c>
      <c r="BH68" s="3">
        <v>6.5263247277208025</v>
      </c>
      <c r="BI68" s="3">
        <v>4.863951397732051</v>
      </c>
      <c r="BJ68" s="3">
        <v>3.979529495821803</v>
      </c>
      <c r="BK68" s="3">
        <v>4.4630522811093183</v>
      </c>
      <c r="BL68" s="3">
        <v>5.0121434646066518</v>
      </c>
      <c r="BM68" s="3"/>
    </row>
    <row r="69" spans="1:65" x14ac:dyDescent="0.25">
      <c r="A69" s="5" t="s">
        <v>825</v>
      </c>
      <c r="B69" s="5" t="s">
        <v>176</v>
      </c>
      <c r="C69" s="5" t="str">
        <f>VLOOKUP(A69, 'Metadata - Countries'!$A$2:$C$264, 3, FALSE)</f>
        <v>Sub-Saharan Africa</v>
      </c>
      <c r="D69" s="5" t="s">
        <v>68</v>
      </c>
      <c r="E69" s="5" t="s">
        <v>41</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v>0</v>
      </c>
      <c r="AV69" s="5"/>
      <c r="AW69" s="5">
        <v>1.8164903818597863E-2</v>
      </c>
      <c r="AX69" s="5"/>
      <c r="AY69" s="5"/>
      <c r="AZ69" s="5"/>
      <c r="BA69" s="5"/>
      <c r="BB69" s="5"/>
      <c r="BC69" s="5"/>
      <c r="BD69" s="5"/>
      <c r="BE69" s="5"/>
      <c r="BF69" s="5"/>
      <c r="BG69" s="5"/>
      <c r="BH69" s="5"/>
      <c r="BI69" s="5"/>
      <c r="BJ69" s="5"/>
      <c r="BK69" s="5"/>
      <c r="BL69" s="5"/>
      <c r="BM69" s="5"/>
    </row>
    <row r="70" spans="1:65" x14ac:dyDescent="0.25">
      <c r="A70" s="3" t="s">
        <v>81</v>
      </c>
      <c r="B70" s="3" t="s">
        <v>266</v>
      </c>
      <c r="C70" s="3" t="str">
        <f>VLOOKUP(A70, 'Metadata - Countries'!$A$2:$C$264, 3, FALSE)</f>
        <v>Europe &amp; Central Asia</v>
      </c>
      <c r="D70" s="3" t="s">
        <v>68</v>
      </c>
      <c r="E70" s="3" t="s">
        <v>41</v>
      </c>
      <c r="F70" s="3"/>
      <c r="G70" s="3"/>
      <c r="H70" s="3">
        <v>6.0660727531713725</v>
      </c>
      <c r="I70" s="3">
        <v>5.8572560767346387</v>
      </c>
      <c r="J70" s="3">
        <v>4.9780366688929663</v>
      </c>
      <c r="K70" s="3">
        <v>3.9338957112395172</v>
      </c>
      <c r="L70" s="3">
        <v>4.4715278388771162</v>
      </c>
      <c r="M70" s="3">
        <v>5.8229136843719882</v>
      </c>
      <c r="N70" s="3">
        <v>8.6452920512148292</v>
      </c>
      <c r="O70" s="3">
        <v>6.4409681594102901</v>
      </c>
      <c r="P70" s="3">
        <v>5.4902656045587435</v>
      </c>
      <c r="Q70" s="3">
        <v>4.2800357914085803</v>
      </c>
      <c r="R70" s="3">
        <v>3.6159997858205681</v>
      </c>
      <c r="S70" s="3">
        <v>4.6899972413790367</v>
      </c>
      <c r="T70" s="3">
        <v>6.7684507245046985</v>
      </c>
      <c r="U70" s="3">
        <v>3.2867353602986116</v>
      </c>
      <c r="V70" s="3">
        <v>3.7273021443292476</v>
      </c>
      <c r="W70" s="3">
        <v>3.7040184625671611</v>
      </c>
      <c r="X70" s="3">
        <v>2.5153080891222235</v>
      </c>
      <c r="Y70" s="3">
        <v>1.9043046728508113</v>
      </c>
      <c r="Z70" s="3">
        <v>3.6559595293547069</v>
      </c>
      <c r="AA70" s="3">
        <v>4.9539958965524784</v>
      </c>
      <c r="AB70" s="3">
        <v>6.9929010270837244</v>
      </c>
      <c r="AC70" s="3">
        <v>8.7956089614312756</v>
      </c>
      <c r="AD70" s="3">
        <v>8.7058205886295674</v>
      </c>
      <c r="AE70" s="3">
        <v>8.8361893916134129</v>
      </c>
      <c r="AF70" s="3">
        <v>6.1729225476938607</v>
      </c>
      <c r="AG70" s="3">
        <v>5.8679384536307611</v>
      </c>
      <c r="AH70" s="3">
        <v>4.4539313288978564</v>
      </c>
      <c r="AI70" s="3">
        <v>5.0028681335845304</v>
      </c>
      <c r="AJ70" s="3">
        <v>4.4455553078944821</v>
      </c>
      <c r="AK70" s="3">
        <v>4.1587350752277636</v>
      </c>
      <c r="AL70" s="3">
        <v>2.8422960625301195</v>
      </c>
      <c r="AM70" s="3">
        <v>2.6895370781941783</v>
      </c>
      <c r="AN70" s="3">
        <v>2.0150437359680926</v>
      </c>
      <c r="AO70" s="3">
        <v>1.626941389923497</v>
      </c>
      <c r="AP70" s="3">
        <v>2.4027248270207209</v>
      </c>
      <c r="AQ70" s="3">
        <v>2.4443111643613689</v>
      </c>
      <c r="AR70" s="3">
        <v>2.0183393459945407</v>
      </c>
      <c r="AS70" s="3">
        <v>2.1421147037220756</v>
      </c>
      <c r="AT70" s="3">
        <v>3.5644257357704858</v>
      </c>
      <c r="AU70" s="3">
        <v>2.7713443967971205</v>
      </c>
      <c r="AV70" s="3">
        <v>2.5560584167204436</v>
      </c>
      <c r="AW70" s="3">
        <v>2.9193957472707277</v>
      </c>
      <c r="AX70" s="3">
        <v>3.5891112826209826</v>
      </c>
      <c r="AY70" s="3">
        <v>4.1734478073849761</v>
      </c>
      <c r="AZ70" s="3">
        <v>4.4471816906452171</v>
      </c>
      <c r="BA70" s="3">
        <v>4.5012271030786257</v>
      </c>
      <c r="BB70" s="3">
        <v>6.3732411814811512</v>
      </c>
      <c r="BC70" s="3">
        <v>4.4061051645129732</v>
      </c>
      <c r="BD70" s="3">
        <v>4.9349897054053526</v>
      </c>
      <c r="BE70" s="3">
        <v>7.2719118234173292</v>
      </c>
      <c r="BF70" s="3">
        <v>7.3217572093328407</v>
      </c>
      <c r="BG70" s="3">
        <v>6.7856670181741228</v>
      </c>
      <c r="BH70" s="3">
        <v>6.6749101641024557</v>
      </c>
      <c r="BI70" s="3">
        <v>4.6749955745052238</v>
      </c>
      <c r="BJ70" s="3">
        <v>3.6652077506051652</v>
      </c>
      <c r="BK70" s="3">
        <v>5.100412822174075</v>
      </c>
      <c r="BL70" s="3">
        <v>6.2137742576811688</v>
      </c>
      <c r="BM70" s="3"/>
    </row>
    <row r="71" spans="1:65" x14ac:dyDescent="0.25">
      <c r="A71" s="5" t="s">
        <v>577</v>
      </c>
      <c r="B71" s="5" t="s">
        <v>752</v>
      </c>
      <c r="C71" s="5" t="str">
        <f>VLOOKUP(A71, 'Metadata - Countries'!$A$2:$C$264, 3, FALSE)</f>
        <v>Europe &amp; Central Asia</v>
      </c>
      <c r="D71" s="5" t="s">
        <v>68</v>
      </c>
      <c r="E71" s="5" t="s">
        <v>41</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v>5.7691589029152732</v>
      </c>
      <c r="AP71" s="5">
        <v>5.847577783800765</v>
      </c>
      <c r="AQ71" s="5">
        <v>6.0192053245222681</v>
      </c>
      <c r="AR71" s="5">
        <v>3.6800978569745837</v>
      </c>
      <c r="AS71" s="5">
        <v>4.5133305520157814</v>
      </c>
      <c r="AT71" s="5">
        <v>4.4724569225320154</v>
      </c>
      <c r="AU71" s="5">
        <v>3.9063001179159866</v>
      </c>
      <c r="AV71" s="5">
        <v>5.3184922200143907</v>
      </c>
      <c r="AW71" s="5">
        <v>4.2205469792160661</v>
      </c>
      <c r="AX71" s="5">
        <v>4.5372921434774467</v>
      </c>
      <c r="AY71" s="5">
        <v>7.2192756787830099</v>
      </c>
      <c r="AZ71" s="5">
        <v>15.5223693924543</v>
      </c>
      <c r="BA71" s="5">
        <v>12.320817888072471</v>
      </c>
      <c r="BB71" s="5">
        <v>11.699219080553243</v>
      </c>
      <c r="BC71" s="5">
        <v>16.242617354350394</v>
      </c>
      <c r="BD71" s="5">
        <v>15.583808735341687</v>
      </c>
      <c r="BE71" s="5">
        <v>16.641098813235992</v>
      </c>
      <c r="BF71" s="5">
        <v>15.898757068497311</v>
      </c>
      <c r="BG71" s="5">
        <v>9.9459594398336346</v>
      </c>
      <c r="BH71" s="5">
        <v>10.316927264708402</v>
      </c>
      <c r="BI71" s="5">
        <v>10.245850574755785</v>
      </c>
      <c r="BJ71" s="5">
        <v>8.072540166208281</v>
      </c>
      <c r="BK71" s="5">
        <v>8.9584446215108642</v>
      </c>
      <c r="BL71" s="5">
        <v>10.797700889465837</v>
      </c>
      <c r="BM71" s="5"/>
    </row>
    <row r="72" spans="1:65" x14ac:dyDescent="0.25">
      <c r="A72" s="3" t="s">
        <v>165</v>
      </c>
      <c r="B72" s="3" t="s">
        <v>106</v>
      </c>
      <c r="C72" s="3" t="str">
        <f>VLOOKUP(A72, 'Metadata - Countries'!$A$2:$C$264, 3, FALSE)</f>
        <v>Sub-Saharan Africa</v>
      </c>
      <c r="D72" s="3" t="s">
        <v>68</v>
      </c>
      <c r="E72" s="3" t="s">
        <v>41</v>
      </c>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v>3.9760852650365233</v>
      </c>
      <c r="AN72" s="3"/>
      <c r="AO72" s="3">
        <v>2.857812208604456</v>
      </c>
      <c r="AP72" s="3"/>
      <c r="AQ72" s="3">
        <v>0.69131064866005787</v>
      </c>
      <c r="AR72" s="3"/>
      <c r="AS72" s="3"/>
      <c r="AT72" s="3"/>
      <c r="AU72" s="3">
        <v>1.4647964355154168E-2</v>
      </c>
      <c r="AV72" s="3">
        <v>3.0018889553555275E-2</v>
      </c>
      <c r="AW72" s="3">
        <v>7.6220848891314702E-3</v>
      </c>
      <c r="AX72" s="3">
        <v>4.6900787307772532E-3</v>
      </c>
      <c r="AY72" s="3"/>
      <c r="AZ72" s="3"/>
      <c r="BA72" s="3">
        <v>6.189447051301443E-3</v>
      </c>
      <c r="BB72" s="3">
        <v>5.1488468390886036E-3</v>
      </c>
      <c r="BC72" s="3">
        <v>8.5831378701581047E-4</v>
      </c>
      <c r="BD72" s="3">
        <v>3.8092339333752152E-3</v>
      </c>
      <c r="BE72" s="3">
        <v>1.0119369865858641E-5</v>
      </c>
      <c r="BF72" s="3">
        <v>1.9289718270249178E-3</v>
      </c>
      <c r="BG72" s="3">
        <v>6.6462380783796693</v>
      </c>
      <c r="BH72" s="3">
        <v>2.5140129273105282E-2</v>
      </c>
      <c r="BI72" s="3">
        <v>4.4603471348417502E-7</v>
      </c>
      <c r="BJ72" s="3">
        <v>1.9081080354318705E-3</v>
      </c>
      <c r="BK72" s="3"/>
      <c r="BL72" s="3"/>
      <c r="BM72" s="3"/>
    </row>
    <row r="73" spans="1:65" x14ac:dyDescent="0.25">
      <c r="A73" s="5" t="s">
        <v>44</v>
      </c>
      <c r="B73" s="5" t="s">
        <v>804</v>
      </c>
      <c r="C73" s="5">
        <f>VLOOKUP(A73, 'Metadata - Countries'!$A$2:$C$264, 3, FALSE)</f>
        <v>0</v>
      </c>
      <c r="D73" s="5" t="s">
        <v>68</v>
      </c>
      <c r="E73" s="5" t="s">
        <v>41</v>
      </c>
      <c r="F73" s="5"/>
      <c r="G73" s="5"/>
      <c r="H73" s="5">
        <v>7.0595273387517059</v>
      </c>
      <c r="I73" s="5">
        <v>5.0223488670423055</v>
      </c>
      <c r="J73" s="5">
        <v>4.4299109951458711</v>
      </c>
      <c r="K73" s="5">
        <v>4.3258296881729743</v>
      </c>
      <c r="L73" s="5">
        <v>3.8741697445982148</v>
      </c>
      <c r="M73" s="5">
        <v>3.7653957448481044</v>
      </c>
      <c r="N73" s="5">
        <v>4.3573268240687231</v>
      </c>
      <c r="O73" s="5">
        <v>3.9784171907736248</v>
      </c>
      <c r="P73" s="5">
        <v>4.2637406369172499</v>
      </c>
      <c r="Q73" s="5">
        <v>4.5529965379079353</v>
      </c>
      <c r="R73" s="5">
        <v>3.6733497147014931</v>
      </c>
      <c r="S73" s="5">
        <v>4.0618310840105565</v>
      </c>
      <c r="T73" s="5">
        <v>5.5478047536853747</v>
      </c>
      <c r="U73" s="5">
        <v>5.2689062950854773</v>
      </c>
      <c r="V73" s="5">
        <v>5.4008583558968963</v>
      </c>
      <c r="W73" s="5">
        <v>5.5614491097890308</v>
      </c>
      <c r="X73" s="5">
        <v>5.1375006628810294</v>
      </c>
      <c r="Y73" s="5">
        <v>6.2538504392356611</v>
      </c>
      <c r="Z73" s="5">
        <v>7.3969342182817339</v>
      </c>
      <c r="AA73" s="5">
        <v>8.4842879377562905</v>
      </c>
      <c r="AB73" s="5">
        <v>8.5846116508864778</v>
      </c>
      <c r="AC73" s="5">
        <v>8.590470911983509</v>
      </c>
      <c r="AD73" s="5">
        <v>8.7081002654783521</v>
      </c>
      <c r="AE73" s="5">
        <v>8.0514718754599333</v>
      </c>
      <c r="AF73" s="5">
        <v>5.1016114540622359</v>
      </c>
      <c r="AG73" s="5">
        <v>4.4975463678366578</v>
      </c>
      <c r="AH73" s="5">
        <v>3.5847508247271693</v>
      </c>
      <c r="AI73" s="5">
        <v>3.7808273147440312</v>
      </c>
      <c r="AJ73" s="5">
        <v>4.0395720167184237</v>
      </c>
      <c r="AK73" s="5">
        <v>4.0668937273328734</v>
      </c>
      <c r="AL73" s="5">
        <v>3.6309035243319059</v>
      </c>
      <c r="AM73" s="5">
        <v>3.7747043331556713</v>
      </c>
      <c r="AN73" s="5">
        <v>3.4503327627901115</v>
      </c>
      <c r="AO73" s="5">
        <v>3.0587333378332646</v>
      </c>
      <c r="AP73" s="5">
        <v>3.4778026209157917</v>
      </c>
      <c r="AQ73" s="5">
        <v>3.1990850352690301</v>
      </c>
      <c r="AR73" s="5">
        <v>2.6356567095787788</v>
      </c>
      <c r="AS73" s="5">
        <v>2.8659314949737702</v>
      </c>
      <c r="AT73" s="5">
        <v>3.9382581622439199</v>
      </c>
      <c r="AU73" s="5">
        <v>3.5365253714203742</v>
      </c>
      <c r="AV73" s="5">
        <v>3.4409679163984324</v>
      </c>
      <c r="AW73" s="5">
        <v>3.5713095968833519</v>
      </c>
      <c r="AX73" s="5">
        <v>3.9873282044039629</v>
      </c>
      <c r="AY73" s="5">
        <v>4.8596090128309966</v>
      </c>
      <c r="AZ73" s="5">
        <v>5.2647464818158021</v>
      </c>
      <c r="BA73" s="5">
        <v>4.9688158133101021</v>
      </c>
      <c r="BB73" s="5">
        <v>6.2303525113430913</v>
      </c>
      <c r="BC73" s="5">
        <v>5.0327675693648812</v>
      </c>
      <c r="BD73" s="5">
        <v>5.7440106310233325</v>
      </c>
      <c r="BE73" s="5">
        <v>6.7702488494907449</v>
      </c>
      <c r="BF73" s="5">
        <v>7.198324272488354</v>
      </c>
      <c r="BG73" s="5">
        <v>7.6090059375200223</v>
      </c>
      <c r="BH73" s="5">
        <v>6.7832007186838297</v>
      </c>
      <c r="BI73" s="5">
        <v>5.0574625181292756</v>
      </c>
      <c r="BJ73" s="5">
        <v>4.1199085103300037</v>
      </c>
      <c r="BK73" s="5">
        <v>4.676094447503905</v>
      </c>
      <c r="BL73" s="5">
        <v>5.2937150896137704</v>
      </c>
      <c r="BM73" s="5"/>
    </row>
    <row r="74" spans="1:65" x14ac:dyDescent="0.25">
      <c r="A74" s="3" t="s">
        <v>229</v>
      </c>
      <c r="B74" s="3" t="s">
        <v>390</v>
      </c>
      <c r="C74" s="3">
        <f>VLOOKUP(A74, 'Metadata - Countries'!$A$2:$C$264, 3, FALSE)</f>
        <v>0</v>
      </c>
      <c r="D74" s="3" t="s">
        <v>68</v>
      </c>
      <c r="E74" s="3" t="s">
        <v>41</v>
      </c>
      <c r="F74" s="3"/>
      <c r="G74" s="3"/>
      <c r="H74" s="3"/>
      <c r="I74" s="3">
        <v>65.793163175544919</v>
      </c>
      <c r="J74" s="3"/>
      <c r="K74" s="3"/>
      <c r="L74" s="3"/>
      <c r="M74" s="3"/>
      <c r="N74" s="3"/>
      <c r="O74" s="3"/>
      <c r="P74" s="3"/>
      <c r="Q74" s="3"/>
      <c r="R74" s="3">
        <v>32.509459435707278</v>
      </c>
      <c r="S74" s="3">
        <v>34.236412400044905</v>
      </c>
      <c r="T74" s="3">
        <v>42.85801551254621</v>
      </c>
      <c r="U74" s="3">
        <v>48.42194258250651</v>
      </c>
      <c r="V74" s="3">
        <v>49.527593237745442</v>
      </c>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v>78.85697683203081</v>
      </c>
      <c r="BB74" s="3">
        <v>79.950692916627645</v>
      </c>
      <c r="BC74" s="3">
        <v>79.285393608128047</v>
      </c>
      <c r="BD74" s="3">
        <v>77.141782867792926</v>
      </c>
      <c r="BE74" s="3"/>
      <c r="BF74" s="3"/>
      <c r="BG74" s="3"/>
      <c r="BH74" s="3"/>
      <c r="BI74" s="3"/>
      <c r="BJ74" s="3"/>
      <c r="BK74" s="3"/>
      <c r="BL74" s="3"/>
      <c r="BM74" s="3"/>
    </row>
    <row r="75" spans="1:65" x14ac:dyDescent="0.25">
      <c r="A75" s="5" t="s">
        <v>55</v>
      </c>
      <c r="B75" s="5" t="s">
        <v>30</v>
      </c>
      <c r="C75" s="5" t="str">
        <f>VLOOKUP(A75, 'Metadata - Countries'!$A$2:$C$264, 3, FALSE)</f>
        <v>Europe &amp; Central Asia</v>
      </c>
      <c r="D75" s="5" t="s">
        <v>68</v>
      </c>
      <c r="E75" s="5" t="s">
        <v>41</v>
      </c>
      <c r="F75" s="5"/>
      <c r="G75" s="5"/>
      <c r="H75" s="5"/>
      <c r="I75" s="5">
        <v>4.8050298712439474E-2</v>
      </c>
      <c r="J75" s="5">
        <v>4.8728026751562938E-2</v>
      </c>
      <c r="K75" s="5">
        <v>4.3085823209925454E-2</v>
      </c>
      <c r="L75" s="5">
        <v>9.1885879085944866E-2</v>
      </c>
      <c r="M75" s="5">
        <v>0.41592099872253291</v>
      </c>
      <c r="N75" s="5">
        <v>0.29034249141708435</v>
      </c>
      <c r="O75" s="5">
        <v>0.58900260627550605</v>
      </c>
      <c r="P75" s="5">
        <v>0.82220097791814561</v>
      </c>
      <c r="Q75" s="5">
        <v>0.20552863005707189</v>
      </c>
      <c r="R75" s="5">
        <v>0.20858187814772905</v>
      </c>
      <c r="S75" s="5">
        <v>0.26071298451059921</v>
      </c>
      <c r="T75" s="5">
        <v>0.85065403411873763</v>
      </c>
      <c r="U75" s="5">
        <v>0.41693330247112798</v>
      </c>
      <c r="V75" s="5">
        <v>1.5811749518640279</v>
      </c>
      <c r="W75" s="5">
        <v>2.1470895509632211</v>
      </c>
      <c r="X75" s="5">
        <v>2.603155603309578</v>
      </c>
      <c r="Y75" s="5">
        <v>2.713791569426367</v>
      </c>
      <c r="Z75" s="5">
        <v>4.3705821000689413</v>
      </c>
      <c r="AA75" s="5">
        <v>4.2218774354197945</v>
      </c>
      <c r="AB75" s="5">
        <v>4.0528750344496629</v>
      </c>
      <c r="AC75" s="5">
        <v>5.1645918021645558</v>
      </c>
      <c r="AD75" s="5">
        <v>5.5068331154896315</v>
      </c>
      <c r="AE75" s="5">
        <v>4.2910271239318343</v>
      </c>
      <c r="AF75" s="5">
        <v>2.4219047747783233</v>
      </c>
      <c r="AG75" s="5">
        <v>2.2178404768138877</v>
      </c>
      <c r="AH75" s="5">
        <v>1.7044535400916148</v>
      </c>
      <c r="AI75" s="5">
        <v>0.93807808229072975</v>
      </c>
      <c r="AJ75" s="5">
        <v>1.4688691221044861</v>
      </c>
      <c r="AK75" s="5">
        <v>3.0474705443844847</v>
      </c>
      <c r="AL75" s="5">
        <v>3.2578466411293543</v>
      </c>
      <c r="AM75" s="5">
        <v>2.7164586117902316</v>
      </c>
      <c r="AN75" s="5">
        <v>2.2467885626328812</v>
      </c>
      <c r="AO75" s="5">
        <v>1.886917906784749</v>
      </c>
      <c r="AP75" s="5">
        <v>3.0645944934944263</v>
      </c>
      <c r="AQ75" s="5">
        <v>2.3400322523753059</v>
      </c>
      <c r="AR75" s="5">
        <v>1.8926349747183415</v>
      </c>
      <c r="AS75" s="5">
        <v>2.4454924661064701</v>
      </c>
      <c r="AT75" s="5">
        <v>3.4668717069473094</v>
      </c>
      <c r="AU75" s="5">
        <v>3.1894388606887634</v>
      </c>
      <c r="AV75" s="5">
        <v>3.3565278578141253</v>
      </c>
      <c r="AW75" s="5">
        <v>4.0145832914206778</v>
      </c>
      <c r="AX75" s="5">
        <v>4.342528084612165</v>
      </c>
      <c r="AY75" s="5">
        <v>4.441798534950494</v>
      </c>
      <c r="AZ75" s="5">
        <v>5.3026224717074042</v>
      </c>
      <c r="BA75" s="5">
        <v>5.4737058019128098</v>
      </c>
      <c r="BB75" s="5">
        <v>6.9987775017229028</v>
      </c>
      <c r="BC75" s="5">
        <v>6.5817295204927992</v>
      </c>
      <c r="BD75" s="5">
        <v>8.1975194692960738</v>
      </c>
      <c r="BE75" s="5">
        <v>9.7223811793397577</v>
      </c>
      <c r="BF75" s="5">
        <v>11.217305516285142</v>
      </c>
      <c r="BG75" s="5">
        <v>12.502678024655886</v>
      </c>
      <c r="BH75" s="5">
        <v>11.000241227683336</v>
      </c>
      <c r="BI75" s="5">
        <v>6.8220315214170322</v>
      </c>
      <c r="BJ75" s="5">
        <v>7.672310869753046</v>
      </c>
      <c r="BK75" s="5">
        <v>7.7409019591646935</v>
      </c>
      <c r="BL75" s="5">
        <v>8.3427315916471745</v>
      </c>
      <c r="BM75" s="5"/>
    </row>
    <row r="76" spans="1:65" x14ac:dyDescent="0.25">
      <c r="A76" s="3" t="s">
        <v>156</v>
      </c>
      <c r="B76" s="3" t="s">
        <v>433</v>
      </c>
      <c r="C76" s="3" t="str">
        <f>VLOOKUP(A76, 'Metadata - Countries'!$A$2:$C$264, 3, FALSE)</f>
        <v>East Asia &amp; Pacific</v>
      </c>
      <c r="D76" s="3" t="s">
        <v>68</v>
      </c>
      <c r="E76" s="3" t="s">
        <v>41</v>
      </c>
      <c r="F76" s="3"/>
      <c r="G76" s="3"/>
      <c r="H76" s="3"/>
      <c r="I76" s="3"/>
      <c r="J76" s="3"/>
      <c r="K76" s="3"/>
      <c r="L76" s="3"/>
      <c r="M76" s="3">
        <v>0</v>
      </c>
      <c r="N76" s="3">
        <v>0</v>
      </c>
      <c r="O76" s="3">
        <v>0</v>
      </c>
      <c r="P76" s="3">
        <v>1.3374174204025589E-3</v>
      </c>
      <c r="Q76" s="3">
        <v>0</v>
      </c>
      <c r="R76" s="3">
        <v>0</v>
      </c>
      <c r="S76" s="3">
        <v>3.5542742764933968E-3</v>
      </c>
      <c r="T76" s="3">
        <v>6.890544713261897E-4</v>
      </c>
      <c r="U76" s="3">
        <v>4.3788518844279614E-5</v>
      </c>
      <c r="V76" s="3">
        <v>5.2411912161704323E-4</v>
      </c>
      <c r="W76" s="3">
        <v>1.4473102457331997E-3</v>
      </c>
      <c r="X76" s="3">
        <v>6.0281119164581269E-4</v>
      </c>
      <c r="Y76" s="3">
        <v>0</v>
      </c>
      <c r="Z76" s="3">
        <v>0</v>
      </c>
      <c r="AA76" s="3">
        <v>5.870146656780504E-4</v>
      </c>
      <c r="AB76" s="3">
        <v>4.9717230988876625E-5</v>
      </c>
      <c r="AC76" s="3">
        <v>3.6305107821473415E-4</v>
      </c>
      <c r="AD76" s="3">
        <v>9.3720596704241225E-5</v>
      </c>
      <c r="AE76" s="3">
        <v>1.321870665671764E-3</v>
      </c>
      <c r="AF76" s="3">
        <v>0</v>
      </c>
      <c r="AG76" s="3">
        <v>0</v>
      </c>
      <c r="AH76" s="3">
        <v>3.5836957430420671E-4</v>
      </c>
      <c r="AI76" s="3">
        <v>3.9884570065772643E-5</v>
      </c>
      <c r="AJ76" s="3">
        <v>2.3737617948230341E-3</v>
      </c>
      <c r="AK76" s="3">
        <v>3.3653862387373473E-3</v>
      </c>
      <c r="AL76" s="3">
        <v>2.5138049495495168E-3</v>
      </c>
      <c r="AM76" s="3">
        <v>1.3855968980658088E-3</v>
      </c>
      <c r="AN76" s="3">
        <v>1.3400175843880709E-3</v>
      </c>
      <c r="AO76" s="3"/>
      <c r="AP76" s="3"/>
      <c r="AQ76" s="3"/>
      <c r="AR76" s="3"/>
      <c r="AS76" s="3"/>
      <c r="AT76" s="3">
        <v>2.6739809799893288E-4</v>
      </c>
      <c r="AU76" s="3">
        <v>6.0448450053514251E-3</v>
      </c>
      <c r="AV76" s="3">
        <v>7.1000549359814444E-4</v>
      </c>
      <c r="AW76" s="3">
        <v>4.6603726607418925E-4</v>
      </c>
      <c r="AX76" s="3">
        <v>8.3887820954127307E-3</v>
      </c>
      <c r="AY76" s="3">
        <v>5.5656736249208076E-2</v>
      </c>
      <c r="AZ76" s="3">
        <v>8.8135238769578836E-2</v>
      </c>
      <c r="BA76" s="3">
        <v>7.5359224338416742E-2</v>
      </c>
      <c r="BB76" s="3">
        <v>4.8736710879317642E-2</v>
      </c>
      <c r="BC76" s="3">
        <v>0.17577079898311482</v>
      </c>
      <c r="BD76" s="3">
        <v>9.8165466178387145E-2</v>
      </c>
      <c r="BE76" s="3">
        <v>0.14192305607430697</v>
      </c>
      <c r="BF76" s="3">
        <v>4.593951239234035E-2</v>
      </c>
      <c r="BG76" s="3">
        <v>2.9993397381261243E-2</v>
      </c>
      <c r="BH76" s="3">
        <v>6.2673145308974314E-3</v>
      </c>
      <c r="BI76" s="3">
        <v>6.1151311179342503E-3</v>
      </c>
      <c r="BJ76" s="3">
        <v>2.1624786447523761E-2</v>
      </c>
      <c r="BK76" s="3">
        <v>5.0444353911224107E-2</v>
      </c>
      <c r="BL76" s="3">
        <v>3.9556905087382126E-2</v>
      </c>
      <c r="BM76" s="3"/>
    </row>
    <row r="77" spans="1:65" x14ac:dyDescent="0.25">
      <c r="A77" s="5" t="s">
        <v>421</v>
      </c>
      <c r="B77" s="5" t="s">
        <v>716</v>
      </c>
      <c r="C77" s="5" t="str">
        <f>VLOOKUP(A77, 'Metadata - Countries'!$A$2:$C$264, 3, FALSE)</f>
        <v>Europe &amp; Central Asia</v>
      </c>
      <c r="D77" s="5" t="s">
        <v>68</v>
      </c>
      <c r="E77" s="5" t="s">
        <v>41</v>
      </c>
      <c r="F77" s="5"/>
      <c r="G77" s="5"/>
      <c r="H77" s="5">
        <v>3.7761528652576253</v>
      </c>
      <c r="I77" s="5">
        <v>3.6690937875582348</v>
      </c>
      <c r="J77" s="5">
        <v>3.4251131778855894</v>
      </c>
      <c r="K77" s="5">
        <v>3.2406997293699629</v>
      </c>
      <c r="L77" s="5">
        <v>3.4052676399461612</v>
      </c>
      <c r="M77" s="5">
        <v>3.0538395069606423</v>
      </c>
      <c r="N77" s="5">
        <v>2.5676758042055914</v>
      </c>
      <c r="O77" s="5">
        <v>2.3295715331594318</v>
      </c>
      <c r="P77" s="5">
        <v>2.1205004339323685</v>
      </c>
      <c r="Q77" s="5">
        <v>2.2279459835710598</v>
      </c>
      <c r="R77" s="5">
        <v>2.256981332576526</v>
      </c>
      <c r="S77" s="5">
        <v>2.1400198571949698</v>
      </c>
      <c r="T77" s="5">
        <v>2.6876702703973079</v>
      </c>
      <c r="U77" s="5">
        <v>2.7328887548704812</v>
      </c>
      <c r="V77" s="5">
        <v>2.9110415024872558</v>
      </c>
      <c r="W77" s="5">
        <v>2.9868650143963156</v>
      </c>
      <c r="X77" s="5">
        <v>2.675854303294972</v>
      </c>
      <c r="Y77" s="5">
        <v>3.5631760359783708</v>
      </c>
      <c r="Z77" s="5">
        <v>4.0456878390367752</v>
      </c>
      <c r="AA77" s="5">
        <v>4.6658766114973202</v>
      </c>
      <c r="AB77" s="5">
        <v>3.9636903222355802</v>
      </c>
      <c r="AC77" s="5">
        <v>3.7975835976985133</v>
      </c>
      <c r="AD77" s="5">
        <v>3.6448311019350115</v>
      </c>
      <c r="AE77" s="5">
        <v>3.8485270109185516</v>
      </c>
      <c r="AF77" s="5">
        <v>2.678932073201314</v>
      </c>
      <c r="AG77" s="5">
        <v>2.2123286726115281</v>
      </c>
      <c r="AH77" s="5">
        <v>2.0609968104128829</v>
      </c>
      <c r="AI77" s="5">
        <v>2.1938486732643248</v>
      </c>
      <c r="AJ77" s="5">
        <v>2.3600257412552388</v>
      </c>
      <c r="AK77" s="5">
        <v>2.5463524633095656</v>
      </c>
      <c r="AL77" s="5">
        <v>2.3442545311643572</v>
      </c>
      <c r="AM77" s="5">
        <v>2.7070511336676186</v>
      </c>
      <c r="AN77" s="5">
        <v>2.4528043784793483</v>
      </c>
      <c r="AO77" s="5">
        <v>2.3949936373413396</v>
      </c>
      <c r="AP77" s="5">
        <v>2.6010095621485294</v>
      </c>
      <c r="AQ77" s="5">
        <v>2.5273556604131944</v>
      </c>
      <c r="AR77" s="5">
        <v>2.1537521270099003</v>
      </c>
      <c r="AS77" s="5">
        <v>2.2162675760624171</v>
      </c>
      <c r="AT77" s="5">
        <v>2.8173416238118731</v>
      </c>
      <c r="AU77" s="5">
        <v>2.5840534722295283</v>
      </c>
      <c r="AV77" s="5">
        <v>2.455656555520692</v>
      </c>
      <c r="AW77" s="5">
        <v>2.6387207683010563</v>
      </c>
      <c r="AX77" s="5">
        <v>2.8565025686346019</v>
      </c>
      <c r="AY77" s="5">
        <v>4.0971263447741491</v>
      </c>
      <c r="AZ77" s="5">
        <v>4.2941842578526224</v>
      </c>
      <c r="BA77" s="5">
        <v>3.824605043380422</v>
      </c>
      <c r="BB77" s="5">
        <v>5.0549133265657265</v>
      </c>
      <c r="BC77" s="5">
        <v>3.5712408093148005</v>
      </c>
      <c r="BD77" s="5">
        <v>3.6588690247407638</v>
      </c>
      <c r="BE77" s="5">
        <v>4.5740131378469915</v>
      </c>
      <c r="BF77" s="5">
        <v>4.4532915028009725</v>
      </c>
      <c r="BG77" s="5">
        <v>3.9324647746313586</v>
      </c>
      <c r="BH77" s="5">
        <v>3.90387842111745</v>
      </c>
      <c r="BI77" s="5">
        <v>3.0378590351027404</v>
      </c>
      <c r="BJ77" s="5">
        <v>2.3978086247532069</v>
      </c>
      <c r="BK77" s="5">
        <v>2.7603357897751333</v>
      </c>
      <c r="BL77" s="5">
        <v>3.2432019068844236</v>
      </c>
      <c r="BM77" s="5"/>
    </row>
    <row r="78" spans="1:65" x14ac:dyDescent="0.25">
      <c r="A78" s="3" t="s">
        <v>372</v>
      </c>
      <c r="B78" s="3" t="s">
        <v>533</v>
      </c>
      <c r="C78" s="3" t="str">
        <f>VLOOKUP(A78, 'Metadata - Countries'!$A$2:$C$264, 3, FALSE)</f>
        <v>Europe &amp; Central Asia</v>
      </c>
      <c r="D78" s="3" t="s">
        <v>68</v>
      </c>
      <c r="E78" s="3" t="s">
        <v>41</v>
      </c>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v>1.0184804861328577E-3</v>
      </c>
      <c r="AR78" s="3">
        <v>2.3140212738291218E-4</v>
      </c>
      <c r="AS78" s="3">
        <v>8.3702950566255283E-4</v>
      </c>
      <c r="AT78" s="3">
        <v>5.5587130327465069E-5</v>
      </c>
      <c r="AU78" s="3"/>
      <c r="AV78" s="3"/>
      <c r="AW78" s="3"/>
      <c r="AX78" s="3"/>
      <c r="AY78" s="3"/>
      <c r="AZ78" s="3">
        <v>1.9513843810386462</v>
      </c>
      <c r="BA78" s="3">
        <v>1.7303327660094383</v>
      </c>
      <c r="BB78" s="3">
        <v>2.1389075525288308</v>
      </c>
      <c r="BC78" s="3">
        <v>2.8108768682031959</v>
      </c>
      <c r="BD78" s="3"/>
      <c r="BE78" s="3"/>
      <c r="BF78" s="3"/>
      <c r="BG78" s="3"/>
      <c r="BH78" s="3"/>
      <c r="BI78" s="3"/>
      <c r="BJ78" s="3"/>
      <c r="BK78" s="3"/>
      <c r="BL78" s="3"/>
      <c r="BM78" s="3"/>
    </row>
    <row r="79" spans="1:65" x14ac:dyDescent="0.25">
      <c r="A79" s="5" t="s">
        <v>430</v>
      </c>
      <c r="B79" s="5" t="s">
        <v>296</v>
      </c>
      <c r="C79" s="5" t="str">
        <f>VLOOKUP(A79, 'Metadata - Countries'!$A$2:$C$264, 3, FALSE)</f>
        <v>East Asia &amp; Pacific</v>
      </c>
      <c r="D79" s="5" t="s">
        <v>68</v>
      </c>
      <c r="E79" s="5" t="s">
        <v>41</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row>
    <row r="80" spans="1:65" x14ac:dyDescent="0.25">
      <c r="A80" s="3" t="s">
        <v>561</v>
      </c>
      <c r="B80" s="3" t="s">
        <v>409</v>
      </c>
      <c r="C80" s="3" t="str">
        <f>VLOOKUP(A80, 'Metadata - Countries'!$A$2:$C$264, 3, FALSE)</f>
        <v>Sub-Saharan Africa</v>
      </c>
      <c r="D80" s="3" t="s">
        <v>68</v>
      </c>
      <c r="E80" s="3" t="s">
        <v>41</v>
      </c>
      <c r="F80" s="3"/>
      <c r="G80" s="3"/>
      <c r="H80" s="3">
        <v>17.440686165076723</v>
      </c>
      <c r="I80" s="3">
        <v>14.512832154239128</v>
      </c>
      <c r="J80" s="3">
        <v>14.070275354659614</v>
      </c>
      <c r="K80" s="3">
        <v>15.339466583126324</v>
      </c>
      <c r="L80" s="3">
        <v>15.672094039542763</v>
      </c>
      <c r="M80" s="3">
        <v>30.227072329138092</v>
      </c>
      <c r="N80" s="3">
        <v>34.882631691941121</v>
      </c>
      <c r="O80" s="3">
        <v>35.304542903494394</v>
      </c>
      <c r="P80" s="3">
        <v>42.611846573296056</v>
      </c>
      <c r="Q80" s="3">
        <v>45.170446440231835</v>
      </c>
      <c r="R80" s="3"/>
      <c r="S80" s="3"/>
      <c r="T80" s="3"/>
      <c r="U80" s="3">
        <v>82.888558698075798</v>
      </c>
      <c r="V80" s="3">
        <v>78.769828262258983</v>
      </c>
      <c r="W80" s="3">
        <v>81.068882332612773</v>
      </c>
      <c r="X80" s="3">
        <v>72.501354447203866</v>
      </c>
      <c r="Y80" s="3">
        <v>78.09748260647963</v>
      </c>
      <c r="Z80" s="3">
        <v>87.945322460298698</v>
      </c>
      <c r="AA80" s="3">
        <v>82.532999089843855</v>
      </c>
      <c r="AB80" s="3">
        <v>84.622582239268084</v>
      </c>
      <c r="AC80" s="3">
        <v>79.463321488308821</v>
      </c>
      <c r="AD80" s="3"/>
      <c r="AE80" s="3"/>
      <c r="AF80" s="3"/>
      <c r="AG80" s="3"/>
      <c r="AH80" s="3"/>
      <c r="AI80" s="3"/>
      <c r="AJ80" s="3"/>
      <c r="AK80" s="3"/>
      <c r="AL80" s="3"/>
      <c r="AM80" s="3">
        <v>89.320101164408086</v>
      </c>
      <c r="AN80" s="3">
        <v>86.600845054257007</v>
      </c>
      <c r="AO80" s="3"/>
      <c r="AP80" s="3">
        <v>82.738636002034909</v>
      </c>
      <c r="AQ80" s="3">
        <v>77.601969039650811</v>
      </c>
      <c r="AR80" s="3">
        <v>83.095421956980303</v>
      </c>
      <c r="AS80" s="3">
        <v>78.474568442546783</v>
      </c>
      <c r="AT80" s="3">
        <v>83.325502828638491</v>
      </c>
      <c r="AU80" s="3">
        <v>82.950363015597773</v>
      </c>
      <c r="AV80" s="3">
        <v>83.817906286395043</v>
      </c>
      <c r="AW80" s="3">
        <v>88.368866874519</v>
      </c>
      <c r="AX80" s="3">
        <v>76.183892305362349</v>
      </c>
      <c r="AY80" s="3">
        <v>84.043341196115989</v>
      </c>
      <c r="AZ80" s="3">
        <v>85.611783541457598</v>
      </c>
      <c r="BA80" s="3">
        <v>83.413768687759628</v>
      </c>
      <c r="BB80" s="3">
        <v>89.172254572424663</v>
      </c>
      <c r="BC80" s="3">
        <v>83.134838314536537</v>
      </c>
      <c r="BD80" s="3"/>
      <c r="BE80" s="3"/>
      <c r="BF80" s="3"/>
      <c r="BG80" s="3"/>
      <c r="BH80" s="3"/>
      <c r="BI80" s="3"/>
      <c r="BJ80" s="3"/>
      <c r="BK80" s="3"/>
      <c r="BL80" s="3"/>
      <c r="BM80" s="3"/>
    </row>
    <row r="81" spans="1:65" x14ac:dyDescent="0.25">
      <c r="A81" s="5" t="s">
        <v>764</v>
      </c>
      <c r="B81" s="5" t="s">
        <v>670</v>
      </c>
      <c r="C81" s="5" t="str">
        <f>VLOOKUP(A81, 'Metadata - Countries'!$A$2:$C$264, 3, FALSE)</f>
        <v>Europe &amp; Central Asia</v>
      </c>
      <c r="D81" s="5" t="s">
        <v>68</v>
      </c>
      <c r="E81" s="5" t="s">
        <v>41</v>
      </c>
      <c r="F81" s="5"/>
      <c r="G81" s="5"/>
      <c r="H81" s="5">
        <v>3.8559730990268841</v>
      </c>
      <c r="I81" s="5">
        <v>4.0356427227568341</v>
      </c>
      <c r="J81" s="5">
        <v>3.2615810021515057</v>
      </c>
      <c r="K81" s="5">
        <v>2.8243676920462319</v>
      </c>
      <c r="L81" s="5">
        <v>2.6610764183848015</v>
      </c>
      <c r="M81" s="5">
        <v>2.5581553697236372</v>
      </c>
      <c r="N81" s="5">
        <v>2.6950655927510994</v>
      </c>
      <c r="O81" s="5">
        <v>2.4353907772603045</v>
      </c>
      <c r="P81" s="5">
        <v>2.5656422596566761</v>
      </c>
      <c r="Q81" s="5">
        <v>2.5719923484240814</v>
      </c>
      <c r="R81" s="5">
        <v>2.4493012179582148</v>
      </c>
      <c r="S81" s="5">
        <v>2.9707216978623228</v>
      </c>
      <c r="T81" s="5">
        <v>4.6518421339241405</v>
      </c>
      <c r="U81" s="5">
        <v>4.1181836792568784</v>
      </c>
      <c r="V81" s="5">
        <v>4.8926822082487522</v>
      </c>
      <c r="W81" s="5">
        <v>6.3214704253796867</v>
      </c>
      <c r="X81" s="5">
        <v>6.2863425520989944</v>
      </c>
      <c r="Y81" s="5">
        <v>10.106682651957357</v>
      </c>
      <c r="Z81" s="5">
        <v>13.029628791705314</v>
      </c>
      <c r="AA81" s="5">
        <v>18.959195703181663</v>
      </c>
      <c r="AB81" s="5">
        <v>20.287826668475489</v>
      </c>
      <c r="AC81" s="5">
        <v>21.591252025749917</v>
      </c>
      <c r="AD81" s="5">
        <v>21.715554172570588</v>
      </c>
      <c r="AE81" s="5">
        <v>21.434786550782071</v>
      </c>
      <c r="AF81" s="5">
        <v>11.873533326118762</v>
      </c>
      <c r="AG81" s="5">
        <v>10.955262690599637</v>
      </c>
      <c r="AH81" s="5">
        <v>7.1459159861624837</v>
      </c>
      <c r="AI81" s="5">
        <v>6.5977639501718626</v>
      </c>
      <c r="AJ81" s="5">
        <v>7.6049096620903516</v>
      </c>
      <c r="AK81" s="5">
        <v>7.2453534346054616</v>
      </c>
      <c r="AL81" s="5">
        <v>6.4401756125411689</v>
      </c>
      <c r="AM81" s="5">
        <v>7.1028489751053856</v>
      </c>
      <c r="AN81" s="5">
        <v>6.721718180760841</v>
      </c>
      <c r="AO81" s="5">
        <v>6.2239434183645761</v>
      </c>
      <c r="AP81" s="5">
        <v>6.7507250078401064</v>
      </c>
      <c r="AQ81" s="5">
        <v>6.0586315580619754</v>
      </c>
      <c r="AR81" s="5">
        <v>4.1727979161878332</v>
      </c>
      <c r="AS81" s="5">
        <v>5.5690511993887881</v>
      </c>
      <c r="AT81" s="5">
        <v>8.3395553220028731</v>
      </c>
      <c r="AU81" s="5">
        <v>8.081644515617775</v>
      </c>
      <c r="AV81" s="5">
        <v>8.1080561756044816</v>
      </c>
      <c r="AW81" s="5">
        <v>8.1976088356825425</v>
      </c>
      <c r="AX81" s="5">
        <v>8.7530252867649132</v>
      </c>
      <c r="AY81" s="5">
        <v>9.3611985410105962</v>
      </c>
      <c r="AZ81" s="5">
        <v>9.5094956501362216</v>
      </c>
      <c r="BA81" s="5">
        <v>10.274514104982908</v>
      </c>
      <c r="BB81" s="5">
        <v>12.879794093426437</v>
      </c>
      <c r="BC81" s="5">
        <v>11.043789886136569</v>
      </c>
      <c r="BD81" s="5">
        <v>12.437630774774737</v>
      </c>
      <c r="BE81" s="5">
        <v>12.638199724879684</v>
      </c>
      <c r="BF81" s="5">
        <v>13.935858880610896</v>
      </c>
      <c r="BG81" s="5">
        <v>13.368327245106778</v>
      </c>
      <c r="BH81" s="5">
        <v>11.763210264674237</v>
      </c>
      <c r="BI81" s="5">
        <v>7.654934565690767</v>
      </c>
      <c r="BJ81" s="5">
        <v>6.5230508599821881</v>
      </c>
      <c r="BK81" s="5">
        <v>8.1959893231672289</v>
      </c>
      <c r="BL81" s="5">
        <v>9.9693725270041735</v>
      </c>
      <c r="BM81" s="5"/>
    </row>
    <row r="82" spans="1:65" x14ac:dyDescent="0.25">
      <c r="A82" s="3" t="s">
        <v>708</v>
      </c>
      <c r="B82" s="3" t="s">
        <v>525</v>
      </c>
      <c r="C82" s="3" t="str">
        <f>VLOOKUP(A82, 'Metadata - Countries'!$A$2:$C$264, 3, FALSE)</f>
        <v>Europe &amp; Central Asia</v>
      </c>
      <c r="D82" s="3" t="s">
        <v>68</v>
      </c>
      <c r="E82" s="3" t="s">
        <v>41</v>
      </c>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v>18.841867543223795</v>
      </c>
      <c r="AQ82" s="3">
        <v>16.828787606598262</v>
      </c>
      <c r="AR82" s="3">
        <v>11.181125298132489</v>
      </c>
      <c r="AS82" s="3">
        <v>9.6374593754263831</v>
      </c>
      <c r="AT82" s="3">
        <v>8.1283963733019764</v>
      </c>
      <c r="AU82" s="3">
        <v>9.5027359031173919</v>
      </c>
      <c r="AV82" s="3">
        <v>5.9456424006588113</v>
      </c>
      <c r="AW82" s="3">
        <v>5.2899401851989385</v>
      </c>
      <c r="AX82" s="3">
        <v>3.6306082568997082</v>
      </c>
      <c r="AY82" s="3">
        <v>3.3683533229897975</v>
      </c>
      <c r="AZ82" s="3">
        <v>3.3268508575607183</v>
      </c>
      <c r="BA82" s="3">
        <v>3.948583684680123</v>
      </c>
      <c r="BB82" s="3">
        <v>3.1633004264717735</v>
      </c>
      <c r="BC82" s="3">
        <v>4.9604201454955588</v>
      </c>
      <c r="BD82" s="3">
        <v>5.5026868348319722</v>
      </c>
      <c r="BE82" s="3">
        <v>4.4245676899943938</v>
      </c>
      <c r="BF82" s="3">
        <v>3.1308277243305067</v>
      </c>
      <c r="BG82" s="3">
        <v>3.4112593528849855</v>
      </c>
      <c r="BH82" s="3">
        <v>3.8518588152258233</v>
      </c>
      <c r="BI82" s="3">
        <v>8.446233352021876</v>
      </c>
      <c r="BJ82" s="3">
        <v>3.709685991051717</v>
      </c>
      <c r="BK82" s="3">
        <v>4.2475165915687709</v>
      </c>
      <c r="BL82" s="3">
        <v>2.1335688530556807</v>
      </c>
      <c r="BM82" s="3"/>
    </row>
    <row r="83" spans="1:65" x14ac:dyDescent="0.25">
      <c r="A83" s="5" t="s">
        <v>174</v>
      </c>
      <c r="B83" s="5" t="s">
        <v>622</v>
      </c>
      <c r="C83" s="5" t="str">
        <f>VLOOKUP(A83, 'Metadata - Countries'!$A$2:$C$264, 3, FALSE)</f>
        <v>Sub-Saharan Africa</v>
      </c>
      <c r="D83" s="5" t="s">
        <v>68</v>
      </c>
      <c r="E83" s="5" t="s">
        <v>41</v>
      </c>
      <c r="F83" s="5"/>
      <c r="G83" s="5"/>
      <c r="H83" s="5">
        <v>0</v>
      </c>
      <c r="I83" s="5">
        <v>6.6003064557720537E-2</v>
      </c>
      <c r="J83" s="5">
        <v>1.0099229835984007</v>
      </c>
      <c r="K83" s="5">
        <v>1.029941346641382</v>
      </c>
      <c r="L83" s="5">
        <v>0.56103627548385793</v>
      </c>
      <c r="M83" s="5">
        <v>0.68304138511714363</v>
      </c>
      <c r="N83" s="5">
        <v>0.54616942827100057</v>
      </c>
      <c r="O83" s="5">
        <v>0.68792894051489262</v>
      </c>
      <c r="P83" s="5">
        <v>0.1536813215430802</v>
      </c>
      <c r="Q83" s="5">
        <v>0.80473599451197975</v>
      </c>
      <c r="R83" s="5">
        <v>0.80780537254269147</v>
      </c>
      <c r="S83" s="5">
        <v>0.68261916324590022</v>
      </c>
      <c r="T83" s="5">
        <v>1.933744619663472</v>
      </c>
      <c r="U83" s="5">
        <v>2.7905098311212972</v>
      </c>
      <c r="V83" s="5">
        <v>2.1515789241928265</v>
      </c>
      <c r="W83" s="5">
        <v>1.6084488579458145</v>
      </c>
      <c r="X83" s="5">
        <v>0.64972436654054655</v>
      </c>
      <c r="Y83" s="5">
        <v>0.95119152620132819</v>
      </c>
      <c r="Z83" s="5">
        <v>0.3915701533932377</v>
      </c>
      <c r="AA83" s="5">
        <v>12.306161777130617</v>
      </c>
      <c r="AB83" s="5">
        <v>9.7748924347593231</v>
      </c>
      <c r="AC83" s="5">
        <v>20.845601611565577</v>
      </c>
      <c r="AD83" s="5">
        <v>3.9024582010238187</v>
      </c>
      <c r="AE83" s="5"/>
      <c r="AF83" s="5"/>
      <c r="AG83" s="5"/>
      <c r="AH83" s="5"/>
      <c r="AI83" s="5"/>
      <c r="AJ83" s="5"/>
      <c r="AK83" s="5"/>
      <c r="AL83" s="5">
        <v>9.3915069766510086</v>
      </c>
      <c r="AM83" s="5"/>
      <c r="AN83" s="5"/>
      <c r="AO83" s="5"/>
      <c r="AP83" s="5">
        <v>4.7987521546439673</v>
      </c>
      <c r="AQ83" s="5">
        <v>4.6046985466129167</v>
      </c>
      <c r="AR83" s="5">
        <v>3.6469340859647765</v>
      </c>
      <c r="AS83" s="5">
        <v>4.7958414025185494</v>
      </c>
      <c r="AT83" s="5">
        <v>7.7301983333741653</v>
      </c>
      <c r="AU83" s="5">
        <v>11.642692869825598</v>
      </c>
      <c r="AV83" s="5"/>
      <c r="AW83" s="5">
        <v>3.6569906831670711E-2</v>
      </c>
      <c r="AX83" s="5"/>
      <c r="AY83" s="5">
        <v>3.3759376712786846</v>
      </c>
      <c r="AZ83" s="5">
        <v>0.6540340821494357</v>
      </c>
      <c r="BA83" s="5">
        <v>1.292176243694606</v>
      </c>
      <c r="BB83" s="5">
        <v>2.4154758715986455</v>
      </c>
      <c r="BC83" s="5">
        <v>4.18311482217727</v>
      </c>
      <c r="BD83" s="5">
        <v>0.32351247622806772</v>
      </c>
      <c r="BE83" s="5">
        <v>55.112447140955346</v>
      </c>
      <c r="BF83" s="5">
        <v>52.685499968544455</v>
      </c>
      <c r="BG83" s="5">
        <v>43.105073951869031</v>
      </c>
      <c r="BH83" s="5"/>
      <c r="BI83" s="5"/>
      <c r="BJ83" s="5">
        <v>22.146921135608448</v>
      </c>
      <c r="BK83" s="5">
        <v>42.813683714188898</v>
      </c>
      <c r="BL83" s="5">
        <v>47.546494884329107</v>
      </c>
      <c r="BM83" s="5"/>
    </row>
    <row r="84" spans="1:65" x14ac:dyDescent="0.25">
      <c r="A84" s="3" t="s">
        <v>136</v>
      </c>
      <c r="B84" s="3" t="s">
        <v>779</v>
      </c>
      <c r="C84" s="3" t="str">
        <f>VLOOKUP(A84, 'Metadata - Countries'!$A$2:$C$264, 3, FALSE)</f>
        <v>Europe &amp; Central Asia</v>
      </c>
      <c r="D84" s="3" t="s">
        <v>68</v>
      </c>
      <c r="E84" s="3" t="s">
        <v>41</v>
      </c>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row>
    <row r="85" spans="1:65" x14ac:dyDescent="0.25">
      <c r="A85" s="5" t="s">
        <v>652</v>
      </c>
      <c r="B85" s="5" t="s">
        <v>647</v>
      </c>
      <c r="C85" s="5" t="str">
        <f>VLOOKUP(A85, 'Metadata - Countries'!$A$2:$C$264, 3, FALSE)</f>
        <v>Sub-Saharan Africa</v>
      </c>
      <c r="D85" s="5" t="s">
        <v>68</v>
      </c>
      <c r="E85" s="5" t="s">
        <v>41</v>
      </c>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v>0</v>
      </c>
      <c r="AP85" s="5">
        <v>1.6994807355419195E-2</v>
      </c>
      <c r="AQ85" s="5">
        <v>6.3907452639256164E-3</v>
      </c>
      <c r="AR85" s="5">
        <v>1.3640526079551088E-2</v>
      </c>
      <c r="AS85" s="5">
        <v>2.2510900442516697E-2</v>
      </c>
      <c r="AT85" s="5">
        <v>4.008178045835175E-2</v>
      </c>
      <c r="AU85" s="5">
        <v>0.96237354471232595</v>
      </c>
      <c r="AV85" s="5">
        <v>7.3742951206893601E-2</v>
      </c>
      <c r="AW85" s="5"/>
      <c r="AX85" s="5">
        <v>0.26828433251140954</v>
      </c>
      <c r="AY85" s="5">
        <v>3.9069582544465962E-5</v>
      </c>
      <c r="AZ85" s="5">
        <v>0.31223339648571086</v>
      </c>
      <c r="BA85" s="5">
        <v>1.0424846649704897</v>
      </c>
      <c r="BB85" s="5">
        <v>1.5125434738994363</v>
      </c>
      <c r="BC85" s="5"/>
      <c r="BD85" s="5"/>
      <c r="BE85" s="5"/>
      <c r="BF85" s="5"/>
      <c r="BG85" s="5">
        <v>0.77862700845254196</v>
      </c>
      <c r="BH85" s="5">
        <v>0.65505313057760717</v>
      </c>
      <c r="BI85" s="5">
        <v>0.35338261097975249</v>
      </c>
      <c r="BJ85" s="5"/>
      <c r="BK85" s="5"/>
      <c r="BL85" s="5"/>
      <c r="BM85" s="5"/>
    </row>
    <row r="86" spans="1:65" x14ac:dyDescent="0.25">
      <c r="A86" s="3" t="s">
        <v>29</v>
      </c>
      <c r="B86" s="3" t="s">
        <v>84</v>
      </c>
      <c r="C86" s="3" t="str">
        <f>VLOOKUP(A86, 'Metadata - Countries'!$A$2:$C$264, 3, FALSE)</f>
        <v>Sub-Saharan Africa</v>
      </c>
      <c r="D86" s="3" t="s">
        <v>68</v>
      </c>
      <c r="E86" s="3" t="s">
        <v>41</v>
      </c>
      <c r="F86" s="3"/>
      <c r="G86" s="3"/>
      <c r="H86" s="3"/>
      <c r="I86" s="3"/>
      <c r="J86" s="3">
        <v>0</v>
      </c>
      <c r="K86" s="3"/>
      <c r="L86" s="3"/>
      <c r="M86" s="3"/>
      <c r="N86" s="3"/>
      <c r="O86" s="3"/>
      <c r="P86" s="3">
        <v>0</v>
      </c>
      <c r="Q86" s="3">
        <v>0</v>
      </c>
      <c r="R86" s="3">
        <v>0</v>
      </c>
      <c r="S86" s="3">
        <v>0</v>
      </c>
      <c r="T86" s="3">
        <v>0</v>
      </c>
      <c r="U86" s="3">
        <v>0</v>
      </c>
      <c r="V86" s="3">
        <v>0</v>
      </c>
      <c r="W86" s="3">
        <v>0</v>
      </c>
      <c r="X86" s="3">
        <v>0</v>
      </c>
      <c r="Y86" s="3">
        <v>0</v>
      </c>
      <c r="Z86" s="3">
        <v>0</v>
      </c>
      <c r="AA86" s="3"/>
      <c r="AB86" s="3"/>
      <c r="AC86" s="3"/>
      <c r="AD86" s="3"/>
      <c r="AE86" s="3"/>
      <c r="AF86" s="3"/>
      <c r="AG86" s="3"/>
      <c r="AH86" s="3"/>
      <c r="AI86" s="3"/>
      <c r="AJ86" s="3"/>
      <c r="AK86" s="3"/>
      <c r="AL86" s="3"/>
      <c r="AM86" s="3"/>
      <c r="AN86" s="3"/>
      <c r="AO86" s="3">
        <v>0.16935786361786639</v>
      </c>
      <c r="AP86" s="3">
        <v>0.23570423539786287</v>
      </c>
      <c r="AQ86" s="3">
        <v>0.36729030738276208</v>
      </c>
      <c r="AR86" s="3">
        <v>1.7391232730989518E-2</v>
      </c>
      <c r="AS86" s="3">
        <v>0.13276386635331985</v>
      </c>
      <c r="AT86" s="3">
        <v>0</v>
      </c>
      <c r="AU86" s="3">
        <v>0</v>
      </c>
      <c r="AV86" s="3">
        <v>3.0421738562885884E-2</v>
      </c>
      <c r="AW86" s="3">
        <v>0</v>
      </c>
      <c r="AX86" s="3"/>
      <c r="AY86" s="3"/>
      <c r="AZ86" s="3"/>
      <c r="BA86" s="3"/>
      <c r="BB86" s="3">
        <v>0</v>
      </c>
      <c r="BC86" s="3">
        <v>3.0903147668307858E-3</v>
      </c>
      <c r="BD86" s="3">
        <v>0</v>
      </c>
      <c r="BE86" s="3">
        <v>0</v>
      </c>
      <c r="BF86" s="3">
        <v>0</v>
      </c>
      <c r="BG86" s="3">
        <v>0</v>
      </c>
      <c r="BH86" s="3">
        <v>0</v>
      </c>
      <c r="BI86" s="3">
        <v>0.39702996768618781</v>
      </c>
      <c r="BJ86" s="3">
        <v>0.68656528959628849</v>
      </c>
      <c r="BK86" s="3">
        <v>2.2120798336406049E-3</v>
      </c>
      <c r="BL86" s="3">
        <v>1.836941015823982E-3</v>
      </c>
      <c r="BM86" s="3"/>
    </row>
    <row r="87" spans="1:65" x14ac:dyDescent="0.25">
      <c r="A87" s="5" t="s">
        <v>663</v>
      </c>
      <c r="B87" s="5" t="s">
        <v>168</v>
      </c>
      <c r="C87" s="5" t="str">
        <f>VLOOKUP(A87, 'Metadata - Countries'!$A$2:$C$264, 3, FALSE)</f>
        <v>Sub-Saharan Africa</v>
      </c>
      <c r="D87" s="5" t="s">
        <v>68</v>
      </c>
      <c r="E87" s="5" t="s">
        <v>41</v>
      </c>
      <c r="F87" s="5"/>
      <c r="G87" s="5"/>
      <c r="H87" s="5"/>
      <c r="I87" s="5"/>
      <c r="J87" s="5"/>
      <c r="K87" s="5"/>
      <c r="L87" s="5"/>
      <c r="M87" s="5"/>
      <c r="N87" s="5"/>
      <c r="O87" s="5"/>
      <c r="P87" s="5"/>
      <c r="Q87" s="5">
        <v>2.6239182525694595E-3</v>
      </c>
      <c r="R87" s="5"/>
      <c r="S87" s="5"/>
      <c r="T87" s="5"/>
      <c r="U87" s="5">
        <v>0.29829625828741774</v>
      </c>
      <c r="V87" s="5"/>
      <c r="W87" s="5"/>
      <c r="X87" s="5"/>
      <c r="Y87" s="5"/>
      <c r="Z87" s="5"/>
      <c r="AA87" s="5"/>
      <c r="AB87" s="5"/>
      <c r="AC87" s="5"/>
      <c r="AD87" s="5"/>
      <c r="AE87" s="5"/>
      <c r="AF87" s="5"/>
      <c r="AG87" s="5"/>
      <c r="AH87" s="5"/>
      <c r="AI87" s="5"/>
      <c r="AJ87" s="5"/>
      <c r="AK87" s="5"/>
      <c r="AL87" s="5"/>
      <c r="AM87" s="5"/>
      <c r="AN87" s="5"/>
      <c r="AO87" s="5">
        <v>0</v>
      </c>
      <c r="AP87" s="5"/>
      <c r="AQ87" s="5"/>
      <c r="AR87" s="5"/>
      <c r="AS87" s="5"/>
      <c r="AT87" s="5"/>
      <c r="AU87" s="5"/>
      <c r="AV87" s="5"/>
      <c r="AW87" s="5"/>
      <c r="AX87" s="5">
        <v>0.80989193970424866</v>
      </c>
      <c r="AY87" s="5"/>
      <c r="AZ87" s="5"/>
      <c r="BA87" s="5"/>
      <c r="BB87" s="5"/>
      <c r="BC87" s="5"/>
      <c r="BD87" s="5"/>
      <c r="BE87" s="5"/>
      <c r="BF87" s="5"/>
      <c r="BG87" s="5"/>
      <c r="BH87" s="5"/>
      <c r="BI87" s="5"/>
      <c r="BJ87" s="5"/>
      <c r="BK87" s="5"/>
      <c r="BL87" s="5"/>
      <c r="BM87" s="5"/>
    </row>
    <row r="88" spans="1:65" x14ac:dyDescent="0.25">
      <c r="A88" s="3" t="s">
        <v>734</v>
      </c>
      <c r="B88" s="3" t="s">
        <v>243</v>
      </c>
      <c r="C88" s="3" t="str">
        <f>VLOOKUP(A88, 'Metadata - Countries'!$A$2:$C$264, 3, FALSE)</f>
        <v>Sub-Saharan Africa</v>
      </c>
      <c r="D88" s="3" t="s">
        <v>68</v>
      </c>
      <c r="E88" s="3" t="s">
        <v>41</v>
      </c>
      <c r="F88" s="3"/>
      <c r="G88" s="3"/>
      <c r="H88" s="3"/>
      <c r="I88" s="3"/>
      <c r="J88" s="3"/>
      <c r="K88" s="3"/>
      <c r="L88" s="3"/>
      <c r="M88" s="3"/>
      <c r="N88" s="3"/>
      <c r="O88" s="3"/>
      <c r="P88" s="3"/>
      <c r="Q88" s="3"/>
      <c r="R88" s="3"/>
      <c r="S88" s="3"/>
      <c r="T88" s="3"/>
      <c r="U88" s="3"/>
      <c r="V88" s="3"/>
      <c r="W88" s="3"/>
      <c r="X88" s="3"/>
      <c r="Y88" s="3">
        <v>0.15261120838034548</v>
      </c>
      <c r="Z88" s="3">
        <v>13.699088580010926</v>
      </c>
      <c r="AA88" s="3">
        <v>12.378675465775574</v>
      </c>
      <c r="AB88" s="3">
        <v>15.070464652677739</v>
      </c>
      <c r="AC88" s="3">
        <v>1.7087946383780452</v>
      </c>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row>
    <row r="89" spans="1:65" x14ac:dyDescent="0.25">
      <c r="A89" s="5" t="s">
        <v>792</v>
      </c>
      <c r="B89" s="5" t="s">
        <v>613</v>
      </c>
      <c r="C89" s="5" t="str">
        <f>VLOOKUP(A89, 'Metadata - Countries'!$A$2:$C$264, 3, FALSE)</f>
        <v>Europe &amp; Central Asia</v>
      </c>
      <c r="D89" s="5" t="s">
        <v>68</v>
      </c>
      <c r="E89" s="5" t="s">
        <v>41</v>
      </c>
      <c r="F89" s="5"/>
      <c r="G89" s="5"/>
      <c r="H89" s="5">
        <v>0.23593121127403111</v>
      </c>
      <c r="I89" s="5">
        <v>0.21777494838258069</v>
      </c>
      <c r="J89" s="5">
        <v>0.16703860024217571</v>
      </c>
      <c r="K89" s="5">
        <v>4.3390286101674794E-2</v>
      </c>
      <c r="L89" s="5">
        <v>0.85328143631346587</v>
      </c>
      <c r="M89" s="5">
        <v>0.96492807475464415</v>
      </c>
      <c r="N89" s="5">
        <v>1.2967914081809784</v>
      </c>
      <c r="O89" s="5">
        <v>0.99570819528385213</v>
      </c>
      <c r="P89" s="5">
        <v>0.99738810203351058</v>
      </c>
      <c r="Q89" s="5">
        <v>0.91690298533417014</v>
      </c>
      <c r="R89" s="5">
        <v>1.2517658317777092</v>
      </c>
      <c r="S89" s="5">
        <v>13.992670721380984</v>
      </c>
      <c r="T89" s="5">
        <v>8.996365510617947</v>
      </c>
      <c r="U89" s="5">
        <v>11.038956797986096</v>
      </c>
      <c r="V89" s="5">
        <v>5.8450672513361708</v>
      </c>
      <c r="W89" s="5">
        <v>4.8368508810093749</v>
      </c>
      <c r="X89" s="5">
        <v>9.4998003743890358</v>
      </c>
      <c r="Y89" s="5">
        <v>11.838852228010774</v>
      </c>
      <c r="Z89" s="5">
        <v>15.550254951453372</v>
      </c>
      <c r="AA89" s="5">
        <v>9.5059530325091117</v>
      </c>
      <c r="AB89" s="5">
        <v>10.76014103084597</v>
      </c>
      <c r="AC89" s="5">
        <v>6.9243080754221298</v>
      </c>
      <c r="AD89" s="5">
        <v>10.117925692615408</v>
      </c>
      <c r="AE89" s="5">
        <v>12.044875749687122</v>
      </c>
      <c r="AF89" s="5">
        <v>6.5614909539542117</v>
      </c>
      <c r="AG89" s="5">
        <v>6.7227958001610482</v>
      </c>
      <c r="AH89" s="5">
        <v>5.1858343538302671</v>
      </c>
      <c r="AI89" s="5">
        <v>5.4406297286306877</v>
      </c>
      <c r="AJ89" s="5">
        <v>7.2953907173733459</v>
      </c>
      <c r="AK89" s="5">
        <v>8.9281730277101925</v>
      </c>
      <c r="AL89" s="5">
        <v>5.271218164517621</v>
      </c>
      <c r="AM89" s="5">
        <v>7.8293724462084002</v>
      </c>
      <c r="AN89" s="5">
        <v>10.341435367064486</v>
      </c>
      <c r="AO89" s="5">
        <v>6.5150128794802598</v>
      </c>
      <c r="AP89" s="5">
        <v>8.4189813743270712</v>
      </c>
      <c r="AQ89" s="5">
        <v>8.2991431769544306</v>
      </c>
      <c r="AR89" s="5">
        <v>6.7765699148124208</v>
      </c>
      <c r="AS89" s="5">
        <v>9.1043024766429248</v>
      </c>
      <c r="AT89" s="5">
        <v>14.698333158914215</v>
      </c>
      <c r="AU89" s="5">
        <v>11.135504730715308</v>
      </c>
      <c r="AV89" s="5">
        <v>8.4491187026256718</v>
      </c>
      <c r="AW89" s="5">
        <v>6.8784969653942127</v>
      </c>
      <c r="AX89" s="5">
        <v>6.8831944968803001</v>
      </c>
      <c r="AY89" s="5">
        <v>9.4132912439549496</v>
      </c>
      <c r="AZ89" s="5">
        <v>13.034538596755441</v>
      </c>
      <c r="BA89" s="5">
        <v>12.167205659918604</v>
      </c>
      <c r="BB89" s="5">
        <v>21.640913137157579</v>
      </c>
      <c r="BC89" s="5">
        <v>20.323720385401153</v>
      </c>
      <c r="BD89" s="5">
        <v>26.081029280828076</v>
      </c>
      <c r="BE89" s="5">
        <v>30.87289163959543</v>
      </c>
      <c r="BF89" s="5">
        <v>39.00760551948958</v>
      </c>
      <c r="BG89" s="5">
        <v>39.895648249607973</v>
      </c>
      <c r="BH89" s="5">
        <v>38.501736024040675</v>
      </c>
      <c r="BI89" s="5">
        <v>29.850375974573296</v>
      </c>
      <c r="BJ89" s="5">
        <v>27.519775480532516</v>
      </c>
      <c r="BK89" s="5">
        <v>31.543778639886</v>
      </c>
      <c r="BL89" s="5">
        <v>34.355762222052547</v>
      </c>
      <c r="BM89" s="5"/>
    </row>
    <row r="90" spans="1:65" x14ac:dyDescent="0.25">
      <c r="A90" s="3" t="s">
        <v>77</v>
      </c>
      <c r="B90" s="3" t="s">
        <v>687</v>
      </c>
      <c r="C90" s="3" t="str">
        <f>VLOOKUP(A90, 'Metadata - Countries'!$A$2:$C$264, 3, FALSE)</f>
        <v>Latin America &amp; Caribbean</v>
      </c>
      <c r="D90" s="3" t="s">
        <v>68</v>
      </c>
      <c r="E90" s="3" t="s">
        <v>41</v>
      </c>
      <c r="F90" s="3"/>
      <c r="G90" s="3"/>
      <c r="H90" s="3"/>
      <c r="I90" s="3"/>
      <c r="J90" s="3"/>
      <c r="K90" s="3"/>
      <c r="L90" s="3"/>
      <c r="M90" s="3"/>
      <c r="N90" s="3"/>
      <c r="O90" s="3"/>
      <c r="P90" s="3"/>
      <c r="Q90" s="3"/>
      <c r="R90" s="3"/>
      <c r="S90" s="3"/>
      <c r="T90" s="3"/>
      <c r="U90" s="3"/>
      <c r="V90" s="3"/>
      <c r="W90" s="3">
        <v>0</v>
      </c>
      <c r="X90" s="3">
        <v>0</v>
      </c>
      <c r="Y90" s="3">
        <v>0</v>
      </c>
      <c r="Z90" s="3">
        <v>0</v>
      </c>
      <c r="AA90" s="3"/>
      <c r="AB90" s="3"/>
      <c r="AC90" s="3"/>
      <c r="AD90" s="3">
        <v>0</v>
      </c>
      <c r="AE90" s="3">
        <v>0</v>
      </c>
      <c r="AF90" s="3">
        <v>0</v>
      </c>
      <c r="AG90" s="3">
        <v>3.4899455340307942E-4</v>
      </c>
      <c r="AH90" s="3">
        <v>0</v>
      </c>
      <c r="AI90" s="3"/>
      <c r="AJ90" s="3">
        <v>0</v>
      </c>
      <c r="AK90" s="3">
        <v>0</v>
      </c>
      <c r="AL90" s="3"/>
      <c r="AM90" s="3">
        <v>5.0165764776257109E-4</v>
      </c>
      <c r="AN90" s="3">
        <v>8.490680056753493E-3</v>
      </c>
      <c r="AO90" s="3">
        <v>0</v>
      </c>
      <c r="AP90" s="3">
        <v>2.7911009202467436E-2</v>
      </c>
      <c r="AQ90" s="3">
        <v>0</v>
      </c>
      <c r="AR90" s="3">
        <v>0</v>
      </c>
      <c r="AS90" s="3">
        <v>0</v>
      </c>
      <c r="AT90" s="3">
        <v>0</v>
      </c>
      <c r="AU90" s="3">
        <v>0</v>
      </c>
      <c r="AV90" s="3">
        <v>0</v>
      </c>
      <c r="AW90" s="3">
        <v>3.4394114314066828E-3</v>
      </c>
      <c r="AX90" s="3">
        <v>0</v>
      </c>
      <c r="AY90" s="3">
        <v>0</v>
      </c>
      <c r="AZ90" s="3">
        <v>0</v>
      </c>
      <c r="BA90" s="3">
        <v>0.28285406165281124</v>
      </c>
      <c r="BB90" s="3">
        <v>3.3833046424820851E-2</v>
      </c>
      <c r="BC90" s="3"/>
      <c r="BD90" s="3"/>
      <c r="BE90" s="3"/>
      <c r="BF90" s="3"/>
      <c r="BG90" s="3"/>
      <c r="BH90" s="3"/>
      <c r="BI90" s="3"/>
      <c r="BJ90" s="3"/>
      <c r="BK90" s="3"/>
      <c r="BL90" s="3"/>
      <c r="BM90" s="3"/>
    </row>
    <row r="91" spans="1:65" x14ac:dyDescent="0.25">
      <c r="A91" s="5" t="s">
        <v>589</v>
      </c>
      <c r="B91" s="5" t="s">
        <v>758</v>
      </c>
      <c r="C91" s="5" t="str">
        <f>VLOOKUP(A91, 'Metadata - Countries'!$A$2:$C$264, 3, FALSE)</f>
        <v>Europe &amp; Central Asia</v>
      </c>
      <c r="D91" s="5" t="s">
        <v>68</v>
      </c>
      <c r="E91" s="5" t="s">
        <v>41</v>
      </c>
      <c r="F91" s="5"/>
      <c r="G91" s="5"/>
      <c r="H91" s="5"/>
      <c r="I91" s="5"/>
      <c r="J91" s="5"/>
      <c r="K91" s="5"/>
      <c r="L91" s="5"/>
      <c r="M91" s="5"/>
      <c r="N91" s="5"/>
      <c r="O91" s="5"/>
      <c r="P91" s="5"/>
      <c r="Q91" s="5"/>
      <c r="R91" s="5"/>
      <c r="S91" s="5"/>
      <c r="T91" s="5"/>
      <c r="U91" s="5"/>
      <c r="V91" s="5"/>
      <c r="W91" s="5"/>
      <c r="X91" s="5">
        <v>2.6260285570295986E-5</v>
      </c>
      <c r="Y91" s="5">
        <v>1.9284873768319999E-2</v>
      </c>
      <c r="Z91" s="5"/>
      <c r="AA91" s="5">
        <v>3.046168419758809E-4</v>
      </c>
      <c r="AB91" s="5">
        <v>6.4467851874912677E-6</v>
      </c>
      <c r="AC91" s="5">
        <v>1.8911747728498854E-5</v>
      </c>
      <c r="AD91" s="5">
        <v>4.2483633122301884E-4</v>
      </c>
      <c r="AE91" s="5">
        <v>1.6058333638023388</v>
      </c>
      <c r="AF91" s="5">
        <v>1.2547237971208682</v>
      </c>
      <c r="AG91" s="5">
        <v>0.8362701522321957</v>
      </c>
      <c r="AH91" s="5">
        <v>1.3809345822845891</v>
      </c>
      <c r="AI91" s="5">
        <v>0.92932403374158934</v>
      </c>
      <c r="AJ91" s="5">
        <v>0.89448367162484554</v>
      </c>
      <c r="AK91" s="5">
        <v>0.87985072385414786</v>
      </c>
      <c r="AL91" s="5">
        <v>1.0125281504998955</v>
      </c>
      <c r="AM91" s="5">
        <v>1.2176061525962609</v>
      </c>
      <c r="AN91" s="5"/>
      <c r="AO91" s="5">
        <v>0.79341504264433604</v>
      </c>
      <c r="AP91" s="5">
        <v>1.1492953454713315</v>
      </c>
      <c r="AQ91" s="5">
        <v>1.0631080893982017</v>
      </c>
      <c r="AR91" s="5">
        <v>1.7507852421850729</v>
      </c>
      <c r="AS91" s="5">
        <v>1.40724447461464</v>
      </c>
      <c r="AT91" s="5">
        <v>2.7089230005673585E-2</v>
      </c>
      <c r="AU91" s="5">
        <v>3.8249697802586996E-2</v>
      </c>
      <c r="AV91" s="5">
        <v>2.4955666335874E-2</v>
      </c>
      <c r="AW91" s="5">
        <v>2.8172840823142368E-2</v>
      </c>
      <c r="AX91" s="5">
        <v>2.2681062314082567E-2</v>
      </c>
      <c r="AY91" s="5">
        <v>2.2165974201344089E-2</v>
      </c>
      <c r="AZ91" s="5">
        <v>7.7282432190113083E-3</v>
      </c>
      <c r="BA91" s="5">
        <v>1.6700340545226176E-5</v>
      </c>
      <c r="BB91" s="5">
        <v>3.3723989676754214E-4</v>
      </c>
      <c r="BC91" s="5">
        <v>6.1882432743198522E-5</v>
      </c>
      <c r="BD91" s="5">
        <v>4.585905863751548E-4</v>
      </c>
      <c r="BE91" s="5">
        <v>2.6031273620132019E-4</v>
      </c>
      <c r="BF91" s="5">
        <v>1.266577537741527E-4</v>
      </c>
      <c r="BG91" s="5">
        <v>6.3433040677889118E-5</v>
      </c>
      <c r="BH91" s="5">
        <v>3.5040698432494968E-5</v>
      </c>
      <c r="BI91" s="5">
        <v>2.1806456719548884E-4</v>
      </c>
      <c r="BJ91" s="5">
        <v>5.3534198466374533E-5</v>
      </c>
      <c r="BK91" s="5">
        <v>2.4285157494113451E-4</v>
      </c>
      <c r="BL91" s="5">
        <v>5.8355679501770565E-5</v>
      </c>
      <c r="BM91" s="5"/>
    </row>
    <row r="92" spans="1:65" x14ac:dyDescent="0.25">
      <c r="A92" s="3" t="s">
        <v>279</v>
      </c>
      <c r="B92" s="3" t="s">
        <v>147</v>
      </c>
      <c r="C92" s="3" t="str">
        <f>VLOOKUP(A92, 'Metadata - Countries'!$A$2:$C$264, 3, FALSE)</f>
        <v>Latin America &amp; Caribbean</v>
      </c>
      <c r="D92" s="3" t="s">
        <v>68</v>
      </c>
      <c r="E92" s="3" t="s">
        <v>41</v>
      </c>
      <c r="F92" s="3"/>
      <c r="G92" s="3"/>
      <c r="H92" s="3"/>
      <c r="I92" s="3"/>
      <c r="J92" s="3"/>
      <c r="K92" s="3">
        <v>3.4748233760626092E-3</v>
      </c>
      <c r="L92" s="3">
        <v>3.0061544107022792E-2</v>
      </c>
      <c r="M92" s="3">
        <v>5.300664656192023E-2</v>
      </c>
      <c r="N92" s="3">
        <v>3.7686465346332722E-2</v>
      </c>
      <c r="O92" s="3">
        <v>4.1819659754609127E-2</v>
      </c>
      <c r="P92" s="3">
        <v>3.2597636869824052E-2</v>
      </c>
      <c r="Q92" s="3">
        <v>6.343639253351202E-2</v>
      </c>
      <c r="R92" s="3">
        <v>2.6876913283158055E-2</v>
      </c>
      <c r="S92" s="3">
        <v>3.353722444590565E-2</v>
      </c>
      <c r="T92" s="3">
        <v>7.4059550761894605E-2</v>
      </c>
      <c r="U92" s="3">
        <v>6.5418850283848848E-2</v>
      </c>
      <c r="V92" s="3">
        <v>4.5016415997064019E-2</v>
      </c>
      <c r="W92" s="3">
        <v>1.8048605055539398E-2</v>
      </c>
      <c r="X92" s="3">
        <v>2.9002588814332306E-2</v>
      </c>
      <c r="Y92" s="3">
        <v>3.1951043550840372E-2</v>
      </c>
      <c r="Z92" s="3">
        <v>1.0515820750750964</v>
      </c>
      <c r="AA92" s="3">
        <v>1.9573800468765032</v>
      </c>
      <c r="AB92" s="3">
        <v>3.0718004444457039</v>
      </c>
      <c r="AC92" s="3">
        <v>6.0118883159445167</v>
      </c>
      <c r="AD92" s="3">
        <v>2.3949627356771237</v>
      </c>
      <c r="AE92" s="3">
        <v>1.6867229449863734</v>
      </c>
      <c r="AF92" s="3">
        <v>2.7534670548194384</v>
      </c>
      <c r="AG92" s="3">
        <v>1.8179680959031848</v>
      </c>
      <c r="AH92" s="3">
        <v>1.2222647618339819</v>
      </c>
      <c r="AI92" s="3">
        <v>1.6317423808729599</v>
      </c>
      <c r="AJ92" s="3">
        <v>2.1423367305811074</v>
      </c>
      <c r="AK92" s="3">
        <v>2.0347280826326926</v>
      </c>
      <c r="AL92" s="3">
        <v>1.9830340464391174</v>
      </c>
      <c r="AM92" s="3">
        <v>2.0490655899031434</v>
      </c>
      <c r="AN92" s="3">
        <v>1.8499178980958355</v>
      </c>
      <c r="AO92" s="3">
        <v>2.0505939416248053</v>
      </c>
      <c r="AP92" s="3">
        <v>3.2386177442553503</v>
      </c>
      <c r="AQ92" s="3">
        <v>4.2088189507256928</v>
      </c>
      <c r="AR92" s="3">
        <v>2.3879455076612994</v>
      </c>
      <c r="AS92" s="3">
        <v>3.5068252600989842</v>
      </c>
      <c r="AT92" s="3">
        <v>6.0156809818070558</v>
      </c>
      <c r="AU92" s="3">
        <v>5.3929537384952466</v>
      </c>
      <c r="AV92" s="3">
        <v>7.1792178599675101</v>
      </c>
      <c r="AW92" s="3">
        <v>8.2271786127240389</v>
      </c>
      <c r="AX92" s="3">
        <v>8.2966658504380373</v>
      </c>
      <c r="AY92" s="3">
        <v>5.6692608793797934</v>
      </c>
      <c r="AZ92" s="3">
        <v>8.8059624446774496</v>
      </c>
      <c r="BA92" s="3">
        <v>5.0732908927360185</v>
      </c>
      <c r="BB92" s="3">
        <v>6.9963743595322629</v>
      </c>
      <c r="BC92" s="3">
        <v>4.0665078183161381</v>
      </c>
      <c r="BD92" s="3">
        <v>4.5439473327134019</v>
      </c>
      <c r="BE92" s="3">
        <v>5.1180591822127512</v>
      </c>
      <c r="BF92" s="3">
        <v>3.9894214696142427</v>
      </c>
      <c r="BG92" s="3">
        <v>4.6273662736042382</v>
      </c>
      <c r="BH92" s="3">
        <v>6.5615471230395244</v>
      </c>
      <c r="BI92" s="3">
        <v>4.1375254222473687</v>
      </c>
      <c r="BJ92" s="3">
        <v>3.202336825091741</v>
      </c>
      <c r="BK92" s="3">
        <v>3.4676311715993116</v>
      </c>
      <c r="BL92" s="3"/>
      <c r="BM92" s="3"/>
    </row>
    <row r="93" spans="1:65" x14ac:dyDescent="0.25">
      <c r="A93" s="5" t="s">
        <v>836</v>
      </c>
      <c r="B93" s="5" t="s">
        <v>43</v>
      </c>
      <c r="C93" s="5" t="str">
        <f>VLOOKUP(A93, 'Metadata - Countries'!$A$2:$C$264, 3, FALSE)</f>
        <v>East Asia &amp; Pacific</v>
      </c>
      <c r="D93" s="5" t="s">
        <v>68</v>
      </c>
      <c r="E93" s="5" t="s">
        <v>41</v>
      </c>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row>
    <row r="94" spans="1:65" x14ac:dyDescent="0.25">
      <c r="A94" s="3" t="s">
        <v>397</v>
      </c>
      <c r="B94" s="3" t="s">
        <v>597</v>
      </c>
      <c r="C94" s="3" t="str">
        <f>VLOOKUP(A94, 'Metadata - Countries'!$A$2:$C$264, 3, FALSE)</f>
        <v>Latin America &amp; Caribbean</v>
      </c>
      <c r="D94" s="3" t="s">
        <v>68</v>
      </c>
      <c r="E94" s="3" t="s">
        <v>41</v>
      </c>
      <c r="F94" s="3"/>
      <c r="G94" s="3"/>
      <c r="H94" s="3"/>
      <c r="I94" s="3"/>
      <c r="J94" s="3"/>
      <c r="K94" s="3"/>
      <c r="L94" s="3"/>
      <c r="M94" s="3"/>
      <c r="N94" s="3"/>
      <c r="O94" s="3"/>
      <c r="P94" s="3">
        <v>5.1672051539377976E-3</v>
      </c>
      <c r="Q94" s="3">
        <v>1.1280305019116187E-2</v>
      </c>
      <c r="R94" s="3">
        <v>6.0083844007768434E-3</v>
      </c>
      <c r="S94" s="3">
        <v>2.2541927407648626E-3</v>
      </c>
      <c r="T94" s="3">
        <v>2.1136165168962991E-4</v>
      </c>
      <c r="U94" s="3">
        <v>4.042130458622477E-4</v>
      </c>
      <c r="V94" s="3">
        <v>6.579626345797919E-2</v>
      </c>
      <c r="W94" s="3">
        <v>2.0727104482643144E-2</v>
      </c>
      <c r="X94" s="3">
        <v>0.15742459163297218</v>
      </c>
      <c r="Y94" s="3">
        <v>2.5650876900739049E-2</v>
      </c>
      <c r="Z94" s="3"/>
      <c r="AA94" s="3">
        <v>6.2348407508599693E-5</v>
      </c>
      <c r="AB94" s="3"/>
      <c r="AC94" s="3"/>
      <c r="AD94" s="3"/>
      <c r="AE94" s="3"/>
      <c r="AF94" s="3"/>
      <c r="AG94" s="3"/>
      <c r="AH94" s="3"/>
      <c r="AI94" s="3"/>
      <c r="AJ94" s="3"/>
      <c r="AK94" s="3"/>
      <c r="AL94" s="3"/>
      <c r="AM94" s="3"/>
      <c r="AN94" s="3"/>
      <c r="AO94" s="3"/>
      <c r="AP94" s="3"/>
      <c r="AQ94" s="3">
        <v>5.7957867150488862E-3</v>
      </c>
      <c r="AR94" s="3">
        <v>5.6661009474682958E-2</v>
      </c>
      <c r="AS94" s="3">
        <v>1.0323909999670401E-4</v>
      </c>
      <c r="AT94" s="3">
        <v>1.7608528595686704E-5</v>
      </c>
      <c r="AU94" s="3">
        <v>8.0938052685534008E-3</v>
      </c>
      <c r="AV94" s="3">
        <v>1.4507690923699589E-5</v>
      </c>
      <c r="AW94" s="3">
        <v>1.4837715177646255E-3</v>
      </c>
      <c r="AX94" s="3">
        <v>2.1898601194231079E-2</v>
      </c>
      <c r="AY94" s="3">
        <v>2.1545727045314529E-4</v>
      </c>
      <c r="AZ94" s="3">
        <v>5.4019839895927792E-4</v>
      </c>
      <c r="BA94" s="3">
        <v>1.1595577018147787E-3</v>
      </c>
      <c r="BB94" s="3">
        <v>1.0021515589363843E-3</v>
      </c>
      <c r="BC94" s="3">
        <v>2.7596224512487318E-4</v>
      </c>
      <c r="BD94" s="3">
        <v>0</v>
      </c>
      <c r="BE94" s="3">
        <v>0</v>
      </c>
      <c r="BF94" s="3">
        <v>8.7488102708059126E-5</v>
      </c>
      <c r="BG94" s="3">
        <v>5.0131743297032907E-6</v>
      </c>
      <c r="BH94" s="3">
        <v>6.4570801949516779E-4</v>
      </c>
      <c r="BI94" s="3">
        <v>8.7439374369987797E-5</v>
      </c>
      <c r="BJ94" s="3">
        <v>5.7678279063411598E-4</v>
      </c>
      <c r="BK94" s="3">
        <v>2.5127076337015087E-3</v>
      </c>
      <c r="BL94" s="3">
        <v>3.179249889417706E-3</v>
      </c>
      <c r="BM94" s="3"/>
    </row>
    <row r="95" spans="1:65" x14ac:dyDescent="0.25">
      <c r="A95" s="5" t="s">
        <v>381</v>
      </c>
      <c r="B95" s="5" t="s">
        <v>598</v>
      </c>
      <c r="C95" s="5">
        <f>VLOOKUP(A95, 'Metadata - Countries'!$A$2:$C$264, 3, FALSE)</f>
        <v>0</v>
      </c>
      <c r="D95" s="5" t="s">
        <v>68</v>
      </c>
      <c r="E95" s="5" t="s">
        <v>41</v>
      </c>
      <c r="F95" s="5"/>
      <c r="G95" s="5"/>
      <c r="H95" s="5">
        <v>5.6715332997460592</v>
      </c>
      <c r="I95" s="5">
        <v>4.4426445946664241</v>
      </c>
      <c r="J95" s="5">
        <v>4.037097079313666</v>
      </c>
      <c r="K95" s="5">
        <v>3.9586337440421362</v>
      </c>
      <c r="L95" s="5">
        <v>3.778947741750188</v>
      </c>
      <c r="M95" s="5">
        <v>3.8837899406538021</v>
      </c>
      <c r="N95" s="5">
        <v>6.7725984190844359</v>
      </c>
      <c r="O95" s="5">
        <v>6.5018350539536289</v>
      </c>
      <c r="P95" s="5">
        <v>5.0012760363141791</v>
      </c>
      <c r="Q95" s="5">
        <v>5.2742682344461578</v>
      </c>
      <c r="R95" s="5">
        <v>6.4685982821348711</v>
      </c>
      <c r="S95" s="5">
        <v>5.6459926681334549</v>
      </c>
      <c r="T95" s="5">
        <v>10.008097345164762</v>
      </c>
      <c r="U95" s="5">
        <v>10.50698052756025</v>
      </c>
      <c r="V95" s="5">
        <v>9.9292971794361407</v>
      </c>
      <c r="W95" s="5">
        <v>9.2160657904280185</v>
      </c>
      <c r="X95" s="5">
        <v>11.357960589874276</v>
      </c>
      <c r="Y95" s="5">
        <v>12.154503747495994</v>
      </c>
      <c r="Z95" s="5">
        <v>10.59105773062155</v>
      </c>
      <c r="AA95" s="5">
        <v>11.412433738665939</v>
      </c>
      <c r="AB95" s="5">
        <v>11.728104129374088</v>
      </c>
      <c r="AC95" s="5">
        <v>9.6109540368445483</v>
      </c>
      <c r="AD95" s="5">
        <v>9.3024511918290607</v>
      </c>
      <c r="AE95" s="5">
        <v>10.997391354739671</v>
      </c>
      <c r="AF95" s="5">
        <v>5.6271842042199189</v>
      </c>
      <c r="AG95" s="5">
        <v>4.9850992222293558</v>
      </c>
      <c r="AH95" s="5">
        <v>6.6868059100094221</v>
      </c>
      <c r="AI95" s="5">
        <v>7.3103801350214415</v>
      </c>
      <c r="AJ95" s="5">
        <v>8.6582790752044563</v>
      </c>
      <c r="AK95" s="5">
        <v>8.7594605913918446</v>
      </c>
      <c r="AL95" s="5">
        <v>8.3368708428354328</v>
      </c>
      <c r="AM95" s="5">
        <v>8.3289034698877469</v>
      </c>
      <c r="AN95" s="5">
        <v>7.775020053875572</v>
      </c>
      <c r="AO95" s="5">
        <v>7.3445923887564879</v>
      </c>
      <c r="AP95" s="5">
        <v>7.8546219018878327</v>
      </c>
      <c r="AQ95" s="5">
        <v>5.0430158797170908</v>
      </c>
      <c r="AR95" s="5">
        <v>6.9305757047454204</v>
      </c>
      <c r="AS95" s="5">
        <v>8.9857037499563592</v>
      </c>
      <c r="AT95" s="5">
        <v>10.281099599299578</v>
      </c>
      <c r="AU95" s="5">
        <v>10.165803325098633</v>
      </c>
      <c r="AV95" s="5">
        <v>8.2472722021347753</v>
      </c>
      <c r="AW95" s="5">
        <v>8.5548587764788255</v>
      </c>
      <c r="AX95" s="5">
        <v>9.0472508155434763</v>
      </c>
      <c r="AY95" s="5">
        <v>10.465763960171962</v>
      </c>
      <c r="AZ95" s="5">
        <v>10.505955871415475</v>
      </c>
      <c r="BA95" s="5">
        <v>11.547514890640878</v>
      </c>
      <c r="BB95" s="5">
        <v>13.463440850765981</v>
      </c>
      <c r="BC95" s="5">
        <v>10.874619126254714</v>
      </c>
      <c r="BD95" s="5">
        <v>11.730632418196453</v>
      </c>
      <c r="BE95" s="5">
        <v>13.087934784130324</v>
      </c>
      <c r="BF95" s="5">
        <v>12.945202223614482</v>
      </c>
      <c r="BG95" s="5">
        <v>14.363063496908662</v>
      </c>
      <c r="BH95" s="5">
        <v>13.775651216861085</v>
      </c>
      <c r="BI95" s="5">
        <v>11.305894570484353</v>
      </c>
      <c r="BJ95" s="5">
        <v>10.33657700962544</v>
      </c>
      <c r="BK95" s="5">
        <v>9.687973634090044</v>
      </c>
      <c r="BL95" s="5">
        <v>11.166846661361655</v>
      </c>
      <c r="BM95" s="5"/>
    </row>
    <row r="96" spans="1:65" x14ac:dyDescent="0.25">
      <c r="A96" s="3" t="s">
        <v>284</v>
      </c>
      <c r="B96" s="3" t="s">
        <v>368</v>
      </c>
      <c r="C96" s="3" t="str">
        <f>VLOOKUP(A96, 'Metadata - Countries'!$A$2:$C$264, 3, FALSE)</f>
        <v>East Asia &amp; Pacific</v>
      </c>
      <c r="D96" s="3" t="s">
        <v>68</v>
      </c>
      <c r="E96" s="3" t="s">
        <v>41</v>
      </c>
      <c r="F96" s="3"/>
      <c r="G96" s="3"/>
      <c r="H96" s="3">
        <v>1.8177333661579818E-4</v>
      </c>
      <c r="I96" s="3">
        <v>2.9488732148115211E-4</v>
      </c>
      <c r="J96" s="3">
        <v>1.5577655285295297E-4</v>
      </c>
      <c r="K96" s="3">
        <v>6.3124929986233783E-4</v>
      </c>
      <c r="L96" s="3">
        <v>2.093314691270649E-4</v>
      </c>
      <c r="M96" s="3">
        <v>4.2274521031138314E-4</v>
      </c>
      <c r="N96" s="3">
        <v>3.6888383695243516E-5</v>
      </c>
      <c r="O96" s="3">
        <v>0</v>
      </c>
      <c r="P96" s="3">
        <v>0</v>
      </c>
      <c r="Q96" s="3">
        <v>0</v>
      </c>
      <c r="R96" s="3">
        <v>0</v>
      </c>
      <c r="S96" s="3">
        <v>0</v>
      </c>
      <c r="T96" s="3">
        <v>0</v>
      </c>
      <c r="U96" s="3">
        <v>1.0759151431511646E-4</v>
      </c>
      <c r="V96" s="3">
        <v>0</v>
      </c>
      <c r="W96" s="3">
        <v>1.4905290845066452E-5</v>
      </c>
      <c r="X96" s="3">
        <v>1.9488976861492733E-4</v>
      </c>
      <c r="Y96" s="3">
        <v>8.9897227572991373E-2</v>
      </c>
      <c r="Z96" s="3">
        <v>0.12987214219588411</v>
      </c>
      <c r="AA96" s="3">
        <v>0.12339667181913459</v>
      </c>
      <c r="AB96" s="3">
        <v>0.12833463842473603</v>
      </c>
      <c r="AC96" s="3">
        <v>0.15324470189374306</v>
      </c>
      <c r="AD96" s="3">
        <v>0.22644381908208433</v>
      </c>
      <c r="AE96" s="3">
        <v>0.34136785000863967</v>
      </c>
      <c r="AF96" s="3">
        <v>0.30070101323828818</v>
      </c>
      <c r="AG96" s="3">
        <v>0.25713374570655034</v>
      </c>
      <c r="AH96" s="3">
        <v>0.23933249632702219</v>
      </c>
      <c r="AI96" s="3">
        <v>0.29834714684247138</v>
      </c>
      <c r="AJ96" s="3">
        <v>0.34529186214624252</v>
      </c>
      <c r="AK96" s="3">
        <v>0.55791264256470752</v>
      </c>
      <c r="AL96" s="3">
        <v>0.89875405579863377</v>
      </c>
      <c r="AM96" s="3">
        <v>0.87648309572593663</v>
      </c>
      <c r="AN96" s="3">
        <v>0.38224956454684367</v>
      </c>
      <c r="AO96" s="3">
        <v>0.32144816520211478</v>
      </c>
      <c r="AP96" s="3">
        <v>0.16123394505961172</v>
      </c>
      <c r="AQ96" s="3">
        <v>0.42040668993803371</v>
      </c>
      <c r="AR96" s="3">
        <v>0.33140819487055856</v>
      </c>
      <c r="AS96" s="3">
        <v>0.35344414294176379</v>
      </c>
      <c r="AT96" s="3">
        <v>0.47548734900188405</v>
      </c>
      <c r="AU96" s="3">
        <v>0.61290101379662421</v>
      </c>
      <c r="AV96" s="3">
        <v>0.81073780639140614</v>
      </c>
      <c r="AW96" s="3">
        <v>1.136295030489014</v>
      </c>
      <c r="AX96" s="3">
        <v>1.2387315434949002</v>
      </c>
      <c r="AY96" s="3">
        <v>1.5444946420018666</v>
      </c>
      <c r="AZ96" s="3">
        <v>1.6767874955498869</v>
      </c>
      <c r="BA96" s="3">
        <v>1.9799179855460327</v>
      </c>
      <c r="BB96" s="3">
        <v>2.7811233373506781</v>
      </c>
      <c r="BC96" s="3">
        <v>4.4213422835886202</v>
      </c>
      <c r="BD96" s="3">
        <v>3.2940413720717654</v>
      </c>
      <c r="BE96" s="3">
        <v>4.098019647251169</v>
      </c>
      <c r="BF96" s="3">
        <v>3.2132963390247773</v>
      </c>
      <c r="BG96" s="3">
        <v>3.0960905154079805</v>
      </c>
      <c r="BH96" s="3">
        <v>3.2332125815836368</v>
      </c>
      <c r="BI96" s="3">
        <v>3.9281324345209874</v>
      </c>
      <c r="BJ96" s="3">
        <v>4.2262315689943692</v>
      </c>
      <c r="BK96" s="3">
        <v>0.13370566050265612</v>
      </c>
      <c r="BL96" s="3">
        <v>0.14030012526790409</v>
      </c>
      <c r="BM96" s="3"/>
    </row>
    <row r="97" spans="1:65" x14ac:dyDescent="0.25">
      <c r="A97" s="5" t="s">
        <v>623</v>
      </c>
      <c r="B97" s="5" t="s">
        <v>65</v>
      </c>
      <c r="C97" s="5" t="str">
        <f>VLOOKUP(A97, 'Metadata - Countries'!$A$2:$C$264, 3, FALSE)</f>
        <v>Latin America &amp; Caribbean</v>
      </c>
      <c r="D97" s="5" t="s">
        <v>68</v>
      </c>
      <c r="E97" s="5" t="s">
        <v>41</v>
      </c>
      <c r="F97" s="5"/>
      <c r="G97" s="5"/>
      <c r="H97" s="5"/>
      <c r="I97" s="5">
        <v>1.2206406625285972E-6</v>
      </c>
      <c r="J97" s="5"/>
      <c r="K97" s="5"/>
      <c r="L97" s="5"/>
      <c r="M97" s="5">
        <v>2.1272598455950694E-2</v>
      </c>
      <c r="N97" s="5">
        <v>1.1715349199477958</v>
      </c>
      <c r="O97" s="5">
        <v>2.8883206580178928</v>
      </c>
      <c r="P97" s="5">
        <v>3.6897245746435452</v>
      </c>
      <c r="Q97" s="5">
        <v>1.6351160677947472</v>
      </c>
      <c r="R97" s="5">
        <v>1.7795423788000988</v>
      </c>
      <c r="S97" s="5">
        <v>1.6749775601014878</v>
      </c>
      <c r="T97" s="5">
        <v>5.7259846400840049</v>
      </c>
      <c r="U97" s="5">
        <v>4.1826406500731199</v>
      </c>
      <c r="V97" s="5">
        <v>0.28985302262822438</v>
      </c>
      <c r="W97" s="5">
        <v>0.11943934378729935</v>
      </c>
      <c r="X97" s="5">
        <v>3.9882424485553953E-6</v>
      </c>
      <c r="Y97" s="5">
        <v>4.0552669097500063E-2</v>
      </c>
      <c r="Z97" s="5">
        <v>0.47283901193496108</v>
      </c>
      <c r="AA97" s="5">
        <v>0.3359590170317604</v>
      </c>
      <c r="AB97" s="5">
        <v>8.8765857951640492E-2</v>
      </c>
      <c r="AC97" s="5">
        <v>0.59937873233044026</v>
      </c>
      <c r="AD97" s="5">
        <v>0.66637960092692961</v>
      </c>
      <c r="AE97" s="5">
        <v>0.85048421227309334</v>
      </c>
      <c r="AF97" s="5">
        <v>5.550526766777282E-2</v>
      </c>
      <c r="AG97" s="5">
        <v>0.21681697953086684</v>
      </c>
      <c r="AH97" s="5">
        <v>0.40246198713757714</v>
      </c>
      <c r="AI97" s="5">
        <v>0.32718329815836256</v>
      </c>
      <c r="AJ97" s="5">
        <v>0.8503419795408893</v>
      </c>
      <c r="AK97" s="5">
        <v>0.7199878063769326</v>
      </c>
      <c r="AL97" s="5">
        <v>0.47560299811555962</v>
      </c>
      <c r="AM97" s="5">
        <v>1.0608045346708476E-2</v>
      </c>
      <c r="AN97" s="5">
        <v>2.1709484253812115E-2</v>
      </c>
      <c r="AO97" s="5">
        <v>2.1021673357446331E-2</v>
      </c>
      <c r="AP97" s="5">
        <v>0.1097054049458222</v>
      </c>
      <c r="AQ97" s="5">
        <v>0.28279931612071318</v>
      </c>
      <c r="AR97" s="5">
        <v>0.25612387562134464</v>
      </c>
      <c r="AS97" s="5">
        <v>0.53174698764931527</v>
      </c>
      <c r="AT97" s="5">
        <v>0.10311690321852911</v>
      </c>
      <c r="AU97" s="5">
        <v>3.0184456503717302E-2</v>
      </c>
      <c r="AV97" s="5">
        <v>6.6784205340999575E-2</v>
      </c>
      <c r="AW97" s="5">
        <v>0.21019649553630787</v>
      </c>
      <c r="AX97" s="5">
        <v>0.10471882811240019</v>
      </c>
      <c r="AY97" s="5">
        <v>0.62540114525204815</v>
      </c>
      <c r="AZ97" s="5">
        <v>0.35061136033512152</v>
      </c>
      <c r="BA97" s="5">
        <v>5.5222797703896775</v>
      </c>
      <c r="BB97" s="5"/>
      <c r="BC97" s="5">
        <v>6.5551278103497772</v>
      </c>
      <c r="BD97" s="5">
        <v>8.5618834480792643</v>
      </c>
      <c r="BE97" s="5">
        <v>4.3706435319685282</v>
      </c>
      <c r="BF97" s="5">
        <v>4.0906631814440022</v>
      </c>
      <c r="BG97" s="5"/>
      <c r="BH97" s="5">
        <v>4.5370367018575712E-2</v>
      </c>
      <c r="BI97" s="5">
        <v>2.5577541680814369E-2</v>
      </c>
      <c r="BJ97" s="5">
        <v>2.4634864682072679E-2</v>
      </c>
      <c r="BK97" s="5">
        <v>0.84399450788448549</v>
      </c>
      <c r="BL97" s="5"/>
      <c r="BM97" s="5"/>
    </row>
    <row r="98" spans="1:65" x14ac:dyDescent="0.25">
      <c r="A98" s="3" t="s">
        <v>781</v>
      </c>
      <c r="B98" s="3" t="s">
        <v>166</v>
      </c>
      <c r="C98" s="3">
        <f>VLOOKUP(A98, 'Metadata - Countries'!$A$2:$C$264, 3, FALSE)</f>
        <v>0</v>
      </c>
      <c r="D98" s="3" t="s">
        <v>68</v>
      </c>
      <c r="E98" s="3" t="s">
        <v>41</v>
      </c>
      <c r="F98" s="3"/>
      <c r="G98" s="3"/>
      <c r="H98" s="3"/>
      <c r="I98" s="3">
        <v>0.72664889932779686</v>
      </c>
      <c r="J98" s="3"/>
      <c r="K98" s="3">
        <v>0.70974173926618145</v>
      </c>
      <c r="L98" s="3">
        <v>0.87082782163407857</v>
      </c>
      <c r="M98" s="3">
        <v>1.5947913882769729</v>
      </c>
      <c r="N98" s="3">
        <v>1.8515962763032747</v>
      </c>
      <c r="O98" s="3"/>
      <c r="P98" s="3">
        <v>1.0338075684770534</v>
      </c>
      <c r="Q98" s="3">
        <v>1.6030828005800788</v>
      </c>
      <c r="R98" s="3">
        <v>3.0576329787805983</v>
      </c>
      <c r="S98" s="3">
        <v>6.2645935291840873</v>
      </c>
      <c r="T98" s="3">
        <v>11.801842190226751</v>
      </c>
      <c r="U98" s="3">
        <v>12.477204208963904</v>
      </c>
      <c r="V98" s="3">
        <v>12.393884342226432</v>
      </c>
      <c r="W98" s="3">
        <v>9.7651780355434639</v>
      </c>
      <c r="X98" s="3">
        <v>9.6738737950093814</v>
      </c>
      <c r="Y98" s="3">
        <v>13.975543609221734</v>
      </c>
      <c r="Z98" s="3"/>
      <c r="AA98" s="3"/>
      <c r="AB98" s="3"/>
      <c r="AC98" s="3"/>
      <c r="AD98" s="3"/>
      <c r="AE98" s="3"/>
      <c r="AF98" s="3"/>
      <c r="AG98" s="3"/>
      <c r="AH98" s="3"/>
      <c r="AI98" s="3"/>
      <c r="AJ98" s="3"/>
      <c r="AK98" s="3"/>
      <c r="AL98" s="3"/>
      <c r="AM98" s="3"/>
      <c r="AN98" s="3"/>
      <c r="AO98" s="3">
        <v>15.417408099369124</v>
      </c>
      <c r="AP98" s="3">
        <v>6.9076254698428947</v>
      </c>
      <c r="AQ98" s="3">
        <v>5.5009391707446769</v>
      </c>
      <c r="AR98" s="3"/>
      <c r="AS98" s="3">
        <v>4.5869361363309693</v>
      </c>
      <c r="AT98" s="3">
        <v>19.071485432810615</v>
      </c>
      <c r="AU98" s="3">
        <v>20.191393723938006</v>
      </c>
      <c r="AV98" s="3">
        <v>19.1698949726789</v>
      </c>
      <c r="AW98" s="3">
        <v>18.817272682068502</v>
      </c>
      <c r="AX98" s="3">
        <v>22.58345133033415</v>
      </c>
      <c r="AY98" s="3">
        <v>24.669707414780518</v>
      </c>
      <c r="AZ98" s="3">
        <v>26.922190297897771</v>
      </c>
      <c r="BA98" s="3">
        <v>23.514991660609187</v>
      </c>
      <c r="BB98" s="3">
        <v>32.322571536991198</v>
      </c>
      <c r="BC98" s="3">
        <v>28.078896270150839</v>
      </c>
      <c r="BD98" s="3">
        <v>28.950875045980485</v>
      </c>
      <c r="BE98" s="3">
        <v>31.690781592417391</v>
      </c>
      <c r="BF98" s="3">
        <v>28.567488270601839</v>
      </c>
      <c r="BG98" s="3">
        <v>29.014641916217197</v>
      </c>
      <c r="BH98" s="3">
        <v>22.133982149633827</v>
      </c>
      <c r="BI98" s="3"/>
      <c r="BJ98" s="3"/>
      <c r="BK98" s="3">
        <v>20.408035032449316</v>
      </c>
      <c r="BL98" s="3"/>
      <c r="BM98" s="3"/>
    </row>
    <row r="99" spans="1:65" x14ac:dyDescent="0.25">
      <c r="A99" s="5" t="s">
        <v>581</v>
      </c>
      <c r="B99" s="5" t="s">
        <v>715</v>
      </c>
      <c r="C99" s="5" t="str">
        <f>VLOOKUP(A99, 'Metadata - Countries'!$A$2:$C$264, 3, FALSE)</f>
        <v>Europe &amp; Central Asia</v>
      </c>
      <c r="D99" s="5" t="s">
        <v>68</v>
      </c>
      <c r="E99" s="5" t="s">
        <v>41</v>
      </c>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v>8.5948003902724626</v>
      </c>
      <c r="AM99" s="5">
        <v>9.6152846582220306</v>
      </c>
      <c r="AN99" s="5">
        <v>9.0634148918224788</v>
      </c>
      <c r="AO99" s="5">
        <v>8.5592973952701747</v>
      </c>
      <c r="AP99" s="5">
        <v>9.2306609505660528</v>
      </c>
      <c r="AQ99" s="5">
        <v>9.8337275035460578</v>
      </c>
      <c r="AR99" s="5">
        <v>5.8124900849567691</v>
      </c>
      <c r="AS99" s="5">
        <v>7.7620201986816362</v>
      </c>
      <c r="AT99" s="5">
        <v>10.97504245040794</v>
      </c>
      <c r="AU99" s="5">
        <v>10.223865690985159</v>
      </c>
      <c r="AV99" s="5">
        <v>9.3613741246235289</v>
      </c>
      <c r="AW99" s="5">
        <v>9.6436842688172835</v>
      </c>
      <c r="AX99" s="5">
        <v>11.33734340762595</v>
      </c>
      <c r="AY99" s="5">
        <v>13.904392485287504</v>
      </c>
      <c r="AZ99" s="5">
        <v>15.102322075031205</v>
      </c>
      <c r="BA99" s="5">
        <v>12.75683406943007</v>
      </c>
      <c r="BB99" s="5">
        <v>12.697880536827878</v>
      </c>
      <c r="BC99" s="5">
        <v>12.942110474096891</v>
      </c>
      <c r="BD99" s="5">
        <v>12.327726236359503</v>
      </c>
      <c r="BE99" s="5">
        <v>12.003975796022903</v>
      </c>
      <c r="BF99" s="5">
        <v>13.702738378783796</v>
      </c>
      <c r="BG99" s="5">
        <v>13.905815925318368</v>
      </c>
      <c r="BH99" s="5">
        <v>13.458133226265481</v>
      </c>
      <c r="BI99" s="5">
        <v>10.887645314532993</v>
      </c>
      <c r="BJ99" s="5">
        <v>9.4484398717563458</v>
      </c>
      <c r="BK99" s="5">
        <v>10.65437156840944</v>
      </c>
      <c r="BL99" s="5">
        <v>10.398611929965481</v>
      </c>
      <c r="BM99" s="5"/>
    </row>
    <row r="100" spans="1:65" x14ac:dyDescent="0.25">
      <c r="A100" s="3" t="s">
        <v>6</v>
      </c>
      <c r="B100" s="3" t="s">
        <v>95</v>
      </c>
      <c r="C100" s="3" t="str">
        <f>VLOOKUP(A100, 'Metadata - Countries'!$A$2:$C$264, 3, FALSE)</f>
        <v>Latin America &amp; Caribbean</v>
      </c>
      <c r="D100" s="3" t="s">
        <v>68</v>
      </c>
      <c r="E100" s="3" t="s">
        <v>41</v>
      </c>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v>4.4356548241653082E-2</v>
      </c>
      <c r="AK100" s="3">
        <v>1.1087866768832437E-2</v>
      </c>
      <c r="AL100" s="3"/>
      <c r="AM100" s="3"/>
      <c r="AN100" s="3"/>
      <c r="AO100" s="3"/>
      <c r="AP100" s="3">
        <v>1.1575949806681639E-5</v>
      </c>
      <c r="AQ100" s="3"/>
      <c r="AR100" s="3"/>
      <c r="AS100" s="3"/>
      <c r="AT100" s="3"/>
      <c r="AU100" s="3"/>
      <c r="AV100" s="3"/>
      <c r="AW100" s="3"/>
      <c r="AX100" s="3"/>
      <c r="AY100" s="3"/>
      <c r="AZ100" s="3"/>
      <c r="BA100" s="3"/>
      <c r="BB100" s="3"/>
      <c r="BC100" s="3"/>
      <c r="BD100" s="3"/>
      <c r="BE100" s="3"/>
      <c r="BF100" s="3"/>
      <c r="BG100" s="3"/>
      <c r="BH100" s="3"/>
      <c r="BI100" s="3"/>
      <c r="BJ100" s="3"/>
      <c r="BK100" s="3"/>
      <c r="BL100" s="3"/>
      <c r="BM100" s="3"/>
    </row>
    <row r="101" spans="1:65" x14ac:dyDescent="0.25">
      <c r="A101" s="5" t="s">
        <v>54</v>
      </c>
      <c r="B101" s="5" t="s">
        <v>726</v>
      </c>
      <c r="C101" s="5" t="str">
        <f>VLOOKUP(A101, 'Metadata - Countries'!$A$2:$C$264, 3, FALSE)</f>
        <v>Europe &amp; Central Asia</v>
      </c>
      <c r="D101" s="5" t="s">
        <v>68</v>
      </c>
      <c r="E101" s="5" t="s">
        <v>41</v>
      </c>
      <c r="F101" s="5"/>
      <c r="G101" s="5"/>
      <c r="H101" s="5"/>
      <c r="I101" s="5"/>
      <c r="J101" s="5"/>
      <c r="K101" s="5"/>
      <c r="L101" s="5">
        <v>6.5560859180486819E-2</v>
      </c>
      <c r="M101" s="5">
        <v>1.9293019079246188E-2</v>
      </c>
      <c r="N101" s="5">
        <v>2.6380645323046304E-3</v>
      </c>
      <c r="O101" s="5">
        <v>1.0509378509295194E-3</v>
      </c>
      <c r="P101" s="5">
        <v>2.7755816671490561E-3</v>
      </c>
      <c r="Q101" s="5">
        <v>3.319428493109683E-3</v>
      </c>
      <c r="R101" s="5">
        <v>7.8652104902809591E-3</v>
      </c>
      <c r="S101" s="5">
        <v>1.402630227521379E-2</v>
      </c>
      <c r="T101" s="5">
        <v>1.9884454674098061E-2</v>
      </c>
      <c r="U101" s="5">
        <v>3.1484987780024086E-2</v>
      </c>
      <c r="V101" s="5">
        <v>2.9690004197491713</v>
      </c>
      <c r="W101" s="5">
        <v>3.0714632427318826</v>
      </c>
      <c r="X101" s="5">
        <v>3.4517711796792341</v>
      </c>
      <c r="Y101" s="5">
        <v>4.1977790483487674</v>
      </c>
      <c r="Z101" s="5">
        <v>4.8406504730311672</v>
      </c>
      <c r="AA101" s="5">
        <v>4.7411292756958696</v>
      </c>
      <c r="AB101" s="5">
        <v>6.6041101346915836</v>
      </c>
      <c r="AC101" s="5">
        <v>9.2428728578776269</v>
      </c>
      <c r="AD101" s="5">
        <v>8.6318680711483484</v>
      </c>
      <c r="AE101" s="5">
        <v>5.1089474982877938</v>
      </c>
      <c r="AF101" s="5">
        <v>4.0142354870117654</v>
      </c>
      <c r="AG101" s="5">
        <v>4.1973693818173645</v>
      </c>
      <c r="AH101" s="5">
        <v>2.9990476609317174</v>
      </c>
      <c r="AI101" s="5">
        <v>2.8677624425196582</v>
      </c>
      <c r="AJ101" s="5">
        <v>3.0899425563304392</v>
      </c>
      <c r="AK101" s="5"/>
      <c r="AL101" s="5">
        <v>3.206153852734285</v>
      </c>
      <c r="AM101" s="5">
        <v>3.6859117546130431</v>
      </c>
      <c r="AN101" s="5">
        <v>3.4381006944480159</v>
      </c>
      <c r="AO101" s="5">
        <v>3.0474275365507908</v>
      </c>
      <c r="AP101" s="5">
        <v>3.3826656410791238</v>
      </c>
      <c r="AQ101" s="5">
        <v>2.2684871478817907</v>
      </c>
      <c r="AR101" s="5">
        <v>1.85191177988358</v>
      </c>
      <c r="AS101" s="5">
        <v>1.5948971928945492</v>
      </c>
      <c r="AT101" s="5">
        <v>1.606094354615982</v>
      </c>
      <c r="AU101" s="5">
        <v>1.5640988787713737</v>
      </c>
      <c r="AV101" s="5">
        <v>1.4773256080695798</v>
      </c>
      <c r="AW101" s="5">
        <v>1.5597162250577021</v>
      </c>
      <c r="AX101" s="5">
        <v>1.8168716550988899</v>
      </c>
      <c r="AY101" s="5">
        <v>2.6000855760756765</v>
      </c>
      <c r="AZ101" s="5">
        <v>2.3547777868289423</v>
      </c>
      <c r="BA101" s="5">
        <v>2.7997129873458606</v>
      </c>
      <c r="BB101" s="5">
        <v>3.0982833565808923</v>
      </c>
      <c r="BC101" s="5">
        <v>2.4740425697083692</v>
      </c>
      <c r="BD101" s="5">
        <v>2.6458633964907192</v>
      </c>
      <c r="BE101" s="5">
        <v>3.4689253990189366</v>
      </c>
      <c r="BF101" s="5">
        <v>4.0116594600650171</v>
      </c>
      <c r="BG101" s="5">
        <v>3.5682534368385177</v>
      </c>
      <c r="BH101" s="5">
        <v>3.3174154243367693</v>
      </c>
      <c r="BI101" s="5"/>
      <c r="BJ101" s="5">
        <v>1.8263742189279724</v>
      </c>
      <c r="BK101" s="5">
        <v>2.4782487268732609</v>
      </c>
      <c r="BL101" s="5">
        <v>2.7636801172324961</v>
      </c>
      <c r="BM101" s="5"/>
    </row>
    <row r="102" spans="1:65" x14ac:dyDescent="0.25">
      <c r="A102" s="3" t="s">
        <v>813</v>
      </c>
      <c r="B102" s="3" t="s">
        <v>152</v>
      </c>
      <c r="C102" s="3">
        <f>VLOOKUP(A102, 'Metadata - Countries'!$A$2:$C$264, 3, FALSE)</f>
        <v>0</v>
      </c>
      <c r="D102" s="3" t="s">
        <v>68</v>
      </c>
      <c r="E102" s="3" t="s">
        <v>41</v>
      </c>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v>27.49281730576261</v>
      </c>
      <c r="AE102" s="3">
        <v>28.5457452448615</v>
      </c>
      <c r="AF102" s="3">
        <v>17.916735635346733</v>
      </c>
      <c r="AG102" s="3">
        <v>18.083276391676637</v>
      </c>
      <c r="AH102" s="3">
        <v>15.53872539266222</v>
      </c>
      <c r="AI102" s="3">
        <v>14.995322961038999</v>
      </c>
      <c r="AJ102" s="3">
        <v>15.929023832809492</v>
      </c>
      <c r="AK102" s="3">
        <v>15.064821700912617</v>
      </c>
      <c r="AL102" s="3">
        <v>10.883208767555079</v>
      </c>
      <c r="AM102" s="3">
        <v>9.8826694108314772</v>
      </c>
      <c r="AN102" s="3">
        <v>8.7669966135692654</v>
      </c>
      <c r="AO102" s="3">
        <v>8.7381867563030973</v>
      </c>
      <c r="AP102" s="3">
        <v>12.980829181610575</v>
      </c>
      <c r="AQ102" s="3">
        <v>15.350205522342225</v>
      </c>
      <c r="AR102" s="3">
        <v>13.371295643924208</v>
      </c>
      <c r="AS102" s="3">
        <v>13.652888470783349</v>
      </c>
      <c r="AT102" s="3">
        <v>16.998854935447056</v>
      </c>
      <c r="AU102" s="3">
        <v>16.784652853394075</v>
      </c>
      <c r="AV102" s="3">
        <v>16.369135563166466</v>
      </c>
      <c r="AW102" s="3">
        <v>16.328840712582306</v>
      </c>
      <c r="AX102" s="3">
        <v>17.511772978241932</v>
      </c>
      <c r="AY102" s="3">
        <v>19.166843698211053</v>
      </c>
      <c r="AZ102" s="3">
        <v>19.537171071909324</v>
      </c>
      <c r="BA102" s="3">
        <v>18.342109334646139</v>
      </c>
      <c r="BB102" s="3">
        <v>20.055569049298064</v>
      </c>
      <c r="BC102" s="3">
        <v>19.765862324152582</v>
      </c>
      <c r="BD102" s="3">
        <v>20.940645545209609</v>
      </c>
      <c r="BE102" s="3">
        <v>20.58818327006043</v>
      </c>
      <c r="BF102" s="3">
        <v>20.254196895039108</v>
      </c>
      <c r="BG102" s="3">
        <v>21.122503591354558</v>
      </c>
      <c r="BH102" s="3">
        <v>19.380211454288009</v>
      </c>
      <c r="BI102" s="3">
        <v>15.794102205264542</v>
      </c>
      <c r="BJ102" s="3">
        <v>14.634923628789014</v>
      </c>
      <c r="BK102" s="3">
        <v>14.587777065469549</v>
      </c>
      <c r="BL102" s="3">
        <v>13.599158306053909</v>
      </c>
      <c r="BM102" s="3"/>
    </row>
    <row r="103" spans="1:65" x14ac:dyDescent="0.25">
      <c r="A103" s="5" t="s">
        <v>79</v>
      </c>
      <c r="B103" s="5" t="s">
        <v>288</v>
      </c>
      <c r="C103" s="5">
        <f>VLOOKUP(A103, 'Metadata - Countries'!$A$2:$C$264, 3, FALSE)</f>
        <v>0</v>
      </c>
      <c r="D103" s="5" t="s">
        <v>68</v>
      </c>
      <c r="E103" s="5" t="s">
        <v>41</v>
      </c>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v>28.708879743041603</v>
      </c>
      <c r="AE103" s="5">
        <v>29.771636911256589</v>
      </c>
      <c r="AF103" s="5">
        <v>19.559993659492804</v>
      </c>
      <c r="AG103" s="5">
        <v>19.604083773674535</v>
      </c>
      <c r="AH103" s="5">
        <v>15.28983605884417</v>
      </c>
      <c r="AI103" s="5">
        <v>14.863348406314641</v>
      </c>
      <c r="AJ103" s="5">
        <v>15.805866632054176</v>
      </c>
      <c r="AK103" s="5">
        <v>16.516636355841751</v>
      </c>
      <c r="AL103" s="5">
        <v>10.89661587898048</v>
      </c>
      <c r="AM103" s="5">
        <v>9.9839516106177442</v>
      </c>
      <c r="AN103" s="5">
        <v>8.8355274393946548</v>
      </c>
      <c r="AO103" s="5">
        <v>9.1079440593387737</v>
      </c>
      <c r="AP103" s="5">
        <v>14.540280575604086</v>
      </c>
      <c r="AQ103" s="5">
        <v>16.697683543285368</v>
      </c>
      <c r="AR103" s="5">
        <v>14.822791575356694</v>
      </c>
      <c r="AS103" s="5">
        <v>15.199746003582929</v>
      </c>
      <c r="AT103" s="5">
        <v>18.575694559534142</v>
      </c>
      <c r="AU103" s="5">
        <v>18.359835057313383</v>
      </c>
      <c r="AV103" s="5">
        <v>17.833027161727905</v>
      </c>
      <c r="AW103" s="5">
        <v>17.86120459044681</v>
      </c>
      <c r="AX103" s="5">
        <v>17.628990486960944</v>
      </c>
      <c r="AY103" s="5">
        <v>19.275100349647573</v>
      </c>
      <c r="AZ103" s="5">
        <v>20.976041533102546</v>
      </c>
      <c r="BA103" s="5">
        <v>19.707931941095516</v>
      </c>
      <c r="BB103" s="5">
        <v>21.433072370262522</v>
      </c>
      <c r="BC103" s="5">
        <v>21.073080955255197</v>
      </c>
      <c r="BD103" s="5">
        <v>22.154212679549271</v>
      </c>
      <c r="BE103" s="5">
        <v>21.829407312502152</v>
      </c>
      <c r="BF103" s="5">
        <v>21.333350436201663</v>
      </c>
      <c r="BG103" s="5">
        <v>22.200414926581509</v>
      </c>
      <c r="BH103" s="5">
        <v>20.599585744913007</v>
      </c>
      <c r="BI103" s="5">
        <v>15.562565937160807</v>
      </c>
      <c r="BJ103" s="5">
        <v>15.91178314951444</v>
      </c>
      <c r="BK103" s="5">
        <v>16.035962045553912</v>
      </c>
      <c r="BL103" s="5">
        <v>15.140004646846172</v>
      </c>
      <c r="BM103" s="5"/>
    </row>
    <row r="104" spans="1:65" x14ac:dyDescent="0.25">
      <c r="A104" s="3" t="s">
        <v>838</v>
      </c>
      <c r="B104" s="3" t="s">
        <v>618</v>
      </c>
      <c r="C104" s="3">
        <f>VLOOKUP(A104, 'Metadata - Countries'!$A$2:$C$264, 3, FALSE)</f>
        <v>0</v>
      </c>
      <c r="D104" s="3" t="s">
        <v>68</v>
      </c>
      <c r="E104" s="3" t="s">
        <v>41</v>
      </c>
      <c r="F104" s="3"/>
      <c r="G104" s="3"/>
      <c r="H104" s="3"/>
      <c r="I104" s="3"/>
      <c r="J104" s="3"/>
      <c r="K104" s="3"/>
      <c r="L104" s="3"/>
      <c r="M104" s="3"/>
      <c r="N104" s="3"/>
      <c r="O104" s="3"/>
      <c r="P104" s="3">
        <v>27.210751728809239</v>
      </c>
      <c r="Q104" s="3">
        <v>33.096917658519892</v>
      </c>
      <c r="R104" s="3">
        <v>36.947809979942505</v>
      </c>
      <c r="S104" s="3"/>
      <c r="T104" s="3">
        <v>43.720569206003674</v>
      </c>
      <c r="U104" s="3">
        <v>44.907574529369924</v>
      </c>
      <c r="V104" s="3">
        <v>45.152087711512436</v>
      </c>
      <c r="W104" s="3">
        <v>44.125184274154932</v>
      </c>
      <c r="X104" s="3">
        <v>41.374869851210498</v>
      </c>
      <c r="Y104" s="3"/>
      <c r="Z104" s="3"/>
      <c r="AA104" s="3"/>
      <c r="AB104" s="3"/>
      <c r="AC104" s="3"/>
      <c r="AD104" s="3"/>
      <c r="AE104" s="3"/>
      <c r="AF104" s="3"/>
      <c r="AG104" s="3"/>
      <c r="AH104" s="3"/>
      <c r="AI104" s="3"/>
      <c r="AJ104" s="3"/>
      <c r="AK104" s="3"/>
      <c r="AL104" s="3"/>
      <c r="AM104" s="3"/>
      <c r="AN104" s="3"/>
      <c r="AO104" s="3"/>
      <c r="AP104" s="3">
        <v>44.326683351355669</v>
      </c>
      <c r="AQ104" s="3">
        <v>43.508784956313306</v>
      </c>
      <c r="AR104" s="3">
        <v>45.727381404222307</v>
      </c>
      <c r="AS104" s="3">
        <v>48.786421265734525</v>
      </c>
      <c r="AT104" s="3">
        <v>48.642318577015132</v>
      </c>
      <c r="AU104" s="3">
        <v>47.959920666602727</v>
      </c>
      <c r="AV104" s="3">
        <v>46.251231554508614</v>
      </c>
      <c r="AW104" s="3">
        <v>46.738387639003385</v>
      </c>
      <c r="AX104" s="3"/>
      <c r="AY104" s="3"/>
      <c r="AZ104" s="3">
        <v>49.892863661411482</v>
      </c>
      <c r="BA104" s="3">
        <v>46.21196089826509</v>
      </c>
      <c r="BB104" s="3">
        <v>47.236578828579596</v>
      </c>
      <c r="BC104" s="3">
        <v>45.967970216993486</v>
      </c>
      <c r="BD104" s="3">
        <v>44.181727984363064</v>
      </c>
      <c r="BE104" s="3">
        <v>45.184539523288926</v>
      </c>
      <c r="BF104" s="3">
        <v>42.14881973429798</v>
      </c>
      <c r="BG104" s="3">
        <v>43.921775058216774</v>
      </c>
      <c r="BH104" s="3">
        <v>47.832527911891439</v>
      </c>
      <c r="BI104" s="3"/>
      <c r="BJ104" s="3"/>
      <c r="BK104" s="3">
        <v>47.160300949984396</v>
      </c>
      <c r="BL104" s="3"/>
      <c r="BM104" s="3"/>
    </row>
    <row r="105" spans="1:65" x14ac:dyDescent="0.25">
      <c r="A105" s="5" t="s">
        <v>563</v>
      </c>
      <c r="B105" s="5" t="s">
        <v>1</v>
      </c>
      <c r="C105" s="5">
        <f>VLOOKUP(A105, 'Metadata - Countries'!$A$2:$C$264, 3, FALSE)</f>
        <v>0</v>
      </c>
      <c r="D105" s="5" t="s">
        <v>68</v>
      </c>
      <c r="E105" s="5" t="s">
        <v>41</v>
      </c>
      <c r="F105" s="5"/>
      <c r="G105" s="5"/>
      <c r="H105" s="5">
        <v>7.8890045664214536</v>
      </c>
      <c r="I105" s="5">
        <v>8.0590906631276926</v>
      </c>
      <c r="J105" s="5">
        <v>9.8921155150159201</v>
      </c>
      <c r="K105" s="5">
        <v>18.699828012918388</v>
      </c>
      <c r="L105" s="5">
        <v>23.979832208223559</v>
      </c>
      <c r="M105" s="5">
        <v>21.90114608586255</v>
      </c>
      <c r="N105" s="5">
        <v>13.120039243733309</v>
      </c>
      <c r="O105" s="5">
        <v>32.712282371724186</v>
      </c>
      <c r="P105" s="5">
        <v>41.164372679094122</v>
      </c>
      <c r="Q105" s="5">
        <v>50.226931250972783</v>
      </c>
      <c r="R105" s="5">
        <v>56.304122569511371</v>
      </c>
      <c r="S105" s="5">
        <v>58.712721833832873</v>
      </c>
      <c r="T105" s="5">
        <v>67.857300494824472</v>
      </c>
      <c r="U105" s="5">
        <v>68.14848961199209</v>
      </c>
      <c r="V105" s="5">
        <v>67.256490912022372</v>
      </c>
      <c r="W105" s="5">
        <v>68.111303140620748</v>
      </c>
      <c r="X105" s="5">
        <v>66.802381674572899</v>
      </c>
      <c r="Y105" s="5">
        <v>73.046405327676936</v>
      </c>
      <c r="Z105" s="5"/>
      <c r="AA105" s="5">
        <v>72.067825533321283</v>
      </c>
      <c r="AB105" s="5"/>
      <c r="AC105" s="5">
        <v>70.183098695234349</v>
      </c>
      <c r="AD105" s="5">
        <v>69.157775390553127</v>
      </c>
      <c r="AE105" s="5">
        <v>70.170355950593404</v>
      </c>
      <c r="AF105" s="5">
        <v>65.542536280490751</v>
      </c>
      <c r="AG105" s="5">
        <v>67.309126658149637</v>
      </c>
      <c r="AH105" s="5"/>
      <c r="AI105" s="5"/>
      <c r="AJ105" s="5"/>
      <c r="AK105" s="5">
        <v>68.310081139889647</v>
      </c>
      <c r="AL105" s="5"/>
      <c r="AM105" s="5"/>
      <c r="AN105" s="5"/>
      <c r="AO105" s="5"/>
      <c r="AP105" s="5">
        <v>68.052269861405094</v>
      </c>
      <c r="AQ105" s="5">
        <v>68.538515244803008</v>
      </c>
      <c r="AR105" s="5">
        <v>68.46038126356639</v>
      </c>
      <c r="AS105" s="5">
        <v>70.677898875884367</v>
      </c>
      <c r="AT105" s="5">
        <v>68.366292639937015</v>
      </c>
      <c r="AU105" s="5">
        <v>68.617735339435711</v>
      </c>
      <c r="AV105" s="5">
        <v>64.969033655633197</v>
      </c>
      <c r="AW105" s="5">
        <v>69.118345234285897</v>
      </c>
      <c r="AX105" s="5"/>
      <c r="AY105" s="5"/>
      <c r="AZ105" s="5">
        <v>71.170256246553748</v>
      </c>
      <c r="BA105" s="5">
        <v>68.49036484538199</v>
      </c>
      <c r="BB105" s="5">
        <v>66.596501791680467</v>
      </c>
      <c r="BC105" s="5">
        <v>64.510265951180841</v>
      </c>
      <c r="BD105" s="5">
        <v>63.94084459445871</v>
      </c>
      <c r="BE105" s="5">
        <v>63.985617279661781</v>
      </c>
      <c r="BF105" s="5">
        <v>61.828787622958892</v>
      </c>
      <c r="BG105" s="5">
        <v>63.772129121939855</v>
      </c>
      <c r="BH105" s="5">
        <v>67.183144260873036</v>
      </c>
      <c r="BI105" s="5"/>
      <c r="BJ105" s="5">
        <v>69.673570319358603</v>
      </c>
      <c r="BK105" s="5">
        <v>63.032545470019379</v>
      </c>
      <c r="BL105" s="5">
        <v>64.89927759996921</v>
      </c>
      <c r="BM105" s="5"/>
    </row>
    <row r="106" spans="1:65" x14ac:dyDescent="0.25">
      <c r="A106" s="3" t="s">
        <v>532</v>
      </c>
      <c r="B106" s="3" t="s">
        <v>538</v>
      </c>
      <c r="C106" s="3" t="str">
        <f>VLOOKUP(A106, 'Metadata - Countries'!$A$2:$C$264, 3, FALSE)</f>
        <v>East Asia &amp; Pacific</v>
      </c>
      <c r="D106" s="3" t="s">
        <v>68</v>
      </c>
      <c r="E106" s="3" t="s">
        <v>41</v>
      </c>
      <c r="F106" s="3"/>
      <c r="G106" s="3"/>
      <c r="H106" s="3">
        <v>31.711765411338071</v>
      </c>
      <c r="I106" s="3"/>
      <c r="J106" s="3"/>
      <c r="K106" s="3"/>
      <c r="L106" s="3"/>
      <c r="M106" s="3">
        <v>36.009699500430479</v>
      </c>
      <c r="N106" s="3">
        <v>40.70809308172597</v>
      </c>
      <c r="O106" s="3">
        <v>47.346415351061488</v>
      </c>
      <c r="P106" s="3">
        <v>32.82648222482716</v>
      </c>
      <c r="Q106" s="3">
        <v>39.845533212312226</v>
      </c>
      <c r="R106" s="3">
        <v>51.364681311064672</v>
      </c>
      <c r="S106" s="3">
        <v>50.101898425754833</v>
      </c>
      <c r="T106" s="3">
        <v>70.17407483960568</v>
      </c>
      <c r="U106" s="3">
        <v>74.87190482895906</v>
      </c>
      <c r="V106" s="3">
        <v>70.288377355505389</v>
      </c>
      <c r="W106" s="3">
        <v>67.988777598146712</v>
      </c>
      <c r="X106" s="3">
        <v>68.591452440910246</v>
      </c>
      <c r="Y106" s="3">
        <v>65.204643466324924</v>
      </c>
      <c r="Z106" s="3">
        <v>71.857347841124735</v>
      </c>
      <c r="AA106" s="3">
        <v>79.803084060181192</v>
      </c>
      <c r="AB106" s="3">
        <v>82.414310372434912</v>
      </c>
      <c r="AC106" s="3">
        <v>76.356345097428473</v>
      </c>
      <c r="AD106" s="3">
        <v>71.652272436360477</v>
      </c>
      <c r="AE106" s="3">
        <v>66.59681592570449</v>
      </c>
      <c r="AF106" s="3">
        <v>54.758781037271078</v>
      </c>
      <c r="AG106" s="3">
        <v>48.982955600678302</v>
      </c>
      <c r="AH106" s="3">
        <v>39.503936768983472</v>
      </c>
      <c r="AI106" s="3">
        <v>40.230137141444551</v>
      </c>
      <c r="AJ106" s="3">
        <v>43.983872261721579</v>
      </c>
      <c r="AK106" s="3">
        <v>38.519300444735052</v>
      </c>
      <c r="AL106" s="3">
        <v>33.338476226630021</v>
      </c>
      <c r="AM106" s="3">
        <v>28.357455297813182</v>
      </c>
      <c r="AN106" s="3">
        <v>26.36990920096542</v>
      </c>
      <c r="AO106" s="3">
        <v>25.364360523752932</v>
      </c>
      <c r="AP106" s="3">
        <v>25.832453619823404</v>
      </c>
      <c r="AQ106" s="3">
        <v>24.641308293078485</v>
      </c>
      <c r="AR106" s="3">
        <v>19.064587775258218</v>
      </c>
      <c r="AS106" s="3">
        <v>22.97127331904872</v>
      </c>
      <c r="AT106" s="3">
        <v>25.371196809713677</v>
      </c>
      <c r="AU106" s="3">
        <v>25.520273451417292</v>
      </c>
      <c r="AV106" s="3">
        <v>24.419384619409332</v>
      </c>
      <c r="AW106" s="3">
        <v>25.771400073339606</v>
      </c>
      <c r="AX106" s="3">
        <v>25.799477522207791</v>
      </c>
      <c r="AY106" s="3">
        <v>27.61447436048579</v>
      </c>
      <c r="AZ106" s="3">
        <v>27.243644407794935</v>
      </c>
      <c r="BA106" s="3">
        <v>25.386733244989983</v>
      </c>
      <c r="BB106" s="3">
        <v>29.100009231672519</v>
      </c>
      <c r="BC106" s="3">
        <v>28.420483786916428</v>
      </c>
      <c r="BD106" s="3">
        <v>29.72691048727701</v>
      </c>
      <c r="BE106" s="3">
        <v>34.141076197320373</v>
      </c>
      <c r="BF106" s="3">
        <v>33.590891359537252</v>
      </c>
      <c r="BG106" s="3">
        <v>31.623959874639223</v>
      </c>
      <c r="BH106" s="3">
        <v>29.179761908020911</v>
      </c>
      <c r="BI106" s="3">
        <v>23.21480385061033</v>
      </c>
      <c r="BJ106" s="3">
        <v>19.303630190068539</v>
      </c>
      <c r="BK106" s="3">
        <v>21.691446646139308</v>
      </c>
      <c r="BL106" s="3">
        <v>23.228886653848164</v>
      </c>
      <c r="BM106" s="3"/>
    </row>
    <row r="107" spans="1:65" x14ac:dyDescent="0.25">
      <c r="A107" s="5" t="s">
        <v>832</v>
      </c>
      <c r="B107" s="5" t="s">
        <v>770</v>
      </c>
      <c r="C107" s="5">
        <f>VLOOKUP(A107, 'Metadata - Countries'!$A$2:$C$264, 3, FALSE)</f>
        <v>0</v>
      </c>
      <c r="D107" s="5" t="s">
        <v>68</v>
      </c>
      <c r="E107" s="5" t="s">
        <v>41</v>
      </c>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v>18.243794231170725</v>
      </c>
      <c r="AQ107" s="5">
        <v>16.684493258713367</v>
      </c>
      <c r="AR107" s="5"/>
      <c r="AS107" s="5"/>
      <c r="AT107" s="5">
        <v>26.897621816138368</v>
      </c>
      <c r="AU107" s="5">
        <v>25.881315163164995</v>
      </c>
      <c r="AV107" s="5">
        <v>24.827723530088427</v>
      </c>
      <c r="AW107" s="5">
        <v>23.309165200113537</v>
      </c>
      <c r="AX107" s="5">
        <v>25.771466667148033</v>
      </c>
      <c r="AY107" s="5">
        <v>26.409099891977903</v>
      </c>
      <c r="AZ107" s="5">
        <v>26.141994357611065</v>
      </c>
      <c r="BA107" s="5">
        <v>18.295756627633544</v>
      </c>
      <c r="BB107" s="5">
        <v>25.84383082145386</v>
      </c>
      <c r="BC107" s="5">
        <v>25.254038459573795</v>
      </c>
      <c r="BD107" s="5">
        <v>24.959023977377868</v>
      </c>
      <c r="BE107" s="5">
        <v>24.931858377406726</v>
      </c>
      <c r="BF107" s="5">
        <v>18.72765163974324</v>
      </c>
      <c r="BG107" s="5"/>
      <c r="BH107" s="5"/>
      <c r="BI107" s="5"/>
      <c r="BJ107" s="5"/>
      <c r="BK107" s="5"/>
      <c r="BL107" s="5"/>
      <c r="BM107" s="5"/>
    </row>
    <row r="108" spans="1:65" x14ac:dyDescent="0.25">
      <c r="A108" s="3" t="s">
        <v>319</v>
      </c>
      <c r="B108" s="3" t="s">
        <v>121</v>
      </c>
      <c r="C108" s="3" t="str">
        <f>VLOOKUP(A108, 'Metadata - Countries'!$A$2:$C$264, 3, FALSE)</f>
        <v>Europe &amp; Central Asia</v>
      </c>
      <c r="D108" s="3" t="s">
        <v>68</v>
      </c>
      <c r="E108" s="3" t="s">
        <v>41</v>
      </c>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row>
    <row r="109" spans="1:65" x14ac:dyDescent="0.25">
      <c r="A109" s="5" t="s">
        <v>215</v>
      </c>
      <c r="B109" s="5" t="s">
        <v>682</v>
      </c>
      <c r="C109" s="5" t="str">
        <f>VLOOKUP(A109, 'Metadata - Countries'!$A$2:$C$264, 3, FALSE)</f>
        <v>South Asia</v>
      </c>
      <c r="D109" s="5" t="s">
        <v>68</v>
      </c>
      <c r="E109" s="5" t="s">
        <v>41</v>
      </c>
      <c r="F109" s="5"/>
      <c r="G109" s="5"/>
      <c r="H109" s="5">
        <v>0.97818203245903546</v>
      </c>
      <c r="I109" s="5">
        <v>1.0161127536483179</v>
      </c>
      <c r="J109" s="5">
        <v>1.3538865641154882</v>
      </c>
      <c r="K109" s="5">
        <v>1.1933267060476171</v>
      </c>
      <c r="L109" s="5">
        <v>1.1705441246386983</v>
      </c>
      <c r="M109" s="5">
        <v>0.8350566624386988</v>
      </c>
      <c r="N109" s="5">
        <v>0.90234064459419738</v>
      </c>
      <c r="O109" s="5">
        <v>0.77718734256197841</v>
      </c>
      <c r="P109" s="5">
        <v>0.8340975932485355</v>
      </c>
      <c r="Q109" s="5">
        <v>0.53637628322087172</v>
      </c>
      <c r="R109" s="5">
        <v>0.65074747872466321</v>
      </c>
      <c r="S109" s="5">
        <v>1.3363968792385823</v>
      </c>
      <c r="T109" s="5">
        <v>0.66723360173455681</v>
      </c>
      <c r="U109" s="5">
        <v>0.88884075267839791</v>
      </c>
      <c r="V109" s="5">
        <v>0.66298870487889205</v>
      </c>
      <c r="W109" s="5">
        <v>0.56217881298804073</v>
      </c>
      <c r="X109" s="5">
        <v>0.38646935577150304</v>
      </c>
      <c r="Y109" s="5">
        <v>0.28057544977599497</v>
      </c>
      <c r="Z109" s="5">
        <v>0.43129882764173899</v>
      </c>
      <c r="AA109" s="5">
        <v>0.42762430156299536</v>
      </c>
      <c r="AB109" s="5">
        <v>14.813763767899147</v>
      </c>
      <c r="AC109" s="5">
        <v>16.328226658491509</v>
      </c>
      <c r="AD109" s="5">
        <v>15.574288488648499</v>
      </c>
      <c r="AE109" s="5">
        <v>6.0381790739427581</v>
      </c>
      <c r="AF109" s="5">
        <v>3.3625141459371557</v>
      </c>
      <c r="AG109" s="5">
        <v>4.2104104933638213</v>
      </c>
      <c r="AH109" s="5">
        <v>2.573873445233291</v>
      </c>
      <c r="AI109" s="5">
        <v>2.6428259996524215</v>
      </c>
      <c r="AJ109" s="5">
        <v>2.9236719191851863</v>
      </c>
      <c r="AK109" s="5">
        <v>2.3625350300131895</v>
      </c>
      <c r="AL109" s="5">
        <v>2.8129437358587182</v>
      </c>
      <c r="AM109" s="5">
        <v>2.2325026414623266</v>
      </c>
      <c r="AN109" s="5">
        <v>1.945312208013052</v>
      </c>
      <c r="AO109" s="5">
        <v>1.6598758852151494</v>
      </c>
      <c r="AP109" s="5">
        <v>1.5532631411234989</v>
      </c>
      <c r="AQ109" s="5">
        <v>1.1480837546751461</v>
      </c>
      <c r="AR109" s="5">
        <v>0.43294792992433895</v>
      </c>
      <c r="AS109" s="5">
        <v>0.23815306408731582</v>
      </c>
      <c r="AT109" s="5">
        <v>3.403651605406175</v>
      </c>
      <c r="AU109" s="5">
        <v>4.9181043734694407</v>
      </c>
      <c r="AV109" s="5">
        <v>4.6288849419599547</v>
      </c>
      <c r="AW109" s="5">
        <v>5.9599983870986009</v>
      </c>
      <c r="AX109" s="5">
        <v>8.0533401742069088</v>
      </c>
      <c r="AY109" s="5">
        <v>10.327944943939624</v>
      </c>
      <c r="AZ109" s="5">
        <v>14.754139579578698</v>
      </c>
      <c r="BA109" s="5">
        <v>15.898865026832473</v>
      </c>
      <c r="BB109" s="5">
        <v>17.710078669305592</v>
      </c>
      <c r="BC109" s="5">
        <v>13.385508311318073</v>
      </c>
      <c r="BD109" s="5">
        <v>16.945274967493784</v>
      </c>
      <c r="BE109" s="5">
        <v>18.516552788379077</v>
      </c>
      <c r="BF109" s="5">
        <v>18.508040637721844</v>
      </c>
      <c r="BG109" s="5">
        <v>20.349144396790177</v>
      </c>
      <c r="BH109" s="5">
        <v>19.626623149459792</v>
      </c>
      <c r="BI109" s="5">
        <v>12.073447048230852</v>
      </c>
      <c r="BJ109" s="5">
        <v>10.771244986516077</v>
      </c>
      <c r="BK109" s="5">
        <v>12.207477779731258</v>
      </c>
      <c r="BL109" s="5">
        <v>14.926632269749158</v>
      </c>
      <c r="BM109" s="5"/>
    </row>
    <row r="110" spans="1:65" x14ac:dyDescent="0.25">
      <c r="A110" s="3" t="s">
        <v>580</v>
      </c>
      <c r="B110" s="3" t="s">
        <v>415</v>
      </c>
      <c r="C110" s="3" t="e">
        <f>VLOOKUP(A110, 'Metadata - Countries'!$A$2:$C$264, 3, FALSE)</f>
        <v>#N/A</v>
      </c>
      <c r="D110" s="3" t="s">
        <v>68</v>
      </c>
      <c r="E110" s="3" t="s">
        <v>41</v>
      </c>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row>
    <row r="111" spans="1:65" x14ac:dyDescent="0.25">
      <c r="A111" s="5" t="s">
        <v>110</v>
      </c>
      <c r="B111" s="5" t="s">
        <v>58</v>
      </c>
      <c r="C111" s="5" t="str">
        <f>VLOOKUP(A111, 'Metadata - Countries'!$A$2:$C$264, 3, FALSE)</f>
        <v>Europe &amp; Central Asia</v>
      </c>
      <c r="D111" s="5" t="s">
        <v>68</v>
      </c>
      <c r="E111" s="5" t="s">
        <v>41</v>
      </c>
      <c r="F111" s="5"/>
      <c r="G111" s="5"/>
      <c r="H111" s="5"/>
      <c r="I111" s="5">
        <v>1.6820708285687078</v>
      </c>
      <c r="J111" s="5">
        <v>1.1381493335329247</v>
      </c>
      <c r="K111" s="5">
        <v>1.5084999997379254</v>
      </c>
      <c r="L111" s="5">
        <v>0.72826637959359319</v>
      </c>
      <c r="M111" s="5">
        <v>2.3000516854148714</v>
      </c>
      <c r="N111" s="5">
        <v>1.0723526355636865</v>
      </c>
      <c r="O111" s="5">
        <v>1.4041270957219874</v>
      </c>
      <c r="P111" s="5">
        <v>1.5194389326782223</v>
      </c>
      <c r="Q111" s="5">
        <v>1.1884116515064365</v>
      </c>
      <c r="R111" s="5">
        <v>0.85988379334606657</v>
      </c>
      <c r="S111" s="5">
        <v>0.75364198428779383</v>
      </c>
      <c r="T111" s="5">
        <v>1.3200354633232656</v>
      </c>
      <c r="U111" s="5">
        <v>1.3246334456224247</v>
      </c>
      <c r="V111" s="5">
        <v>0.66223086473328496</v>
      </c>
      <c r="W111" s="5">
        <v>0.6628968450324304</v>
      </c>
      <c r="X111" s="5">
        <v>0.41056849733310419</v>
      </c>
      <c r="Y111" s="5">
        <v>0.47928212063585507</v>
      </c>
      <c r="Z111" s="5">
        <v>0.64664274477981676</v>
      </c>
      <c r="AA111" s="5">
        <v>0.65211512502784652</v>
      </c>
      <c r="AB111" s="5">
        <v>0.63257309554668306</v>
      </c>
      <c r="AC111" s="5">
        <v>1.1456144251239209</v>
      </c>
      <c r="AD111" s="5">
        <v>1.2010070555389913</v>
      </c>
      <c r="AE111" s="5">
        <v>1.2694702259143422</v>
      </c>
      <c r="AF111" s="5">
        <v>0.78148434370762521</v>
      </c>
      <c r="AG111" s="5">
        <v>0.72008642754704422</v>
      </c>
      <c r="AH111" s="5">
        <v>0.56761170861556964</v>
      </c>
      <c r="AI111" s="5">
        <v>0.49758989322170921</v>
      </c>
      <c r="AJ111" s="5">
        <v>0.65722301516374526</v>
      </c>
      <c r="AK111" s="5">
        <v>0.62498378886037231</v>
      </c>
      <c r="AL111" s="5">
        <v>0.60570638526124865</v>
      </c>
      <c r="AM111" s="5">
        <v>0.59883358640907003</v>
      </c>
      <c r="AN111" s="5">
        <v>0.48637460715323499</v>
      </c>
      <c r="AO111" s="5">
        <v>0.44295406996392772</v>
      </c>
      <c r="AP111" s="5">
        <v>0.41714291648822927</v>
      </c>
      <c r="AQ111" s="5">
        <v>0.42341830536570407</v>
      </c>
      <c r="AR111" s="5">
        <v>0.27059424236491103</v>
      </c>
      <c r="AS111" s="5">
        <v>0.26833615968703484</v>
      </c>
      <c r="AT111" s="5">
        <v>0.34606993090082416</v>
      </c>
      <c r="AU111" s="5">
        <v>0.32289284585972328</v>
      </c>
      <c r="AV111" s="5">
        <v>0.38318159423650128</v>
      </c>
      <c r="AW111" s="5">
        <v>0.24485378197661753</v>
      </c>
      <c r="AX111" s="5">
        <v>0.48211466942847775</v>
      </c>
      <c r="AY111" s="5">
        <v>0.70102861752240675</v>
      </c>
      <c r="AZ111" s="5">
        <v>0.65990578246827636</v>
      </c>
      <c r="BA111" s="5">
        <v>0.771217102074372</v>
      </c>
      <c r="BB111" s="5">
        <v>0.96452911122183838</v>
      </c>
      <c r="BC111" s="5">
        <v>0.70843338976931902</v>
      </c>
      <c r="BD111" s="5">
        <v>1.1306272440461242</v>
      </c>
      <c r="BE111" s="5">
        <v>1.4533784085464236</v>
      </c>
      <c r="BF111" s="5">
        <v>1.7142964758587884</v>
      </c>
      <c r="BG111" s="5">
        <v>0.92488254698754579</v>
      </c>
      <c r="BH111" s="5">
        <v>0.91644745380497716</v>
      </c>
      <c r="BI111" s="5">
        <v>0.68922181216138934</v>
      </c>
      <c r="BJ111" s="5">
        <v>0.58067115487184684</v>
      </c>
      <c r="BK111" s="5">
        <v>0.80860573798018209</v>
      </c>
      <c r="BL111" s="5">
        <v>0.85401538727410964</v>
      </c>
      <c r="BM111" s="5"/>
    </row>
    <row r="112" spans="1:65" x14ac:dyDescent="0.25">
      <c r="A112" s="3" t="s">
        <v>468</v>
      </c>
      <c r="B112" s="3" t="s">
        <v>188</v>
      </c>
      <c r="C112" s="3" t="str">
        <f>VLOOKUP(A112, 'Metadata - Countries'!$A$2:$C$264, 3, FALSE)</f>
        <v>Middle East &amp; North Africa</v>
      </c>
      <c r="D112" s="3" t="s">
        <v>68</v>
      </c>
      <c r="E112" s="3" t="s">
        <v>41</v>
      </c>
      <c r="F112" s="3"/>
      <c r="G112" s="3"/>
      <c r="H112" s="3"/>
      <c r="I112" s="3">
        <v>86.586711540080913</v>
      </c>
      <c r="J112" s="3">
        <v>87.998867375513427</v>
      </c>
      <c r="K112" s="3">
        <v>86.72392673715737</v>
      </c>
      <c r="L112" s="3">
        <v>87.270693746349963</v>
      </c>
      <c r="M112" s="3">
        <v>90.372527854889924</v>
      </c>
      <c r="N112" s="3">
        <v>89.254409458803792</v>
      </c>
      <c r="O112" s="3">
        <v>88.89596688700118</v>
      </c>
      <c r="P112" s="3">
        <v>88.618271063548818</v>
      </c>
      <c r="Q112" s="3">
        <v>87.311871562212772</v>
      </c>
      <c r="R112" s="3">
        <v>88.25513026799517</v>
      </c>
      <c r="S112" s="3">
        <v>89.769319884219627</v>
      </c>
      <c r="T112" s="3">
        <v>97.331758461817685</v>
      </c>
      <c r="U112" s="3">
        <v>97.042575537202367</v>
      </c>
      <c r="V112" s="3">
        <v>97.614464610975688</v>
      </c>
      <c r="W112" s="3">
        <v>99.151057682723945</v>
      </c>
      <c r="X112" s="3"/>
      <c r="Y112" s="3"/>
      <c r="Z112" s="3"/>
      <c r="AA112" s="3"/>
      <c r="AB112" s="3"/>
      <c r="AC112" s="3"/>
      <c r="AD112" s="3"/>
      <c r="AE112" s="3"/>
      <c r="AF112" s="3"/>
      <c r="AG112" s="3"/>
      <c r="AH112" s="3"/>
      <c r="AI112" s="3"/>
      <c r="AJ112" s="3"/>
      <c r="AK112" s="3"/>
      <c r="AL112" s="3"/>
      <c r="AM112" s="3"/>
      <c r="AN112" s="3"/>
      <c r="AO112" s="3"/>
      <c r="AP112" s="3"/>
      <c r="AQ112" s="3">
        <v>85.749238379823495</v>
      </c>
      <c r="AR112" s="3">
        <v>81.082271990090021</v>
      </c>
      <c r="AS112" s="3">
        <v>86.035140125361309</v>
      </c>
      <c r="AT112" s="3">
        <v>88.742105224907391</v>
      </c>
      <c r="AU112" s="3">
        <v>84.87747415913654</v>
      </c>
      <c r="AV112" s="3">
        <v>70.090646920456962</v>
      </c>
      <c r="AW112" s="3">
        <v>79.133190117793291</v>
      </c>
      <c r="AX112" s="3">
        <v>78.546586748229814</v>
      </c>
      <c r="AY112" s="3">
        <v>82.611054494101182</v>
      </c>
      <c r="AZ112" s="3">
        <v>82.793510425790956</v>
      </c>
      <c r="BA112" s="3"/>
      <c r="BB112" s="3"/>
      <c r="BC112" s="3"/>
      <c r="BD112" s="3">
        <v>70.774936482781371</v>
      </c>
      <c r="BE112" s="3">
        <v>70.478630400772474</v>
      </c>
      <c r="BF112" s="3"/>
      <c r="BG112" s="3">
        <v>71.671973684494588</v>
      </c>
      <c r="BH112" s="3">
        <v>67.667661175187163</v>
      </c>
      <c r="BI112" s="3"/>
      <c r="BJ112" s="3">
        <v>67.400263614570761</v>
      </c>
      <c r="BK112" s="3">
        <v>70.778303056459933</v>
      </c>
      <c r="BL112" s="3"/>
      <c r="BM112" s="3"/>
    </row>
    <row r="113" spans="1:65" x14ac:dyDescent="0.25">
      <c r="A113" s="5" t="s">
        <v>0</v>
      </c>
      <c r="B113" s="5" t="s">
        <v>609</v>
      </c>
      <c r="C113" s="5" t="str">
        <f>VLOOKUP(A113, 'Metadata - Countries'!$A$2:$C$264, 3, FALSE)</f>
        <v>Middle East &amp; North Africa</v>
      </c>
      <c r="D113" s="5" t="s">
        <v>68</v>
      </c>
      <c r="E113" s="5" t="s">
        <v>41</v>
      </c>
      <c r="F113" s="5"/>
      <c r="G113" s="5"/>
      <c r="H113" s="5"/>
      <c r="I113" s="5">
        <v>93.976474481991971</v>
      </c>
      <c r="J113" s="5"/>
      <c r="K113" s="5"/>
      <c r="L113" s="5"/>
      <c r="M113" s="5"/>
      <c r="N113" s="5"/>
      <c r="O113" s="5"/>
      <c r="P113" s="5"/>
      <c r="Q113" s="5"/>
      <c r="R113" s="5">
        <v>5.8983862548716797</v>
      </c>
      <c r="S113" s="5">
        <v>6.3916373198973702</v>
      </c>
      <c r="T113" s="5">
        <v>20.289828181479006</v>
      </c>
      <c r="U113" s="5">
        <v>33.999665100043202</v>
      </c>
      <c r="V113" s="5">
        <v>33.733910347971104</v>
      </c>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v>97.141652497527545</v>
      </c>
      <c r="AU113" s="5">
        <v>87.689097276580611</v>
      </c>
      <c r="AV113" s="5">
        <v>95.322466305564006</v>
      </c>
      <c r="AW113" s="5"/>
      <c r="AX113" s="5">
        <v>96.031832048607228</v>
      </c>
      <c r="AY113" s="5">
        <v>96.445417142363226</v>
      </c>
      <c r="AZ113" s="5">
        <v>99.560563212359099</v>
      </c>
      <c r="BA113" s="5">
        <v>99.625948102452213</v>
      </c>
      <c r="BB113" s="5">
        <v>99.857661171371802</v>
      </c>
      <c r="BC113" s="5">
        <v>98.617355049690687</v>
      </c>
      <c r="BD113" s="5">
        <v>99.727078461765331</v>
      </c>
      <c r="BE113" s="5">
        <v>99.769955860191274</v>
      </c>
      <c r="BF113" s="5">
        <v>99.734210599064937</v>
      </c>
      <c r="BG113" s="5">
        <v>99.790185327557438</v>
      </c>
      <c r="BH113" s="5">
        <v>99.913383723843566</v>
      </c>
      <c r="BI113" s="5">
        <v>99.970167747676683</v>
      </c>
      <c r="BJ113" s="5">
        <v>99.986485140510027</v>
      </c>
      <c r="BK113" s="5"/>
      <c r="BL113" s="5"/>
      <c r="BM113" s="5"/>
    </row>
    <row r="114" spans="1:65" x14ac:dyDescent="0.25">
      <c r="A114" s="3" t="s">
        <v>31</v>
      </c>
      <c r="B114" s="3" t="s">
        <v>153</v>
      </c>
      <c r="C114" s="3" t="str">
        <f>VLOOKUP(A114, 'Metadata - Countries'!$A$2:$C$264, 3, FALSE)</f>
        <v>Europe &amp; Central Asia</v>
      </c>
      <c r="D114" s="3" t="s">
        <v>68</v>
      </c>
      <c r="E114" s="3" t="s">
        <v>41</v>
      </c>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v>2.0432306672716252E-3</v>
      </c>
      <c r="AI114" s="3">
        <v>5.7371387607974402E-4</v>
      </c>
      <c r="AJ114" s="3">
        <v>1.1222976102297465E-3</v>
      </c>
      <c r="AK114" s="3">
        <v>4.9235539268491245E-2</v>
      </c>
      <c r="AL114" s="3">
        <v>6.9056258657072031E-2</v>
      </c>
      <c r="AM114" s="3">
        <v>5.1120224661802147E-2</v>
      </c>
      <c r="AN114" s="3">
        <v>7.3817554860438866E-2</v>
      </c>
      <c r="AO114" s="3">
        <v>4.7690507094338516E-2</v>
      </c>
      <c r="AP114" s="3">
        <v>6.0886319063395943E-2</v>
      </c>
      <c r="AQ114" s="3">
        <v>5.9284256116377831E-2</v>
      </c>
      <c r="AR114" s="3">
        <v>0.16139037337635115</v>
      </c>
      <c r="AS114" s="3">
        <v>0.14515967590721682</v>
      </c>
      <c r="AT114" s="3">
        <v>0.3598953807795412</v>
      </c>
      <c r="AU114" s="3">
        <v>0.23344216552961367</v>
      </c>
      <c r="AV114" s="3">
        <v>0.40656483931869325</v>
      </c>
      <c r="AW114" s="3">
        <v>0.23461502006809454</v>
      </c>
      <c r="AX114" s="3">
        <v>0.51947228640118803</v>
      </c>
      <c r="AY114" s="3">
        <v>1.3973027243397624</v>
      </c>
      <c r="AZ114" s="3">
        <v>2.3314199591199856</v>
      </c>
      <c r="BA114" s="3">
        <v>1.4538110783257077</v>
      </c>
      <c r="BB114" s="3">
        <v>1.4833120102052</v>
      </c>
      <c r="BC114" s="3">
        <v>0.99218283192102052</v>
      </c>
      <c r="BD114" s="3">
        <v>1.0286018741381262</v>
      </c>
      <c r="BE114" s="3">
        <v>1.9334950077085307</v>
      </c>
      <c r="BF114" s="3">
        <v>2.0137378922888591</v>
      </c>
      <c r="BG114" s="3">
        <v>1.5991327436991263</v>
      </c>
      <c r="BH114" s="3">
        <v>1.9910460944019406</v>
      </c>
      <c r="BI114" s="3">
        <v>1.61103715205781</v>
      </c>
      <c r="BJ114" s="3">
        <v>1.3092040043413988</v>
      </c>
      <c r="BK114" s="3">
        <v>1.1813674359890594</v>
      </c>
      <c r="BL114" s="3">
        <v>2.0140163435694096</v>
      </c>
      <c r="BM114" s="3"/>
    </row>
    <row r="115" spans="1:65" x14ac:dyDescent="0.25">
      <c r="A115" s="5" t="s">
        <v>546</v>
      </c>
      <c r="B115" s="5" t="s">
        <v>766</v>
      </c>
      <c r="C115" s="5" t="str">
        <f>VLOOKUP(A115, 'Metadata - Countries'!$A$2:$C$264, 3, FALSE)</f>
        <v>Middle East &amp; North Africa</v>
      </c>
      <c r="D115" s="5" t="s">
        <v>68</v>
      </c>
      <c r="E115" s="5" t="s">
        <v>41</v>
      </c>
      <c r="F115" s="5"/>
      <c r="G115" s="5"/>
      <c r="H115" s="5">
        <v>1.3502512916755007</v>
      </c>
      <c r="I115" s="5">
        <v>2.196043481348728</v>
      </c>
      <c r="J115" s="5">
        <v>2.5262441392264381</v>
      </c>
      <c r="K115" s="5">
        <v>2.3631244595282124</v>
      </c>
      <c r="L115" s="5">
        <v>3.5678872188076319E-2</v>
      </c>
      <c r="M115" s="5">
        <v>8.3671900460284471E-2</v>
      </c>
      <c r="N115" s="5">
        <v>4.3533077221707482E-2</v>
      </c>
      <c r="O115" s="5">
        <v>2.3923681247536768E-2</v>
      </c>
      <c r="P115" s="5">
        <v>2.5399145679471637E-2</v>
      </c>
      <c r="Q115" s="5">
        <v>1.6274138275434762E-2</v>
      </c>
      <c r="R115" s="5">
        <v>1.3888258787223761E-2</v>
      </c>
      <c r="S115" s="5">
        <v>6.6217962656937301E-3</v>
      </c>
      <c r="T115" s="5">
        <v>4.9045008741519323E-3</v>
      </c>
      <c r="U115" s="5">
        <v>9.6381190066946454E-3</v>
      </c>
      <c r="V115" s="5">
        <v>1.6885169764941175E-2</v>
      </c>
      <c r="W115" s="5">
        <v>1.4201507282713008E-2</v>
      </c>
      <c r="X115" s="5">
        <v>7.8128093435138237E-3</v>
      </c>
      <c r="Y115" s="5">
        <v>3.1137588695502063E-2</v>
      </c>
      <c r="Z115" s="5">
        <v>1.7946341351272422E-2</v>
      </c>
      <c r="AA115" s="5">
        <v>8.1303321377512328E-3</v>
      </c>
      <c r="AB115" s="5">
        <v>4.8893602345234021E-3</v>
      </c>
      <c r="AC115" s="5">
        <v>9.6907229686564404E-3</v>
      </c>
      <c r="AD115" s="5">
        <v>9.7708503162573339E-3</v>
      </c>
      <c r="AE115" s="5">
        <v>1.050288449207922E-2</v>
      </c>
      <c r="AF115" s="5">
        <v>1.7187383844217856E-2</v>
      </c>
      <c r="AG115" s="5">
        <v>1.3838232273605318E-2</v>
      </c>
      <c r="AH115" s="5">
        <v>0.56435246163703046</v>
      </c>
      <c r="AI115" s="5">
        <v>0.56729344581138252</v>
      </c>
      <c r="AJ115" s="5">
        <v>0.66384160621465704</v>
      </c>
      <c r="AK115" s="5">
        <v>0.5760738779308503</v>
      </c>
      <c r="AL115" s="5">
        <v>0.59743876565167187</v>
      </c>
      <c r="AM115" s="5">
        <v>0.60298426215869261</v>
      </c>
      <c r="AN115" s="5">
        <v>0.54427856014956</v>
      </c>
      <c r="AO115" s="5">
        <v>2.4239685864456992E-2</v>
      </c>
      <c r="AP115" s="5">
        <v>0.51266500167801488</v>
      </c>
      <c r="AQ115" s="5">
        <v>0.52617393260552558</v>
      </c>
      <c r="AR115" s="5">
        <v>0.50382234512272983</v>
      </c>
      <c r="AS115" s="5">
        <v>0.52206481108554392</v>
      </c>
      <c r="AT115" s="5">
        <v>2.3957390937902716E-2</v>
      </c>
      <c r="AU115" s="5">
        <v>2.4503638704309536E-2</v>
      </c>
      <c r="AV115" s="5">
        <v>4.0150696076986597E-2</v>
      </c>
      <c r="AW115" s="5">
        <v>3.8267846607669617E-2</v>
      </c>
      <c r="AX115" s="5">
        <v>2.7395792770836435E-2</v>
      </c>
      <c r="AY115" s="5">
        <v>6.0109460719338495E-2</v>
      </c>
      <c r="AZ115" s="5">
        <v>0.1001187287619731</v>
      </c>
      <c r="BA115" s="5">
        <v>0.15333401720354364</v>
      </c>
      <c r="BB115" s="5">
        <v>0.91397726323471462</v>
      </c>
      <c r="BC115" s="5">
        <v>4.6975633808532063E-2</v>
      </c>
      <c r="BD115" s="5">
        <v>0.86801656627138912</v>
      </c>
      <c r="BE115" s="5">
        <v>0.97501744295972226</v>
      </c>
      <c r="BF115" s="5">
        <v>1.7049977085747778</v>
      </c>
      <c r="BG115" s="5">
        <v>1.5824318910496546</v>
      </c>
      <c r="BH115" s="5">
        <v>1.144695922226308</v>
      </c>
      <c r="BI115" s="5">
        <v>0.79440214627339889</v>
      </c>
      <c r="BJ115" s="5">
        <v>1.3784600814923336</v>
      </c>
      <c r="BK115" s="5">
        <v>1.4396766923761415</v>
      </c>
      <c r="BL115" s="5">
        <v>2.2637805212728161</v>
      </c>
      <c r="BM115" s="5"/>
    </row>
    <row r="116" spans="1:65" x14ac:dyDescent="0.25">
      <c r="A116" s="3" t="s">
        <v>179</v>
      </c>
      <c r="B116" s="3" t="s">
        <v>639</v>
      </c>
      <c r="C116" s="3" t="str">
        <f>VLOOKUP(A116, 'Metadata - Countries'!$A$2:$C$264, 3, FALSE)</f>
        <v>Europe &amp; Central Asia</v>
      </c>
      <c r="D116" s="3" t="s">
        <v>68</v>
      </c>
      <c r="E116" s="3" t="s">
        <v>41</v>
      </c>
      <c r="F116" s="3"/>
      <c r="G116" s="3"/>
      <c r="H116" s="3">
        <v>5.5897538537249609</v>
      </c>
      <c r="I116" s="3">
        <v>5.5132214657721565</v>
      </c>
      <c r="J116" s="3">
        <v>5.0514321471130765</v>
      </c>
      <c r="K116" s="3">
        <v>5.4451899119670735</v>
      </c>
      <c r="L116" s="3">
        <v>5.8541162542088294</v>
      </c>
      <c r="M116" s="3">
        <v>6.1185759589526958</v>
      </c>
      <c r="N116" s="3">
        <v>5.9692110996968841</v>
      </c>
      <c r="O116" s="3">
        <v>5.1125837180847649</v>
      </c>
      <c r="P116" s="3">
        <v>5.0663174949963938</v>
      </c>
      <c r="Q116" s="3">
        <v>5.4357878995985214</v>
      </c>
      <c r="R116" s="3">
        <v>4.4254878556028467</v>
      </c>
      <c r="S116" s="3">
        <v>5.6694314799861472</v>
      </c>
      <c r="T116" s="3">
        <v>7.8060079210006714</v>
      </c>
      <c r="U116" s="3">
        <v>5.8297246912187726</v>
      </c>
      <c r="V116" s="3">
        <v>5.6907884749883886</v>
      </c>
      <c r="W116" s="3">
        <v>5.6134045432280022</v>
      </c>
      <c r="X116" s="3">
        <v>5.8784014676783656</v>
      </c>
      <c r="Y116" s="3">
        <v>6.5816448759123434</v>
      </c>
      <c r="Z116" s="3">
        <v>5.6612894903967668</v>
      </c>
      <c r="AA116" s="3">
        <v>6.2793463615601297</v>
      </c>
      <c r="AB116" s="3">
        <v>6.795687021810803</v>
      </c>
      <c r="AC116" s="3">
        <v>5.3566725146818515</v>
      </c>
      <c r="AD116" s="3">
        <v>4.5296292586311671</v>
      </c>
      <c r="AE116" s="3">
        <v>4.6698312794546233</v>
      </c>
      <c r="AF116" s="3">
        <v>2.7892618177277413</v>
      </c>
      <c r="AG116" s="3">
        <v>2.4381572605680972</v>
      </c>
      <c r="AH116" s="3">
        <v>1.9354448492646337</v>
      </c>
      <c r="AI116" s="3">
        <v>1.9822573340583671</v>
      </c>
      <c r="AJ116" s="3">
        <v>2.2893268487027889</v>
      </c>
      <c r="AK116" s="3">
        <v>2.3041512728256994</v>
      </c>
      <c r="AL116" s="3">
        <v>2.2110713155120418</v>
      </c>
      <c r="AM116" s="3">
        <v>2.174554611161438</v>
      </c>
      <c r="AN116" s="3">
        <v>1.593083610407044</v>
      </c>
      <c r="AO116" s="3">
        <v>1.2622109074935273</v>
      </c>
      <c r="AP116" s="3">
        <v>1.2377060465461034</v>
      </c>
      <c r="AQ116" s="3">
        <v>1.4349469701832163</v>
      </c>
      <c r="AR116" s="3">
        <v>1.111574245946823</v>
      </c>
      <c r="AS116" s="3">
        <v>1.2050707582813522</v>
      </c>
      <c r="AT116" s="3">
        <v>2.0258131702715194</v>
      </c>
      <c r="AU116" s="3">
        <v>1.9233700974418739</v>
      </c>
      <c r="AV116" s="3">
        <v>1.7704058393901638</v>
      </c>
      <c r="AW116" s="3">
        <v>2.1581594970787696</v>
      </c>
      <c r="AX116" s="3">
        <v>2.3561039761021796</v>
      </c>
      <c r="AY116" s="3">
        <v>3.4634369632322262</v>
      </c>
      <c r="AZ116" s="3">
        <v>3.6173734676974054</v>
      </c>
      <c r="BA116" s="3">
        <v>3.8585811393496297</v>
      </c>
      <c r="BB116" s="3">
        <v>4.625272633209244</v>
      </c>
      <c r="BC116" s="3">
        <v>3.5753834772357966</v>
      </c>
      <c r="BD116" s="3">
        <v>4.6860427047063613</v>
      </c>
      <c r="BE116" s="3">
        <v>4.7922152870425805</v>
      </c>
      <c r="BF116" s="3">
        <v>4.7187326676367238</v>
      </c>
      <c r="BG116" s="3">
        <v>4.2892768225984454</v>
      </c>
      <c r="BH116" s="3">
        <v>3.7595720459775892</v>
      </c>
      <c r="BI116" s="3">
        <v>3.3023914962589509</v>
      </c>
      <c r="BJ116" s="3">
        <v>2.6800547478278363</v>
      </c>
      <c r="BK116" s="3">
        <v>3.2701859227719239</v>
      </c>
      <c r="BL116" s="3">
        <v>3.4497710694971047</v>
      </c>
      <c r="BM116" s="3"/>
    </row>
    <row r="117" spans="1:65" x14ac:dyDescent="0.25">
      <c r="A117" s="5" t="s">
        <v>131</v>
      </c>
      <c r="B117" s="5" t="s">
        <v>802</v>
      </c>
      <c r="C117" s="5" t="str">
        <f>VLOOKUP(A117, 'Metadata - Countries'!$A$2:$C$264, 3, FALSE)</f>
        <v>Latin America &amp; Caribbean</v>
      </c>
      <c r="D117" s="5" t="s">
        <v>68</v>
      </c>
      <c r="E117" s="5" t="s">
        <v>41</v>
      </c>
      <c r="F117" s="5"/>
      <c r="G117" s="5"/>
      <c r="H117" s="5">
        <v>0</v>
      </c>
      <c r="I117" s="5">
        <v>4.1217324050418493E-5</v>
      </c>
      <c r="J117" s="5"/>
      <c r="K117" s="5"/>
      <c r="L117" s="5"/>
      <c r="M117" s="5"/>
      <c r="N117" s="5"/>
      <c r="O117" s="5"/>
      <c r="P117" s="5"/>
      <c r="Q117" s="5"/>
      <c r="R117" s="5">
        <v>2.787767429534969</v>
      </c>
      <c r="S117" s="5">
        <v>2.3754818661996695</v>
      </c>
      <c r="T117" s="5">
        <v>1.4574917197870312</v>
      </c>
      <c r="U117" s="5">
        <v>1.5013130696165065</v>
      </c>
      <c r="V117" s="5">
        <v>2.7232133205755611</v>
      </c>
      <c r="W117" s="5">
        <v>2.2824732766194979</v>
      </c>
      <c r="X117" s="5">
        <v>2.5870021831645493</v>
      </c>
      <c r="Y117" s="5">
        <v>3.9397385220898098</v>
      </c>
      <c r="Z117" s="5">
        <v>1.9078536202152927</v>
      </c>
      <c r="AA117" s="5">
        <v>2.7040804696473448</v>
      </c>
      <c r="AB117" s="5">
        <v>3.6543395139997279</v>
      </c>
      <c r="AC117" s="5">
        <v>4.0152038862225234</v>
      </c>
      <c r="AD117" s="5">
        <v>2.5011615640750535</v>
      </c>
      <c r="AE117" s="5">
        <v>5.2155010631791621</v>
      </c>
      <c r="AF117" s="5">
        <v>3.1213080823160788</v>
      </c>
      <c r="AG117" s="5">
        <v>1.9602877743318758</v>
      </c>
      <c r="AH117" s="5">
        <v>2.3158026321703402</v>
      </c>
      <c r="AI117" s="5">
        <v>1.6928787286011617</v>
      </c>
      <c r="AJ117" s="5">
        <v>1.4906034573732887</v>
      </c>
      <c r="AK117" s="5">
        <v>1.0235900821507602</v>
      </c>
      <c r="AL117" s="5">
        <v>0.98011911884060809</v>
      </c>
      <c r="AM117" s="5">
        <v>0.61769309874971245</v>
      </c>
      <c r="AN117" s="5">
        <v>0.50755084563119202</v>
      </c>
      <c r="AO117" s="5">
        <v>0.55296448641999085</v>
      </c>
      <c r="AP117" s="5">
        <v>0.44036514471426735</v>
      </c>
      <c r="AQ117" s="5">
        <v>0.24274034616877982</v>
      </c>
      <c r="AR117" s="5">
        <v>0.22461231823108413</v>
      </c>
      <c r="AS117" s="5">
        <v>0.29599327125508401</v>
      </c>
      <c r="AT117" s="5">
        <v>0.29257792938098942</v>
      </c>
      <c r="AU117" s="5">
        <v>1.2067367406676981</v>
      </c>
      <c r="AV117" s="5">
        <v>2.6562271513734399</v>
      </c>
      <c r="AW117" s="5">
        <v>2.368412767430994</v>
      </c>
      <c r="AX117" s="5">
        <v>2.4329759403771627</v>
      </c>
      <c r="AY117" s="5">
        <v>7.4435513429870079</v>
      </c>
      <c r="AZ117" s="5">
        <v>13.732128117691126</v>
      </c>
      <c r="BA117" s="5">
        <v>15.088613945526278</v>
      </c>
      <c r="BB117" s="5">
        <v>18.276289558645676</v>
      </c>
      <c r="BC117" s="5">
        <v>17.244393662637052</v>
      </c>
      <c r="BD117" s="5">
        <v>22.688774786941774</v>
      </c>
      <c r="BE117" s="5">
        <v>24.456320076505783</v>
      </c>
      <c r="BF117" s="5">
        <v>23.865312109371263</v>
      </c>
      <c r="BG117" s="5">
        <v>24.025510939791626</v>
      </c>
      <c r="BH117" s="5">
        <v>22.292339132317466</v>
      </c>
      <c r="BI117" s="5">
        <v>16.076952745348201</v>
      </c>
      <c r="BJ117" s="5">
        <v>15.945311533120925</v>
      </c>
      <c r="BK117" s="5">
        <v>18.855877019096489</v>
      </c>
      <c r="BL117" s="5"/>
      <c r="BM117" s="5"/>
    </row>
    <row r="118" spans="1:65" x14ac:dyDescent="0.25">
      <c r="A118" s="3" t="s">
        <v>651</v>
      </c>
      <c r="B118" s="3" t="s">
        <v>330</v>
      </c>
      <c r="C118" s="3" t="str">
        <f>VLOOKUP(A118, 'Metadata - Countries'!$A$2:$C$264, 3, FALSE)</f>
        <v>Middle East &amp; North Africa</v>
      </c>
      <c r="D118" s="3" t="s">
        <v>68</v>
      </c>
      <c r="E118" s="3" t="s">
        <v>41</v>
      </c>
      <c r="F118" s="3"/>
      <c r="G118" s="3"/>
      <c r="H118" s="3"/>
      <c r="I118" s="3"/>
      <c r="J118" s="3">
        <v>1.7719491736319704E-2</v>
      </c>
      <c r="K118" s="3">
        <v>9.6098843050088836E-3</v>
      </c>
      <c r="L118" s="3">
        <v>3.4266232103389575E-2</v>
      </c>
      <c r="M118" s="3">
        <v>0.13233918030555877</v>
      </c>
      <c r="N118" s="3">
        <v>0.15913599964695779</v>
      </c>
      <c r="O118" s="3">
        <v>0.10977399820315829</v>
      </c>
      <c r="P118" s="3">
        <v>2.1310552617003691E-2</v>
      </c>
      <c r="Q118" s="3">
        <v>0.29164958191141521</v>
      </c>
      <c r="R118" s="3">
        <v>5.1759772780546895E-3</v>
      </c>
      <c r="S118" s="3">
        <v>1.2132621124644307</v>
      </c>
      <c r="T118" s="3">
        <v>0.32686321400094948</v>
      </c>
      <c r="U118" s="3">
        <v>0.7018242676140517</v>
      </c>
      <c r="V118" s="3">
        <v>1.2902166424046477</v>
      </c>
      <c r="W118" s="3">
        <v>1.1981729433048708E-2</v>
      </c>
      <c r="X118" s="3">
        <v>3.0713224547414996E-2</v>
      </c>
      <c r="Y118" s="3">
        <v>1.2789429973143982E-2</v>
      </c>
      <c r="Z118" s="3">
        <v>0.24893805211707018</v>
      </c>
      <c r="AA118" s="3">
        <v>3.8696535984243587E-2</v>
      </c>
      <c r="AB118" s="3">
        <v>1.5838464672105909E-2</v>
      </c>
      <c r="AC118" s="3">
        <v>3.3842267049822398E-2</v>
      </c>
      <c r="AD118" s="3">
        <v>3.990671262626375E-3</v>
      </c>
      <c r="AE118" s="3">
        <v>3.1322549344879823E-3</v>
      </c>
      <c r="AF118" s="3">
        <v>3.7807893349285401E-2</v>
      </c>
      <c r="AG118" s="3">
        <v>5.3358822663135234E-3</v>
      </c>
      <c r="AH118" s="3">
        <v>0.10198554827278127</v>
      </c>
      <c r="AI118" s="3">
        <v>5.2205494297942326E-4</v>
      </c>
      <c r="AJ118" s="3">
        <v>8.5269522858654465E-4</v>
      </c>
      <c r="AK118" s="3">
        <v>3.7523389480831038E-3</v>
      </c>
      <c r="AL118" s="3">
        <v>7.4351332128820308E-4</v>
      </c>
      <c r="AM118" s="3">
        <v>5.5631744649284019E-3</v>
      </c>
      <c r="AN118" s="3">
        <v>8.9371764800374714E-3</v>
      </c>
      <c r="AO118" s="3">
        <v>1.6213418136560311E-3</v>
      </c>
      <c r="AP118" s="3"/>
      <c r="AQ118" s="3">
        <v>4.1840241365411132E-3</v>
      </c>
      <c r="AR118" s="3">
        <v>7.0853653584943319E-2</v>
      </c>
      <c r="AS118" s="3">
        <v>1.14143049091652E-2</v>
      </c>
      <c r="AT118" s="3">
        <v>1.327862957235729E-2</v>
      </c>
      <c r="AU118" s="3">
        <v>1.0985865116552472E-2</v>
      </c>
      <c r="AV118" s="3">
        <v>6.3834763274856808E-3</v>
      </c>
      <c r="AW118" s="3">
        <v>0.27783551319953464</v>
      </c>
      <c r="AX118" s="3">
        <v>0.68779072158957899</v>
      </c>
      <c r="AY118" s="3">
        <v>0.97419071677148572</v>
      </c>
      <c r="AZ118" s="3">
        <v>1.0284327544266509</v>
      </c>
      <c r="BA118" s="3">
        <v>0.82882009205270235</v>
      </c>
      <c r="BB118" s="3">
        <v>0.15081529643478975</v>
      </c>
      <c r="BC118" s="3">
        <v>0.57764208713602883</v>
      </c>
      <c r="BD118" s="3">
        <v>1.1002566843935517</v>
      </c>
      <c r="BE118" s="3">
        <v>0.19049066558678113</v>
      </c>
      <c r="BF118" s="3">
        <v>0.28807806653761553</v>
      </c>
      <c r="BG118" s="3">
        <v>0.17432547731406692</v>
      </c>
      <c r="BH118" s="3">
        <v>0.16839855189531164</v>
      </c>
      <c r="BI118" s="3">
        <v>0.12095759234896494</v>
      </c>
      <c r="BJ118" s="3">
        <v>0.10691404454996803</v>
      </c>
      <c r="BK118" s="3">
        <v>0.12409114013893308</v>
      </c>
      <c r="BL118" s="3">
        <v>1.716732570959171</v>
      </c>
      <c r="BM118" s="3"/>
    </row>
    <row r="119" spans="1:65" x14ac:dyDescent="0.25">
      <c r="A119" s="5" t="s">
        <v>835</v>
      </c>
      <c r="B119" s="5" t="s">
        <v>640</v>
      </c>
      <c r="C119" s="5" t="str">
        <f>VLOOKUP(A119, 'Metadata - Countries'!$A$2:$C$264, 3, FALSE)</f>
        <v>East Asia &amp; Pacific</v>
      </c>
      <c r="D119" s="5" t="s">
        <v>68</v>
      </c>
      <c r="E119" s="5" t="s">
        <v>41</v>
      </c>
      <c r="F119" s="5"/>
      <c r="G119" s="5"/>
      <c r="H119" s="5">
        <v>0.39657215799224876</v>
      </c>
      <c r="I119" s="5">
        <v>0.31248270150971713</v>
      </c>
      <c r="J119" s="5">
        <v>0.35307048483598669</v>
      </c>
      <c r="K119" s="5">
        <v>0.35534818754175185</v>
      </c>
      <c r="L119" s="5">
        <v>0.32427602561071994</v>
      </c>
      <c r="M119" s="5">
        <v>0.31635043823121073</v>
      </c>
      <c r="N119" s="5">
        <v>0.24110183410533215</v>
      </c>
      <c r="O119" s="5">
        <v>0.31249259095715204</v>
      </c>
      <c r="P119" s="5">
        <v>0.24621392968095895</v>
      </c>
      <c r="Q119" s="5">
        <v>0.26051519482060642</v>
      </c>
      <c r="R119" s="5">
        <v>0.25855956780437844</v>
      </c>
      <c r="S119" s="5">
        <v>0.25018731563556784</v>
      </c>
      <c r="T119" s="5">
        <v>0.4522953019013104</v>
      </c>
      <c r="U119" s="5">
        <v>0.39410516068442336</v>
      </c>
      <c r="V119" s="5">
        <v>0.17481098634799025</v>
      </c>
      <c r="W119" s="5">
        <v>0.19341709626420722</v>
      </c>
      <c r="X119" s="5">
        <v>0.26744471953423382</v>
      </c>
      <c r="Y119" s="5">
        <v>0.34590678499129918</v>
      </c>
      <c r="Z119" s="5">
        <v>0.38881068583108097</v>
      </c>
      <c r="AA119" s="5">
        <v>0.36451447574562756</v>
      </c>
      <c r="AB119" s="5">
        <v>0.29676424903127241</v>
      </c>
      <c r="AC119" s="5">
        <v>0.2944544677807398</v>
      </c>
      <c r="AD119" s="5">
        <v>0.29695500494302274</v>
      </c>
      <c r="AE119" s="5">
        <v>0.30649577078198526</v>
      </c>
      <c r="AF119" s="5">
        <v>0.28127744871427274</v>
      </c>
      <c r="AG119" s="5">
        <v>0.34150827643095749</v>
      </c>
      <c r="AH119" s="5">
        <v>0.24205434604065629</v>
      </c>
      <c r="AI119" s="5">
        <v>0.37507515016518128</v>
      </c>
      <c r="AJ119" s="5">
        <v>0.46268879538045249</v>
      </c>
      <c r="AK119" s="5">
        <v>0.44303502890956609</v>
      </c>
      <c r="AL119" s="5">
        <v>0.50486461047779763</v>
      </c>
      <c r="AM119" s="5">
        <v>0.58935732324941381</v>
      </c>
      <c r="AN119" s="5">
        <v>0.62871095815737488</v>
      </c>
      <c r="AO119" s="5">
        <v>0.60842002489154412</v>
      </c>
      <c r="AP119" s="5">
        <v>0.52263381444906243</v>
      </c>
      <c r="AQ119" s="5">
        <v>0.51716261182631462</v>
      </c>
      <c r="AR119" s="5">
        <v>0.38078829834606004</v>
      </c>
      <c r="AS119" s="5">
        <v>0.35793904033592666</v>
      </c>
      <c r="AT119" s="5">
        <v>0.36321882263130417</v>
      </c>
      <c r="AU119" s="5">
        <v>0.42281686937612967</v>
      </c>
      <c r="AV119" s="5">
        <v>0.39223251442977514</v>
      </c>
      <c r="AW119" s="5">
        <v>0.37415812120020631</v>
      </c>
      <c r="AX119" s="5">
        <v>0.44020292347073803</v>
      </c>
      <c r="AY119" s="5">
        <v>0.77734487072273928</v>
      </c>
      <c r="AZ119" s="5">
        <v>0.91873905647026388</v>
      </c>
      <c r="BA119" s="5">
        <v>1.2895845755313899</v>
      </c>
      <c r="BB119" s="5">
        <v>2.3839153731383269</v>
      </c>
      <c r="BC119" s="5">
        <v>1.8444913135921697</v>
      </c>
      <c r="BD119" s="5">
        <v>1.7372990158295343</v>
      </c>
      <c r="BE119" s="5">
        <v>2.0152494707205411</v>
      </c>
      <c r="BF119" s="5">
        <v>1.7147866100398188</v>
      </c>
      <c r="BG119" s="5">
        <v>2.3202980890424456</v>
      </c>
      <c r="BH119" s="5">
        <v>2.1981862657971476</v>
      </c>
      <c r="BI119" s="5">
        <v>1.7714749616469596</v>
      </c>
      <c r="BJ119" s="5">
        <v>1.4141073221039477</v>
      </c>
      <c r="BK119" s="5">
        <v>1.5094764542634671</v>
      </c>
      <c r="BL119" s="5">
        <v>1.6748181165691052</v>
      </c>
      <c r="BM119" s="5"/>
    </row>
    <row r="120" spans="1:65" x14ac:dyDescent="0.25">
      <c r="A120" s="3" t="s">
        <v>83</v>
      </c>
      <c r="B120" s="3" t="s">
        <v>304</v>
      </c>
      <c r="C120" s="3" t="str">
        <f>VLOOKUP(A120, 'Metadata - Countries'!$A$2:$C$264, 3, FALSE)</f>
        <v>Europe &amp; Central Asia</v>
      </c>
      <c r="D120" s="3" t="s">
        <v>68</v>
      </c>
      <c r="E120" s="3" t="s">
        <v>41</v>
      </c>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v>24.940736463295245</v>
      </c>
      <c r="AP120" s="3">
        <v>32.854786235095048</v>
      </c>
      <c r="AQ120" s="3">
        <v>34.546191230181336</v>
      </c>
      <c r="AR120" s="3">
        <v>37.733597872222404</v>
      </c>
      <c r="AS120" s="3">
        <v>45.010920304546779</v>
      </c>
      <c r="AT120" s="3">
        <v>50.123791354161952</v>
      </c>
      <c r="AU120" s="3">
        <v>56.729761104361565</v>
      </c>
      <c r="AV120" s="3">
        <v>59.050228249472205</v>
      </c>
      <c r="AW120" s="3">
        <v>61.841232161395546</v>
      </c>
      <c r="AX120" s="3">
        <v>64.843126733242201</v>
      </c>
      <c r="AY120" s="3">
        <v>70.617587303973323</v>
      </c>
      <c r="AZ120" s="3">
        <v>69.434999703264978</v>
      </c>
      <c r="BA120" s="3">
        <v>66.552311674215915</v>
      </c>
      <c r="BB120" s="3">
        <v>69.254421313970411</v>
      </c>
      <c r="BC120" s="3">
        <v>70.58697783170193</v>
      </c>
      <c r="BD120" s="3">
        <v>72.778140012417822</v>
      </c>
      <c r="BE120" s="3">
        <v>72.825704404673701</v>
      </c>
      <c r="BF120" s="3">
        <v>70.55867900653034</v>
      </c>
      <c r="BG120" s="3">
        <v>76.701128544956177</v>
      </c>
      <c r="BH120" s="3">
        <v>76.627131160979275</v>
      </c>
      <c r="BI120" s="3">
        <v>68.018261221236116</v>
      </c>
      <c r="BJ120" s="3">
        <v>60.735269541611224</v>
      </c>
      <c r="BK120" s="3">
        <v>63.305577765093027</v>
      </c>
      <c r="BL120" s="3">
        <v>70.024413117485935</v>
      </c>
      <c r="BM120" s="3"/>
    </row>
    <row r="121" spans="1:65" x14ac:dyDescent="0.25">
      <c r="A121" s="5" t="s">
        <v>840</v>
      </c>
      <c r="B121" s="5" t="s">
        <v>798</v>
      </c>
      <c r="C121" s="5" t="str">
        <f>VLOOKUP(A121, 'Metadata - Countries'!$A$2:$C$264, 3, FALSE)</f>
        <v>Sub-Saharan Africa</v>
      </c>
      <c r="D121" s="5" t="s">
        <v>68</v>
      </c>
      <c r="E121" s="5" t="s">
        <v>41</v>
      </c>
      <c r="F121" s="5"/>
      <c r="G121" s="5"/>
      <c r="H121" s="5"/>
      <c r="I121" s="5"/>
      <c r="J121" s="5"/>
      <c r="K121" s="5"/>
      <c r="L121" s="5"/>
      <c r="M121" s="5"/>
      <c r="N121" s="5"/>
      <c r="O121" s="5"/>
      <c r="P121" s="5"/>
      <c r="Q121" s="5"/>
      <c r="R121" s="5"/>
      <c r="S121" s="5"/>
      <c r="T121" s="5"/>
      <c r="U121" s="5"/>
      <c r="V121" s="5">
        <v>21.955887213586028</v>
      </c>
      <c r="W121" s="5">
        <v>17.486384499518334</v>
      </c>
      <c r="X121" s="5">
        <v>18.833571607829448</v>
      </c>
      <c r="Y121" s="5">
        <v>20.07808470999748</v>
      </c>
      <c r="Z121" s="5">
        <v>33.401149608002385</v>
      </c>
      <c r="AA121" s="5">
        <v>31.976182852093217</v>
      </c>
      <c r="AB121" s="5">
        <v>27.398159176349139</v>
      </c>
      <c r="AC121" s="5">
        <v>20.502297375828267</v>
      </c>
      <c r="AD121" s="5">
        <v>18.919584180840388</v>
      </c>
      <c r="AE121" s="5">
        <v>16.26826328130425</v>
      </c>
      <c r="AF121" s="5">
        <v>11.419751275755745</v>
      </c>
      <c r="AG121" s="5">
        <v>13.561258800925019</v>
      </c>
      <c r="AH121" s="5">
        <v>13.097231876888568</v>
      </c>
      <c r="AI121" s="5"/>
      <c r="AJ121" s="5">
        <v>13.106009900990315</v>
      </c>
      <c r="AK121" s="5">
        <v>17.128549468302481</v>
      </c>
      <c r="AL121" s="5">
        <v>11.477899599872408</v>
      </c>
      <c r="AM121" s="5">
        <v>9.4873619223576213</v>
      </c>
      <c r="AN121" s="5">
        <v>4.1326433409441083</v>
      </c>
      <c r="AO121" s="5">
        <v>6.1499498706317919</v>
      </c>
      <c r="AP121" s="5">
        <v>7.0197485199430654</v>
      </c>
      <c r="AQ121" s="5">
        <v>9.3478964677155005</v>
      </c>
      <c r="AR121" s="5">
        <v>8.6027531092403198</v>
      </c>
      <c r="AS121" s="5">
        <v>8.3928845517011439</v>
      </c>
      <c r="AT121" s="5">
        <v>8.1166476886153731</v>
      </c>
      <c r="AU121" s="5">
        <v>0.1377305255471907</v>
      </c>
      <c r="AV121" s="5">
        <v>16.706303931483273</v>
      </c>
      <c r="AW121" s="5">
        <v>19.26815240683613</v>
      </c>
      <c r="AX121" s="5">
        <v>0.90464792327796895</v>
      </c>
      <c r="AY121" s="5">
        <v>18.36319505715759</v>
      </c>
      <c r="AZ121" s="5">
        <v>7.1405333073106023</v>
      </c>
      <c r="BA121" s="5">
        <v>4.3230221155879471</v>
      </c>
      <c r="BB121" s="5">
        <v>2.1069103402862734</v>
      </c>
      <c r="BC121" s="5">
        <v>4.2332353823435609</v>
      </c>
      <c r="BD121" s="5">
        <v>4.3018201055379155</v>
      </c>
      <c r="BE121" s="5"/>
      <c r="BF121" s="5"/>
      <c r="BG121" s="5">
        <v>0.97074405044996814</v>
      </c>
      <c r="BH121" s="5"/>
      <c r="BI121" s="5"/>
      <c r="BJ121" s="5"/>
      <c r="BK121" s="5">
        <v>1.021553205430739</v>
      </c>
      <c r="BL121" s="5">
        <v>0.89666696152605663</v>
      </c>
      <c r="BM121" s="5"/>
    </row>
    <row r="122" spans="1:65" x14ac:dyDescent="0.25">
      <c r="A122" s="3" t="s">
        <v>528</v>
      </c>
      <c r="B122" s="3" t="s">
        <v>473</v>
      </c>
      <c r="C122" s="3" t="str">
        <f>VLOOKUP(A122, 'Metadata - Countries'!$A$2:$C$264, 3, FALSE)</f>
        <v>Europe &amp; Central Asia</v>
      </c>
      <c r="D122" s="3" t="s">
        <v>68</v>
      </c>
      <c r="E122" s="3" t="s">
        <v>41</v>
      </c>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v>11.048914322370807</v>
      </c>
      <c r="AP122" s="3">
        <v>15.314163879925809</v>
      </c>
      <c r="AQ122" s="3"/>
      <c r="AR122" s="3">
        <v>9.1103705540513253</v>
      </c>
      <c r="AS122" s="3">
        <v>11.819788693450382</v>
      </c>
      <c r="AT122" s="3">
        <v>26.697235449623729</v>
      </c>
      <c r="AU122" s="3">
        <v>21.658185259206604</v>
      </c>
      <c r="AV122" s="3">
        <v>19.547172221223757</v>
      </c>
      <c r="AW122" s="3">
        <v>6.0450674456193054</v>
      </c>
      <c r="AX122" s="3">
        <v>5.2298958333190839</v>
      </c>
      <c r="AY122" s="3">
        <v>7.5309417852739244</v>
      </c>
      <c r="AZ122" s="3">
        <v>18.27755755824958</v>
      </c>
      <c r="BA122" s="3">
        <v>15.590169319091226</v>
      </c>
      <c r="BB122" s="3">
        <v>5.3204888357456772</v>
      </c>
      <c r="BC122" s="3">
        <v>6.1789385956520917</v>
      </c>
      <c r="BD122" s="3">
        <v>15.304930568027512</v>
      </c>
      <c r="BE122" s="3">
        <v>22.124211092868432</v>
      </c>
      <c r="BF122" s="3">
        <v>20.072114688136129</v>
      </c>
      <c r="BG122" s="3">
        <v>20.607610431182039</v>
      </c>
      <c r="BH122" s="3">
        <v>13.16060023010029</v>
      </c>
      <c r="BI122" s="3">
        <v>9.6977707687840748</v>
      </c>
      <c r="BJ122" s="3">
        <v>6.7884113230930296</v>
      </c>
      <c r="BK122" s="3">
        <v>8.2676801748749682</v>
      </c>
      <c r="BL122" s="3">
        <v>11.96806065591116</v>
      </c>
      <c r="BM122" s="3"/>
    </row>
    <row r="123" spans="1:65" x14ac:dyDescent="0.25">
      <c r="A123" s="5" t="s">
        <v>768</v>
      </c>
      <c r="B123" s="5" t="s">
        <v>809</v>
      </c>
      <c r="C123" s="5" t="str">
        <f>VLOOKUP(A123, 'Metadata - Countries'!$A$2:$C$264, 3, FALSE)</f>
        <v>East Asia &amp; Pacific</v>
      </c>
      <c r="D123" s="5" t="s">
        <v>68</v>
      </c>
      <c r="E123" s="5" t="s">
        <v>41</v>
      </c>
      <c r="F123" s="5"/>
      <c r="G123" s="5"/>
      <c r="H123" s="5">
        <v>6.6681477413990539E-2</v>
      </c>
      <c r="I123" s="5">
        <v>0.13582195126422109</v>
      </c>
      <c r="J123" s="5">
        <v>0.10521494268822648</v>
      </c>
      <c r="K123" s="5">
        <v>3.419751018906346E-2</v>
      </c>
      <c r="L123" s="5">
        <v>3.6649908970859145E-2</v>
      </c>
      <c r="M123" s="5">
        <v>6.4555541897594326E-3</v>
      </c>
      <c r="N123" s="5"/>
      <c r="O123" s="5">
        <v>0.58618111326502353</v>
      </c>
      <c r="P123" s="5">
        <v>1.7219247216912907</v>
      </c>
      <c r="Q123" s="5">
        <v>5.27511699919883</v>
      </c>
      <c r="R123" s="5">
        <v>7.5069229681037518E-3</v>
      </c>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v>1.0367930592481349E-3</v>
      </c>
      <c r="AU123" s="5">
        <v>3.2104032079275607E-3</v>
      </c>
      <c r="AV123" s="5">
        <v>6.1781760411925798E-4</v>
      </c>
      <c r="AW123" s="5">
        <v>9.5729441711358003E-4</v>
      </c>
      <c r="AX123" s="5">
        <v>1.1930622143943117E-3</v>
      </c>
      <c r="AY123" s="5">
        <v>7.9885402765396511E-7</v>
      </c>
      <c r="AZ123" s="5"/>
      <c r="BA123" s="5"/>
      <c r="BB123" s="5">
        <v>1.2375917543970694E-5</v>
      </c>
      <c r="BC123" s="5"/>
      <c r="BD123" s="5">
        <v>1.0359377756939384E-4</v>
      </c>
      <c r="BE123" s="5">
        <v>1.4103232169396148E-4</v>
      </c>
      <c r="BF123" s="5">
        <v>1.476316852062917E-2</v>
      </c>
      <c r="BG123" s="5">
        <v>9.0773896774651005E-4</v>
      </c>
      <c r="BH123" s="5">
        <v>3.5494124576095786E-5</v>
      </c>
      <c r="BI123" s="5">
        <v>2.9516943117244559E-5</v>
      </c>
      <c r="BJ123" s="5">
        <v>7.8597849058773782E-3</v>
      </c>
      <c r="BK123" s="5"/>
      <c r="BL123" s="5"/>
      <c r="BM123" s="5"/>
    </row>
    <row r="124" spans="1:65" x14ac:dyDescent="0.25">
      <c r="A124" s="3" t="s">
        <v>724</v>
      </c>
      <c r="B124" s="3" t="s">
        <v>591</v>
      </c>
      <c r="C124" s="3" t="str">
        <f>VLOOKUP(A124, 'Metadata - Countries'!$A$2:$C$264, 3, FALSE)</f>
        <v>East Asia &amp; Pacific</v>
      </c>
      <c r="D124" s="3" t="s">
        <v>68</v>
      </c>
      <c r="E124" s="3" t="s">
        <v>41</v>
      </c>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v>1.7098896547478121E-2</v>
      </c>
      <c r="AZ124" s="3"/>
      <c r="BA124" s="3">
        <v>2.4646325232907776E-4</v>
      </c>
      <c r="BB124" s="3">
        <v>6.2904509650767576E-2</v>
      </c>
      <c r="BC124" s="3"/>
      <c r="BD124" s="3"/>
      <c r="BE124" s="3">
        <v>1.1631116353384486E-4</v>
      </c>
      <c r="BF124" s="3">
        <v>1.7195423059853312E-4</v>
      </c>
      <c r="BG124" s="3">
        <v>32.458650796706536</v>
      </c>
      <c r="BH124" s="3">
        <v>8.2823810693832804</v>
      </c>
      <c r="BI124" s="3">
        <v>9.6660218615607665</v>
      </c>
      <c r="BJ124" s="3">
        <v>12.313137179886931</v>
      </c>
      <c r="BK124" s="3"/>
      <c r="BL124" s="3"/>
      <c r="BM124" s="3"/>
    </row>
    <row r="125" spans="1:65" x14ac:dyDescent="0.25">
      <c r="A125" s="5" t="s">
        <v>172</v>
      </c>
      <c r="B125" s="5" t="s">
        <v>434</v>
      </c>
      <c r="C125" s="5" t="str">
        <f>VLOOKUP(A125, 'Metadata - Countries'!$A$2:$C$264, 3, FALSE)</f>
        <v>Latin America &amp; Caribbean</v>
      </c>
      <c r="D125" s="5" t="s">
        <v>68</v>
      </c>
      <c r="E125" s="5" t="s">
        <v>41</v>
      </c>
      <c r="F125" s="5"/>
      <c r="G125" s="5"/>
      <c r="H125" s="5"/>
      <c r="I125" s="5"/>
      <c r="J125" s="5"/>
      <c r="K125" s="5"/>
      <c r="L125" s="5"/>
      <c r="M125" s="5"/>
      <c r="N125" s="5"/>
      <c r="O125" s="5"/>
      <c r="P125" s="5"/>
      <c r="Q125" s="5"/>
      <c r="R125" s="5"/>
      <c r="S125" s="5"/>
      <c r="T125" s="5"/>
      <c r="U125" s="5"/>
      <c r="V125" s="5"/>
      <c r="W125" s="5"/>
      <c r="X125" s="5"/>
      <c r="Y125" s="5"/>
      <c r="Z125" s="5"/>
      <c r="AA125" s="5">
        <v>1.9687100105779099E-3</v>
      </c>
      <c r="AB125" s="5">
        <v>0</v>
      </c>
      <c r="AC125" s="5">
        <v>5.3787524826555298E-3</v>
      </c>
      <c r="AD125" s="5"/>
      <c r="AE125" s="5"/>
      <c r="AF125" s="5">
        <v>3.6951857421215666E-4</v>
      </c>
      <c r="AG125" s="5">
        <v>0</v>
      </c>
      <c r="AH125" s="5"/>
      <c r="AI125" s="5"/>
      <c r="AJ125" s="5"/>
      <c r="AK125" s="5"/>
      <c r="AL125" s="5"/>
      <c r="AM125" s="5">
        <v>1.5143848387058996E-3</v>
      </c>
      <c r="AN125" s="5">
        <v>4.5240178048889824E-4</v>
      </c>
      <c r="AO125" s="5">
        <v>5.4782424874476668E-3</v>
      </c>
      <c r="AP125" s="5">
        <v>6.5415296671681653E-3</v>
      </c>
      <c r="AQ125" s="5">
        <v>1.0820812295051004E-3</v>
      </c>
      <c r="AR125" s="5"/>
      <c r="AS125" s="5">
        <v>0</v>
      </c>
      <c r="AT125" s="5">
        <v>2.0971673512296903E-3</v>
      </c>
      <c r="AU125" s="5">
        <v>9.8112119586900332E-2</v>
      </c>
      <c r="AV125" s="5">
        <v>1.3773416748187399E-2</v>
      </c>
      <c r="AW125" s="5">
        <v>5.9935360702602827E-3</v>
      </c>
      <c r="AX125" s="5">
        <v>0</v>
      </c>
      <c r="AY125" s="5">
        <v>0</v>
      </c>
      <c r="AZ125" s="5">
        <v>0.11096986766209475</v>
      </c>
      <c r="BA125" s="5">
        <v>0</v>
      </c>
      <c r="BB125" s="5">
        <v>6.9741600164757554E-6</v>
      </c>
      <c r="BC125" s="5">
        <v>1.0688563685775894E-4</v>
      </c>
      <c r="BD125" s="5">
        <v>3.3040556457037103E-3</v>
      </c>
      <c r="BE125" s="5">
        <v>6.593757732806578E-3</v>
      </c>
      <c r="BF125" s="5">
        <v>8.9195495562586491E-3</v>
      </c>
      <c r="BG125" s="5">
        <v>5.7433140645146469E-4</v>
      </c>
      <c r="BH125" s="5">
        <v>1.5701412858501913E-3</v>
      </c>
      <c r="BI125" s="5">
        <v>6.5544309974819605E-4</v>
      </c>
      <c r="BJ125" s="5">
        <v>3.8277076856194645E-4</v>
      </c>
      <c r="BK125" s="5">
        <v>2.6858305121702761E-2</v>
      </c>
      <c r="BL125" s="5"/>
      <c r="BM125" s="5"/>
    </row>
    <row r="126" spans="1:65" x14ac:dyDescent="0.25">
      <c r="A126" s="3" t="s">
        <v>203</v>
      </c>
      <c r="B126" s="3" t="s">
        <v>762</v>
      </c>
      <c r="C126" s="3" t="str">
        <f>VLOOKUP(A126, 'Metadata - Countries'!$A$2:$C$264, 3, FALSE)</f>
        <v>East Asia &amp; Pacific</v>
      </c>
      <c r="D126" s="3" t="s">
        <v>68</v>
      </c>
      <c r="E126" s="3" t="s">
        <v>41</v>
      </c>
      <c r="F126" s="3"/>
      <c r="G126" s="3"/>
      <c r="H126" s="3">
        <v>4.8544205157268348</v>
      </c>
      <c r="I126" s="3">
        <v>2.9758339356385961</v>
      </c>
      <c r="J126" s="3">
        <v>2.0972723658845251</v>
      </c>
      <c r="K126" s="3">
        <v>1.0843721987211936</v>
      </c>
      <c r="L126" s="3">
        <v>0.60330174802988856</v>
      </c>
      <c r="M126" s="3">
        <v>0.55341029812172116</v>
      </c>
      <c r="N126" s="3">
        <v>0.50454985653667239</v>
      </c>
      <c r="O126" s="3">
        <v>0.78408174031349998</v>
      </c>
      <c r="P126" s="3">
        <v>1.0559989068220701</v>
      </c>
      <c r="Q126" s="3">
        <v>1.0638920483977676</v>
      </c>
      <c r="R126" s="3">
        <v>1.124749395740384</v>
      </c>
      <c r="S126" s="3">
        <v>1.1018862606188018</v>
      </c>
      <c r="T126" s="3">
        <v>2.4195280500727825</v>
      </c>
      <c r="U126" s="3">
        <v>2.05420901688785</v>
      </c>
      <c r="V126" s="3">
        <v>1.8797583536517153</v>
      </c>
      <c r="W126" s="3">
        <v>1.1695091820195151</v>
      </c>
      <c r="X126" s="3">
        <v>0.32097815758327275</v>
      </c>
      <c r="Y126" s="3">
        <v>0.12089102199926662</v>
      </c>
      <c r="Z126" s="3">
        <v>0.19058247813982851</v>
      </c>
      <c r="AA126" s="3">
        <v>0.74916845345541871</v>
      </c>
      <c r="AB126" s="3">
        <v>1.3065538177846412</v>
      </c>
      <c r="AC126" s="3">
        <v>2.194173443210703</v>
      </c>
      <c r="AD126" s="3">
        <v>2.7510750154573955</v>
      </c>
      <c r="AE126" s="3">
        <v>3.0677992005790164</v>
      </c>
      <c r="AF126" s="3">
        <v>1.7807903014980653</v>
      </c>
      <c r="AG126" s="3">
        <v>1.5258637011755525</v>
      </c>
      <c r="AH126" s="3">
        <v>0.92467664665652227</v>
      </c>
      <c r="AI126" s="3">
        <v>1.0470586870186007</v>
      </c>
      <c r="AJ126" s="3">
        <v>1.0110307232235836</v>
      </c>
      <c r="AK126" s="3">
        <v>2.0519892289288526</v>
      </c>
      <c r="AL126" s="3">
        <v>2.2053190625791181</v>
      </c>
      <c r="AM126" s="3">
        <v>2.2101994380385266</v>
      </c>
      <c r="AN126" s="3">
        <v>1.7922508372254791</v>
      </c>
      <c r="AO126" s="3">
        <v>1.9824494901668572</v>
      </c>
      <c r="AP126" s="3">
        <v>3.1018353997220549</v>
      </c>
      <c r="AQ126" s="3">
        <v>4.1109476628882247</v>
      </c>
      <c r="AR126" s="3">
        <v>3.6646447840861005</v>
      </c>
      <c r="AS126" s="3">
        <v>4.1010394035374773</v>
      </c>
      <c r="AT126" s="3">
        <v>5.4647778219450238</v>
      </c>
      <c r="AU126" s="3">
        <v>5.3381887103382413</v>
      </c>
      <c r="AV126" s="3">
        <v>4.024461288816263</v>
      </c>
      <c r="AW126" s="3">
        <v>3.5387404301225818</v>
      </c>
      <c r="AX126" s="3">
        <v>4.1212329758042214</v>
      </c>
      <c r="AY126" s="3">
        <v>5.4626444652801913</v>
      </c>
      <c r="AZ126" s="3">
        <v>6.3469355907601663</v>
      </c>
      <c r="BA126" s="3">
        <v>6.5306117371978347</v>
      </c>
      <c r="BB126" s="3">
        <v>8.9934207796979369</v>
      </c>
      <c r="BC126" s="3">
        <v>6.4301450552676709</v>
      </c>
      <c r="BD126" s="3">
        <v>6.8763289228673656</v>
      </c>
      <c r="BE126" s="3">
        <v>9.4202957507916061</v>
      </c>
      <c r="BF126" s="3">
        <v>10.390345025616949</v>
      </c>
      <c r="BG126" s="3">
        <v>9.539521522922799</v>
      </c>
      <c r="BH126" s="3">
        <v>9.0077061721123695</v>
      </c>
      <c r="BI126" s="3">
        <v>6.159121639029717</v>
      </c>
      <c r="BJ126" s="3">
        <v>5.4255406411491691</v>
      </c>
      <c r="BK126" s="3">
        <v>6.1812055682938336</v>
      </c>
      <c r="BL126" s="3">
        <v>7.7657597173701607</v>
      </c>
      <c r="BM126" s="3"/>
    </row>
    <row r="127" spans="1:65" x14ac:dyDescent="0.25">
      <c r="A127" s="5" t="s">
        <v>824</v>
      </c>
      <c r="B127" s="5" t="s">
        <v>569</v>
      </c>
      <c r="C127" s="5" t="str">
        <f>VLOOKUP(A127, 'Metadata - Countries'!$A$2:$C$264, 3, FALSE)</f>
        <v>Middle East &amp; North Africa</v>
      </c>
      <c r="D127" s="5" t="s">
        <v>68</v>
      </c>
      <c r="E127" s="5" t="s">
        <v>41</v>
      </c>
      <c r="F127" s="5"/>
      <c r="G127" s="5"/>
      <c r="H127" s="5"/>
      <c r="I127" s="5"/>
      <c r="J127" s="5"/>
      <c r="K127" s="5"/>
      <c r="L127" s="5"/>
      <c r="M127" s="5"/>
      <c r="N127" s="5"/>
      <c r="O127" s="5"/>
      <c r="P127" s="5">
        <v>94.001911575046009</v>
      </c>
      <c r="Q127" s="5">
        <v>94.585775479960603</v>
      </c>
      <c r="R127" s="5">
        <v>93.566899622067652</v>
      </c>
      <c r="S127" s="5">
        <v>92.348358866288748</v>
      </c>
      <c r="T127" s="5">
        <v>94.589606007670469</v>
      </c>
      <c r="U127" s="5">
        <v>91.525741902652925</v>
      </c>
      <c r="V127" s="5">
        <v>89.76623337152526</v>
      </c>
      <c r="W127" s="5">
        <v>88.359035195926623</v>
      </c>
      <c r="X127" s="5">
        <v>88.551099071981184</v>
      </c>
      <c r="Y127" s="5">
        <v>89.752426503181994</v>
      </c>
      <c r="Z127" s="5">
        <v>88.851389171598342</v>
      </c>
      <c r="AA127" s="5">
        <v>83.600100038692432</v>
      </c>
      <c r="AB127" s="5">
        <v>75.64603103339887</v>
      </c>
      <c r="AC127" s="5">
        <v>79.089721451065671</v>
      </c>
      <c r="AD127" s="5">
        <v>82.77825927326522</v>
      </c>
      <c r="AE127" s="5"/>
      <c r="AF127" s="5">
        <v>0.2789459987331277</v>
      </c>
      <c r="AG127" s="5">
        <v>0.23507966669690894</v>
      </c>
      <c r="AH127" s="5">
        <v>0.1927350465805161</v>
      </c>
      <c r="AI127" s="5">
        <v>3.0489860325891662</v>
      </c>
      <c r="AJ127" s="5">
        <v>92.621013712124736</v>
      </c>
      <c r="AK127" s="5">
        <v>80.355132635908305</v>
      </c>
      <c r="AL127" s="5">
        <v>94.540350546510041</v>
      </c>
      <c r="AM127" s="5">
        <v>95.068154111495673</v>
      </c>
      <c r="AN127" s="5">
        <v>93.870557055966643</v>
      </c>
      <c r="AO127" s="5">
        <v>94.676269589924686</v>
      </c>
      <c r="AP127" s="5">
        <v>95.224412316807388</v>
      </c>
      <c r="AQ127" s="5">
        <v>84.825909987054487</v>
      </c>
      <c r="AR127" s="5">
        <v>79.261362376085927</v>
      </c>
      <c r="AS127" s="5">
        <v>78.802552596895239</v>
      </c>
      <c r="AT127" s="5">
        <v>94.305488074866446</v>
      </c>
      <c r="AU127" s="5">
        <v>93.230433128487846</v>
      </c>
      <c r="AV127" s="5">
        <v>92.498620410542173</v>
      </c>
      <c r="AW127" s="5">
        <v>93.456560931314883</v>
      </c>
      <c r="AX127" s="5">
        <v>94.598596572397042</v>
      </c>
      <c r="AY127" s="5"/>
      <c r="AZ127" s="5">
        <v>96.470163766125921</v>
      </c>
      <c r="BA127" s="5">
        <v>96.307021126015016</v>
      </c>
      <c r="BB127" s="5">
        <v>96.491063376989018</v>
      </c>
      <c r="BC127" s="5">
        <v>93.208222768283349</v>
      </c>
      <c r="BD127" s="5">
        <v>92.75228429408989</v>
      </c>
      <c r="BE127" s="5">
        <v>94.847840210287714</v>
      </c>
      <c r="BF127" s="5"/>
      <c r="BG127" s="5">
        <v>94.221156929357051</v>
      </c>
      <c r="BH127" s="5">
        <v>95.222108602123853</v>
      </c>
      <c r="BI127" s="5">
        <v>92.513571848843284</v>
      </c>
      <c r="BJ127" s="5">
        <v>92.780325466333665</v>
      </c>
      <c r="BK127" s="5">
        <v>93.599197682441769</v>
      </c>
      <c r="BL127" s="5">
        <v>90.902086709006227</v>
      </c>
      <c r="BM127" s="5"/>
    </row>
    <row r="128" spans="1:65" x14ac:dyDescent="0.25">
      <c r="A128" s="3" t="s">
        <v>297</v>
      </c>
      <c r="B128" s="3" t="s">
        <v>583</v>
      </c>
      <c r="C128" s="3">
        <f>VLOOKUP(A128, 'Metadata - Countries'!$A$2:$C$264, 3, FALSE)</f>
        <v>0</v>
      </c>
      <c r="D128" s="3" t="s">
        <v>68</v>
      </c>
      <c r="E128" s="3" t="s">
        <v>41</v>
      </c>
      <c r="F128" s="3"/>
      <c r="G128" s="3"/>
      <c r="H128" s="3">
        <v>11.329209268916992</v>
      </c>
      <c r="I128" s="3">
        <v>11.163124264652645</v>
      </c>
      <c r="J128" s="3">
        <v>10.827750981160289</v>
      </c>
      <c r="K128" s="3">
        <v>10.657578196991626</v>
      </c>
      <c r="L128" s="3">
        <v>14.979536612153872</v>
      </c>
      <c r="M128" s="3">
        <v>10.725601550268456</v>
      </c>
      <c r="N128" s="3">
        <v>9.9151883466922275</v>
      </c>
      <c r="O128" s="3">
        <v>10.084069919671615</v>
      </c>
      <c r="P128" s="3">
        <v>9.8815290334412484</v>
      </c>
      <c r="Q128" s="3">
        <v>9.7372148293684688</v>
      </c>
      <c r="R128" s="3">
        <v>9.4508345899780615</v>
      </c>
      <c r="S128" s="3">
        <v>10.400486059131923</v>
      </c>
      <c r="T128" s="3">
        <v>12.176766509722627</v>
      </c>
      <c r="U128" s="3">
        <v>16.593388764988958</v>
      </c>
      <c r="V128" s="3">
        <v>16.549026904388004</v>
      </c>
      <c r="W128" s="3">
        <v>18.949473338230632</v>
      </c>
      <c r="X128" s="3">
        <v>21.196647455694393</v>
      </c>
      <c r="Y128" s="3">
        <v>27.24126541216399</v>
      </c>
      <c r="Z128" s="3">
        <v>37.267078840924242</v>
      </c>
      <c r="AA128" s="3">
        <v>40.944184437071137</v>
      </c>
      <c r="AB128" s="3">
        <v>43.843197779161066</v>
      </c>
      <c r="AC128" s="3">
        <v>38.708232339324233</v>
      </c>
      <c r="AD128" s="3">
        <v>38.238987144499127</v>
      </c>
      <c r="AE128" s="3">
        <v>36.472279307458791</v>
      </c>
      <c r="AF128" s="3">
        <v>23.362115158471191</v>
      </c>
      <c r="AG128" s="3">
        <v>28.011313069717222</v>
      </c>
      <c r="AH128" s="3">
        <v>23.003270806815589</v>
      </c>
      <c r="AI128" s="3">
        <v>24.027765512367626</v>
      </c>
      <c r="AJ128" s="3">
        <v>26.478773234289971</v>
      </c>
      <c r="AK128" s="3">
        <v>22.200181886267746</v>
      </c>
      <c r="AL128" s="3">
        <v>17.497695489084922</v>
      </c>
      <c r="AM128" s="3">
        <v>15.972412863000411</v>
      </c>
      <c r="AN128" s="3">
        <v>14.612633337078574</v>
      </c>
      <c r="AO128" s="3">
        <v>14.094858715989682</v>
      </c>
      <c r="AP128" s="3">
        <v>15.898491094984134</v>
      </c>
      <c r="AQ128" s="3">
        <v>14.331756520333551</v>
      </c>
      <c r="AR128" s="3">
        <v>11.694734594727057</v>
      </c>
      <c r="AS128" s="3">
        <v>14.045392623987778</v>
      </c>
      <c r="AT128" s="3">
        <v>17.280226133717623</v>
      </c>
      <c r="AU128" s="3">
        <v>16.326674426594781</v>
      </c>
      <c r="AV128" s="3">
        <v>16.71125560911165</v>
      </c>
      <c r="AW128" s="3">
        <v>18.071483698130606</v>
      </c>
      <c r="AX128" s="3">
        <v>18.489720902749422</v>
      </c>
      <c r="AY128" s="3">
        <v>20.715588769978822</v>
      </c>
      <c r="AZ128" s="3">
        <v>21.594069330119677</v>
      </c>
      <c r="BA128" s="3">
        <v>14.993848337973272</v>
      </c>
      <c r="BB128" s="3">
        <v>23.152814892392083</v>
      </c>
      <c r="BC128" s="3">
        <v>21.382727390595313</v>
      </c>
      <c r="BD128" s="3">
        <v>22.132914285416494</v>
      </c>
      <c r="BE128" s="3">
        <v>21.31257144636113</v>
      </c>
      <c r="BF128" s="3">
        <v>23.572234008478745</v>
      </c>
      <c r="BG128" s="3">
        <v>22.002733157140316</v>
      </c>
      <c r="BH128" s="3">
        <v>14.178763792009272</v>
      </c>
      <c r="BI128" s="3">
        <v>9.9470976834727338</v>
      </c>
      <c r="BJ128" s="3">
        <v>8.7663467416768537</v>
      </c>
      <c r="BK128" s="3">
        <v>10.25138126606203</v>
      </c>
      <c r="BL128" s="3">
        <v>12.563787899033144</v>
      </c>
      <c r="BM128" s="3"/>
    </row>
    <row r="129" spans="1:65" x14ac:dyDescent="0.25">
      <c r="A129" s="5" t="s">
        <v>650</v>
      </c>
      <c r="B129" s="5" t="s">
        <v>252</v>
      </c>
      <c r="C129" s="5" t="str">
        <f>VLOOKUP(A129, 'Metadata - Countries'!$A$2:$C$264, 3, FALSE)</f>
        <v>East Asia &amp; Pacific</v>
      </c>
      <c r="D129" s="5" t="s">
        <v>68</v>
      </c>
      <c r="E129" s="5" t="s">
        <v>41</v>
      </c>
      <c r="F129" s="5"/>
      <c r="G129" s="5"/>
      <c r="H129" s="5">
        <v>491.65929963037911</v>
      </c>
      <c r="I129" s="5">
        <v>722.76278255381601</v>
      </c>
      <c r="J129" s="5">
        <v>390.45769945990213</v>
      </c>
      <c r="K129" s="5">
        <v>449.7151434176194</v>
      </c>
      <c r="L129" s="5">
        <v>385.26951105457579</v>
      </c>
      <c r="M129" s="5">
        <v>222.79459147694044</v>
      </c>
      <c r="N129" s="5">
        <v>76.679062579915609</v>
      </c>
      <c r="O129" s="5">
        <v>254.24198746287067</v>
      </c>
      <c r="P129" s="5">
        <v>359.25613720584522</v>
      </c>
      <c r="Q129" s="5">
        <v>270.53867560420127</v>
      </c>
      <c r="R129" s="5">
        <v>342.63853725796804</v>
      </c>
      <c r="S129" s="5">
        <v>208.68811130022129</v>
      </c>
      <c r="T129" s="5">
        <v>64.107540668067969</v>
      </c>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v>0.93051294990840716</v>
      </c>
      <c r="BE129" s="5">
        <v>0.81948619789251176</v>
      </c>
      <c r="BF129" s="5">
        <v>0.79162929375986701</v>
      </c>
      <c r="BG129" s="5">
        <v>0.66819498749190187</v>
      </c>
      <c r="BH129" s="5">
        <v>4.4511628885040108E-2</v>
      </c>
      <c r="BI129" s="5">
        <v>0.18555399499379283</v>
      </c>
      <c r="BJ129" s="5">
        <v>0.25124779906375511</v>
      </c>
      <c r="BK129" s="5"/>
      <c r="BL129" s="5"/>
      <c r="BM129" s="5"/>
    </row>
    <row r="130" spans="1:65" x14ac:dyDescent="0.25">
      <c r="A130" s="3" t="s">
        <v>501</v>
      </c>
      <c r="B130" s="3" t="s">
        <v>276</v>
      </c>
      <c r="C130" s="3" t="str">
        <f>VLOOKUP(A130, 'Metadata - Countries'!$A$2:$C$264, 3, FALSE)</f>
        <v>Middle East &amp; North Africa</v>
      </c>
      <c r="D130" s="3" t="s">
        <v>68</v>
      </c>
      <c r="E130" s="3" t="s">
        <v>41</v>
      </c>
      <c r="F130" s="3"/>
      <c r="G130" s="3"/>
      <c r="H130" s="3"/>
      <c r="I130" s="3"/>
      <c r="J130" s="3"/>
      <c r="K130" s="3"/>
      <c r="L130" s="3"/>
      <c r="M130" s="3">
        <v>0.1606862170131253</v>
      </c>
      <c r="N130" s="3">
        <v>0.32777339800449595</v>
      </c>
      <c r="O130" s="3">
        <v>0.21526463786397559</v>
      </c>
      <c r="P130" s="3">
        <v>0.13653616865647306</v>
      </c>
      <c r="Q130" s="3">
        <v>0.15151150144155467</v>
      </c>
      <c r="R130" s="3">
        <v>0.35832239361694357</v>
      </c>
      <c r="S130" s="3">
        <v>0.47215065030098158</v>
      </c>
      <c r="T130" s="3"/>
      <c r="U130" s="3"/>
      <c r="V130" s="3"/>
      <c r="W130" s="3">
        <v>6.6848638415417078E-2</v>
      </c>
      <c r="X130" s="3"/>
      <c r="Y130" s="3"/>
      <c r="Z130" s="3"/>
      <c r="AA130" s="3"/>
      <c r="AB130" s="3"/>
      <c r="AC130" s="3"/>
      <c r="AD130" s="3"/>
      <c r="AE130" s="3"/>
      <c r="AF130" s="3"/>
      <c r="AG130" s="3"/>
      <c r="AH130" s="3"/>
      <c r="AI130" s="3"/>
      <c r="AJ130" s="3"/>
      <c r="AK130" s="3"/>
      <c r="AL130" s="3"/>
      <c r="AM130" s="3"/>
      <c r="AN130" s="3"/>
      <c r="AO130" s="3"/>
      <c r="AP130" s="3"/>
      <c r="AQ130" s="3">
        <v>8.9244947776639119E-2</v>
      </c>
      <c r="AR130" s="3">
        <v>7.3324698110340314E-2</v>
      </c>
      <c r="AS130" s="3">
        <v>5.5512905170970066E-2</v>
      </c>
      <c r="AT130" s="3">
        <v>0.23424383350240277</v>
      </c>
      <c r="AU130" s="3">
        <v>0.1795012934014138</v>
      </c>
      <c r="AV130" s="3">
        <v>0.51956609216335192</v>
      </c>
      <c r="AW130" s="3">
        <v>0.3189415426786501</v>
      </c>
      <c r="AX130" s="3">
        <v>0.30760615672572039</v>
      </c>
      <c r="AY130" s="3">
        <v>0.37662599060481905</v>
      </c>
      <c r="AZ130" s="3">
        <v>0.37023898117401255</v>
      </c>
      <c r="BA130" s="3">
        <v>0.24774106135648169</v>
      </c>
      <c r="BB130" s="3">
        <v>0.37155275699657536</v>
      </c>
      <c r="BC130" s="3">
        <v>0.46152227480048225</v>
      </c>
      <c r="BD130" s="3">
        <v>0.17030999997785967</v>
      </c>
      <c r="BE130" s="3">
        <v>0.1381664631372167</v>
      </c>
      <c r="BF130" s="3">
        <v>2.9414794851270782</v>
      </c>
      <c r="BG130" s="3">
        <v>9.9732969932054427</v>
      </c>
      <c r="BH130" s="3">
        <v>1.0974922865757251</v>
      </c>
      <c r="BI130" s="3">
        <v>0.87520105236927292</v>
      </c>
      <c r="BJ130" s="3">
        <v>0.61491569794318346</v>
      </c>
      <c r="BK130" s="3">
        <v>0.51816687476108048</v>
      </c>
      <c r="BL130" s="3">
        <v>0.90034051698190554</v>
      </c>
      <c r="BM130" s="3"/>
    </row>
    <row r="131" spans="1:65" x14ac:dyDescent="0.25">
      <c r="A131" s="5" t="s">
        <v>256</v>
      </c>
      <c r="B131" s="5" t="s">
        <v>757</v>
      </c>
      <c r="C131" s="5" t="str">
        <f>VLOOKUP(A131, 'Metadata - Countries'!$A$2:$C$264, 3, FALSE)</f>
        <v>Sub-Saharan Africa</v>
      </c>
      <c r="D131" s="5" t="s">
        <v>68</v>
      </c>
      <c r="E131" s="5" t="s">
        <v>41</v>
      </c>
      <c r="F131" s="5"/>
      <c r="G131" s="5"/>
      <c r="H131" s="5"/>
      <c r="I131" s="5"/>
      <c r="J131" s="5"/>
      <c r="K131" s="5"/>
      <c r="L131" s="5"/>
      <c r="M131" s="5">
        <v>1.3860983508857068E-2</v>
      </c>
      <c r="N131" s="5"/>
      <c r="O131" s="5"/>
      <c r="P131" s="5">
        <v>2.0218288078504235E-3</v>
      </c>
      <c r="Q131" s="5">
        <v>4.8117271017192277E-4</v>
      </c>
      <c r="R131" s="5">
        <v>4.3470273252536898E-2</v>
      </c>
      <c r="S131" s="5">
        <v>1.0668370789342943E-2</v>
      </c>
      <c r="T131" s="5">
        <v>5.4421829765004356E-2</v>
      </c>
      <c r="U131" s="5">
        <v>4.2574532085290002E-2</v>
      </c>
      <c r="V131" s="5">
        <v>5.7197301257078621E-2</v>
      </c>
      <c r="W131" s="5">
        <v>1.971274780577896E-3</v>
      </c>
      <c r="X131" s="5">
        <v>6.5305263158844879E-3</v>
      </c>
      <c r="Y131" s="5">
        <v>1.8006926203328081E-3</v>
      </c>
      <c r="Z131" s="5">
        <v>1.1637306887717853</v>
      </c>
      <c r="AA131" s="5">
        <v>6.6711072982398159E-2</v>
      </c>
      <c r="AB131" s="5">
        <v>1.568229282204546</v>
      </c>
      <c r="AC131" s="5">
        <v>0.12146865119205255</v>
      </c>
      <c r="AD131" s="5">
        <v>4.1566117606147918E-3</v>
      </c>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row>
    <row r="132" spans="1:65" x14ac:dyDescent="0.25">
      <c r="A132" s="3" t="s">
        <v>627</v>
      </c>
      <c r="B132" s="3" t="s">
        <v>761</v>
      </c>
      <c r="C132" s="3" t="str">
        <f>VLOOKUP(A132, 'Metadata - Countries'!$A$2:$C$264, 3, FALSE)</f>
        <v>Middle East &amp; North Africa</v>
      </c>
      <c r="D132" s="3" t="s">
        <v>68</v>
      </c>
      <c r="E132" s="3" t="s">
        <v>41</v>
      </c>
      <c r="F132" s="3"/>
      <c r="G132" s="3"/>
      <c r="H132" s="3">
        <v>95.819621074759723</v>
      </c>
      <c r="I132" s="3">
        <v>98.717464177731046</v>
      </c>
      <c r="J132" s="3">
        <v>99.165738760524491</v>
      </c>
      <c r="K132" s="3">
        <v>99.403754507530152</v>
      </c>
      <c r="L132" s="3">
        <v>99.622283130382456</v>
      </c>
      <c r="M132" s="3">
        <v>99.783699660108354</v>
      </c>
      <c r="N132" s="3">
        <v>99.876945697176382</v>
      </c>
      <c r="O132" s="3">
        <v>99.882486492010145</v>
      </c>
      <c r="P132" s="3">
        <v>99.917595524625284</v>
      </c>
      <c r="Q132" s="3">
        <v>99.945134624259708</v>
      </c>
      <c r="R132" s="3">
        <v>99.770574102823034</v>
      </c>
      <c r="S132" s="3">
        <v>99.768539438748576</v>
      </c>
      <c r="T132" s="3">
        <v>99.968516211296475</v>
      </c>
      <c r="U132" s="3">
        <v>99.993695474800617</v>
      </c>
      <c r="V132" s="3">
        <v>99.999848870522513</v>
      </c>
      <c r="W132" s="3">
        <v>99.997717245773373</v>
      </c>
      <c r="X132" s="3">
        <v>99.720364359491768</v>
      </c>
      <c r="Y132" s="3">
        <v>99.568497939009504</v>
      </c>
      <c r="Z132" s="3">
        <v>99.999999931537133</v>
      </c>
      <c r="AA132" s="3">
        <v>99.628850392876501</v>
      </c>
      <c r="AB132" s="3"/>
      <c r="AC132" s="3">
        <v>98.79747326717137</v>
      </c>
      <c r="AD132" s="3">
        <v>98.423402363119067</v>
      </c>
      <c r="AE132" s="3">
        <v>98.535165524000647</v>
      </c>
      <c r="AF132" s="3">
        <v>98.643407022641256</v>
      </c>
      <c r="AG132" s="3">
        <v>96.844836010929598</v>
      </c>
      <c r="AH132" s="3">
        <v>93.875665957032624</v>
      </c>
      <c r="AI132" s="3">
        <v>95.272762135521475</v>
      </c>
      <c r="AJ132" s="3"/>
      <c r="AK132" s="3">
        <v>95.415711475266093</v>
      </c>
      <c r="AL132" s="3"/>
      <c r="AM132" s="3"/>
      <c r="AN132" s="3"/>
      <c r="AO132" s="3"/>
      <c r="AP132" s="3"/>
      <c r="AQ132" s="3">
        <v>94.780225482173563</v>
      </c>
      <c r="AR132" s="3">
        <v>92.612641470659383</v>
      </c>
      <c r="AS132" s="3"/>
      <c r="AT132" s="3"/>
      <c r="AU132" s="3"/>
      <c r="AV132" s="3"/>
      <c r="AW132" s="3"/>
      <c r="AX132" s="3"/>
      <c r="AY132" s="3"/>
      <c r="AZ132" s="3"/>
      <c r="BA132" s="3">
        <v>96.624723293698366</v>
      </c>
      <c r="BB132" s="3">
        <v>96.737703917253995</v>
      </c>
      <c r="BC132" s="3">
        <v>97.893904895753181</v>
      </c>
      <c r="BD132" s="3">
        <v>97.718160605715099</v>
      </c>
      <c r="BE132" s="3"/>
      <c r="BF132" s="3"/>
      <c r="BG132" s="3"/>
      <c r="BH132" s="3"/>
      <c r="BI132" s="3"/>
      <c r="BJ132" s="3"/>
      <c r="BK132" s="3"/>
      <c r="BL132" s="3"/>
      <c r="BM132" s="3"/>
    </row>
    <row r="133" spans="1:65" x14ac:dyDescent="0.25">
      <c r="A133" s="5" t="s">
        <v>576</v>
      </c>
      <c r="B133" s="5" t="s">
        <v>423</v>
      </c>
      <c r="C133" s="5" t="str">
        <f>VLOOKUP(A133, 'Metadata - Countries'!$A$2:$C$264, 3, FALSE)</f>
        <v>Latin America &amp; Caribbean</v>
      </c>
      <c r="D133" s="5" t="s">
        <v>68</v>
      </c>
      <c r="E133" s="5" t="s">
        <v>41</v>
      </c>
      <c r="F133" s="5"/>
      <c r="G133" s="5"/>
      <c r="H133" s="5"/>
      <c r="I133" s="5"/>
      <c r="J133" s="5"/>
      <c r="K133" s="5"/>
      <c r="L133" s="5"/>
      <c r="M133" s="5"/>
      <c r="N133" s="5"/>
      <c r="O133" s="5"/>
      <c r="P133" s="5"/>
      <c r="Q133" s="5"/>
      <c r="R133" s="5"/>
      <c r="S133" s="5">
        <v>3.0467702672720624E-3</v>
      </c>
      <c r="T133" s="5">
        <v>1.2552013400667498E-2</v>
      </c>
      <c r="U133" s="5">
        <v>2.2251367767976761E-4</v>
      </c>
      <c r="V133" s="5">
        <v>0</v>
      </c>
      <c r="W133" s="5">
        <v>8.7419019027477982E-5</v>
      </c>
      <c r="X133" s="5">
        <v>1.2086957926629022E-5</v>
      </c>
      <c r="Y133" s="5">
        <v>0</v>
      </c>
      <c r="Z133" s="5">
        <v>5.3201197563402932E-3</v>
      </c>
      <c r="AA133" s="5">
        <v>0</v>
      </c>
      <c r="AB133" s="5">
        <v>0</v>
      </c>
      <c r="AC133" s="5">
        <v>0</v>
      </c>
      <c r="AD133" s="5"/>
      <c r="AE133" s="5">
        <v>0</v>
      </c>
      <c r="AF133" s="5">
        <v>0</v>
      </c>
      <c r="AG133" s="5">
        <v>0</v>
      </c>
      <c r="AH133" s="5">
        <v>0</v>
      </c>
      <c r="AI133" s="5">
        <v>2.8704753128215289E-6</v>
      </c>
      <c r="AJ133" s="5">
        <v>0</v>
      </c>
      <c r="AK133" s="5">
        <v>0</v>
      </c>
      <c r="AL133" s="5">
        <v>0</v>
      </c>
      <c r="AM133" s="5">
        <v>0</v>
      </c>
      <c r="AN133" s="5">
        <v>0</v>
      </c>
      <c r="AO133" s="5">
        <v>0</v>
      </c>
      <c r="AP133" s="5">
        <v>1.4383174640052954E-4</v>
      </c>
      <c r="AQ133" s="5">
        <v>8.1566078595837472E-4</v>
      </c>
      <c r="AR133" s="5">
        <v>1.147797075969558E-3</v>
      </c>
      <c r="AS133" s="5">
        <v>0</v>
      </c>
      <c r="AT133" s="5">
        <v>5.3076335127079707E-3</v>
      </c>
      <c r="AU133" s="5">
        <v>5.7692726987601224E-4</v>
      </c>
      <c r="AV133" s="5">
        <v>4.6577972270828922E-6</v>
      </c>
      <c r="AW133" s="5">
        <v>0</v>
      </c>
      <c r="AX133" s="5">
        <v>0</v>
      </c>
      <c r="AY133" s="5">
        <v>1.0053586373177052E-3</v>
      </c>
      <c r="AZ133" s="5">
        <v>1.6434659249182782E-3</v>
      </c>
      <c r="BA133" s="5">
        <v>9.8846095276121267E-3</v>
      </c>
      <c r="BB133" s="5">
        <v>2.4532522199285037E-2</v>
      </c>
      <c r="BC133" s="5">
        <v>4.8795253533163552E-2</v>
      </c>
      <c r="BD133" s="5">
        <v>1.7092137309793112E-2</v>
      </c>
      <c r="BE133" s="5">
        <v>1.2822536115660393E-2</v>
      </c>
      <c r="BF133" s="5">
        <v>7.4875813097276195E-3</v>
      </c>
      <c r="BG133" s="5">
        <v>1.9864856309597966E-2</v>
      </c>
      <c r="BH133" s="5">
        <v>0.22541366986577868</v>
      </c>
      <c r="BI133" s="5">
        <v>0.36761195918642026</v>
      </c>
      <c r="BJ133" s="5">
        <v>2.2559474832275725</v>
      </c>
      <c r="BK133" s="5">
        <v>5.6204984315837212</v>
      </c>
      <c r="BL133" s="5"/>
      <c r="BM133" s="5"/>
    </row>
    <row r="134" spans="1:65" x14ac:dyDescent="0.25">
      <c r="A134" s="3" t="s">
        <v>692</v>
      </c>
      <c r="B134" s="3" t="s">
        <v>180</v>
      </c>
      <c r="C134" s="3">
        <f>VLOOKUP(A134, 'Metadata - Countries'!$A$2:$C$264, 3, FALSE)</f>
        <v>0</v>
      </c>
      <c r="D134" s="3" t="s">
        <v>68</v>
      </c>
      <c r="E134" s="3" t="s">
        <v>41</v>
      </c>
      <c r="F134" s="3"/>
      <c r="G134" s="3"/>
      <c r="H134" s="3">
        <v>10.662469340776957</v>
      </c>
      <c r="I134" s="3">
        <v>10.701917238601283</v>
      </c>
      <c r="J134" s="3">
        <v>10.29255114267435</v>
      </c>
      <c r="K134" s="3">
        <v>10.061035204710205</v>
      </c>
      <c r="L134" s="3"/>
      <c r="M134" s="3">
        <v>10.030095027523604</v>
      </c>
      <c r="N134" s="3">
        <v>10.094913294967297</v>
      </c>
      <c r="O134" s="3">
        <v>10.261632940874406</v>
      </c>
      <c r="P134" s="3">
        <v>9.9698910476998908</v>
      </c>
      <c r="Q134" s="3">
        <v>9.873915964286395</v>
      </c>
      <c r="R134" s="3">
        <v>9.5926151521244059</v>
      </c>
      <c r="S134" s="3">
        <v>10.567281705672112</v>
      </c>
      <c r="T134" s="3">
        <v>12.56508032074349</v>
      </c>
      <c r="U134" s="3">
        <v>16.489517026361927</v>
      </c>
      <c r="V134" s="3">
        <v>16.330025124243193</v>
      </c>
      <c r="W134" s="3">
        <v>18.498052847578155</v>
      </c>
      <c r="X134" s="3">
        <v>20.345787412029384</v>
      </c>
      <c r="Y134" s="3">
        <v>25.689978088965709</v>
      </c>
      <c r="Z134" s="3">
        <v>34.527098781733223</v>
      </c>
      <c r="AA134" s="3">
        <v>37.693367130933133</v>
      </c>
      <c r="AB134" s="3">
        <v>40.400161747921395</v>
      </c>
      <c r="AC134" s="3">
        <v>35.641470688902352</v>
      </c>
      <c r="AD134" s="3">
        <v>35.018415989238861</v>
      </c>
      <c r="AE134" s="3">
        <v>33.415910870970883</v>
      </c>
      <c r="AF134" s="3">
        <v>21.603502740427945</v>
      </c>
      <c r="AG134" s="3">
        <v>25.733366371572217</v>
      </c>
      <c r="AH134" s="3">
        <v>21.1331811187029</v>
      </c>
      <c r="AI134" s="3">
        <v>22.029509032335838</v>
      </c>
      <c r="AJ134" s="3">
        <v>24.292625851043905</v>
      </c>
      <c r="AK134" s="3">
        <v>20.523160468913467</v>
      </c>
      <c r="AL134" s="3">
        <v>16.353753617064555</v>
      </c>
      <c r="AM134" s="3">
        <v>14.899249637355407</v>
      </c>
      <c r="AN134" s="3">
        <v>13.615689163033833</v>
      </c>
      <c r="AO134" s="3">
        <v>13.147806067053738</v>
      </c>
      <c r="AP134" s="3">
        <v>14.834574380867725</v>
      </c>
      <c r="AQ134" s="3">
        <v>13.374055659782472</v>
      </c>
      <c r="AR134" s="3">
        <v>10.992654845738508</v>
      </c>
      <c r="AS134" s="3">
        <v>13.257134794331773</v>
      </c>
      <c r="AT134" s="3">
        <v>16.299448353666147</v>
      </c>
      <c r="AU134" s="3">
        <v>15.290241644513559</v>
      </c>
      <c r="AV134" s="3">
        <v>15.727317224478094</v>
      </c>
      <c r="AW134" s="3">
        <v>17.027915767399108</v>
      </c>
      <c r="AX134" s="3">
        <v>17.350361564661799</v>
      </c>
      <c r="AY134" s="3">
        <v>19.52169170987758</v>
      </c>
      <c r="AZ134" s="3">
        <v>20.324703857680063</v>
      </c>
      <c r="BA134" s="3">
        <v>14.249903104962048</v>
      </c>
      <c r="BB134" s="3">
        <v>21.599515585156311</v>
      </c>
      <c r="BC134" s="3">
        <v>20.033813539155542</v>
      </c>
      <c r="BD134" s="3">
        <v>20.497680894428122</v>
      </c>
      <c r="BE134" s="3">
        <v>19.671050797464261</v>
      </c>
      <c r="BF134" s="3">
        <v>21.613341965180663</v>
      </c>
      <c r="BG134" s="3">
        <v>20.307254920781077</v>
      </c>
      <c r="BH134" s="3">
        <v>13.301752940794975</v>
      </c>
      <c r="BI134" s="3">
        <v>9.430627960148021</v>
      </c>
      <c r="BJ134" s="3">
        <v>7.8595939894375935</v>
      </c>
      <c r="BK134" s="3">
        <v>9.3262876699544801</v>
      </c>
      <c r="BL134" s="3">
        <v>11.362703527321488</v>
      </c>
      <c r="BM134" s="3"/>
    </row>
    <row r="135" spans="1:65" x14ac:dyDescent="0.25">
      <c r="A135" s="5" t="s">
        <v>294</v>
      </c>
      <c r="B135" s="5" t="s">
        <v>673</v>
      </c>
      <c r="C135" s="5">
        <f>VLOOKUP(A135, 'Metadata - Countries'!$A$2:$C$264, 3, FALSE)</f>
        <v>0</v>
      </c>
      <c r="D135" s="5" t="s">
        <v>68</v>
      </c>
      <c r="E135" s="5" t="s">
        <v>41</v>
      </c>
      <c r="F135" s="5"/>
      <c r="G135" s="5"/>
      <c r="H135" s="5"/>
      <c r="I135" s="5"/>
      <c r="J135" s="5"/>
      <c r="K135" s="5"/>
      <c r="L135" s="5"/>
      <c r="M135" s="5"/>
      <c r="N135" s="5"/>
      <c r="O135" s="5"/>
      <c r="P135" s="5">
        <v>12.483741819947868</v>
      </c>
      <c r="Q135" s="5"/>
      <c r="R135" s="5"/>
      <c r="S135" s="5"/>
      <c r="T135" s="5"/>
      <c r="U135" s="5"/>
      <c r="V135" s="5"/>
      <c r="W135" s="5"/>
      <c r="X135" s="5">
        <v>31.811575753003879</v>
      </c>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v>51.78932037230382</v>
      </c>
      <c r="BB135" s="5"/>
      <c r="BC135" s="5">
        <v>56.540689476210893</v>
      </c>
      <c r="BD135" s="5">
        <v>51.742659958473844</v>
      </c>
      <c r="BE135" s="5">
        <v>50.80268136797033</v>
      </c>
      <c r="BF135" s="5">
        <v>47.797314918665094</v>
      </c>
      <c r="BG135" s="5">
        <v>47.787313572233884</v>
      </c>
      <c r="BH135" s="5">
        <v>55.703554914489281</v>
      </c>
      <c r="BI135" s="5">
        <v>42.367806391663649</v>
      </c>
      <c r="BJ135" s="5"/>
      <c r="BK135" s="5"/>
      <c r="BL135" s="5"/>
      <c r="BM135" s="5"/>
    </row>
    <row r="136" spans="1:65" x14ac:dyDescent="0.25">
      <c r="A136" s="3" t="s">
        <v>744</v>
      </c>
      <c r="B136" s="3" t="s">
        <v>70</v>
      </c>
      <c r="C136" s="3">
        <f>VLOOKUP(A136, 'Metadata - Countries'!$A$2:$C$264, 3, FALSE)</f>
        <v>0</v>
      </c>
      <c r="D136" s="3" t="s">
        <v>68</v>
      </c>
      <c r="E136" s="3" t="s">
        <v>41</v>
      </c>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row>
    <row r="137" spans="1:65" x14ac:dyDescent="0.25">
      <c r="A137" s="5" t="s">
        <v>705</v>
      </c>
      <c r="B137" s="5" t="s">
        <v>384</v>
      </c>
      <c r="C137" s="5" t="str">
        <f>VLOOKUP(A137, 'Metadata - Countries'!$A$2:$C$264, 3, FALSE)</f>
        <v>Europe &amp; Central Asia</v>
      </c>
      <c r="D137" s="5" t="s">
        <v>68</v>
      </c>
      <c r="E137" s="5" t="s">
        <v>41</v>
      </c>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row>
    <row r="138" spans="1:65" x14ac:dyDescent="0.25">
      <c r="A138" s="3" t="s">
        <v>4</v>
      </c>
      <c r="B138" s="3" t="s">
        <v>785</v>
      </c>
      <c r="C138" s="3" t="str">
        <f>VLOOKUP(A138, 'Metadata - Countries'!$A$2:$C$264, 3, FALSE)</f>
        <v>South Asia</v>
      </c>
      <c r="D138" s="3" t="s">
        <v>68</v>
      </c>
      <c r="E138" s="3" t="s">
        <v>41</v>
      </c>
      <c r="F138" s="3"/>
      <c r="G138" s="3"/>
      <c r="H138" s="3">
        <v>0</v>
      </c>
      <c r="I138" s="3">
        <v>0</v>
      </c>
      <c r="J138" s="3">
        <v>0</v>
      </c>
      <c r="K138" s="3">
        <v>0</v>
      </c>
      <c r="L138" s="3">
        <v>0</v>
      </c>
      <c r="M138" s="3">
        <v>0</v>
      </c>
      <c r="N138" s="3">
        <v>0</v>
      </c>
      <c r="O138" s="3">
        <v>0</v>
      </c>
      <c r="P138" s="3">
        <v>0</v>
      </c>
      <c r="Q138" s="3">
        <v>0.25516900890411953</v>
      </c>
      <c r="R138" s="3">
        <v>0.43572418727776979</v>
      </c>
      <c r="S138" s="3"/>
      <c r="T138" s="3">
        <v>7.5062770674640413</v>
      </c>
      <c r="U138" s="3">
        <v>4.6497892381816792E-2</v>
      </c>
      <c r="V138" s="3">
        <v>0.49399253843430396</v>
      </c>
      <c r="W138" s="3">
        <v>0.38199099197412778</v>
      </c>
      <c r="X138" s="3">
        <v>5.8836188776684155</v>
      </c>
      <c r="Y138" s="3">
        <v>9.6870105904601029</v>
      </c>
      <c r="Z138" s="3">
        <v>15.39680642708309</v>
      </c>
      <c r="AA138" s="3">
        <v>12.87614079687906</v>
      </c>
      <c r="AB138" s="3">
        <v>13.138410570532855</v>
      </c>
      <c r="AC138" s="3">
        <v>9.3099020856392265</v>
      </c>
      <c r="AD138" s="3">
        <v>8.7914933506490858</v>
      </c>
      <c r="AE138" s="3">
        <v>8.9984717945042334</v>
      </c>
      <c r="AF138" s="3">
        <v>5.8220393906928383</v>
      </c>
      <c r="AG138" s="3">
        <v>4.9021813481459713</v>
      </c>
      <c r="AH138" s="3">
        <v>0.77106452151818605</v>
      </c>
      <c r="AI138" s="3">
        <v>0.95602370923885105</v>
      </c>
      <c r="AJ138" s="3">
        <v>0.69862351497099884</v>
      </c>
      <c r="AK138" s="3">
        <v>0.42092582600625417</v>
      </c>
      <c r="AL138" s="3">
        <v>4.7999078717988867E-4</v>
      </c>
      <c r="AM138" s="3">
        <v>4.214261913470959E-2</v>
      </c>
      <c r="AN138" s="3">
        <v>0.22333402524527868</v>
      </c>
      <c r="AO138" s="3"/>
      <c r="AP138" s="3"/>
      <c r="AQ138" s="3"/>
      <c r="AR138" s="3"/>
      <c r="AS138" s="3">
        <v>3.9214727351277824E-2</v>
      </c>
      <c r="AT138" s="3">
        <v>6.1756340818598749E-3</v>
      </c>
      <c r="AU138" s="3">
        <v>1.1269490547441703E-2</v>
      </c>
      <c r="AV138" s="3">
        <v>1.0078899249239869E-2</v>
      </c>
      <c r="AW138" s="3">
        <v>1.934559151881305E-2</v>
      </c>
      <c r="AX138" s="3">
        <v>0.15063084995724743</v>
      </c>
      <c r="AY138" s="3">
        <v>8.6338710104674476E-3</v>
      </c>
      <c r="AZ138" s="3">
        <v>1.0782172269512183E-2</v>
      </c>
      <c r="BA138" s="3">
        <v>3.0507847549752179E-2</v>
      </c>
      <c r="BB138" s="3">
        <v>2.3079753265938242E-2</v>
      </c>
      <c r="BC138" s="3">
        <v>3.1192367928292081E-2</v>
      </c>
      <c r="BD138" s="3">
        <v>0.15888460614879965</v>
      </c>
      <c r="BE138" s="3">
        <v>0.44479810364368322</v>
      </c>
      <c r="BF138" s="3">
        <v>0.36760738947128713</v>
      </c>
      <c r="BG138" s="3">
        <v>0.32295097048926485</v>
      </c>
      <c r="BH138" s="3">
        <v>2.6541885721376213</v>
      </c>
      <c r="BI138" s="3">
        <v>1.815616232912926</v>
      </c>
      <c r="BJ138" s="3">
        <v>1.611967986674405</v>
      </c>
      <c r="BK138" s="3">
        <v>2.5711969344376242</v>
      </c>
      <c r="BL138" s="3"/>
      <c r="BM138" s="3"/>
    </row>
    <row r="139" spans="1:65" x14ac:dyDescent="0.25">
      <c r="A139" s="5" t="s">
        <v>410</v>
      </c>
      <c r="B139" s="5" t="s">
        <v>232</v>
      </c>
      <c r="C139" s="5">
        <f>VLOOKUP(A139, 'Metadata - Countries'!$A$2:$C$264, 3, FALSE)</f>
        <v>0</v>
      </c>
      <c r="D139" s="5" t="s">
        <v>68</v>
      </c>
      <c r="E139" s="5" t="s">
        <v>41</v>
      </c>
      <c r="F139" s="5"/>
      <c r="G139" s="5"/>
      <c r="H139" s="5">
        <v>10.569942749897816</v>
      </c>
      <c r="I139" s="5"/>
      <c r="J139" s="5"/>
      <c r="K139" s="5"/>
      <c r="L139" s="5"/>
      <c r="M139" s="5">
        <v>13.671598360168359</v>
      </c>
      <c r="N139" s="5">
        <v>13.174364579417629</v>
      </c>
      <c r="O139" s="5">
        <v>17.624738181966599</v>
      </c>
      <c r="P139" s="5">
        <v>16.605647142617133</v>
      </c>
      <c r="Q139" s="5">
        <v>19.926451230323725</v>
      </c>
      <c r="R139" s="5">
        <v>24.182379568107422</v>
      </c>
      <c r="S139" s="5">
        <v>25.024617103156093</v>
      </c>
      <c r="T139" s="5">
        <v>31.905440086210145</v>
      </c>
      <c r="U139" s="5">
        <v>31.901234310745114</v>
      </c>
      <c r="V139" s="5">
        <v>31.388866217799247</v>
      </c>
      <c r="W139" s="5">
        <v>30.477597304185291</v>
      </c>
      <c r="X139" s="5">
        <v>32.288486344917992</v>
      </c>
      <c r="Y139" s="5">
        <v>34.614326870705341</v>
      </c>
      <c r="Z139" s="5">
        <v>30.218526533955526</v>
      </c>
      <c r="AA139" s="5">
        <v>38.840428084899997</v>
      </c>
      <c r="AB139" s="5"/>
      <c r="AC139" s="5">
        <v>41.02475599076098</v>
      </c>
      <c r="AD139" s="5">
        <v>39.554244229647644</v>
      </c>
      <c r="AE139" s="5">
        <v>35.094942788339971</v>
      </c>
      <c r="AF139" s="5">
        <v>30.493880403656526</v>
      </c>
      <c r="AG139" s="5">
        <v>28.497848142112645</v>
      </c>
      <c r="AH139" s="5"/>
      <c r="AI139" s="5"/>
      <c r="AJ139" s="5">
        <v>22.423453082323928</v>
      </c>
      <c r="AK139" s="5">
        <v>30.337950177559605</v>
      </c>
      <c r="AL139" s="5"/>
      <c r="AM139" s="5"/>
      <c r="AN139" s="5"/>
      <c r="AO139" s="5"/>
      <c r="AP139" s="5">
        <v>19.768804332765946</v>
      </c>
      <c r="AQ139" s="5">
        <v>19.121182717643546</v>
      </c>
      <c r="AR139" s="5">
        <v>17.20055862704324</v>
      </c>
      <c r="AS139" s="5">
        <v>19.173787534058452</v>
      </c>
      <c r="AT139" s="5">
        <v>22.103224023839374</v>
      </c>
      <c r="AU139" s="5">
        <v>22.478868940918474</v>
      </c>
      <c r="AV139" s="5">
        <v>21.301826995535251</v>
      </c>
      <c r="AW139" s="5">
        <v>22.700926506656948</v>
      </c>
      <c r="AX139" s="5">
        <v>15.338721153437257</v>
      </c>
      <c r="AY139" s="5">
        <v>17.313047459552163</v>
      </c>
      <c r="AZ139" s="5">
        <v>26.895096755084534</v>
      </c>
      <c r="BA139" s="5">
        <v>29.709930590978605</v>
      </c>
      <c r="BB139" s="5">
        <v>27.302232387953538</v>
      </c>
      <c r="BC139" s="5">
        <v>28.422591003267666</v>
      </c>
      <c r="BD139" s="5">
        <v>29.054940914262758</v>
      </c>
      <c r="BE139" s="5">
        <v>30.860322054209746</v>
      </c>
      <c r="BF139" s="5">
        <v>29.541493428199839</v>
      </c>
      <c r="BG139" s="5">
        <v>29.708996049533095</v>
      </c>
      <c r="BH139" s="5">
        <v>29.309644554123047</v>
      </c>
      <c r="BI139" s="5">
        <v>18.408783988011244</v>
      </c>
      <c r="BJ139" s="5">
        <v>23.587554159540282</v>
      </c>
      <c r="BK139" s="5">
        <v>25.225744752084079</v>
      </c>
      <c r="BL139" s="5">
        <v>29.205399521072607</v>
      </c>
      <c r="BM139" s="5"/>
    </row>
    <row r="140" spans="1:65" x14ac:dyDescent="0.25">
      <c r="A140" s="3" t="s">
        <v>353</v>
      </c>
      <c r="B140" s="3" t="s">
        <v>323</v>
      </c>
      <c r="C140" s="3">
        <f>VLOOKUP(A140, 'Metadata - Countries'!$A$2:$C$264, 3, FALSE)</f>
        <v>0</v>
      </c>
      <c r="D140" s="3" t="s">
        <v>68</v>
      </c>
      <c r="E140" s="3" t="s">
        <v>41</v>
      </c>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v>29.60179294384913</v>
      </c>
      <c r="AE140" s="3">
        <v>30.309963898929261</v>
      </c>
      <c r="AF140" s="3">
        <v>19.88232606290865</v>
      </c>
      <c r="AG140" s="3">
        <v>20.230073433101577</v>
      </c>
      <c r="AH140" s="3">
        <v>15.728952952687717</v>
      </c>
      <c r="AI140" s="3">
        <v>15.271175791215171</v>
      </c>
      <c r="AJ140" s="3">
        <v>16.219358165777322</v>
      </c>
      <c r="AK140" s="3">
        <v>16.958965237531242</v>
      </c>
      <c r="AL140" s="3">
        <v>11.040871794499573</v>
      </c>
      <c r="AM140" s="3">
        <v>10.129160968347204</v>
      </c>
      <c r="AN140" s="3">
        <v>8.9123991327688099</v>
      </c>
      <c r="AO140" s="3">
        <v>9.2426310635396849</v>
      </c>
      <c r="AP140" s="3">
        <v>15.023026873985744</v>
      </c>
      <c r="AQ140" s="3">
        <v>17.298004482145352</v>
      </c>
      <c r="AR140" s="3">
        <v>15.3720024578246</v>
      </c>
      <c r="AS140" s="3">
        <v>15.737518271219541</v>
      </c>
      <c r="AT140" s="3">
        <v>19.246831445319081</v>
      </c>
      <c r="AU140" s="3">
        <v>19.031336041697543</v>
      </c>
      <c r="AV140" s="3">
        <v>18.48235536104583</v>
      </c>
      <c r="AW140" s="3">
        <v>18.52685859589306</v>
      </c>
      <c r="AX140" s="3">
        <v>18.2497997193794</v>
      </c>
      <c r="AY140" s="3">
        <v>19.962855830278375</v>
      </c>
      <c r="AZ140" s="3">
        <v>21.760833964245712</v>
      </c>
      <c r="BA140" s="3">
        <v>20.515580314155208</v>
      </c>
      <c r="BB140" s="3">
        <v>22.307041934124999</v>
      </c>
      <c r="BC140" s="3">
        <v>21.947849262783681</v>
      </c>
      <c r="BD140" s="3">
        <v>23.074580206277229</v>
      </c>
      <c r="BE140" s="3">
        <v>22.735384982562511</v>
      </c>
      <c r="BF140" s="3">
        <v>22.236641135253056</v>
      </c>
      <c r="BG140" s="3">
        <v>23.130207853949166</v>
      </c>
      <c r="BH140" s="3">
        <v>21.48016266943522</v>
      </c>
      <c r="BI140" s="3">
        <v>16.247284240854491</v>
      </c>
      <c r="BJ140" s="3">
        <v>16.689838619503654</v>
      </c>
      <c r="BK140" s="3">
        <v>16.784229969272573</v>
      </c>
      <c r="BL140" s="3">
        <v>15.889987255070251</v>
      </c>
      <c r="BM140" s="3"/>
    </row>
    <row r="141" spans="1:65" x14ac:dyDescent="0.25">
      <c r="A141" s="5" t="s">
        <v>562</v>
      </c>
      <c r="B141" s="5" t="s">
        <v>271</v>
      </c>
      <c r="C141" s="5" t="str">
        <f>VLOOKUP(A141, 'Metadata - Countries'!$A$2:$C$264, 3, FALSE)</f>
        <v>Sub-Saharan Africa</v>
      </c>
      <c r="D141" s="5" t="s">
        <v>68</v>
      </c>
      <c r="E141" s="5" t="s">
        <v>41</v>
      </c>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v>1.7070807577455691E-2</v>
      </c>
      <c r="AV141" s="5">
        <v>3.408285898374659E-3</v>
      </c>
      <c r="AW141" s="5">
        <v>6.2408444853501839E-2</v>
      </c>
      <c r="AX141" s="5">
        <v>1.8922607252979486E-2</v>
      </c>
      <c r="AY141" s="5"/>
      <c r="AZ141" s="5"/>
      <c r="BA141" s="5"/>
      <c r="BB141" s="5">
        <v>0.35854196471234534</v>
      </c>
      <c r="BC141" s="5">
        <v>1.5915714733123365E-2</v>
      </c>
      <c r="BD141" s="5">
        <v>7.2397121592475439E-2</v>
      </c>
      <c r="BE141" s="5">
        <v>0.14030530093067031</v>
      </c>
      <c r="BF141" s="5">
        <v>0.11620069427902117</v>
      </c>
      <c r="BG141" s="5">
        <v>8.6279936372725574E-2</v>
      </c>
      <c r="BH141" s="5">
        <v>4.7396420635710319E-2</v>
      </c>
      <c r="BI141" s="5">
        <v>7.4689036036272263E-2</v>
      </c>
      <c r="BJ141" s="5"/>
      <c r="BK141" s="5">
        <v>8.4113391536771734E-2</v>
      </c>
      <c r="BL141" s="5"/>
      <c r="BM141" s="5"/>
    </row>
    <row r="142" spans="1:65" x14ac:dyDescent="0.25">
      <c r="A142" s="3" t="s">
        <v>462</v>
      </c>
      <c r="B142" s="3" t="s">
        <v>821</v>
      </c>
      <c r="C142" s="3">
        <f>VLOOKUP(A142, 'Metadata - Countries'!$A$2:$C$264, 3, FALSE)</f>
        <v>0</v>
      </c>
      <c r="D142" s="3" t="s">
        <v>68</v>
      </c>
      <c r="E142" s="3" t="s">
        <v>41</v>
      </c>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v>21.652700371338845</v>
      </c>
      <c r="AE142" s="3"/>
      <c r="AF142" s="3">
        <v>11.525324640780521</v>
      </c>
      <c r="AG142" s="3">
        <v>11.597430843843863</v>
      </c>
      <c r="AH142" s="3"/>
      <c r="AI142" s="3">
        <v>10.670567173068514</v>
      </c>
      <c r="AJ142" s="3">
        <v>13.808137389638148</v>
      </c>
      <c r="AK142" s="3">
        <v>11.708689735966608</v>
      </c>
      <c r="AL142" s="3">
        <v>11.395422343339877</v>
      </c>
      <c r="AM142" s="3">
        <v>10.383131704745848</v>
      </c>
      <c r="AN142" s="3">
        <v>9.1597917103015547</v>
      </c>
      <c r="AO142" s="3">
        <v>9.4334872144343667</v>
      </c>
      <c r="AP142" s="3">
        <v>14.327533047394075</v>
      </c>
      <c r="AQ142" s="3">
        <v>12.949797248630489</v>
      </c>
      <c r="AR142" s="3">
        <v>12.869992026749529</v>
      </c>
      <c r="AS142" s="3">
        <v>17.856841006921254</v>
      </c>
      <c r="AT142" s="3">
        <v>20.313230501766977</v>
      </c>
      <c r="AU142" s="3">
        <v>20.535867985233697</v>
      </c>
      <c r="AV142" s="3">
        <v>15.945046315538278</v>
      </c>
      <c r="AW142" s="3">
        <v>16.371591204744853</v>
      </c>
      <c r="AX142" s="3">
        <v>16.615441586406348</v>
      </c>
      <c r="AY142" s="3">
        <v>18.488603624613397</v>
      </c>
      <c r="AZ142" s="3">
        <v>18.012689368996934</v>
      </c>
      <c r="BA142" s="3">
        <v>20.222746325250242</v>
      </c>
      <c r="BB142" s="3">
        <v>21.654604657548369</v>
      </c>
      <c r="BC142" s="3">
        <v>17.867277152541401</v>
      </c>
      <c r="BD142" s="3">
        <v>18.34623972107822</v>
      </c>
      <c r="BE142" s="3">
        <v>18.861911982855084</v>
      </c>
      <c r="BF142" s="3">
        <v>18.507379037613479</v>
      </c>
      <c r="BG142" s="3">
        <v>21.697890339748238</v>
      </c>
      <c r="BH142" s="3">
        <v>20.987505695018879</v>
      </c>
      <c r="BI142" s="3">
        <v>18.543482454802405</v>
      </c>
      <c r="BJ142" s="3">
        <v>15.98075093800376</v>
      </c>
      <c r="BK142" s="3">
        <v>16.840563558591899</v>
      </c>
      <c r="BL142" s="3">
        <v>19.894528991433784</v>
      </c>
      <c r="BM142" s="3"/>
    </row>
    <row r="143" spans="1:65" x14ac:dyDescent="0.25">
      <c r="A143" s="5" t="s">
        <v>474</v>
      </c>
      <c r="B143" s="5" t="s">
        <v>117</v>
      </c>
      <c r="C143" s="5" t="str">
        <f>VLOOKUP(A143, 'Metadata - Countries'!$A$2:$C$264, 3, FALSE)</f>
        <v>Europe &amp; Central Asia</v>
      </c>
      <c r="D143" s="5" t="s">
        <v>68</v>
      </c>
      <c r="E143" s="5" t="s">
        <v>41</v>
      </c>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v>7.6717483514983771</v>
      </c>
      <c r="AM143" s="5"/>
      <c r="AN143" s="5">
        <v>15.85595679195205</v>
      </c>
      <c r="AO143" s="5">
        <v>11.390045311803682</v>
      </c>
      <c r="AP143" s="5">
        <v>14.877902405672531</v>
      </c>
      <c r="AQ143" s="5">
        <v>17.244443805219202</v>
      </c>
      <c r="AR143" s="5">
        <v>18.647984832866115</v>
      </c>
      <c r="AS143" s="5">
        <v>14.434333317025198</v>
      </c>
      <c r="AT143" s="5">
        <v>20.871252006018544</v>
      </c>
      <c r="AU143" s="5">
        <v>23.152494185597849</v>
      </c>
      <c r="AV143" s="5">
        <v>18.624999453210929</v>
      </c>
      <c r="AW143" s="5">
        <v>19.444430359224235</v>
      </c>
      <c r="AX143" s="5">
        <v>25.078159713643807</v>
      </c>
      <c r="AY143" s="5">
        <v>26.647706369394548</v>
      </c>
      <c r="AZ143" s="5">
        <v>23.527854593703744</v>
      </c>
      <c r="BA143" s="5">
        <v>13.355496612621742</v>
      </c>
      <c r="BB143" s="5">
        <v>24.860171441975734</v>
      </c>
      <c r="BC143" s="5">
        <v>21.370500702205394</v>
      </c>
      <c r="BD143" s="5">
        <v>23.414652486938458</v>
      </c>
      <c r="BE143" s="5">
        <v>25.402857455127009</v>
      </c>
      <c r="BF143" s="5">
        <v>24.617044145799113</v>
      </c>
      <c r="BG143" s="5">
        <v>23.163115474899058</v>
      </c>
      <c r="BH143" s="5">
        <v>17.685165188560951</v>
      </c>
      <c r="BI143" s="5">
        <v>16.457326907686863</v>
      </c>
      <c r="BJ143" s="5">
        <v>13.9626783073941</v>
      </c>
      <c r="BK143" s="5">
        <v>14.788232892585166</v>
      </c>
      <c r="BL143" s="5">
        <v>14.609414973675319</v>
      </c>
      <c r="BM143" s="5"/>
    </row>
    <row r="144" spans="1:65" x14ac:dyDescent="0.25">
      <c r="A144" s="3" t="s">
        <v>317</v>
      </c>
      <c r="B144" s="3" t="s">
        <v>614</v>
      </c>
      <c r="C144" s="3" t="str">
        <f>VLOOKUP(A144, 'Metadata - Countries'!$A$2:$C$264, 3, FALSE)</f>
        <v>Europe &amp; Central Asia</v>
      </c>
      <c r="D144" s="3" t="s">
        <v>68</v>
      </c>
      <c r="E144" s="3" t="s">
        <v>41</v>
      </c>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v>6.9740687123681755E-2</v>
      </c>
      <c r="AT144" s="3">
        <v>9.9963041586319662E-2</v>
      </c>
      <c r="AU144" s="3">
        <v>0.17931612756832774</v>
      </c>
      <c r="AV144" s="3">
        <v>0.57687109967938666</v>
      </c>
      <c r="AW144" s="3">
        <v>0.48809526351185056</v>
      </c>
      <c r="AX144" s="3">
        <v>0.57663504792310027</v>
      </c>
      <c r="AY144" s="3">
        <v>0.48995893500789034</v>
      </c>
      <c r="AZ144" s="3">
        <v>0.76401205740588785</v>
      </c>
      <c r="BA144" s="3">
        <v>0.77872970494960192</v>
      </c>
      <c r="BB144" s="3">
        <v>0.87622794772609003</v>
      </c>
      <c r="BC144" s="3">
        <v>1.2552455513779337</v>
      </c>
      <c r="BD144" s="3">
        <v>0.95549413663651872</v>
      </c>
      <c r="BE144" s="3">
        <v>0.84502375497145565</v>
      </c>
      <c r="BF144" s="3">
        <v>0.92374401236556047</v>
      </c>
      <c r="BG144" s="3">
        <v>0.92343506477129533</v>
      </c>
      <c r="BH144" s="3">
        <v>0.81451954881135902</v>
      </c>
      <c r="BI144" s="3">
        <v>0.49203916104244216</v>
      </c>
      <c r="BJ144" s="3">
        <v>7.7698509154847523E-2</v>
      </c>
      <c r="BK144" s="3">
        <v>9.3307975397506501E-2</v>
      </c>
      <c r="BL144" s="3">
        <v>0.11121560466734</v>
      </c>
      <c r="BM144" s="3"/>
    </row>
    <row r="145" spans="1:65" x14ac:dyDescent="0.25">
      <c r="A145" s="5" t="s">
        <v>286</v>
      </c>
      <c r="B145" s="5" t="s">
        <v>531</v>
      </c>
      <c r="C145" s="5" t="str">
        <f>VLOOKUP(A145, 'Metadata - Countries'!$A$2:$C$264, 3, FALSE)</f>
        <v>Europe &amp; Central Asia</v>
      </c>
      <c r="D145" s="5" t="s">
        <v>68</v>
      </c>
      <c r="E145" s="5" t="s">
        <v>41</v>
      </c>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v>1.7749394972043513</v>
      </c>
      <c r="AO145" s="5">
        <v>1.7556109938675457</v>
      </c>
      <c r="AP145" s="5">
        <v>2.0325488896548634</v>
      </c>
      <c r="AQ145" s="5">
        <v>1.0570311267614261</v>
      </c>
      <c r="AR145" s="5">
        <v>1.7215033413262626</v>
      </c>
      <c r="AS145" s="5">
        <v>2.9499600642056403</v>
      </c>
      <c r="AT145" s="5">
        <v>2.4719714193249258</v>
      </c>
      <c r="AU145" s="5">
        <v>1.3810829431547358</v>
      </c>
      <c r="AV145" s="5">
        <v>1.4757452287138408</v>
      </c>
      <c r="AW145" s="5">
        <v>1.3822593911741299</v>
      </c>
      <c r="AX145" s="5">
        <v>4.6197378127187942</v>
      </c>
      <c r="AY145" s="5">
        <v>8.91603328710897</v>
      </c>
      <c r="AZ145" s="5">
        <v>5.2024421564883978</v>
      </c>
      <c r="BA145" s="5">
        <v>3.6587181522585119</v>
      </c>
      <c r="BB145" s="5">
        <v>3.4583037727450057</v>
      </c>
      <c r="BC145" s="5">
        <v>5.0777638441130604</v>
      </c>
      <c r="BD145" s="5">
        <v>5.3252830386986032</v>
      </c>
      <c r="BE145" s="5">
        <v>8.3116245762922212</v>
      </c>
      <c r="BF145" s="5">
        <v>7.9330114727207457</v>
      </c>
      <c r="BG145" s="5">
        <v>7.7727458805378387</v>
      </c>
      <c r="BH145" s="5">
        <v>8.8166824240619537</v>
      </c>
      <c r="BI145" s="5">
        <v>7.5244377294901783</v>
      </c>
      <c r="BJ145" s="5">
        <v>5.729766051051941</v>
      </c>
      <c r="BK145" s="5">
        <v>5.249698400053961</v>
      </c>
      <c r="BL145" s="5">
        <v>5.2834743761465024</v>
      </c>
      <c r="BM145" s="5"/>
    </row>
    <row r="146" spans="1:65" x14ac:dyDescent="0.25">
      <c r="A146" s="3" t="s">
        <v>660</v>
      </c>
      <c r="B146" s="3" t="s">
        <v>324</v>
      </c>
      <c r="C146" s="3" t="str">
        <f>VLOOKUP(A146, 'Metadata - Countries'!$A$2:$C$264, 3, FALSE)</f>
        <v>East Asia &amp; Pacific</v>
      </c>
      <c r="D146" s="3" t="s">
        <v>68</v>
      </c>
      <c r="E146" s="3" t="s">
        <v>41</v>
      </c>
      <c r="F146" s="3"/>
      <c r="G146" s="3"/>
      <c r="H146" s="3"/>
      <c r="I146" s="3"/>
      <c r="J146" s="3"/>
      <c r="K146" s="3"/>
      <c r="L146" s="3"/>
      <c r="M146" s="3"/>
      <c r="N146" s="3"/>
      <c r="O146" s="3"/>
      <c r="P146" s="3"/>
      <c r="Q146" s="3"/>
      <c r="R146" s="3"/>
      <c r="S146" s="3"/>
      <c r="T146" s="3">
        <v>1.986512213299874E-4</v>
      </c>
      <c r="U146" s="3"/>
      <c r="V146" s="3"/>
      <c r="W146" s="3"/>
      <c r="X146" s="3"/>
      <c r="Y146" s="3"/>
      <c r="Z146" s="3">
        <v>0</v>
      </c>
      <c r="AA146" s="3">
        <v>1.0162159508813556E-2</v>
      </c>
      <c r="AB146" s="3">
        <v>2.7633335253967561E-2</v>
      </c>
      <c r="AC146" s="3">
        <v>9.8454795201690856E-3</v>
      </c>
      <c r="AD146" s="3">
        <v>1.2620791284489601E-2</v>
      </c>
      <c r="AE146" s="3">
        <v>3.0445244299184798E-2</v>
      </c>
      <c r="AF146" s="3">
        <v>1.0033662571722068E-2</v>
      </c>
      <c r="AG146" s="3">
        <v>6.8901478051572257E-3</v>
      </c>
      <c r="AH146" s="3">
        <v>8.9513694168512053E-3</v>
      </c>
      <c r="AI146" s="3">
        <v>1.4562155075785892E-2</v>
      </c>
      <c r="AJ146" s="3">
        <v>1.1367911019227938E-2</v>
      </c>
      <c r="AK146" s="3">
        <v>2.264461272931274E-2</v>
      </c>
      <c r="AL146" s="3">
        <v>2.0738380450085123E-2</v>
      </c>
      <c r="AM146" s="3">
        <v>2.8134955902419202E-2</v>
      </c>
      <c r="AN146" s="3">
        <v>1.7474492486313664E-2</v>
      </c>
      <c r="AO146" s="3">
        <v>1.2060587248404317E-2</v>
      </c>
      <c r="AP146" s="3">
        <v>0.40649185350713063</v>
      </c>
      <c r="AQ146" s="3">
        <v>0.42758262483355969</v>
      </c>
      <c r="AR146" s="3">
        <v>1.4820579232569273E-5</v>
      </c>
      <c r="AS146" s="3">
        <v>0</v>
      </c>
      <c r="AT146" s="3">
        <v>0</v>
      </c>
      <c r="AU146" s="3">
        <v>1.1019588489746847E-3</v>
      </c>
      <c r="AV146" s="3">
        <v>3.4785680611544872E-5</v>
      </c>
      <c r="AW146" s="3">
        <v>0</v>
      </c>
      <c r="AX146" s="3">
        <v>7.5539035662992561E-5</v>
      </c>
      <c r="AY146" s="3">
        <v>0</v>
      </c>
      <c r="AZ146" s="3">
        <v>0</v>
      </c>
      <c r="BA146" s="3">
        <v>0</v>
      </c>
      <c r="BB146" s="3">
        <v>0</v>
      </c>
      <c r="BC146" s="3">
        <v>0</v>
      </c>
      <c r="BD146" s="3">
        <v>0</v>
      </c>
      <c r="BE146" s="3"/>
      <c r="BF146" s="3"/>
      <c r="BG146" s="3"/>
      <c r="BH146" s="3">
        <v>0</v>
      </c>
      <c r="BI146" s="3">
        <v>0</v>
      </c>
      <c r="BJ146" s="3"/>
      <c r="BK146" s="3"/>
      <c r="BL146" s="3"/>
      <c r="BM146" s="3"/>
    </row>
    <row r="147" spans="1:65" x14ac:dyDescent="0.25">
      <c r="A147" s="5" t="s">
        <v>451</v>
      </c>
      <c r="B147" s="5" t="s">
        <v>535</v>
      </c>
      <c r="C147" s="5" t="str">
        <f>VLOOKUP(A147, 'Metadata - Countries'!$A$2:$C$264, 3, FALSE)</f>
        <v>Latin America &amp; Caribbean</v>
      </c>
      <c r="D147" s="5" t="s">
        <v>68</v>
      </c>
      <c r="E147" s="5" t="s">
        <v>41</v>
      </c>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row>
    <row r="148" spans="1:65" x14ac:dyDescent="0.25">
      <c r="A148" s="3" t="s">
        <v>38</v>
      </c>
      <c r="B148" s="3" t="s">
        <v>212</v>
      </c>
      <c r="C148" s="3" t="str">
        <f>VLOOKUP(A148, 'Metadata - Countries'!$A$2:$C$264, 3, FALSE)</f>
        <v>Middle East &amp; North Africa</v>
      </c>
      <c r="D148" s="3" t="s">
        <v>68</v>
      </c>
      <c r="E148" s="3" t="s">
        <v>41</v>
      </c>
      <c r="F148" s="3"/>
      <c r="G148" s="3"/>
      <c r="H148" s="3">
        <v>0.79120409669672276</v>
      </c>
      <c r="I148" s="3">
        <v>0.77270850317340445</v>
      </c>
      <c r="J148" s="3">
        <v>0.74910021132535887</v>
      </c>
      <c r="K148" s="3">
        <v>0.5854705001096806</v>
      </c>
      <c r="L148" s="3">
        <v>0.29988101329242917</v>
      </c>
      <c r="M148" s="3">
        <v>0.50127209444681065</v>
      </c>
      <c r="N148" s="3">
        <v>0.71731946300468197</v>
      </c>
      <c r="O148" s="3">
        <v>0.31808602347937726</v>
      </c>
      <c r="P148" s="3">
        <v>0.38286556001189948</v>
      </c>
      <c r="Q148" s="3">
        <v>0.36553614684258784</v>
      </c>
      <c r="R148" s="3">
        <v>0.20676633482614257</v>
      </c>
      <c r="S148" s="3">
        <v>0.53931724956971849</v>
      </c>
      <c r="T148" s="3">
        <v>0.69681340897792698</v>
      </c>
      <c r="U148" s="3">
        <v>0.91856730303618905</v>
      </c>
      <c r="V148" s="3">
        <v>1.4057205422941845</v>
      </c>
      <c r="W148" s="3">
        <v>1.5640762425612014</v>
      </c>
      <c r="X148" s="3">
        <v>1.4050658478727729</v>
      </c>
      <c r="Y148" s="3">
        <v>3.6178480971713887</v>
      </c>
      <c r="Z148" s="3">
        <v>4.845530182256792</v>
      </c>
      <c r="AA148" s="3">
        <v>4.5251381935827828</v>
      </c>
      <c r="AB148" s="3">
        <v>4.2532283723071762</v>
      </c>
      <c r="AC148" s="3">
        <v>3.9673661609676754</v>
      </c>
      <c r="AD148" s="3">
        <v>3.9552490028734502</v>
      </c>
      <c r="AE148" s="3">
        <v>3.8877272283328304</v>
      </c>
      <c r="AF148" s="3">
        <v>2.5511774277198316</v>
      </c>
      <c r="AG148" s="3">
        <v>2.7434263352721207</v>
      </c>
      <c r="AH148" s="3">
        <v>2.0601149175871063</v>
      </c>
      <c r="AI148" s="3">
        <v>2.5917420506179019</v>
      </c>
      <c r="AJ148" s="3">
        <v>3.5865662405976093</v>
      </c>
      <c r="AK148" s="3">
        <v>2.5116541566208292</v>
      </c>
      <c r="AL148" s="3">
        <v>3.1462774588682194</v>
      </c>
      <c r="AM148" s="3">
        <v>2.6609357299519956</v>
      </c>
      <c r="AN148" s="3">
        <v>2.0811981955452459</v>
      </c>
      <c r="AO148" s="3">
        <v>2.2026595723327049</v>
      </c>
      <c r="AP148" s="3">
        <v>1.6268839782208875</v>
      </c>
      <c r="AQ148" s="3">
        <v>1.944219779204438</v>
      </c>
      <c r="AR148" s="3">
        <v>1.4606609757539286</v>
      </c>
      <c r="AS148" s="3">
        <v>2.7037871398801432</v>
      </c>
      <c r="AT148" s="3">
        <v>3.6571081775777268</v>
      </c>
      <c r="AU148" s="3">
        <v>4.2297515600047007</v>
      </c>
      <c r="AV148" s="3">
        <v>2.8187985937662261</v>
      </c>
      <c r="AW148" s="3">
        <v>1.0630573455902403</v>
      </c>
      <c r="AX148" s="3">
        <v>2.0087579086773477</v>
      </c>
      <c r="AY148" s="3">
        <v>2.381458465740566</v>
      </c>
      <c r="AZ148" s="3">
        <v>1.851717672658479</v>
      </c>
      <c r="BA148" s="3">
        <v>2.267670929805222</v>
      </c>
      <c r="BB148" s="3">
        <v>2.1541552456215998</v>
      </c>
      <c r="BC148" s="3">
        <v>2.3324972069440877</v>
      </c>
      <c r="BD148" s="3">
        <v>1.0727783780605327</v>
      </c>
      <c r="BE148" s="3">
        <v>2.6129094579578704</v>
      </c>
      <c r="BF148" s="3">
        <v>3.9701257922573521</v>
      </c>
      <c r="BG148" s="3">
        <v>5.0279510403332672</v>
      </c>
      <c r="BH148" s="3">
        <v>3.2922975007283988</v>
      </c>
      <c r="BI148" s="3">
        <v>1.4187411814591255</v>
      </c>
      <c r="BJ148" s="3">
        <v>0.85849253029916783</v>
      </c>
      <c r="BK148" s="3">
        <v>0.92326139625748405</v>
      </c>
      <c r="BL148" s="3">
        <v>1.2035302479366727</v>
      </c>
      <c r="BM148" s="3"/>
    </row>
    <row r="149" spans="1:65" x14ac:dyDescent="0.25">
      <c r="A149" s="5" t="s">
        <v>459</v>
      </c>
      <c r="B149" s="5" t="s">
        <v>7</v>
      </c>
      <c r="C149" s="5" t="str">
        <f>VLOOKUP(A149, 'Metadata - Countries'!$A$2:$C$264, 3, FALSE)</f>
        <v>Europe &amp; Central Asia</v>
      </c>
      <c r="D149" s="5" t="s">
        <v>68</v>
      </c>
      <c r="E149" s="5" t="s">
        <v>41</v>
      </c>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row>
    <row r="150" spans="1:65" x14ac:dyDescent="0.25">
      <c r="A150" s="3" t="s">
        <v>544</v>
      </c>
      <c r="B150" s="3" t="s">
        <v>86</v>
      </c>
      <c r="C150" s="3" t="str">
        <f>VLOOKUP(A150, 'Metadata - Countries'!$A$2:$C$264, 3, FALSE)</f>
        <v>Europe &amp; Central Asia</v>
      </c>
      <c r="D150" s="3" t="s">
        <v>68</v>
      </c>
      <c r="E150" s="3" t="s">
        <v>41</v>
      </c>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v>2.5342703799558981</v>
      </c>
      <c r="AO150" s="3">
        <v>0.8778834651286469</v>
      </c>
      <c r="AP150" s="3"/>
      <c r="AQ150" s="3"/>
      <c r="AR150" s="3">
        <v>1.9109850444172306E-3</v>
      </c>
      <c r="AS150" s="3">
        <v>2.7709199092518996E-2</v>
      </c>
      <c r="AT150" s="3">
        <v>9.0425752364978601E-2</v>
      </c>
      <c r="AU150" s="3">
        <v>1.7539483895631241E-2</v>
      </c>
      <c r="AV150" s="3">
        <v>2.6638351786638065E-2</v>
      </c>
      <c r="AW150" s="3">
        <v>0.59726411346391872</v>
      </c>
      <c r="AX150" s="3">
        <v>1.6037355278429928</v>
      </c>
      <c r="AY150" s="3">
        <v>0.19642984859206533</v>
      </c>
      <c r="AZ150" s="3">
        <v>0.32642669500262955</v>
      </c>
      <c r="BA150" s="3">
        <v>0.24390325708530031</v>
      </c>
      <c r="BB150" s="3">
        <v>0.28794538482636028</v>
      </c>
      <c r="BC150" s="3">
        <v>0.35570620952175952</v>
      </c>
      <c r="BD150" s="3">
        <v>0.33600125072663195</v>
      </c>
      <c r="BE150" s="3">
        <v>0.68756438996502489</v>
      </c>
      <c r="BF150" s="3">
        <v>0.31202652947217591</v>
      </c>
      <c r="BG150" s="3">
        <v>0.19320004113479974</v>
      </c>
      <c r="BH150" s="3">
        <v>0.25396989562871647</v>
      </c>
      <c r="BI150" s="3">
        <v>0.13280947853101804</v>
      </c>
      <c r="BJ150" s="3">
        <v>5.8892666864840987E-2</v>
      </c>
      <c r="BK150" s="3">
        <v>5.9239531164499488E-2</v>
      </c>
      <c r="BL150" s="3">
        <v>4.8370904920864967E-2</v>
      </c>
      <c r="BM150" s="3"/>
    </row>
    <row r="151" spans="1:65" x14ac:dyDescent="0.25">
      <c r="A151" s="5" t="s">
        <v>477</v>
      </c>
      <c r="B151" s="5" t="s">
        <v>20</v>
      </c>
      <c r="C151" s="5" t="str">
        <f>VLOOKUP(A151, 'Metadata - Countries'!$A$2:$C$264, 3, FALSE)</f>
        <v>Sub-Saharan Africa</v>
      </c>
      <c r="D151" s="5" t="s">
        <v>68</v>
      </c>
      <c r="E151" s="5" t="s">
        <v>41</v>
      </c>
      <c r="F151" s="5"/>
      <c r="G151" s="5"/>
      <c r="H151" s="5">
        <v>1.7785699589367345E-2</v>
      </c>
      <c r="I151" s="5">
        <v>1.2796277127668907E-2</v>
      </c>
      <c r="J151" s="5">
        <v>4.4387820086712621E-3</v>
      </c>
      <c r="K151" s="5">
        <v>9.3714390821993E-3</v>
      </c>
      <c r="L151" s="5">
        <v>0.69017014821282308</v>
      </c>
      <c r="M151" s="5">
        <v>3.8240302912926203</v>
      </c>
      <c r="N151" s="5">
        <v>3.4435418785942846</v>
      </c>
      <c r="O151" s="5">
        <v>3.5788011127471937</v>
      </c>
      <c r="P151" s="5">
        <v>3.865129427570404</v>
      </c>
      <c r="Q151" s="5">
        <v>3.604910488290018</v>
      </c>
      <c r="R151" s="5">
        <v>3.9920435683086937</v>
      </c>
      <c r="S151" s="5">
        <v>5.0962494006026526</v>
      </c>
      <c r="T151" s="5">
        <v>9.6448129540720693</v>
      </c>
      <c r="U151" s="5">
        <v>8.5881824778423788</v>
      </c>
      <c r="V151" s="5">
        <v>8.3037551457806966</v>
      </c>
      <c r="W151" s="5">
        <v>3.8061609313465361</v>
      </c>
      <c r="X151" s="5">
        <v>2.4091632240064329</v>
      </c>
      <c r="Y151" s="5">
        <v>4.6947055138090636</v>
      </c>
      <c r="Z151" s="5">
        <v>5.9642197832803081</v>
      </c>
      <c r="AA151" s="5">
        <v>7.8614592239364107</v>
      </c>
      <c r="AB151" s="5">
        <v>7.6996589831851798</v>
      </c>
      <c r="AC151" s="5">
        <v>6.6664947055040047</v>
      </c>
      <c r="AD151" s="5">
        <v>2.3475099247892652</v>
      </c>
      <c r="AE151" s="5">
        <v>3.947602759179297</v>
      </c>
      <c r="AF151" s="5"/>
      <c r="AG151" s="5"/>
      <c r="AH151" s="5"/>
      <c r="AI151" s="5"/>
      <c r="AJ151" s="5">
        <v>0.52290432008383314</v>
      </c>
      <c r="AK151" s="5">
        <v>0.48339826984002116</v>
      </c>
      <c r="AL151" s="5">
        <v>3.48425735611066</v>
      </c>
      <c r="AM151" s="5">
        <v>3.2656810650726604</v>
      </c>
      <c r="AN151" s="5">
        <v>0.6216712285590893</v>
      </c>
      <c r="AO151" s="5">
        <v>1.4853569753393163</v>
      </c>
      <c r="AP151" s="5">
        <v>3.2424705552334685</v>
      </c>
      <c r="AQ151" s="5">
        <v>2.8679558747338811</v>
      </c>
      <c r="AR151" s="5">
        <v>4.2217677278553625</v>
      </c>
      <c r="AS151" s="5">
        <v>2.3920041759931947</v>
      </c>
      <c r="AT151" s="5">
        <v>3.8003213470060797</v>
      </c>
      <c r="AU151" s="5">
        <v>1.1669232598342674</v>
      </c>
      <c r="AV151" s="5">
        <v>1.9601125086161499</v>
      </c>
      <c r="AW151" s="5">
        <v>4.2810128475474016</v>
      </c>
      <c r="AX151" s="5">
        <v>1.7857751871216996</v>
      </c>
      <c r="AY151" s="5">
        <v>1.0539024721469206</v>
      </c>
      <c r="AZ151" s="5">
        <v>5.5103893730542728</v>
      </c>
      <c r="BA151" s="5">
        <v>4.7018413033558479</v>
      </c>
      <c r="BB151" s="5">
        <v>5.8461633423337256</v>
      </c>
      <c r="BC151" s="5">
        <v>4.9294174820711705</v>
      </c>
      <c r="BD151" s="5">
        <v>6.6547272529280495</v>
      </c>
      <c r="BE151" s="5">
        <v>6.8956604352903188</v>
      </c>
      <c r="BF151" s="5">
        <v>6.9599034401024147</v>
      </c>
      <c r="BG151" s="5">
        <v>4.6751394908093413</v>
      </c>
      <c r="BH151" s="5">
        <v>3.8649863526213633</v>
      </c>
      <c r="BI151" s="5">
        <v>3.0389225628530419</v>
      </c>
      <c r="BJ151" s="5">
        <v>1.9343041599545825</v>
      </c>
      <c r="BK151" s="5">
        <v>1.6981886593223612</v>
      </c>
      <c r="BL151" s="5">
        <v>2.445000584302703</v>
      </c>
      <c r="BM151" s="5"/>
    </row>
    <row r="152" spans="1:65" x14ac:dyDescent="0.25">
      <c r="A152" s="3" t="s">
        <v>236</v>
      </c>
      <c r="B152" s="3" t="s">
        <v>100</v>
      </c>
      <c r="C152" s="3" t="str">
        <f>VLOOKUP(A152, 'Metadata - Countries'!$A$2:$C$264, 3, FALSE)</f>
        <v>South Asia</v>
      </c>
      <c r="D152" s="3" t="s">
        <v>68</v>
      </c>
      <c r="E152" s="3" t="s">
        <v>41</v>
      </c>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v>0</v>
      </c>
      <c r="AY152" s="3">
        <v>0</v>
      </c>
      <c r="AZ152" s="3"/>
      <c r="BA152" s="3"/>
      <c r="BB152" s="3">
        <v>1.271174979249926E-2</v>
      </c>
      <c r="BC152" s="3">
        <v>7.2338960865090438E-2</v>
      </c>
      <c r="BD152" s="3">
        <v>2.3216059373168282E-2</v>
      </c>
      <c r="BE152" s="3">
        <v>4.544848661515264E-2</v>
      </c>
      <c r="BF152" s="3">
        <v>3.4307353268168486E-2</v>
      </c>
      <c r="BG152" s="3">
        <v>4.6303721277374914E-2</v>
      </c>
      <c r="BH152" s="3">
        <v>4.6677738475998348E-2</v>
      </c>
      <c r="BI152" s="3">
        <v>2.5498647618650214E-2</v>
      </c>
      <c r="BJ152" s="3">
        <v>8.9596317976021536E-3</v>
      </c>
      <c r="BK152" s="3">
        <v>1.4758312886857983E-3</v>
      </c>
      <c r="BL152" s="3">
        <v>1.4480104085488835E-2</v>
      </c>
      <c r="BM152" s="3"/>
    </row>
    <row r="153" spans="1:65" x14ac:dyDescent="0.25">
      <c r="A153" s="5" t="s">
        <v>139</v>
      </c>
      <c r="B153" s="5" t="s">
        <v>169</v>
      </c>
      <c r="C153" s="5">
        <f>VLOOKUP(A153, 'Metadata - Countries'!$A$2:$C$264, 3, FALSE)</f>
        <v>0</v>
      </c>
      <c r="D153" s="5" t="s">
        <v>68</v>
      </c>
      <c r="E153" s="5" t="s">
        <v>41</v>
      </c>
      <c r="F153" s="5"/>
      <c r="G153" s="5"/>
      <c r="H153" s="5"/>
      <c r="I153" s="5"/>
      <c r="J153" s="5"/>
      <c r="K153" s="5"/>
      <c r="L153" s="5"/>
      <c r="M153" s="5"/>
      <c r="N153" s="5"/>
      <c r="O153" s="5"/>
      <c r="P153" s="5"/>
      <c r="Q153" s="5"/>
      <c r="R153" s="5"/>
      <c r="S153" s="5"/>
      <c r="T153" s="5">
        <v>77.372348679452088</v>
      </c>
      <c r="U153" s="5">
        <v>79.029770799127462</v>
      </c>
      <c r="V153" s="5">
        <v>78.691584997658879</v>
      </c>
      <c r="W153" s="5"/>
      <c r="X153" s="5">
        <v>82.91216687118613</v>
      </c>
      <c r="Y153" s="5">
        <v>81.934217053702497</v>
      </c>
      <c r="Z153" s="5"/>
      <c r="AA153" s="5"/>
      <c r="AB153" s="5"/>
      <c r="AC153" s="5"/>
      <c r="AD153" s="5"/>
      <c r="AE153" s="5"/>
      <c r="AF153" s="5"/>
      <c r="AG153" s="5"/>
      <c r="AH153" s="5"/>
      <c r="AI153" s="5">
        <v>48.343989818719884</v>
      </c>
      <c r="AJ153" s="5"/>
      <c r="AK153" s="5">
        <v>57.868191893798155</v>
      </c>
      <c r="AL153" s="5">
        <v>56.390109431017457</v>
      </c>
      <c r="AM153" s="5">
        <v>56.651708804838989</v>
      </c>
      <c r="AN153" s="5"/>
      <c r="AO153" s="5"/>
      <c r="AP153" s="5"/>
      <c r="AQ153" s="5"/>
      <c r="AR153" s="5">
        <v>71.118151872904974</v>
      </c>
      <c r="AS153" s="5">
        <v>77.187905292387484</v>
      </c>
      <c r="AT153" s="5">
        <v>80.292288449331551</v>
      </c>
      <c r="AU153" s="5">
        <v>78.994799933210786</v>
      </c>
      <c r="AV153" s="5">
        <v>73.50175080416102</v>
      </c>
      <c r="AW153" s="5">
        <v>74.047583453014951</v>
      </c>
      <c r="AX153" s="5">
        <v>75.791049215911542</v>
      </c>
      <c r="AY153" s="5">
        <v>71.368225637457698</v>
      </c>
      <c r="AZ153" s="5">
        <v>77.622808462334291</v>
      </c>
      <c r="BA153" s="5">
        <v>74.91229110152608</v>
      </c>
      <c r="BB153" s="5">
        <v>74.779441803757479</v>
      </c>
      <c r="BC153" s="5">
        <v>73.07991231017715</v>
      </c>
      <c r="BD153" s="5">
        <v>74.892022487633838</v>
      </c>
      <c r="BE153" s="5">
        <v>74.34862954609909</v>
      </c>
      <c r="BF153" s="5">
        <v>65.819678977980743</v>
      </c>
      <c r="BG153" s="5">
        <v>71.054458244323357</v>
      </c>
      <c r="BH153" s="5">
        <v>68.291911695595644</v>
      </c>
      <c r="BI153" s="5">
        <v>61.351369527844703</v>
      </c>
      <c r="BJ153" s="5">
        <v>61.450948294299891</v>
      </c>
      <c r="BK153" s="5"/>
      <c r="BL153" s="5"/>
      <c r="BM153" s="5"/>
    </row>
    <row r="154" spans="1:65" x14ac:dyDescent="0.25">
      <c r="A154" s="3" t="s">
        <v>254</v>
      </c>
      <c r="B154" s="3" t="s">
        <v>329</v>
      </c>
      <c r="C154" s="3" t="str">
        <f>VLOOKUP(A154, 'Metadata - Countries'!$A$2:$C$264, 3, FALSE)</f>
        <v>Latin America &amp; Caribbean</v>
      </c>
      <c r="D154" s="3" t="s">
        <v>68</v>
      </c>
      <c r="E154" s="3" t="s">
        <v>41</v>
      </c>
      <c r="F154" s="3"/>
      <c r="G154" s="3"/>
      <c r="H154" s="3">
        <v>4.6092262842293437</v>
      </c>
      <c r="I154" s="3">
        <v>4.0261515464090412</v>
      </c>
      <c r="J154" s="3">
        <v>4.2201539512941917</v>
      </c>
      <c r="K154" s="3">
        <v>3.9851607639844695</v>
      </c>
      <c r="L154" s="3">
        <v>3.7875711103202301</v>
      </c>
      <c r="M154" s="3">
        <v>3.8497837517307252</v>
      </c>
      <c r="N154" s="3">
        <v>3.0611120283849624</v>
      </c>
      <c r="O154" s="3">
        <v>3.1942298705211791</v>
      </c>
      <c r="P154" s="3">
        <v>3.1831281597667251</v>
      </c>
      <c r="Q154" s="3">
        <v>2.3728509989595139</v>
      </c>
      <c r="R154" s="3">
        <v>1.178486451074245</v>
      </c>
      <c r="S154" s="3">
        <v>0.94729657227437958</v>
      </c>
      <c r="T154" s="3">
        <v>4.2092521268301857</v>
      </c>
      <c r="U154" s="3">
        <v>15.464536003258319</v>
      </c>
      <c r="V154" s="3">
        <v>15.978635922687378</v>
      </c>
      <c r="W154" s="3">
        <v>23.65779140104927</v>
      </c>
      <c r="X154" s="3">
        <v>28.628729997565607</v>
      </c>
      <c r="Y154" s="3">
        <v>43.773324468007885</v>
      </c>
      <c r="Z154" s="3">
        <v>66.827671228679947</v>
      </c>
      <c r="AA154" s="3">
        <v>72.101818668749189</v>
      </c>
      <c r="AB154" s="3">
        <v>77.238449624701673</v>
      </c>
      <c r="AC154" s="3">
        <v>64.370254005378641</v>
      </c>
      <c r="AD154" s="3">
        <v>61.75628871381079</v>
      </c>
      <c r="AE154" s="3">
        <v>60.086613731103213</v>
      </c>
      <c r="AF154" s="3">
        <v>32.474855507683444</v>
      </c>
      <c r="AG154" s="3">
        <v>41.666570242756833</v>
      </c>
      <c r="AH154" s="3">
        <v>32.08655793413611</v>
      </c>
      <c r="AI154" s="3">
        <v>33.882189565963387</v>
      </c>
      <c r="AJ154" s="3">
        <v>37.584093392471409</v>
      </c>
      <c r="AK154" s="3">
        <v>30.021796572469782</v>
      </c>
      <c r="AL154" s="3">
        <v>17.589350913084935</v>
      </c>
      <c r="AM154" s="3">
        <v>14.045957666799744</v>
      </c>
      <c r="AN154" s="3">
        <v>11.903111514316853</v>
      </c>
      <c r="AO154" s="3">
        <v>10.270290559032288</v>
      </c>
      <c r="AP154" s="3">
        <v>11.988408548258265</v>
      </c>
      <c r="AQ154" s="3">
        <v>10.038568422286195</v>
      </c>
      <c r="AR154" s="3">
        <v>5.9506611544249113</v>
      </c>
      <c r="AS154" s="3">
        <v>7.1430308874942252</v>
      </c>
      <c r="AT154" s="3">
        <v>9.6664878343474818</v>
      </c>
      <c r="AU154" s="3">
        <v>7.9736028804407821</v>
      </c>
      <c r="AV154" s="3">
        <v>8.9031976141977101</v>
      </c>
      <c r="AW154" s="3">
        <v>11.243100453407795</v>
      </c>
      <c r="AX154" s="3">
        <v>12.395497831723281</v>
      </c>
      <c r="AY154" s="3">
        <v>14.906881563439992</v>
      </c>
      <c r="AZ154" s="3">
        <v>15.525613858231429</v>
      </c>
      <c r="BA154" s="3">
        <v>15.766839283120509</v>
      </c>
      <c r="BB154" s="3">
        <v>17.387683179988677</v>
      </c>
      <c r="BC154" s="3">
        <v>13.514560722590055</v>
      </c>
      <c r="BD154" s="3">
        <v>14.042296299284557</v>
      </c>
      <c r="BE154" s="3">
        <v>16.312993524528249</v>
      </c>
      <c r="BF154" s="3">
        <v>14.370336797297853</v>
      </c>
      <c r="BG154" s="3">
        <v>13.014001997135141</v>
      </c>
      <c r="BH154" s="3">
        <v>10.601613059649614</v>
      </c>
      <c r="BI154" s="3">
        <v>5.9836124171472207</v>
      </c>
      <c r="BJ154" s="3">
        <v>4.9141378413657595</v>
      </c>
      <c r="BK154" s="3">
        <v>5.5847930545906888</v>
      </c>
      <c r="BL154" s="3">
        <v>6.6583481232244033</v>
      </c>
      <c r="BM154" s="3"/>
    </row>
    <row r="155" spans="1:65" x14ac:dyDescent="0.25">
      <c r="A155" s="5" t="s">
        <v>808</v>
      </c>
      <c r="B155" s="5" t="s">
        <v>731</v>
      </c>
      <c r="C155" s="5" t="str">
        <f>VLOOKUP(A155, 'Metadata - Countries'!$A$2:$C$264, 3, FALSE)</f>
        <v>East Asia &amp; Pacific</v>
      </c>
      <c r="D155" s="5" t="s">
        <v>68</v>
      </c>
      <c r="E155" s="5" t="s">
        <v>41</v>
      </c>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row>
    <row r="156" spans="1:65" x14ac:dyDescent="0.25">
      <c r="A156" s="3" t="s">
        <v>515</v>
      </c>
      <c r="B156" s="3" t="s">
        <v>688</v>
      </c>
      <c r="C156" s="3">
        <f>VLOOKUP(A156, 'Metadata - Countries'!$A$2:$C$264, 3, FALSE)</f>
        <v>0</v>
      </c>
      <c r="D156" s="3" t="s">
        <v>68</v>
      </c>
      <c r="E156" s="3" t="s">
        <v>41</v>
      </c>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v>29.507843526179542</v>
      </c>
      <c r="AE156" s="3">
        <v>30.180511530300496</v>
      </c>
      <c r="AF156" s="3">
        <v>19.820113698223768</v>
      </c>
      <c r="AG156" s="3">
        <v>20.12986471994823</v>
      </c>
      <c r="AH156" s="3">
        <v>15.738579681613665</v>
      </c>
      <c r="AI156" s="3">
        <v>15.190395130536338</v>
      </c>
      <c r="AJ156" s="3">
        <v>16.132919343548949</v>
      </c>
      <c r="AK156" s="3">
        <v>16.994289928948941</v>
      </c>
      <c r="AL156" s="3">
        <v>10.837526803606206</v>
      </c>
      <c r="AM156" s="3">
        <v>10.136284787215166</v>
      </c>
      <c r="AN156" s="3">
        <v>8.926792972126707</v>
      </c>
      <c r="AO156" s="3">
        <v>8.9067072740938578</v>
      </c>
      <c r="AP156" s="3">
        <v>14.766684803453217</v>
      </c>
      <c r="AQ156" s="3">
        <v>17.106632618409567</v>
      </c>
      <c r="AR156" s="3">
        <v>15.169705296281945</v>
      </c>
      <c r="AS156" s="3">
        <v>15.499116050694321</v>
      </c>
      <c r="AT156" s="3">
        <v>18.98994175398564</v>
      </c>
      <c r="AU156" s="3">
        <v>18.817522881723548</v>
      </c>
      <c r="AV156" s="3">
        <v>18.278180106202385</v>
      </c>
      <c r="AW156" s="3">
        <v>18.329182181516575</v>
      </c>
      <c r="AX156" s="3">
        <v>18.05559474732982</v>
      </c>
      <c r="AY156" s="3">
        <v>19.771912989152895</v>
      </c>
      <c r="AZ156" s="3">
        <v>21.649082702485394</v>
      </c>
      <c r="BA156" s="3">
        <v>20.41592007265605</v>
      </c>
      <c r="BB156" s="3">
        <v>22.229034806574706</v>
      </c>
      <c r="BC156" s="3">
        <v>21.859148425343065</v>
      </c>
      <c r="BD156" s="3">
        <v>22.973028526321901</v>
      </c>
      <c r="BE156" s="3">
        <v>22.710127104768119</v>
      </c>
      <c r="BF156" s="3">
        <v>22.190036264999563</v>
      </c>
      <c r="BG156" s="3">
        <v>23.101781987264271</v>
      </c>
      <c r="BH156" s="3">
        <v>21.459174132512793</v>
      </c>
      <c r="BI156" s="3">
        <v>16.327445508492882</v>
      </c>
      <c r="BJ156" s="3">
        <v>16.743464332240695</v>
      </c>
      <c r="BK156" s="3">
        <v>16.812525484001544</v>
      </c>
      <c r="BL156" s="3">
        <v>15.900442314258379</v>
      </c>
      <c r="BM156" s="3"/>
    </row>
    <row r="157" spans="1:65" x14ac:dyDescent="0.25">
      <c r="A157" s="5" t="s">
        <v>126</v>
      </c>
      <c r="B157" s="5" t="s">
        <v>749</v>
      </c>
      <c r="C157" s="5" t="str">
        <f>VLOOKUP(A157, 'Metadata - Countries'!$A$2:$C$264, 3, FALSE)</f>
        <v>Europe &amp; Central Asia</v>
      </c>
      <c r="D157" s="5" t="s">
        <v>68</v>
      </c>
      <c r="E157" s="5" t="s">
        <v>41</v>
      </c>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v>0.13725431273398647</v>
      </c>
      <c r="AO157" s="5">
        <v>0.4299852162035912</v>
      </c>
      <c r="AP157" s="5">
        <v>0.87538845674020094</v>
      </c>
      <c r="AQ157" s="5">
        <v>0.44952413382533279</v>
      </c>
      <c r="AR157" s="5">
        <v>0.79810482084742718</v>
      </c>
      <c r="AS157" s="5">
        <v>1.8932006183529981</v>
      </c>
      <c r="AT157" s="5">
        <v>4.7668181246601451</v>
      </c>
      <c r="AU157" s="5">
        <v>3.7584762599061192</v>
      </c>
      <c r="AV157" s="5">
        <v>2.2488264757501359</v>
      </c>
      <c r="AW157" s="5">
        <v>5.4123858337887025</v>
      </c>
      <c r="AX157" s="5">
        <v>4.6836503259242415</v>
      </c>
      <c r="AY157" s="5">
        <v>8.0189990687453285</v>
      </c>
      <c r="AZ157" s="5">
        <v>9.3845238200210961</v>
      </c>
      <c r="BA157" s="5">
        <v>4.9222225085376312</v>
      </c>
      <c r="BB157" s="5"/>
      <c r="BC157" s="5">
        <v>1.1178510839103448</v>
      </c>
      <c r="BD157" s="5">
        <v>7.6822478444290896</v>
      </c>
      <c r="BE157" s="5">
        <v>8.7153020202489753</v>
      </c>
      <c r="BF157" s="5">
        <v>6.4389799677844417</v>
      </c>
      <c r="BG157" s="5">
        <v>2.4789698737538632</v>
      </c>
      <c r="BH157" s="5">
        <v>1.7551222009231506</v>
      </c>
      <c r="BI157" s="5">
        <v>1.359221399744857</v>
      </c>
      <c r="BJ157" s="5">
        <v>1.1484343690508052</v>
      </c>
      <c r="BK157" s="5">
        <v>1.5071041539852126</v>
      </c>
      <c r="BL157" s="5">
        <v>1.6982972228829594</v>
      </c>
      <c r="BM157" s="5"/>
    </row>
    <row r="158" spans="1:65" x14ac:dyDescent="0.25">
      <c r="A158" s="3" t="s">
        <v>386</v>
      </c>
      <c r="B158" s="3" t="s">
        <v>702</v>
      </c>
      <c r="C158" s="3" t="str">
        <f>VLOOKUP(A158, 'Metadata - Countries'!$A$2:$C$264, 3, FALSE)</f>
        <v>Sub-Saharan Africa</v>
      </c>
      <c r="D158" s="3" t="s">
        <v>68</v>
      </c>
      <c r="E158" s="3" t="s">
        <v>41</v>
      </c>
      <c r="F158" s="3"/>
      <c r="G158" s="3"/>
      <c r="H158" s="3">
        <v>9.9717122466985643E-5</v>
      </c>
      <c r="I158" s="3">
        <v>6.040419081547458E-2</v>
      </c>
      <c r="J158" s="3">
        <v>1.1868939831334311</v>
      </c>
      <c r="K158" s="3">
        <v>0.35082835782124017</v>
      </c>
      <c r="L158" s="3">
        <v>3.623716784437462E-2</v>
      </c>
      <c r="M158" s="3">
        <v>0.1858211774808006</v>
      </c>
      <c r="N158" s="3">
        <v>0.14273276411034957</v>
      </c>
      <c r="O158" s="3">
        <v>1.0562239530076729</v>
      </c>
      <c r="P158" s="3">
        <v>9.0526618018398647E-2</v>
      </c>
      <c r="Q158" s="3">
        <v>0.13190717413746339</v>
      </c>
      <c r="R158" s="3"/>
      <c r="S158" s="3"/>
      <c r="T158" s="3">
        <v>0.12906027445932899</v>
      </c>
      <c r="U158" s="3">
        <v>5.002224548948616E-2</v>
      </c>
      <c r="V158" s="3"/>
      <c r="W158" s="3">
        <v>0.14229880702588069</v>
      </c>
      <c r="X158" s="3">
        <v>0.35844709319398538</v>
      </c>
      <c r="Y158" s="3"/>
      <c r="Z158" s="3"/>
      <c r="AA158" s="3"/>
      <c r="AB158" s="3"/>
      <c r="AC158" s="3"/>
      <c r="AD158" s="3"/>
      <c r="AE158" s="3"/>
      <c r="AF158" s="3"/>
      <c r="AG158" s="3"/>
      <c r="AH158" s="3"/>
      <c r="AI158" s="3"/>
      <c r="AJ158" s="3"/>
      <c r="AK158" s="3"/>
      <c r="AL158" s="3"/>
      <c r="AM158" s="3"/>
      <c r="AN158" s="3"/>
      <c r="AO158" s="3"/>
      <c r="AP158" s="3">
        <v>0</v>
      </c>
      <c r="AQ158" s="3">
        <v>2.7279968780295366E-3</v>
      </c>
      <c r="AR158" s="3">
        <v>2.6672490483144747E-2</v>
      </c>
      <c r="AS158" s="3">
        <v>5.2005196067574696E-3</v>
      </c>
      <c r="AT158" s="3">
        <v>7.2039633861073905E-5</v>
      </c>
      <c r="AU158" s="3">
        <v>4.2172771369652784</v>
      </c>
      <c r="AV158" s="3">
        <v>3.5796341212818312</v>
      </c>
      <c r="AW158" s="3">
        <v>1.3002190374297466</v>
      </c>
      <c r="AX158" s="3">
        <v>0.76755771634745251</v>
      </c>
      <c r="AY158" s="3">
        <v>1.5733051423479583</v>
      </c>
      <c r="AZ158" s="3">
        <v>2.2538128566429685</v>
      </c>
      <c r="BA158" s="3">
        <v>1.9170273798220914</v>
      </c>
      <c r="BB158" s="3">
        <v>5.9883877802238317</v>
      </c>
      <c r="BC158" s="3"/>
      <c r="BD158" s="3">
        <v>0.12720420340661046</v>
      </c>
      <c r="BE158" s="3">
        <v>0.15470569023870703</v>
      </c>
      <c r="BF158" s="3">
        <v>0.29540803496569018</v>
      </c>
      <c r="BG158" s="3"/>
      <c r="BH158" s="3"/>
      <c r="BI158" s="3"/>
      <c r="BJ158" s="3">
        <v>5.4777918548314292E-2</v>
      </c>
      <c r="BK158" s="3">
        <v>6.389701676468873E-2</v>
      </c>
      <c r="BL158" s="3"/>
      <c r="BM158" s="3"/>
    </row>
    <row r="159" spans="1:65" x14ac:dyDescent="0.25">
      <c r="A159" s="5" t="s">
        <v>452</v>
      </c>
      <c r="B159" s="5" t="s">
        <v>123</v>
      </c>
      <c r="C159" s="5" t="str">
        <f>VLOOKUP(A159, 'Metadata - Countries'!$A$2:$C$264, 3, FALSE)</f>
        <v>Middle East &amp; North Africa</v>
      </c>
      <c r="D159" s="5" t="s">
        <v>68</v>
      </c>
      <c r="E159" s="5" t="s">
        <v>41</v>
      </c>
      <c r="F159" s="5"/>
      <c r="G159" s="5"/>
      <c r="H159" s="5"/>
      <c r="I159" s="5"/>
      <c r="J159" s="5"/>
      <c r="K159" s="5">
        <v>3.5003260632953448E-2</v>
      </c>
      <c r="L159" s="5">
        <v>6.6917585094760881E-2</v>
      </c>
      <c r="M159" s="5">
        <v>4.4696902190657979E-2</v>
      </c>
      <c r="N159" s="5">
        <v>0</v>
      </c>
      <c r="O159" s="5">
        <v>0</v>
      </c>
      <c r="P159" s="5">
        <v>0</v>
      </c>
      <c r="Q159" s="5">
        <v>0</v>
      </c>
      <c r="R159" s="5">
        <v>0</v>
      </c>
      <c r="S159" s="5">
        <v>0</v>
      </c>
      <c r="T159" s="5">
        <v>0</v>
      </c>
      <c r="U159" s="5">
        <v>0</v>
      </c>
      <c r="V159" s="5">
        <v>0</v>
      </c>
      <c r="W159" s="5">
        <v>0</v>
      </c>
      <c r="X159" s="5">
        <v>0</v>
      </c>
      <c r="Y159" s="5">
        <v>0</v>
      </c>
      <c r="Z159" s="5">
        <v>0</v>
      </c>
      <c r="AA159" s="5">
        <v>0</v>
      </c>
      <c r="AB159" s="5">
        <v>0</v>
      </c>
      <c r="AC159" s="5">
        <v>0</v>
      </c>
      <c r="AD159" s="5">
        <v>4.2448589703136119E-4</v>
      </c>
      <c r="AE159" s="5">
        <v>0.36398643992171864</v>
      </c>
      <c r="AF159" s="5">
        <v>8.866990329372014E-3</v>
      </c>
      <c r="AG159" s="5">
        <v>1.0211092465131062E-2</v>
      </c>
      <c r="AH159" s="5">
        <v>9.2262252480796857E-4</v>
      </c>
      <c r="AI159" s="5">
        <v>3.4801839990772137E-3</v>
      </c>
      <c r="AJ159" s="5">
        <v>3.4512942558488351E-2</v>
      </c>
      <c r="AK159" s="5">
        <v>8.5262948050188348E-3</v>
      </c>
      <c r="AL159" s="5">
        <v>7.2678600963836867E-3</v>
      </c>
      <c r="AM159" s="5">
        <v>7.742306420697602E-4</v>
      </c>
      <c r="AN159" s="5">
        <v>6.4023475769687298E-3</v>
      </c>
      <c r="AO159" s="5"/>
      <c r="AP159" s="5">
        <v>9.4331647099271752E-3</v>
      </c>
      <c r="AQ159" s="5">
        <v>4.4109230687685661E-3</v>
      </c>
      <c r="AR159" s="5">
        <v>1.4954961415053396E-3</v>
      </c>
      <c r="AS159" s="5">
        <v>0</v>
      </c>
      <c r="AT159" s="5">
        <v>3.2611628091412434E-5</v>
      </c>
      <c r="AU159" s="5">
        <v>2.4082935830295237E-3</v>
      </c>
      <c r="AV159" s="5">
        <v>2.9173865483944732E-2</v>
      </c>
      <c r="AW159" s="5">
        <v>2.6752409205948239E-2</v>
      </c>
      <c r="AX159" s="5">
        <v>3.2065335143403408</v>
      </c>
      <c r="AY159" s="5">
        <v>1.0814649847543127</v>
      </c>
      <c r="AZ159" s="5">
        <v>1.3445965324255611</v>
      </c>
      <c r="BA159" s="5">
        <v>2.2888159929843264</v>
      </c>
      <c r="BB159" s="5">
        <v>2.1370095270776339</v>
      </c>
      <c r="BC159" s="5">
        <v>1.5534404148117036</v>
      </c>
      <c r="BD159" s="5">
        <v>25.656278759310659</v>
      </c>
      <c r="BE159" s="5">
        <v>42.590237315344005</v>
      </c>
      <c r="BF159" s="5">
        <v>45.176673837145238</v>
      </c>
      <c r="BG159" s="5">
        <v>42.483459154521668</v>
      </c>
      <c r="BH159" s="5">
        <v>43.057286831274347</v>
      </c>
      <c r="BI159" s="5">
        <v>37.768915619836406</v>
      </c>
      <c r="BJ159" s="5">
        <v>24.483935029602403</v>
      </c>
      <c r="BK159" s="5">
        <v>36.433289719976031</v>
      </c>
      <c r="BL159" s="5">
        <v>29.132030005236022</v>
      </c>
      <c r="BM159" s="5"/>
    </row>
    <row r="160" spans="1:65" x14ac:dyDescent="0.25">
      <c r="A160" s="3" t="s">
        <v>483</v>
      </c>
      <c r="B160" s="3" t="s">
        <v>69</v>
      </c>
      <c r="C160" s="3" t="str">
        <f>VLOOKUP(A160, 'Metadata - Countries'!$A$2:$C$264, 3, FALSE)</f>
        <v>East Asia &amp; Pacific</v>
      </c>
      <c r="D160" s="3" t="s">
        <v>68</v>
      </c>
      <c r="E160" s="3" t="s">
        <v>41</v>
      </c>
      <c r="F160" s="3"/>
      <c r="G160" s="3"/>
      <c r="H160" s="3">
        <v>0.54801271230816195</v>
      </c>
      <c r="I160" s="3">
        <v>0.5335931301839214</v>
      </c>
      <c r="J160" s="3">
        <v>0.30864170236360955</v>
      </c>
      <c r="K160" s="3">
        <v>0.19684369854566539</v>
      </c>
      <c r="L160" s="3">
        <v>0.38072393260930953</v>
      </c>
      <c r="M160" s="3">
        <v>0.36428365952761765</v>
      </c>
      <c r="N160" s="3">
        <v>0.6916833084878401</v>
      </c>
      <c r="O160" s="3">
        <v>0.74025105065166596</v>
      </c>
      <c r="P160" s="3">
        <v>1.1946005336985717</v>
      </c>
      <c r="Q160" s="3">
        <v>1.1482782233392042</v>
      </c>
      <c r="R160" s="3">
        <v>1.7908813661529643</v>
      </c>
      <c r="S160" s="3">
        <v>1.5038357581253505</v>
      </c>
      <c r="T160" s="3">
        <v>1.0820910068655414</v>
      </c>
      <c r="U160" s="3">
        <v>1.0240290623738721</v>
      </c>
      <c r="V160" s="3">
        <v>0.96283059684381578</v>
      </c>
      <c r="W160" s="3"/>
      <c r="X160" s="3"/>
      <c r="Y160" s="3"/>
      <c r="Z160" s="3"/>
      <c r="AA160" s="3"/>
      <c r="AB160" s="3"/>
      <c r="AC160" s="3"/>
      <c r="AD160" s="3"/>
      <c r="AE160" s="3"/>
      <c r="AF160" s="3"/>
      <c r="AG160" s="3"/>
      <c r="AH160" s="3"/>
      <c r="AI160" s="3"/>
      <c r="AJ160" s="3"/>
      <c r="AK160" s="3">
        <v>0.23986981645215324</v>
      </c>
      <c r="AL160" s="3">
        <v>0.29709737938123892</v>
      </c>
      <c r="AM160" s="3"/>
      <c r="AN160" s="3"/>
      <c r="AO160" s="3"/>
      <c r="AP160" s="3"/>
      <c r="AQ160" s="3"/>
      <c r="AR160" s="3"/>
      <c r="AS160" s="3"/>
      <c r="AT160" s="3"/>
      <c r="AU160" s="3"/>
      <c r="AV160" s="3"/>
      <c r="AW160" s="3"/>
      <c r="AX160" s="3"/>
      <c r="AY160" s="3"/>
      <c r="AZ160" s="3"/>
      <c r="BA160" s="3"/>
      <c r="BB160" s="3"/>
      <c r="BC160" s="3"/>
      <c r="BD160" s="3">
        <v>35.181808202683044</v>
      </c>
      <c r="BE160" s="3">
        <v>35.909719243451079</v>
      </c>
      <c r="BF160" s="3">
        <v>24.358325364493311</v>
      </c>
      <c r="BG160" s="3">
        <v>33.61744067457704</v>
      </c>
      <c r="BH160" s="3">
        <v>42.873059549250641</v>
      </c>
      <c r="BI160" s="3">
        <v>44.562343642868861</v>
      </c>
      <c r="BJ160" s="3">
        <v>28.175149770127629</v>
      </c>
      <c r="BK160" s="3">
        <v>26.888843148916138</v>
      </c>
      <c r="BL160" s="3">
        <v>21.578600039065872</v>
      </c>
      <c r="BM160" s="3"/>
    </row>
    <row r="161" spans="1:65" x14ac:dyDescent="0.25">
      <c r="A161" s="5" t="s">
        <v>102</v>
      </c>
      <c r="B161" s="5" t="s">
        <v>624</v>
      </c>
      <c r="C161" s="5">
        <f>VLOOKUP(A161, 'Metadata - Countries'!$A$2:$C$264, 3, FALSE)</f>
        <v>0</v>
      </c>
      <c r="D161" s="5" t="s">
        <v>68</v>
      </c>
      <c r="E161" s="5" t="s">
        <v>41</v>
      </c>
      <c r="F161" s="5"/>
      <c r="G161" s="5"/>
      <c r="H161" s="5"/>
      <c r="I161" s="5">
        <v>78.268887313161613</v>
      </c>
      <c r="J161" s="5"/>
      <c r="K161" s="5"/>
      <c r="L161" s="5">
        <v>63.114578654817826</v>
      </c>
      <c r="M161" s="5"/>
      <c r="N161" s="5">
        <v>65.681098341421588</v>
      </c>
      <c r="O161" s="5">
        <v>65.20575644250826</v>
      </c>
      <c r="P161" s="5">
        <v>65.885907961135274</v>
      </c>
      <c r="Q161" s="5">
        <v>66.027047862211617</v>
      </c>
      <c r="R161" s="5">
        <v>53.534157370573396</v>
      </c>
      <c r="S161" s="5">
        <v>59.693620931173079</v>
      </c>
      <c r="T161" s="5">
        <v>66.488591796600403</v>
      </c>
      <c r="U161" s="5">
        <v>69.536936647348213</v>
      </c>
      <c r="V161" s="5">
        <v>70.850307122382645</v>
      </c>
      <c r="W161" s="5">
        <v>76.988326897643489</v>
      </c>
      <c r="X161" s="5"/>
      <c r="Y161" s="5"/>
      <c r="Z161" s="5"/>
      <c r="AA161" s="5"/>
      <c r="AB161" s="5"/>
      <c r="AC161" s="5"/>
      <c r="AD161" s="5"/>
      <c r="AE161" s="5"/>
      <c r="AF161" s="5"/>
      <c r="AG161" s="5"/>
      <c r="AH161" s="5"/>
      <c r="AI161" s="5"/>
      <c r="AJ161" s="5"/>
      <c r="AK161" s="5"/>
      <c r="AL161" s="5"/>
      <c r="AM161" s="5"/>
      <c r="AN161" s="5"/>
      <c r="AO161" s="5"/>
      <c r="AP161" s="5"/>
      <c r="AQ161" s="5">
        <v>72.283224954986579</v>
      </c>
      <c r="AR161" s="5">
        <v>68.550742064596861</v>
      </c>
      <c r="AS161" s="5">
        <v>67.536216626940302</v>
      </c>
      <c r="AT161" s="5">
        <v>74.986339149018193</v>
      </c>
      <c r="AU161" s="5">
        <v>71.378097884752478</v>
      </c>
      <c r="AV161" s="5">
        <v>66.76503293978152</v>
      </c>
      <c r="AW161" s="5">
        <v>65.53104232784446</v>
      </c>
      <c r="AX161" s="5">
        <v>70.526599495188208</v>
      </c>
      <c r="AY161" s="5">
        <v>73.004502112225722</v>
      </c>
      <c r="AZ161" s="5">
        <v>72.864431615565806</v>
      </c>
      <c r="BA161" s="5">
        <v>73.202513704431823</v>
      </c>
      <c r="BB161" s="5">
        <v>72.339094613738752</v>
      </c>
      <c r="BC161" s="5">
        <v>70.428453288212694</v>
      </c>
      <c r="BD161" s="5">
        <v>71.075508399976073</v>
      </c>
      <c r="BE161" s="5">
        <v>67.573262578278246</v>
      </c>
      <c r="BF161" s="5"/>
      <c r="BG161" s="5">
        <v>67.526225952794661</v>
      </c>
      <c r="BH161" s="5">
        <v>65.167669469959975</v>
      </c>
      <c r="BI161" s="5"/>
      <c r="BJ161" s="5">
        <v>63.28610690899297</v>
      </c>
      <c r="BK161" s="5"/>
      <c r="BL161" s="5"/>
      <c r="BM161" s="5"/>
    </row>
    <row r="162" spans="1:65" x14ac:dyDescent="0.25">
      <c r="A162" s="3" t="s">
        <v>458</v>
      </c>
      <c r="B162" s="3" t="s">
        <v>209</v>
      </c>
      <c r="C162" s="3" t="str">
        <f>VLOOKUP(A162, 'Metadata - Countries'!$A$2:$C$264, 3, FALSE)</f>
        <v>Europe &amp; Central Asia</v>
      </c>
      <c r="D162" s="3" t="s">
        <v>68</v>
      </c>
      <c r="E162" s="3" t="s">
        <v>41</v>
      </c>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v>0.9254812318506197</v>
      </c>
      <c r="BA162" s="3">
        <v>1.9954455643124387</v>
      </c>
      <c r="BB162" s="3">
        <v>3.9630175171996136</v>
      </c>
      <c r="BC162" s="3">
        <v>3.5696951423926864</v>
      </c>
      <c r="BD162" s="3">
        <v>10.755002258261889</v>
      </c>
      <c r="BE162" s="3">
        <v>14.980803572901138</v>
      </c>
      <c r="BF162" s="3">
        <v>13.898946893460026</v>
      </c>
      <c r="BG162" s="3">
        <v>29.24996031633782</v>
      </c>
      <c r="BH162" s="3">
        <v>14.561664303994101</v>
      </c>
      <c r="BI162" s="3">
        <v>14.815584371828406</v>
      </c>
      <c r="BJ162" s="3">
        <v>16.111559806038255</v>
      </c>
      <c r="BK162" s="3">
        <v>12.379563302083273</v>
      </c>
      <c r="BL162" s="3">
        <v>20.806647577602792</v>
      </c>
      <c r="BM162" s="3"/>
    </row>
    <row r="163" spans="1:65" x14ac:dyDescent="0.25">
      <c r="A163" s="5" t="s">
        <v>449</v>
      </c>
      <c r="B163" s="5" t="s">
        <v>541</v>
      </c>
      <c r="C163" s="5" t="str">
        <f>VLOOKUP(A163, 'Metadata - Countries'!$A$2:$C$264, 3, FALSE)</f>
        <v>East Asia &amp; Pacific</v>
      </c>
      <c r="D163" s="5" t="s">
        <v>68</v>
      </c>
      <c r="E163" s="5" t="s">
        <v>41</v>
      </c>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v>2.9427703619005093E-2</v>
      </c>
      <c r="AQ163" s="5">
        <v>5.6406238082424752E-2</v>
      </c>
      <c r="AR163" s="5">
        <v>0.22024975690108362</v>
      </c>
      <c r="AS163" s="5">
        <v>0.37089382565792822</v>
      </c>
      <c r="AT163" s="5">
        <v>0.49146218852702472</v>
      </c>
      <c r="AU163" s="5">
        <v>0.85710744600926447</v>
      </c>
      <c r="AV163" s="5">
        <v>0.84965099410260392</v>
      </c>
      <c r="AW163" s="5">
        <v>2.9158502703341282</v>
      </c>
      <c r="AX163" s="5">
        <v>4.0919892394688224</v>
      </c>
      <c r="AY163" s="5">
        <v>5.4865122734299439</v>
      </c>
      <c r="AZ163" s="5">
        <v>5.532089878913399</v>
      </c>
      <c r="BA163" s="5">
        <v>10.296857863802428</v>
      </c>
      <c r="BB163" s="5"/>
      <c r="BC163" s="5"/>
      <c r="BD163" s="5"/>
      <c r="BE163" s="5"/>
      <c r="BF163" s="5"/>
      <c r="BG163" s="5">
        <v>41.673407090452379</v>
      </c>
      <c r="BH163" s="5">
        <v>27.865240090465992</v>
      </c>
      <c r="BI163" s="5">
        <v>22.697230013577517</v>
      </c>
      <c r="BJ163" s="5">
        <v>31.680466473414842</v>
      </c>
      <c r="BK163" s="5">
        <v>47.374329283555767</v>
      </c>
      <c r="BL163" s="5">
        <v>46.749332617789193</v>
      </c>
      <c r="BM163" s="5"/>
    </row>
    <row r="164" spans="1:65" x14ac:dyDescent="0.25">
      <c r="A164" s="3" t="s">
        <v>189</v>
      </c>
      <c r="B164" s="3" t="s">
        <v>703</v>
      </c>
      <c r="C164" s="3" t="str">
        <f>VLOOKUP(A164, 'Metadata - Countries'!$A$2:$C$264, 3, FALSE)</f>
        <v>East Asia &amp; Pacific</v>
      </c>
      <c r="D164" s="3" t="s">
        <v>68</v>
      </c>
      <c r="E164" s="3" t="s">
        <v>41</v>
      </c>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row>
    <row r="165" spans="1:65" x14ac:dyDescent="0.25">
      <c r="A165" s="5" t="s">
        <v>694</v>
      </c>
      <c r="B165" s="5" t="s">
        <v>148</v>
      </c>
      <c r="C165" s="5" t="str">
        <f>VLOOKUP(A165, 'Metadata - Countries'!$A$2:$C$264, 3, FALSE)</f>
        <v>Sub-Saharan Africa</v>
      </c>
      <c r="D165" s="5" t="s">
        <v>68</v>
      </c>
      <c r="E165" s="5" t="s">
        <v>41</v>
      </c>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v>9.1476181626711277</v>
      </c>
      <c r="AO165" s="5">
        <v>2.0619034917836974</v>
      </c>
      <c r="AP165" s="5">
        <v>1.2413823679368667</v>
      </c>
      <c r="AQ165" s="5">
        <v>0.5740722010506053</v>
      </c>
      <c r="AR165" s="5"/>
      <c r="AS165" s="5">
        <v>25.15590372447587</v>
      </c>
      <c r="AT165" s="5">
        <v>20.99447140086053</v>
      </c>
      <c r="AU165" s="5">
        <v>8.2504490786528208</v>
      </c>
      <c r="AV165" s="5">
        <v>13.342449229606663</v>
      </c>
      <c r="AW165" s="5">
        <v>13.027283741723137</v>
      </c>
      <c r="AX165" s="5">
        <v>12.432466834620149</v>
      </c>
      <c r="AY165" s="5">
        <v>14.916855709846585</v>
      </c>
      <c r="AZ165" s="5">
        <v>14.674278971974841</v>
      </c>
      <c r="BA165" s="5">
        <v>15.488808835705207</v>
      </c>
      <c r="BB165" s="5">
        <v>10.868344865421061</v>
      </c>
      <c r="BC165" s="5">
        <v>17.48176964248794</v>
      </c>
      <c r="BD165" s="5">
        <v>19.658842838959785</v>
      </c>
      <c r="BE165" s="5">
        <v>16.278982652030589</v>
      </c>
      <c r="BF165" s="5">
        <v>27.812958018463103</v>
      </c>
      <c r="BG165" s="5">
        <v>33.463549448336209</v>
      </c>
      <c r="BH165" s="5">
        <v>30.037912946003914</v>
      </c>
      <c r="BI165" s="5">
        <v>30.379624999956512</v>
      </c>
      <c r="BJ165" s="5">
        <v>27.889363315606332</v>
      </c>
      <c r="BK165" s="5">
        <v>51.983332852395222</v>
      </c>
      <c r="BL165" s="5">
        <v>47.020963001470633</v>
      </c>
      <c r="BM165" s="5"/>
    </row>
    <row r="166" spans="1:65" x14ac:dyDescent="0.25">
      <c r="A166" s="3" t="s">
        <v>59</v>
      </c>
      <c r="B166" s="3" t="s">
        <v>466</v>
      </c>
      <c r="C166" s="3" t="str">
        <f>VLOOKUP(A166, 'Metadata - Countries'!$A$2:$C$264, 3, FALSE)</f>
        <v>Sub-Saharan Africa</v>
      </c>
      <c r="D166" s="3" t="s">
        <v>68</v>
      </c>
      <c r="E166" s="3" t="s">
        <v>41</v>
      </c>
      <c r="F166" s="3"/>
      <c r="G166" s="3"/>
      <c r="H166" s="3">
        <v>5.5828892064046221</v>
      </c>
      <c r="I166" s="3">
        <v>1.0774431935791366</v>
      </c>
      <c r="J166" s="3">
        <v>0.30404422448761015</v>
      </c>
      <c r="K166" s="3">
        <v>0.18515662368815924</v>
      </c>
      <c r="L166" s="3">
        <v>0.26286321475064006</v>
      </c>
      <c r="M166" s="3">
        <v>0.34860261203010712</v>
      </c>
      <c r="N166" s="3">
        <v>0.29101335567699016</v>
      </c>
      <c r="O166" s="3"/>
      <c r="P166" s="3">
        <v>7.4971396269913324E-2</v>
      </c>
      <c r="Q166" s="3">
        <v>4.1642231143883864E-4</v>
      </c>
      <c r="R166" s="3">
        <v>2.9696713006737495E-3</v>
      </c>
      <c r="S166" s="3"/>
      <c r="T166" s="3"/>
      <c r="U166" s="3"/>
      <c r="V166" s="3"/>
      <c r="W166" s="3"/>
      <c r="X166" s="3"/>
      <c r="Y166" s="3"/>
      <c r="Z166" s="3"/>
      <c r="AA166" s="3"/>
      <c r="AB166" s="3"/>
      <c r="AC166" s="3"/>
      <c r="AD166" s="3"/>
      <c r="AE166" s="3"/>
      <c r="AF166" s="3"/>
      <c r="AG166" s="3"/>
      <c r="AH166" s="3"/>
      <c r="AI166" s="3"/>
      <c r="AJ166" s="3"/>
      <c r="AK166" s="3"/>
      <c r="AL166" s="3"/>
      <c r="AM166" s="3"/>
      <c r="AN166" s="3"/>
      <c r="AO166" s="3">
        <v>0.51926206303608335</v>
      </c>
      <c r="AP166" s="3">
        <v>7.9776148591413007E-2</v>
      </c>
      <c r="AQ166" s="3"/>
      <c r="AR166" s="3"/>
      <c r="AS166" s="3"/>
      <c r="AT166" s="3"/>
      <c r="AU166" s="3"/>
      <c r="AV166" s="3"/>
      <c r="AW166" s="3"/>
      <c r="AX166" s="3"/>
      <c r="AY166" s="3"/>
      <c r="AZ166" s="3"/>
      <c r="BA166" s="3">
        <v>25.744300862609066</v>
      </c>
      <c r="BB166" s="3">
        <v>21.671895840386849</v>
      </c>
      <c r="BC166" s="3">
        <v>17.870294264825997</v>
      </c>
      <c r="BD166" s="3">
        <v>16.647307307548139</v>
      </c>
      <c r="BE166" s="3">
        <v>5.0552618621310286</v>
      </c>
      <c r="BF166" s="3">
        <v>14.963596436117363</v>
      </c>
      <c r="BG166" s="3">
        <v>2.9677647200170747</v>
      </c>
      <c r="BH166" s="3">
        <v>3.262655800868913</v>
      </c>
      <c r="BI166" s="3"/>
      <c r="BJ166" s="3"/>
      <c r="BK166" s="3"/>
      <c r="BL166" s="3"/>
      <c r="BM166" s="3"/>
    </row>
    <row r="167" spans="1:65" x14ac:dyDescent="0.25">
      <c r="A167" s="5" t="s">
        <v>53</v>
      </c>
      <c r="B167" s="5" t="s">
        <v>479</v>
      </c>
      <c r="C167" s="5" t="str">
        <f>VLOOKUP(A167, 'Metadata - Countries'!$A$2:$C$264, 3, FALSE)</f>
        <v>Sub-Saharan Africa</v>
      </c>
      <c r="D167" s="5" t="s">
        <v>68</v>
      </c>
      <c r="E167" s="5" t="s">
        <v>41</v>
      </c>
      <c r="F167" s="5"/>
      <c r="G167" s="5"/>
      <c r="H167" s="5"/>
      <c r="I167" s="5"/>
      <c r="J167" s="5"/>
      <c r="K167" s="5"/>
      <c r="L167" s="5"/>
      <c r="M167" s="5"/>
      <c r="N167" s="5"/>
      <c r="O167" s="5"/>
      <c r="P167" s="5">
        <v>0</v>
      </c>
      <c r="Q167" s="5">
        <v>0</v>
      </c>
      <c r="R167" s="5">
        <v>3.629275170070393E-3</v>
      </c>
      <c r="S167" s="5">
        <v>9.8038138899992906E-4</v>
      </c>
      <c r="T167" s="5">
        <v>0</v>
      </c>
      <c r="U167" s="5">
        <v>0</v>
      </c>
      <c r="V167" s="5">
        <v>0</v>
      </c>
      <c r="W167" s="5">
        <v>0</v>
      </c>
      <c r="X167" s="5">
        <v>0</v>
      </c>
      <c r="Y167" s="5"/>
      <c r="Z167" s="5"/>
      <c r="AA167" s="5"/>
      <c r="AB167" s="5"/>
      <c r="AC167" s="5"/>
      <c r="AD167" s="5"/>
      <c r="AE167" s="5"/>
      <c r="AF167" s="5"/>
      <c r="AG167" s="5"/>
      <c r="AH167" s="5"/>
      <c r="AI167" s="5"/>
      <c r="AJ167" s="5">
        <v>1.3735495686972277</v>
      </c>
      <c r="AK167" s="5">
        <v>1.7235329381607045</v>
      </c>
      <c r="AL167" s="5">
        <v>1.9183469668480742</v>
      </c>
      <c r="AM167" s="5">
        <v>3.5957624900483133E-3</v>
      </c>
      <c r="AN167" s="5">
        <v>1.2396992048878085E-2</v>
      </c>
      <c r="AO167" s="5">
        <v>7.4365451234400292E-3</v>
      </c>
      <c r="AP167" s="5">
        <v>7.5446979450399104E-5</v>
      </c>
      <c r="AQ167" s="5">
        <v>3.3718614456124875E-2</v>
      </c>
      <c r="AR167" s="5">
        <v>5.0373756309250242E-2</v>
      </c>
      <c r="AS167" s="5">
        <v>1.2697136874531615E-3</v>
      </c>
      <c r="AT167" s="5">
        <v>8.231651279043125E-3</v>
      </c>
      <c r="AU167" s="5">
        <v>5.1281927389948577E-3</v>
      </c>
      <c r="AV167" s="5">
        <v>4.3102653050933831E-2</v>
      </c>
      <c r="AW167" s="5">
        <v>4.3102642962376134E-2</v>
      </c>
      <c r="AX167" s="5">
        <v>8.8047507115446955E-2</v>
      </c>
      <c r="AY167" s="5">
        <v>6.5301341426192861E-4</v>
      </c>
      <c r="AZ167" s="5">
        <v>0.10409166504754823</v>
      </c>
      <c r="BA167" s="5">
        <v>0.14491406555847697</v>
      </c>
      <c r="BB167" s="5">
        <v>3.2709935021834585E-2</v>
      </c>
      <c r="BC167" s="5">
        <v>2.9883824889001397E-2</v>
      </c>
      <c r="BD167" s="5">
        <v>6.0061507978108103E-4</v>
      </c>
      <c r="BE167" s="5">
        <v>8.319269049346773E-4</v>
      </c>
      <c r="BF167" s="5">
        <v>7.5324445449235318E-4</v>
      </c>
      <c r="BG167" s="5">
        <v>5.5219290273173763E-4</v>
      </c>
      <c r="BH167" s="5">
        <v>9.2346230963622758E-4</v>
      </c>
      <c r="BI167" s="5">
        <v>2.1926577476618424E-3</v>
      </c>
      <c r="BJ167" s="5">
        <v>5.2685048827548681E-4</v>
      </c>
      <c r="BK167" s="5">
        <v>1.5753114628024205</v>
      </c>
      <c r="BL167" s="5">
        <v>1.1068618308233866</v>
      </c>
      <c r="BM167" s="5"/>
    </row>
    <row r="168" spans="1:65" x14ac:dyDescent="0.25">
      <c r="A168" s="3" t="s">
        <v>611</v>
      </c>
      <c r="B168" s="3" t="s">
        <v>255</v>
      </c>
      <c r="C168" s="3" t="str">
        <f>VLOOKUP(A168, 'Metadata - Countries'!$A$2:$C$264, 3, FALSE)</f>
        <v>Sub-Saharan Africa</v>
      </c>
      <c r="D168" s="3" t="s">
        <v>68</v>
      </c>
      <c r="E168" s="3" t="s">
        <v>41</v>
      </c>
      <c r="F168" s="3"/>
      <c r="G168" s="3"/>
      <c r="H168" s="3"/>
      <c r="I168" s="3"/>
      <c r="J168" s="3"/>
      <c r="K168" s="3"/>
      <c r="L168" s="3">
        <v>0</v>
      </c>
      <c r="M168" s="3">
        <v>0</v>
      </c>
      <c r="N168" s="3">
        <v>1.2252132700480301E-2</v>
      </c>
      <c r="O168" s="3">
        <v>4.949937541277015E-2</v>
      </c>
      <c r="P168" s="3">
        <v>5.65137107670549E-2</v>
      </c>
      <c r="Q168" s="3">
        <v>5.668027750037255E-2</v>
      </c>
      <c r="R168" s="3">
        <v>6.5208344821344119E-2</v>
      </c>
      <c r="S168" s="3">
        <v>5.9895586683343251E-2</v>
      </c>
      <c r="T168" s="3">
        <v>3.8529688704770519E-2</v>
      </c>
      <c r="U168" s="3">
        <v>3.1965767871904235E-2</v>
      </c>
      <c r="V168" s="3">
        <v>3.451211104744345E-2</v>
      </c>
      <c r="W168" s="3">
        <v>2.6043874497964636E-2</v>
      </c>
      <c r="X168" s="3">
        <v>4.1374680902058057E-2</v>
      </c>
      <c r="Y168" s="3">
        <v>2.797922857301512E-2</v>
      </c>
      <c r="Z168" s="3">
        <v>2.1095763153083265E-2</v>
      </c>
      <c r="AA168" s="3">
        <v>3.4305123364167946E-2</v>
      </c>
      <c r="AB168" s="3">
        <v>2.5672833285384198E-2</v>
      </c>
      <c r="AC168" s="3">
        <v>4.024279136017566E-2</v>
      </c>
      <c r="AD168" s="3">
        <v>2.8934787802124638E-2</v>
      </c>
      <c r="AE168" s="3">
        <v>2.0129264060152776E-2</v>
      </c>
      <c r="AF168" s="3">
        <v>2.4738318968090336E-2</v>
      </c>
      <c r="AG168" s="3">
        <v>4.3125859801184426E-4</v>
      </c>
      <c r="AH168" s="3">
        <v>9.0085880258070398E-4</v>
      </c>
      <c r="AI168" s="3"/>
      <c r="AJ168" s="3">
        <v>2.6359505873683321E-3</v>
      </c>
      <c r="AK168" s="3">
        <v>2.5114877651767533E-3</v>
      </c>
      <c r="AL168" s="3"/>
      <c r="AM168" s="3"/>
      <c r="AN168" s="3">
        <v>2.0390313824786396E-2</v>
      </c>
      <c r="AO168" s="3">
        <v>7.9504643346318044E-2</v>
      </c>
      <c r="AP168" s="3">
        <v>0.37191124881161919</v>
      </c>
      <c r="AQ168" s="3">
        <v>0.66095030214925232</v>
      </c>
      <c r="AR168" s="3">
        <v>0.11613422531009955</v>
      </c>
      <c r="AS168" s="3">
        <v>0.27432998479659215</v>
      </c>
      <c r="AT168" s="3">
        <v>0.17534463366166514</v>
      </c>
      <c r="AU168" s="3">
        <v>0.13623209433385614</v>
      </c>
      <c r="AV168" s="3">
        <v>1.8039701982099508E-2</v>
      </c>
      <c r="AW168" s="3">
        <v>0.11216454284756847</v>
      </c>
      <c r="AX168" s="3">
        <v>0.29959537807962022</v>
      </c>
      <c r="AY168" s="3">
        <v>2.0465634727101889E-2</v>
      </c>
      <c r="AZ168" s="3">
        <v>0.13938267653743147</v>
      </c>
      <c r="BA168" s="3">
        <v>3.577558394909152E-2</v>
      </c>
      <c r="BB168" s="3">
        <v>2.6977959632336894E-2</v>
      </c>
      <c r="BC168" s="3">
        <v>0.11377631575548008</v>
      </c>
      <c r="BD168" s="3">
        <v>0.18568595052998851</v>
      </c>
      <c r="BE168" s="3">
        <v>9.8610271880163913E-2</v>
      </c>
      <c r="BF168" s="3">
        <v>9.4092842462414852E-2</v>
      </c>
      <c r="BG168" s="3">
        <v>3.6560840133463307E-2</v>
      </c>
      <c r="BH168" s="3">
        <v>4.4931583233134967E-2</v>
      </c>
      <c r="BI168" s="3">
        <v>2.024598035186569E-2</v>
      </c>
      <c r="BJ168" s="3">
        <v>2.387398533703438E-2</v>
      </c>
      <c r="BK168" s="3">
        <v>7.9590224636322496E-2</v>
      </c>
      <c r="BL168" s="3"/>
      <c r="BM168" s="3"/>
    </row>
    <row r="169" spans="1:65" x14ac:dyDescent="0.25">
      <c r="A169" s="5" t="s">
        <v>507</v>
      </c>
      <c r="B169" s="5" t="s">
        <v>671</v>
      </c>
      <c r="C169" s="5" t="str">
        <f>VLOOKUP(A169, 'Metadata - Countries'!$A$2:$C$264, 3, FALSE)</f>
        <v>East Asia &amp; Pacific</v>
      </c>
      <c r="D169" s="5" t="s">
        <v>68</v>
      </c>
      <c r="E169" s="5" t="s">
        <v>41</v>
      </c>
      <c r="F169" s="5"/>
      <c r="G169" s="5"/>
      <c r="H169" s="5"/>
      <c r="I169" s="5"/>
      <c r="J169" s="5">
        <v>4.8965043209974013</v>
      </c>
      <c r="K169" s="5">
        <v>4.6724685710961307</v>
      </c>
      <c r="L169" s="5">
        <v>5.1774979507783048</v>
      </c>
      <c r="M169" s="5">
        <v>5.6265441850383286</v>
      </c>
      <c r="N169" s="5">
        <v>8.7972768449843581</v>
      </c>
      <c r="O169" s="5">
        <v>6.9921598303701167</v>
      </c>
      <c r="P169" s="5">
        <v>7.3472731545387981</v>
      </c>
      <c r="Q169" s="5">
        <v>10.335612406838932</v>
      </c>
      <c r="R169" s="5">
        <v>6.8617929050030817</v>
      </c>
      <c r="S169" s="5">
        <v>5.4046934512968763</v>
      </c>
      <c r="T169" s="5">
        <v>8.4879531755800279</v>
      </c>
      <c r="U169" s="5">
        <v>10.881394779895926</v>
      </c>
      <c r="V169" s="5">
        <v>14.441235092796493</v>
      </c>
      <c r="W169" s="5">
        <v>14.280396093404699</v>
      </c>
      <c r="X169" s="5">
        <v>14.044459862077227</v>
      </c>
      <c r="Y169" s="5">
        <v>18.243047359367278</v>
      </c>
      <c r="Z169" s="5">
        <v>24.719613794404605</v>
      </c>
      <c r="AA169" s="5">
        <v>26.622715676303631</v>
      </c>
      <c r="AB169" s="5">
        <v>28.668990523076292</v>
      </c>
      <c r="AC169" s="5">
        <v>28.706476159890727</v>
      </c>
      <c r="AD169" s="5">
        <v>29.929308611081378</v>
      </c>
      <c r="AE169" s="5">
        <v>31.537941329135432</v>
      </c>
      <c r="AF169" s="5">
        <v>22.851097967251082</v>
      </c>
      <c r="AG169" s="5">
        <v>19.946254510235971</v>
      </c>
      <c r="AH169" s="5">
        <v>15.794733829079895</v>
      </c>
      <c r="AI169" s="5">
        <v>16.249664762399867</v>
      </c>
      <c r="AJ169" s="5">
        <v>18.301924463744278</v>
      </c>
      <c r="AK169" s="5">
        <v>15.470824477369138</v>
      </c>
      <c r="AL169" s="5">
        <v>12.905472338322346</v>
      </c>
      <c r="AM169" s="5">
        <v>10.294045394986961</v>
      </c>
      <c r="AN169" s="5">
        <v>7.3711311040916332</v>
      </c>
      <c r="AO169" s="5">
        <v>6.9961713020100609</v>
      </c>
      <c r="AP169" s="5">
        <v>8.0675804466461045</v>
      </c>
      <c r="AQ169" s="5">
        <v>8.1418525641259567</v>
      </c>
      <c r="AR169" s="5">
        <v>6.1723542334135049</v>
      </c>
      <c r="AS169" s="5">
        <v>6.8063337392100767</v>
      </c>
      <c r="AT169" s="5">
        <v>9.6230710063371188</v>
      </c>
      <c r="AU169" s="5">
        <v>9.7253409122334258</v>
      </c>
      <c r="AV169" s="5">
        <v>8.3957520164355728</v>
      </c>
      <c r="AW169" s="5">
        <v>10.086479630688943</v>
      </c>
      <c r="AX169" s="5">
        <v>11.57660011098954</v>
      </c>
      <c r="AY169" s="5">
        <v>13.421228812305991</v>
      </c>
      <c r="AZ169" s="5">
        <v>13.777563259217168</v>
      </c>
      <c r="BA169" s="5">
        <v>14.412318824580172</v>
      </c>
      <c r="BB169" s="5">
        <v>18.396576782865232</v>
      </c>
      <c r="BC169" s="5">
        <v>14.811860333894488</v>
      </c>
      <c r="BD169" s="5">
        <v>15.856876825526731</v>
      </c>
      <c r="BE169" s="5">
        <v>17.751428066152243</v>
      </c>
      <c r="BF169" s="5">
        <v>20.436155586351962</v>
      </c>
      <c r="BG169" s="5">
        <v>22.258187587944615</v>
      </c>
      <c r="BH169" s="5">
        <v>22.011187692999794</v>
      </c>
      <c r="BI169" s="5">
        <v>16.093610008412067</v>
      </c>
      <c r="BJ169" s="5">
        <v>13.783290019128819</v>
      </c>
      <c r="BK169" s="5">
        <v>15.124771099408656</v>
      </c>
      <c r="BL169" s="5">
        <v>15.321163419095518</v>
      </c>
      <c r="BM169" s="5"/>
    </row>
    <row r="170" spans="1:65" x14ac:dyDescent="0.25">
      <c r="A170" s="3" t="s">
        <v>234</v>
      </c>
      <c r="B170" s="3" t="s">
        <v>759</v>
      </c>
      <c r="C170" s="3">
        <f>VLOOKUP(A170, 'Metadata - Countries'!$A$2:$C$264, 3, FALSE)</f>
        <v>0</v>
      </c>
      <c r="D170" s="3" t="s">
        <v>68</v>
      </c>
      <c r="E170" s="3" t="s">
        <v>41</v>
      </c>
      <c r="F170" s="3"/>
      <c r="G170" s="3"/>
      <c r="H170" s="3">
        <v>4.9231315064869818</v>
      </c>
      <c r="I170" s="3">
        <v>4.3343042738564419</v>
      </c>
      <c r="J170" s="3">
        <v>3.8354408936186637</v>
      </c>
      <c r="K170" s="3">
        <v>3.8734649755491692</v>
      </c>
      <c r="L170" s="3">
        <v>3.6341893944697756</v>
      </c>
      <c r="M170" s="3">
        <v>3.9507318901645947</v>
      </c>
      <c r="N170" s="3">
        <v>3.5671452375169688</v>
      </c>
      <c r="O170" s="3">
        <v>3.5727211017570126</v>
      </c>
      <c r="P170" s="3">
        <v>4.2793226119136714</v>
      </c>
      <c r="Q170" s="3">
        <v>4.3023679097803837</v>
      </c>
      <c r="R170" s="3">
        <v>4.4311983860750113</v>
      </c>
      <c r="S170" s="3">
        <v>4.0999620372415775</v>
      </c>
      <c r="T170" s="3">
        <v>6.3952605924344077</v>
      </c>
      <c r="U170" s="3">
        <v>7.0735343091696112</v>
      </c>
      <c r="V170" s="3">
        <v>6.0743861921853739</v>
      </c>
      <c r="W170" s="3">
        <v>5.6326792898414082</v>
      </c>
      <c r="X170" s="3">
        <v>4.6669386727888273</v>
      </c>
      <c r="Y170" s="3">
        <v>5.5599912225672492</v>
      </c>
      <c r="Z170" s="3">
        <v>6.1882551801498416</v>
      </c>
      <c r="AA170" s="3">
        <v>6.7016314275721944</v>
      </c>
      <c r="AB170" s="3">
        <v>8.0716357247990622</v>
      </c>
      <c r="AC170" s="3">
        <v>6.9685091215883208</v>
      </c>
      <c r="AD170" s="3">
        <v>6.4392622306326555</v>
      </c>
      <c r="AE170" s="3">
        <v>6.9931043369608084</v>
      </c>
      <c r="AF170" s="3">
        <v>5.295032980629057</v>
      </c>
      <c r="AG170" s="3">
        <v>4.7829868349099574</v>
      </c>
      <c r="AH170" s="3">
        <v>4.1852651687857794</v>
      </c>
      <c r="AI170" s="3">
        <v>4.2996997793815748</v>
      </c>
      <c r="AJ170" s="3">
        <v>4.8095216787398805</v>
      </c>
      <c r="AK170" s="3">
        <v>4.8579674825447254</v>
      </c>
      <c r="AL170" s="3">
        <v>4.4331339396338505</v>
      </c>
      <c r="AM170" s="3">
        <v>4.1887827140827296</v>
      </c>
      <c r="AN170" s="3">
        <v>3.6841546050811682</v>
      </c>
      <c r="AO170" s="3">
        <v>3.5586909900333272</v>
      </c>
      <c r="AP170" s="3">
        <v>4.0357915858248026</v>
      </c>
      <c r="AQ170" s="3">
        <v>3.8344669396329172</v>
      </c>
      <c r="AR170" s="3">
        <v>3.1372848109459666</v>
      </c>
      <c r="AS170" s="3">
        <v>3.1653064864701843</v>
      </c>
      <c r="AT170" s="3">
        <v>4.716763683733082</v>
      </c>
      <c r="AU170" s="3">
        <v>5.029048326670102</v>
      </c>
      <c r="AV170" s="3">
        <v>4.3605323705492793</v>
      </c>
      <c r="AW170" s="3">
        <v>5.3767433134305147</v>
      </c>
      <c r="AX170" s="3">
        <v>6.1201390775323015</v>
      </c>
      <c r="AY170" s="3">
        <v>7.571752086742678</v>
      </c>
      <c r="AZ170" s="3">
        <v>7.8137258417727891</v>
      </c>
      <c r="BA170" s="3">
        <v>8.2458663935477379</v>
      </c>
      <c r="BB170" s="3">
        <v>11.899696685468328</v>
      </c>
      <c r="BC170" s="3">
        <v>10.261163668685954</v>
      </c>
      <c r="BD170" s="3">
        <v>11.623772227560027</v>
      </c>
      <c r="BE170" s="3">
        <v>14.359955180308269</v>
      </c>
      <c r="BF170" s="3">
        <v>14.055215547747343</v>
      </c>
      <c r="BG170" s="3">
        <v>14.779094528307972</v>
      </c>
      <c r="BH170" s="3">
        <v>15.520933001616942</v>
      </c>
      <c r="BI170" s="3">
        <v>11.230233182551618</v>
      </c>
      <c r="BJ170" s="3">
        <v>10.194654817154692</v>
      </c>
      <c r="BK170" s="3">
        <v>13.458115614609399</v>
      </c>
      <c r="BL170" s="3">
        <v>16.255128705801695</v>
      </c>
      <c r="BM170" s="3"/>
    </row>
    <row r="171" spans="1:65" x14ac:dyDescent="0.25">
      <c r="A171" s="5" t="s">
        <v>163</v>
      </c>
      <c r="B171" s="5" t="s">
        <v>281</v>
      </c>
      <c r="C171" s="5" t="str">
        <f>VLOOKUP(A171, 'Metadata - Countries'!$A$2:$C$264, 3, FALSE)</f>
        <v>Sub-Saharan Africa</v>
      </c>
      <c r="D171" s="5" t="s">
        <v>68</v>
      </c>
      <c r="E171" s="5" t="s">
        <v>41</v>
      </c>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v>2.1096323422237351</v>
      </c>
      <c r="AU171" s="5">
        <v>0.67447759180468581</v>
      </c>
      <c r="AV171" s="5">
        <v>0.66537634010857571</v>
      </c>
      <c r="AW171" s="5">
        <v>1.0133169141578631</v>
      </c>
      <c r="AX171" s="5">
        <v>0.50745765273350263</v>
      </c>
      <c r="AY171" s="5">
        <v>0.42644202479246135</v>
      </c>
      <c r="AZ171" s="5">
        <v>0.46543761841020515</v>
      </c>
      <c r="BA171" s="5">
        <v>0.4316138123312564</v>
      </c>
      <c r="BB171" s="5">
        <v>0.47935618118874113</v>
      </c>
      <c r="BC171" s="5">
        <v>0.84059456661789644</v>
      </c>
      <c r="BD171" s="5">
        <v>1.3024472379039767</v>
      </c>
      <c r="BE171" s="5">
        <v>1.3180907140310636</v>
      </c>
      <c r="BF171" s="5">
        <v>0.99309266978161292</v>
      </c>
      <c r="BG171" s="5">
        <v>1.2615964417658618</v>
      </c>
      <c r="BH171" s="5">
        <v>1.4810226862021463</v>
      </c>
      <c r="BI171" s="5">
        <v>2.818495031885579</v>
      </c>
      <c r="BJ171" s="5">
        <v>1.4702242292995664</v>
      </c>
      <c r="BK171" s="5">
        <v>0.50361685768979869</v>
      </c>
      <c r="BL171" s="5">
        <v>0.62457803765808939</v>
      </c>
      <c r="BM171" s="5"/>
    </row>
    <row r="172" spans="1:65" x14ac:dyDescent="0.25">
      <c r="A172" s="3" t="s">
        <v>823</v>
      </c>
      <c r="B172" s="3" t="s">
        <v>205</v>
      </c>
      <c r="C172" s="3" t="str">
        <f>VLOOKUP(A172, 'Metadata - Countries'!$A$2:$C$264, 3, FALSE)</f>
        <v>East Asia &amp; Pacific</v>
      </c>
      <c r="D172" s="3" t="s">
        <v>68</v>
      </c>
      <c r="E172" s="3" t="s">
        <v>41</v>
      </c>
      <c r="F172" s="3"/>
      <c r="G172" s="3"/>
      <c r="H172" s="3"/>
      <c r="I172" s="3"/>
      <c r="J172" s="3"/>
      <c r="K172" s="3"/>
      <c r="L172" s="3"/>
      <c r="M172" s="3"/>
      <c r="N172" s="3"/>
      <c r="O172" s="3"/>
      <c r="P172" s="3"/>
      <c r="Q172" s="3"/>
      <c r="R172" s="3"/>
      <c r="S172" s="3"/>
      <c r="T172" s="3"/>
      <c r="U172" s="3">
        <v>7.3326933616782816E-2</v>
      </c>
      <c r="V172" s="3">
        <v>3.0678775009286032E-2</v>
      </c>
      <c r="W172" s="3">
        <v>3.7604459451958137E-2</v>
      </c>
      <c r="X172" s="3">
        <v>4.5630517955724266E-2</v>
      </c>
      <c r="Y172" s="3">
        <v>2.9964993573642126E-2</v>
      </c>
      <c r="Z172" s="3">
        <v>3.8233992775680591E-2</v>
      </c>
      <c r="AA172" s="3">
        <v>4.0918450460576301E-2</v>
      </c>
      <c r="AB172" s="3">
        <v>0.11291279857962089</v>
      </c>
      <c r="AC172" s="3">
        <v>0.14092077124234914</v>
      </c>
      <c r="AD172" s="3"/>
      <c r="AE172" s="3"/>
      <c r="AF172" s="3"/>
      <c r="AG172" s="3"/>
      <c r="AH172" s="3"/>
      <c r="AI172" s="3"/>
      <c r="AJ172" s="3"/>
      <c r="AK172" s="3"/>
      <c r="AL172" s="3"/>
      <c r="AM172" s="3"/>
      <c r="AN172" s="3"/>
      <c r="AO172" s="3"/>
      <c r="AP172" s="3"/>
      <c r="AQ172" s="3"/>
      <c r="AR172" s="3"/>
      <c r="AS172" s="3">
        <v>0.8020979551230375</v>
      </c>
      <c r="AT172" s="3">
        <v>0.88337695535580396</v>
      </c>
      <c r="AU172" s="3">
        <v>1.120217976228655</v>
      </c>
      <c r="AV172" s="3">
        <v>1.2154776982509357</v>
      </c>
      <c r="AW172" s="3">
        <v>1.2098288930928935</v>
      </c>
      <c r="AX172" s="3">
        <v>1.0626669268282811</v>
      </c>
      <c r="AY172" s="3">
        <v>1.3667935511366409</v>
      </c>
      <c r="AZ172" s="3">
        <v>0.44330507268247454</v>
      </c>
      <c r="BA172" s="3">
        <v>5.2013503069032446E-3</v>
      </c>
      <c r="BB172" s="3">
        <v>1.1218409475634515E-2</v>
      </c>
      <c r="BC172" s="3">
        <v>4.8779231188355032E-3</v>
      </c>
      <c r="BD172" s="3">
        <v>7.6254437372843528E-2</v>
      </c>
      <c r="BE172" s="3">
        <v>1.0468919669937859E-2</v>
      </c>
      <c r="BF172" s="3">
        <v>1.5202503146808835E-2</v>
      </c>
      <c r="BG172" s="3">
        <v>1.4776094018204485E-2</v>
      </c>
      <c r="BH172" s="3">
        <v>2.438451127376332E-3</v>
      </c>
      <c r="BI172" s="3">
        <v>1.3200711699004464E-2</v>
      </c>
      <c r="BJ172" s="3"/>
      <c r="BK172" s="3"/>
      <c r="BL172" s="3"/>
      <c r="BM172" s="3"/>
    </row>
    <row r="173" spans="1:65" x14ac:dyDescent="0.25">
      <c r="A173" s="5" t="s">
        <v>187</v>
      </c>
      <c r="B173" s="5" t="s">
        <v>149</v>
      </c>
      <c r="C173" s="5" t="str">
        <f>VLOOKUP(A173, 'Metadata - Countries'!$A$2:$C$264, 3, FALSE)</f>
        <v>Sub-Saharan Africa</v>
      </c>
      <c r="D173" s="5" t="s">
        <v>68</v>
      </c>
      <c r="E173" s="5" t="s">
        <v>41</v>
      </c>
      <c r="F173" s="5"/>
      <c r="G173" s="5"/>
      <c r="H173" s="5">
        <v>0.79035091765527754</v>
      </c>
      <c r="I173" s="5">
        <v>1.7026358225631876E-3</v>
      </c>
      <c r="J173" s="5">
        <v>3.8345091556063523E-3</v>
      </c>
      <c r="K173" s="5">
        <v>0.12389729080873188</v>
      </c>
      <c r="L173" s="5">
        <v>0.61889569405157996</v>
      </c>
      <c r="M173" s="5">
        <v>0.17280472302351732</v>
      </c>
      <c r="N173" s="5">
        <v>5.9052444557778812E-2</v>
      </c>
      <c r="O173" s="5">
        <v>0.21202704704685935</v>
      </c>
      <c r="P173" s="5">
        <v>1.5691270179860474E-2</v>
      </c>
      <c r="Q173" s="5">
        <v>3.7284439804093426E-2</v>
      </c>
      <c r="R173" s="5">
        <v>1.3692964301961513E-2</v>
      </c>
      <c r="S173" s="5">
        <v>9.7765404957147299E-3</v>
      </c>
      <c r="T173" s="5">
        <v>4.5846445226433883E-3</v>
      </c>
      <c r="U173" s="5">
        <v>1.8878009410966647E-2</v>
      </c>
      <c r="V173" s="5">
        <v>5.0012646979029254E-2</v>
      </c>
      <c r="W173" s="5">
        <v>4.9175399716335985E-2</v>
      </c>
      <c r="X173" s="5">
        <v>1.4282139508617475E-4</v>
      </c>
      <c r="Y173" s="5">
        <v>1.9016331309876702E-2</v>
      </c>
      <c r="Z173" s="5"/>
      <c r="AA173" s="5">
        <v>0.86050944510558758</v>
      </c>
      <c r="AB173" s="5"/>
      <c r="AC173" s="5"/>
      <c r="AD173" s="5"/>
      <c r="AE173" s="5"/>
      <c r="AF173" s="5"/>
      <c r="AG173" s="5"/>
      <c r="AH173" s="5"/>
      <c r="AI173" s="5"/>
      <c r="AJ173" s="5"/>
      <c r="AK173" s="5"/>
      <c r="AL173" s="5"/>
      <c r="AM173" s="5"/>
      <c r="AN173" s="5"/>
      <c r="AO173" s="5">
        <v>1.9360961269032556E-2</v>
      </c>
      <c r="AP173" s="5">
        <v>1.556518757328412E-4</v>
      </c>
      <c r="AQ173" s="5">
        <v>9.7212206199485528E-4</v>
      </c>
      <c r="AR173" s="5">
        <v>2.6749987171525606E-2</v>
      </c>
      <c r="AS173" s="5">
        <v>1.4495671828493029E-2</v>
      </c>
      <c r="AT173" s="5">
        <v>1.6399559192703861</v>
      </c>
      <c r="AU173" s="5">
        <v>2.0820188062005536</v>
      </c>
      <c r="AV173" s="5">
        <v>1.3842380463481201</v>
      </c>
      <c r="AW173" s="5">
        <v>1.4547609069161622</v>
      </c>
      <c r="AX173" s="5">
        <v>2.36683825549001</v>
      </c>
      <c r="AY173" s="5">
        <v>2.4484431371930961</v>
      </c>
      <c r="AZ173" s="5">
        <v>2.1616108208714713</v>
      </c>
      <c r="BA173" s="5">
        <v>2.5650659667410203</v>
      </c>
      <c r="BB173" s="5">
        <v>1.5854481727810597</v>
      </c>
      <c r="BC173" s="5">
        <v>1.2380253705736854</v>
      </c>
      <c r="BD173" s="5">
        <v>1.8521100558332801</v>
      </c>
      <c r="BE173" s="5">
        <v>1.1073910438065337</v>
      </c>
      <c r="BF173" s="5">
        <v>18.279816077312343</v>
      </c>
      <c r="BG173" s="5">
        <v>31.494213773349745</v>
      </c>
      <c r="BH173" s="5">
        <v>27.031870426697484</v>
      </c>
      <c r="BI173" s="5">
        <v>19.830681448043347</v>
      </c>
      <c r="BJ173" s="5">
        <v>17.117102247639071</v>
      </c>
      <c r="BK173" s="5"/>
      <c r="BL173" s="5"/>
      <c r="BM173" s="5"/>
    </row>
    <row r="174" spans="1:65" x14ac:dyDescent="0.25">
      <c r="A174" s="3" t="s">
        <v>320</v>
      </c>
      <c r="B174" s="3" t="s">
        <v>782</v>
      </c>
      <c r="C174" s="3" t="str">
        <f>VLOOKUP(A174, 'Metadata - Countries'!$A$2:$C$264, 3, FALSE)</f>
        <v>Sub-Saharan Africa</v>
      </c>
      <c r="D174" s="3" t="s">
        <v>68</v>
      </c>
      <c r="E174" s="3" t="s">
        <v>41</v>
      </c>
      <c r="F174" s="3"/>
      <c r="G174" s="3"/>
      <c r="H174" s="3">
        <v>10.298882573345146</v>
      </c>
      <c r="I174" s="3">
        <v>10.990462061033611</v>
      </c>
      <c r="J174" s="3">
        <v>13.413658958528224</v>
      </c>
      <c r="K174" s="3">
        <v>25.881656330182828</v>
      </c>
      <c r="L174" s="3">
        <v>33.418308417158315</v>
      </c>
      <c r="M174" s="3">
        <v>30.844188130058299</v>
      </c>
      <c r="N174" s="3">
        <v>18.135210917133499</v>
      </c>
      <c r="O174" s="3">
        <v>42.568311492609688</v>
      </c>
      <c r="P174" s="3">
        <v>58.148322815585338</v>
      </c>
      <c r="Q174" s="3">
        <v>74.471602262065403</v>
      </c>
      <c r="R174" s="3">
        <v>82.996041939590569</v>
      </c>
      <c r="S174" s="3">
        <v>83.814575781031024</v>
      </c>
      <c r="T174" s="3">
        <v>93.026478753580193</v>
      </c>
      <c r="U174" s="3">
        <v>93.304607079660371</v>
      </c>
      <c r="V174" s="3">
        <v>94.311500066030817</v>
      </c>
      <c r="W174" s="3">
        <v>93.063173074509592</v>
      </c>
      <c r="X174" s="3">
        <v>90.274013903087365</v>
      </c>
      <c r="Y174" s="3">
        <v>95.101215597730942</v>
      </c>
      <c r="Z174" s="3"/>
      <c r="AA174" s="3">
        <v>97.063448089458646</v>
      </c>
      <c r="AB174" s="3"/>
      <c r="AC174" s="3">
        <v>94.407014411003189</v>
      </c>
      <c r="AD174" s="3">
        <v>95.151981180195534</v>
      </c>
      <c r="AE174" s="3">
        <v>96.715502834741599</v>
      </c>
      <c r="AF174" s="3">
        <v>93.111613681672068</v>
      </c>
      <c r="AG174" s="3">
        <v>95.370306862253997</v>
      </c>
      <c r="AH174" s="3"/>
      <c r="AI174" s="3"/>
      <c r="AJ174" s="3"/>
      <c r="AK174" s="3">
        <v>96.632550737645801</v>
      </c>
      <c r="AL174" s="3"/>
      <c r="AM174" s="3"/>
      <c r="AN174" s="3"/>
      <c r="AO174" s="3"/>
      <c r="AP174" s="3">
        <v>95.578902767256082</v>
      </c>
      <c r="AQ174" s="3">
        <v>96.277179373007471</v>
      </c>
      <c r="AR174" s="3">
        <v>96.979165408827257</v>
      </c>
      <c r="AS174" s="3">
        <v>98.942308296871857</v>
      </c>
      <c r="AT174" s="3">
        <v>99.635033018983606</v>
      </c>
      <c r="AU174" s="3">
        <v>99.656497806132393</v>
      </c>
      <c r="AV174" s="3">
        <v>94.037463485366686</v>
      </c>
      <c r="AW174" s="3">
        <v>97.896614422145305</v>
      </c>
      <c r="AX174" s="3"/>
      <c r="AY174" s="3"/>
      <c r="AZ174" s="3">
        <v>98.238856362993999</v>
      </c>
      <c r="BA174" s="3">
        <v>93.666363736582653</v>
      </c>
      <c r="BB174" s="3">
        <v>91.743409298898754</v>
      </c>
      <c r="BC174" s="3">
        <v>90.361531347458268</v>
      </c>
      <c r="BD174" s="3">
        <v>87.131679092679775</v>
      </c>
      <c r="BE174" s="3">
        <v>89.126472851510059</v>
      </c>
      <c r="BF174" s="3">
        <v>84.038927616375162</v>
      </c>
      <c r="BG174" s="3">
        <v>87.620664636391353</v>
      </c>
      <c r="BH174" s="3">
        <v>90.854186859808991</v>
      </c>
      <c r="BI174" s="3"/>
      <c r="BJ174" s="3">
        <v>96.301862900076003</v>
      </c>
      <c r="BK174" s="3">
        <v>95.842424371160661</v>
      </c>
      <c r="BL174" s="3">
        <v>94.010477359288132</v>
      </c>
      <c r="BM174" s="3"/>
    </row>
    <row r="175" spans="1:65" x14ac:dyDescent="0.25">
      <c r="A175" s="5" t="s">
        <v>691</v>
      </c>
      <c r="B175" s="5" t="s">
        <v>228</v>
      </c>
      <c r="C175" s="5" t="str">
        <f>VLOOKUP(A175, 'Metadata - Countries'!$A$2:$C$264, 3, FALSE)</f>
        <v>Latin America &amp; Caribbean</v>
      </c>
      <c r="D175" s="5" t="s">
        <v>68</v>
      </c>
      <c r="E175" s="5" t="s">
        <v>41</v>
      </c>
      <c r="F175" s="5"/>
      <c r="G175" s="5"/>
      <c r="H175" s="5"/>
      <c r="I175" s="5"/>
      <c r="J175" s="5"/>
      <c r="K175" s="5">
        <v>8.4278985586379515E-3</v>
      </c>
      <c r="L175" s="5"/>
      <c r="M175" s="5"/>
      <c r="N175" s="5">
        <v>7.3405785299096825E-3</v>
      </c>
      <c r="O175" s="5">
        <v>2.1354430231753284E-2</v>
      </c>
      <c r="P175" s="5">
        <v>0.13260414176029023</v>
      </c>
      <c r="Q175" s="5">
        <v>0.21485079584708675</v>
      </c>
      <c r="R175" s="5">
        <v>0.7256089094987237</v>
      </c>
      <c r="S175" s="5">
        <v>0.49941402142524666</v>
      </c>
      <c r="T175" s="5">
        <v>0.42114579184179729</v>
      </c>
      <c r="U175" s="5">
        <v>0.37158083527104407</v>
      </c>
      <c r="V175" s="5">
        <v>0.39397735498344144</v>
      </c>
      <c r="W175" s="5">
        <v>0.19027333878429831</v>
      </c>
      <c r="X175" s="5">
        <v>0.17673697001300176</v>
      </c>
      <c r="Y175" s="5">
        <v>0.84694418398912152</v>
      </c>
      <c r="Z175" s="5">
        <v>2.4834020984295839</v>
      </c>
      <c r="AA175" s="5">
        <v>1.9494713288689089</v>
      </c>
      <c r="AB175" s="5">
        <v>1.2671527713110153</v>
      </c>
      <c r="AC175" s="5">
        <v>4.7195894019254524E-2</v>
      </c>
      <c r="AD175" s="5">
        <v>1.5259238636201874E-2</v>
      </c>
      <c r="AE175" s="5">
        <v>5.6782358093480728E-2</v>
      </c>
      <c r="AF175" s="5">
        <v>2.4490456360301674E-4</v>
      </c>
      <c r="AG175" s="5"/>
      <c r="AH175" s="5">
        <v>5.0699611177439076E-2</v>
      </c>
      <c r="AI175" s="5">
        <v>1.7712223640460771</v>
      </c>
      <c r="AJ175" s="5">
        <v>0.28865185181617903</v>
      </c>
      <c r="AK175" s="5">
        <v>1.236389684591416</v>
      </c>
      <c r="AL175" s="5">
        <v>0.95639501641255364</v>
      </c>
      <c r="AM175" s="5">
        <v>1.8359007235863496</v>
      </c>
      <c r="AN175" s="5">
        <v>0.99119206138916383</v>
      </c>
      <c r="AO175" s="5">
        <v>0.54871835299843208</v>
      </c>
      <c r="AP175" s="5">
        <v>0.68149992127904357</v>
      </c>
      <c r="AQ175" s="5">
        <v>0.96694458369756509</v>
      </c>
      <c r="AR175" s="5">
        <v>0.50683688881513644</v>
      </c>
      <c r="AS175" s="5">
        <v>0.82462303853113006</v>
      </c>
      <c r="AT175" s="5">
        <v>1.5786797893284208</v>
      </c>
      <c r="AU175" s="5">
        <v>1.6245717033974816</v>
      </c>
      <c r="AV175" s="5">
        <v>1.5016208962533437</v>
      </c>
      <c r="AW175" s="5">
        <v>1.1204212828679718</v>
      </c>
      <c r="AX175" s="5">
        <v>0.88053154109942644</v>
      </c>
      <c r="AY175" s="5">
        <v>1.2982413658114016</v>
      </c>
      <c r="AZ175" s="5">
        <v>0.5545662105014102</v>
      </c>
      <c r="BA175" s="5">
        <v>0.87827613936793203</v>
      </c>
      <c r="BB175" s="5">
        <v>0.39168424564652982</v>
      </c>
      <c r="BC175" s="5">
        <v>0.85732902107927211</v>
      </c>
      <c r="BD175" s="5">
        <v>1.372119765839326</v>
      </c>
      <c r="BE175" s="5">
        <v>0.77390210780808355</v>
      </c>
      <c r="BF175" s="5">
        <v>0.38404377561978692</v>
      </c>
      <c r="BG175" s="5">
        <v>0.46137453477570356</v>
      </c>
      <c r="BH175" s="5">
        <v>0.33530366438221521</v>
      </c>
      <c r="BI175" s="5">
        <v>0.29657761399490373</v>
      </c>
      <c r="BJ175" s="5">
        <v>0.17187607773228761</v>
      </c>
      <c r="BK175" s="5">
        <v>0.24997541478149629</v>
      </c>
      <c r="BL175" s="5">
        <v>0.26663726157033002</v>
      </c>
      <c r="BM175" s="5"/>
    </row>
    <row r="176" spans="1:65" x14ac:dyDescent="0.25">
      <c r="A176" s="3" t="s">
        <v>18</v>
      </c>
      <c r="B176" s="3" t="s">
        <v>578</v>
      </c>
      <c r="C176" s="3" t="str">
        <f>VLOOKUP(A176, 'Metadata - Countries'!$A$2:$C$264, 3, FALSE)</f>
        <v>Europe &amp; Central Asia</v>
      </c>
      <c r="D176" s="3" t="s">
        <v>68</v>
      </c>
      <c r="E176" s="3" t="s">
        <v>41</v>
      </c>
      <c r="F176" s="3"/>
      <c r="G176" s="3"/>
      <c r="H176" s="3">
        <v>23.584109976673542</v>
      </c>
      <c r="I176" s="3">
        <v>10.305173211913257</v>
      </c>
      <c r="J176" s="3">
        <v>9.2199214255927728</v>
      </c>
      <c r="K176" s="3">
        <v>8.8263460181374622</v>
      </c>
      <c r="L176" s="3">
        <v>7.082576243228524</v>
      </c>
      <c r="M176" s="3">
        <v>7.9212376212330904</v>
      </c>
      <c r="N176" s="3">
        <v>7.7421776679090017</v>
      </c>
      <c r="O176" s="3">
        <v>8.3141448562693672</v>
      </c>
      <c r="P176" s="3">
        <v>10.722002079171968</v>
      </c>
      <c r="Q176" s="3">
        <v>12.507634012345484</v>
      </c>
      <c r="R176" s="3">
        <v>12.007221200227184</v>
      </c>
      <c r="S176" s="3">
        <v>13.039600282610857</v>
      </c>
      <c r="T176" s="3">
        <v>16.014391347584557</v>
      </c>
      <c r="U176" s="3">
        <v>17.071345067525694</v>
      </c>
      <c r="V176" s="3">
        <v>17.677447120125475</v>
      </c>
      <c r="W176" s="3">
        <v>18.201744903405487</v>
      </c>
      <c r="X176" s="3">
        <v>15.997540621346204</v>
      </c>
      <c r="Y176" s="3">
        <v>18.818703872793179</v>
      </c>
      <c r="Z176" s="3">
        <v>21.841937081059136</v>
      </c>
      <c r="AA176" s="3">
        <v>23.860311395922622</v>
      </c>
      <c r="AB176" s="3">
        <v>23.851538276840888</v>
      </c>
      <c r="AC176" s="3">
        <v>23.162527947525728</v>
      </c>
      <c r="AD176" s="3">
        <v>22.585809943066963</v>
      </c>
      <c r="AE176" s="3">
        <v>22.693459968562141</v>
      </c>
      <c r="AF176" s="3">
        <v>15.16169118053838</v>
      </c>
      <c r="AG176" s="3">
        <v>10.862550165187251</v>
      </c>
      <c r="AH176" s="3">
        <v>8.4200405513871033</v>
      </c>
      <c r="AI176" s="3">
        <v>8.9348412604446725</v>
      </c>
      <c r="AJ176" s="3">
        <v>9.5992249147788833</v>
      </c>
      <c r="AK176" s="3">
        <v>9.749148479275215</v>
      </c>
      <c r="AL176" s="3">
        <v>8.4756128977109402</v>
      </c>
      <c r="AM176" s="3">
        <v>8.8836175037074199</v>
      </c>
      <c r="AN176" s="3">
        <v>7.4942286437886558</v>
      </c>
      <c r="AO176" s="3">
        <v>7.0329823812734631</v>
      </c>
      <c r="AP176" s="3">
        <v>8.1436241307960877</v>
      </c>
      <c r="AQ176" s="3">
        <v>7.1320743348566804</v>
      </c>
      <c r="AR176" s="3">
        <v>6.3460983034919956</v>
      </c>
      <c r="AS176" s="3">
        <v>6.6187659795748353</v>
      </c>
      <c r="AT176" s="3">
        <v>8.2279311842480674</v>
      </c>
      <c r="AU176" s="3">
        <v>6.0519777008683384</v>
      </c>
      <c r="AV176" s="3">
        <v>5.4637318661024361</v>
      </c>
      <c r="AW176" s="3">
        <v>5.5447684729364637</v>
      </c>
      <c r="AX176" s="3">
        <v>5.7331330539765837</v>
      </c>
      <c r="AY176" s="3">
        <v>7.3540050162982968</v>
      </c>
      <c r="AZ176" s="3">
        <v>8.4529051505967292</v>
      </c>
      <c r="BA176" s="3">
        <v>8.7278702647379642</v>
      </c>
      <c r="BB176" s="3">
        <v>10.594269513346561</v>
      </c>
      <c r="BC176" s="3">
        <v>8.1544164661757712</v>
      </c>
      <c r="BD176" s="3">
        <v>10.008938427992605</v>
      </c>
      <c r="BE176" s="3">
        <v>13.392173951742613</v>
      </c>
      <c r="BF176" s="3">
        <v>14.069125056832091</v>
      </c>
      <c r="BG176" s="3">
        <v>19.510364127018072</v>
      </c>
      <c r="BH176" s="3">
        <v>16.594001668305769</v>
      </c>
      <c r="BI176" s="3">
        <v>10.591607468292844</v>
      </c>
      <c r="BJ176" s="3">
        <v>8.6138592487213081</v>
      </c>
      <c r="BK176" s="3">
        <v>9.0623065265284968</v>
      </c>
      <c r="BL176" s="3">
        <v>10.266163886148963</v>
      </c>
      <c r="BM176" s="3"/>
    </row>
    <row r="177" spans="1:65" x14ac:dyDescent="0.25">
      <c r="A177" s="5" t="s">
        <v>774</v>
      </c>
      <c r="B177" s="5" t="s">
        <v>683</v>
      </c>
      <c r="C177" s="5" t="str">
        <f>VLOOKUP(A177, 'Metadata - Countries'!$A$2:$C$264, 3, FALSE)</f>
        <v>Europe &amp; Central Asia</v>
      </c>
      <c r="D177" s="5" t="s">
        <v>68</v>
      </c>
      <c r="E177" s="5" t="s">
        <v>41</v>
      </c>
      <c r="F177" s="5"/>
      <c r="G177" s="5"/>
      <c r="H177" s="5">
        <v>3.2610842097722013</v>
      </c>
      <c r="I177" s="5">
        <v>4.8039415166020794</v>
      </c>
      <c r="J177" s="5">
        <v>4.6606595766665455</v>
      </c>
      <c r="K177" s="5">
        <v>2.0859120472470822</v>
      </c>
      <c r="L177" s="5">
        <v>1.6108033939357078</v>
      </c>
      <c r="M177" s="5">
        <v>1.648468201847066</v>
      </c>
      <c r="N177" s="5">
        <v>1.9656846979348011</v>
      </c>
      <c r="O177" s="5">
        <v>1.4614567880156033</v>
      </c>
      <c r="P177" s="5">
        <v>0.92339087761990779</v>
      </c>
      <c r="Q177" s="5">
        <v>1.1680863523886011</v>
      </c>
      <c r="R177" s="5">
        <v>1.2162944116943089</v>
      </c>
      <c r="S177" s="5">
        <v>1.2538055409732214</v>
      </c>
      <c r="T177" s="5">
        <v>5.52166556012775</v>
      </c>
      <c r="U177" s="5">
        <v>13.736082022996293</v>
      </c>
      <c r="V177" s="5">
        <v>16.696176143887392</v>
      </c>
      <c r="W177" s="5">
        <v>16.765823195603517</v>
      </c>
      <c r="X177" s="5">
        <v>20.476689162472148</v>
      </c>
      <c r="Y177" s="5">
        <v>36.05237248208828</v>
      </c>
      <c r="Z177" s="5">
        <v>48.742284290803767</v>
      </c>
      <c r="AA177" s="5">
        <v>50.735981010838159</v>
      </c>
      <c r="AB177" s="5">
        <v>52.349913334610285</v>
      </c>
      <c r="AC177" s="5">
        <v>52.75194973848302</v>
      </c>
      <c r="AD177" s="5">
        <v>54.575360078934587</v>
      </c>
      <c r="AE177" s="5">
        <v>53.751681152741028</v>
      </c>
      <c r="AF177" s="5"/>
      <c r="AG177" s="5"/>
      <c r="AH177" s="5">
        <v>36.520865395621257</v>
      </c>
      <c r="AI177" s="5">
        <v>42.538113241348377</v>
      </c>
      <c r="AJ177" s="5">
        <v>47.776057276256381</v>
      </c>
      <c r="AK177" s="5">
        <v>48.760760771093452</v>
      </c>
      <c r="AL177" s="5">
        <v>49.669097382862525</v>
      </c>
      <c r="AM177" s="5">
        <v>51.256156976871658</v>
      </c>
      <c r="AN177" s="5">
        <v>49.615310345104184</v>
      </c>
      <c r="AO177" s="5">
        <v>47.304430554209382</v>
      </c>
      <c r="AP177" s="5">
        <v>54.68363556413793</v>
      </c>
      <c r="AQ177" s="5">
        <v>53.796959845979266</v>
      </c>
      <c r="AR177" s="5">
        <v>43.281299192791927</v>
      </c>
      <c r="AS177" s="5">
        <v>49.951893635697829</v>
      </c>
      <c r="AT177" s="5">
        <v>63.896048617258451</v>
      </c>
      <c r="AU177" s="5">
        <v>61.771151155593898</v>
      </c>
      <c r="AV177" s="5">
        <v>60.65006438823788</v>
      </c>
      <c r="AW177" s="5">
        <v>61.175899414315538</v>
      </c>
      <c r="AX177" s="5">
        <v>63.612388266996447</v>
      </c>
      <c r="AY177" s="5">
        <v>67.685680760344539</v>
      </c>
      <c r="AZ177" s="5">
        <v>67.827162714154568</v>
      </c>
      <c r="BA177" s="5">
        <v>64.319568329969229</v>
      </c>
      <c r="BB177" s="5">
        <v>68.896673422129155</v>
      </c>
      <c r="BC177" s="5">
        <v>63.03891077034627</v>
      </c>
      <c r="BD177" s="5">
        <v>63.757320323287381</v>
      </c>
      <c r="BE177" s="5">
        <v>68.163356297417749</v>
      </c>
      <c r="BF177" s="5">
        <v>69.999448118899039</v>
      </c>
      <c r="BG177" s="5">
        <v>67.689794803521252</v>
      </c>
      <c r="BH177" s="5">
        <v>64.905217050932066</v>
      </c>
      <c r="BI177" s="5">
        <v>57.730244758316083</v>
      </c>
      <c r="BJ177" s="5">
        <v>53.004469687022059</v>
      </c>
      <c r="BK177" s="5">
        <v>57.217480770081387</v>
      </c>
      <c r="BL177" s="5">
        <v>62.33209264730317</v>
      </c>
      <c r="BM177" s="5"/>
    </row>
    <row r="178" spans="1:65" x14ac:dyDescent="0.25">
      <c r="A178" s="3" t="s">
        <v>222</v>
      </c>
      <c r="B178" s="3" t="s">
        <v>819</v>
      </c>
      <c r="C178" s="3" t="str">
        <f>VLOOKUP(A178, 'Metadata - Countries'!$A$2:$C$264, 3, FALSE)</f>
        <v>South Asia</v>
      </c>
      <c r="D178" s="3" t="s">
        <v>68</v>
      </c>
      <c r="E178" s="3" t="s">
        <v>41</v>
      </c>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v>3.4561274728117457E-3</v>
      </c>
      <c r="AF178" s="3">
        <v>3.3307864355120035E-5</v>
      </c>
      <c r="AG178" s="3"/>
      <c r="AH178" s="3"/>
      <c r="AI178" s="3"/>
      <c r="AJ178" s="3"/>
      <c r="AK178" s="3"/>
      <c r="AL178" s="3"/>
      <c r="AM178" s="3"/>
      <c r="AN178" s="3">
        <v>2.7414074571937154E-4</v>
      </c>
      <c r="AO178" s="3"/>
      <c r="AP178" s="3"/>
      <c r="AQ178" s="3"/>
      <c r="AR178" s="3"/>
      <c r="AS178" s="3">
        <v>2.1621432250058382E-3</v>
      </c>
      <c r="AT178" s="3"/>
      <c r="AU178" s="3"/>
      <c r="AV178" s="3"/>
      <c r="AW178" s="3">
        <v>3.5757914679801555E-3</v>
      </c>
      <c r="AX178" s="3"/>
      <c r="AY178" s="3"/>
      <c r="AZ178" s="3"/>
      <c r="BA178" s="3"/>
      <c r="BB178" s="3"/>
      <c r="BC178" s="3">
        <v>1.6875201518896808E-3</v>
      </c>
      <c r="BD178" s="3">
        <v>4.5184108995034047E-5</v>
      </c>
      <c r="BE178" s="3">
        <v>5.178300487377015E-6</v>
      </c>
      <c r="BF178" s="3">
        <v>1.2744540156967316E-2</v>
      </c>
      <c r="BG178" s="3">
        <v>3.1733694248497302E-3</v>
      </c>
      <c r="BH178" s="3">
        <v>4.2769197140458742E-3</v>
      </c>
      <c r="BI178" s="3">
        <v>2.1175979098090784E-4</v>
      </c>
      <c r="BJ178" s="3">
        <v>2.8813567917267718E-5</v>
      </c>
      <c r="BK178" s="3">
        <v>2.6623596515867216E-3</v>
      </c>
      <c r="BL178" s="3"/>
      <c r="BM178" s="3"/>
    </row>
    <row r="179" spans="1:65" x14ac:dyDescent="0.25">
      <c r="A179" s="5" t="s">
        <v>108</v>
      </c>
      <c r="B179" s="5" t="s">
        <v>282</v>
      </c>
      <c r="C179" s="5" t="str">
        <f>VLOOKUP(A179, 'Metadata - Countries'!$A$2:$C$264, 3, FALSE)</f>
        <v>East Asia &amp; Pacific</v>
      </c>
      <c r="D179" s="5" t="s">
        <v>68</v>
      </c>
      <c r="E179" s="5" t="s">
        <v>41</v>
      </c>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row>
    <row r="180" spans="1:65" x14ac:dyDescent="0.25">
      <c r="A180" s="3" t="s">
        <v>635</v>
      </c>
      <c r="B180" s="3" t="s">
        <v>308</v>
      </c>
      <c r="C180" s="3" t="str">
        <f>VLOOKUP(A180, 'Metadata - Countries'!$A$2:$C$264, 3, FALSE)</f>
        <v>East Asia &amp; Pacific</v>
      </c>
      <c r="D180" s="3" t="s">
        <v>68</v>
      </c>
      <c r="E180" s="3" t="s">
        <v>41</v>
      </c>
      <c r="F180" s="3"/>
      <c r="G180" s="3"/>
      <c r="H180" s="3"/>
      <c r="I180" s="3"/>
      <c r="J180" s="3">
        <v>0.18348603009743272</v>
      </c>
      <c r="K180" s="3">
        <v>0.41744296555892835</v>
      </c>
      <c r="L180" s="3">
        <v>0.65861855505770872</v>
      </c>
      <c r="M180" s="3">
        <v>0.60576866979853405</v>
      </c>
      <c r="N180" s="3">
        <v>0.60227833724367419</v>
      </c>
      <c r="O180" s="3">
        <v>0.61203671555847927</v>
      </c>
      <c r="P180" s="3">
        <v>0.47974845148173217</v>
      </c>
      <c r="Q180" s="3">
        <v>0.75210314723377236</v>
      </c>
      <c r="R180" s="3">
        <v>0.87899604651461116</v>
      </c>
      <c r="S180" s="3">
        <v>0.41095056989391404</v>
      </c>
      <c r="T180" s="3">
        <v>0.54973059747894948</v>
      </c>
      <c r="U180" s="3">
        <v>1.2950088654918934</v>
      </c>
      <c r="V180" s="3">
        <v>1.258794850041872</v>
      </c>
      <c r="W180" s="3">
        <v>1.2532445596712951</v>
      </c>
      <c r="X180" s="3">
        <v>1.0739477372935413</v>
      </c>
      <c r="Y180" s="3">
        <v>1.2889788334142809</v>
      </c>
      <c r="Z180" s="3">
        <v>1.1311872725272736</v>
      </c>
      <c r="AA180" s="3">
        <v>1.2236554280024945</v>
      </c>
      <c r="AB180" s="3">
        <v>0.26931044357319855</v>
      </c>
      <c r="AC180" s="3">
        <v>0.27008972398688597</v>
      </c>
      <c r="AD180" s="3">
        <v>0.41475086539345274</v>
      </c>
      <c r="AE180" s="3">
        <v>1.6518897794696272</v>
      </c>
      <c r="AF180" s="3">
        <v>0.83859339582904457</v>
      </c>
      <c r="AG180" s="3">
        <v>0.91961978036928704</v>
      </c>
      <c r="AH180" s="3">
        <v>1.3888338095984487</v>
      </c>
      <c r="AI180" s="3">
        <v>2.0819204190142488</v>
      </c>
      <c r="AJ180" s="3">
        <v>3.9411569940512119</v>
      </c>
      <c r="AK180" s="3">
        <v>3.3204741377874276</v>
      </c>
      <c r="AL180" s="3">
        <v>2.5963467299938188</v>
      </c>
      <c r="AM180" s="3">
        <v>2.6175948409054683</v>
      </c>
      <c r="AN180" s="3">
        <v>2.0958916212881213</v>
      </c>
      <c r="AO180" s="3">
        <v>1.6517163352044679</v>
      </c>
      <c r="AP180" s="3">
        <v>2.3405007031394565</v>
      </c>
      <c r="AQ180" s="3">
        <v>2.1720533568244229</v>
      </c>
      <c r="AR180" s="3">
        <v>2.0862215607966283</v>
      </c>
      <c r="AS180" s="3">
        <v>1.8960862566631018</v>
      </c>
      <c r="AT180" s="3">
        <v>3.0049112538377902</v>
      </c>
      <c r="AU180" s="3">
        <v>2.702767816343052</v>
      </c>
      <c r="AV180" s="3">
        <v>2.3856077538804188</v>
      </c>
      <c r="AW180" s="3">
        <v>1.9335055609275806</v>
      </c>
      <c r="AX180" s="3">
        <v>1.9619152949013448</v>
      </c>
      <c r="AY180" s="3">
        <v>2.5428729994563546</v>
      </c>
      <c r="AZ180" s="3">
        <v>2.8374061310110075</v>
      </c>
      <c r="BA180" s="3">
        <v>4.5977700088593974</v>
      </c>
      <c r="BB180" s="3">
        <v>7.2096502754574718</v>
      </c>
      <c r="BC180" s="3">
        <v>5.0918444862764387</v>
      </c>
      <c r="BD180" s="3">
        <v>5.0176381935738332</v>
      </c>
      <c r="BE180" s="3">
        <v>5.5653193704059465</v>
      </c>
      <c r="BF180" s="3">
        <v>4.9382265669445387</v>
      </c>
      <c r="BG180" s="3">
        <v>3.7289760670141634</v>
      </c>
      <c r="BH180" s="3">
        <v>3.2737557799065611</v>
      </c>
      <c r="BI180" s="3">
        <v>1.9180416584789539</v>
      </c>
      <c r="BJ180" s="3">
        <v>1.4766972504647098</v>
      </c>
      <c r="BK180" s="3">
        <v>1.6980627549425409</v>
      </c>
      <c r="BL180" s="3">
        <v>1.8388710124108532</v>
      </c>
      <c r="BM180" s="3"/>
    </row>
    <row r="181" spans="1:65" x14ac:dyDescent="0.25">
      <c r="A181" s="5" t="s">
        <v>371</v>
      </c>
      <c r="B181" s="5" t="s">
        <v>748</v>
      </c>
      <c r="C181" s="5">
        <f>VLOOKUP(A181, 'Metadata - Countries'!$A$2:$C$264, 3, FALSE)</f>
        <v>0</v>
      </c>
      <c r="D181" s="5" t="s">
        <v>68</v>
      </c>
      <c r="E181" s="5" t="s">
        <v>41</v>
      </c>
      <c r="F181" s="5"/>
      <c r="G181" s="5"/>
      <c r="H181" s="5">
        <v>5.3349737278146305</v>
      </c>
      <c r="I181" s="5">
        <v>4.0564761443376005</v>
      </c>
      <c r="J181" s="5">
        <v>3.5842206070502183</v>
      </c>
      <c r="K181" s="5">
        <v>3.4306013771914925</v>
      </c>
      <c r="L181" s="5">
        <v>3.0949978440536747</v>
      </c>
      <c r="M181" s="5">
        <v>3.0963958953646604</v>
      </c>
      <c r="N181" s="5">
        <v>3.3339978660263938</v>
      </c>
      <c r="O181" s="5">
        <v>3.1610110057870133</v>
      </c>
      <c r="P181" s="5">
        <v>3.4662677415253245</v>
      </c>
      <c r="Q181" s="5">
        <v>3.621382298456413</v>
      </c>
      <c r="R181" s="5">
        <v>3.1646222516750924</v>
      </c>
      <c r="S181" s="5">
        <v>3.313509547950352</v>
      </c>
      <c r="T181" s="5">
        <v>4.9127611189817095</v>
      </c>
      <c r="U181" s="5">
        <v>5.4173089465134989</v>
      </c>
      <c r="V181" s="5">
        <v>5.3322837219113319</v>
      </c>
      <c r="W181" s="5">
        <v>5.5825833556743838</v>
      </c>
      <c r="X181" s="5">
        <v>5.362317916819844</v>
      </c>
      <c r="Y181" s="5">
        <v>6.8355441688915954</v>
      </c>
      <c r="Z181" s="5">
        <v>8.5537745298647341</v>
      </c>
      <c r="AA181" s="5">
        <v>9.6111074551581765</v>
      </c>
      <c r="AB181" s="5">
        <v>10.255384094613277</v>
      </c>
      <c r="AC181" s="5">
        <v>9.753032602392139</v>
      </c>
      <c r="AD181" s="5">
        <v>9.713721385527414</v>
      </c>
      <c r="AE181" s="5">
        <v>9.480335234459325</v>
      </c>
      <c r="AF181" s="5">
        <v>5.6825091236562457</v>
      </c>
      <c r="AG181" s="5">
        <v>5.4984995529378091</v>
      </c>
      <c r="AH181" s="5">
        <v>4.9066539449887188</v>
      </c>
      <c r="AI181" s="5">
        <v>5.1208249159926682</v>
      </c>
      <c r="AJ181" s="5">
        <v>5.6758254118645732</v>
      </c>
      <c r="AK181" s="5">
        <v>5.5970575455782701</v>
      </c>
      <c r="AL181" s="5">
        <v>4.8443428389997374</v>
      </c>
      <c r="AM181" s="5">
        <v>4.7569118629431477</v>
      </c>
      <c r="AN181" s="5">
        <v>4.2818664701846254</v>
      </c>
      <c r="AO181" s="5">
        <v>3.9679977921384841</v>
      </c>
      <c r="AP181" s="5">
        <v>4.505227059097856</v>
      </c>
      <c r="AQ181" s="5">
        <v>4.3006539666246217</v>
      </c>
      <c r="AR181" s="5">
        <v>3.5510560250107033</v>
      </c>
      <c r="AS181" s="5">
        <v>3.8334821581245664</v>
      </c>
      <c r="AT181" s="5">
        <v>5.1156381679259644</v>
      </c>
      <c r="AU181" s="5">
        <v>4.8695583816058061</v>
      </c>
      <c r="AV181" s="5">
        <v>4.6757024413749715</v>
      </c>
      <c r="AW181" s="5">
        <v>4.9982982841012094</v>
      </c>
      <c r="AX181" s="5">
        <v>5.4718038609552959</v>
      </c>
      <c r="AY181" s="5">
        <v>6.5981125454790019</v>
      </c>
      <c r="AZ181" s="5">
        <v>6.9330663803353989</v>
      </c>
      <c r="BA181" s="5">
        <v>6.8371765540778249</v>
      </c>
      <c r="BB181" s="5">
        <v>8.8215999182640683</v>
      </c>
      <c r="BC181" s="5">
        <v>7.3783912572927344</v>
      </c>
      <c r="BD181" s="5">
        <v>8.0392731736213054</v>
      </c>
      <c r="BE181" s="5">
        <v>9.4057574764845349</v>
      </c>
      <c r="BF181" s="5">
        <v>9.5948497602443457</v>
      </c>
      <c r="BG181" s="5">
        <v>9.7717378001342166</v>
      </c>
      <c r="BH181" s="5">
        <v>9.2873452397615459</v>
      </c>
      <c r="BI181" s="5">
        <v>7.0748406755300755</v>
      </c>
      <c r="BJ181" s="5">
        <v>6.1759079337534324</v>
      </c>
      <c r="BK181" s="5">
        <v>7.3140809923671801</v>
      </c>
      <c r="BL181" s="5">
        <v>8.2149962467990818</v>
      </c>
      <c r="BM181" s="5"/>
    </row>
    <row r="182" spans="1:65" x14ac:dyDescent="0.25">
      <c r="A182" s="3" t="s">
        <v>799</v>
      </c>
      <c r="B182" s="3" t="s">
        <v>642</v>
      </c>
      <c r="C182" s="3" t="str">
        <f>VLOOKUP(A182, 'Metadata - Countries'!$A$2:$C$264, 3, FALSE)</f>
        <v>Middle East &amp; North Africa</v>
      </c>
      <c r="D182" s="3" t="s">
        <v>68</v>
      </c>
      <c r="E182" s="3" t="s">
        <v>41</v>
      </c>
      <c r="F182" s="3"/>
      <c r="G182" s="3"/>
      <c r="H182" s="3"/>
      <c r="I182" s="3"/>
      <c r="J182" s="3"/>
      <c r="K182" s="3"/>
      <c r="L182" s="3"/>
      <c r="M182" s="3"/>
      <c r="N182" s="3"/>
      <c r="O182" s="3"/>
      <c r="P182" s="3"/>
      <c r="Q182" s="3"/>
      <c r="R182" s="3"/>
      <c r="S182" s="3"/>
      <c r="T182" s="3"/>
      <c r="U182" s="3">
        <v>99.788811265585409</v>
      </c>
      <c r="V182" s="3"/>
      <c r="W182" s="3"/>
      <c r="X182" s="3"/>
      <c r="Y182" s="3">
        <v>94.71523859541206</v>
      </c>
      <c r="Z182" s="3">
        <v>96.162085752483904</v>
      </c>
      <c r="AA182" s="3">
        <v>94.127687283346916</v>
      </c>
      <c r="AB182" s="3">
        <v>92.329511681452061</v>
      </c>
      <c r="AC182" s="3">
        <v>91.787326368552868</v>
      </c>
      <c r="AD182" s="3">
        <v>91.722879753672345</v>
      </c>
      <c r="AE182" s="3">
        <v>93.003847075830606</v>
      </c>
      <c r="AF182" s="3">
        <v>89.994961252864485</v>
      </c>
      <c r="AG182" s="3">
        <v>91.653835243990471</v>
      </c>
      <c r="AH182" s="3">
        <v>87.968438322995695</v>
      </c>
      <c r="AI182" s="3">
        <v>89.155462340771635</v>
      </c>
      <c r="AJ182" s="3">
        <v>91.881492180408969</v>
      </c>
      <c r="AK182" s="3">
        <v>87.418187544787457</v>
      </c>
      <c r="AL182" s="3">
        <v>83.767783284285713</v>
      </c>
      <c r="AM182" s="3">
        <v>78.908154555366139</v>
      </c>
      <c r="AN182" s="3">
        <v>76.495279170000344</v>
      </c>
      <c r="AO182" s="3">
        <v>78.675243883605233</v>
      </c>
      <c r="AP182" s="3">
        <v>80.498751336940899</v>
      </c>
      <c r="AQ182" s="3">
        <v>76.700210093855759</v>
      </c>
      <c r="AR182" s="3">
        <v>68.090655753880853</v>
      </c>
      <c r="AS182" s="3">
        <v>76.989103724411251</v>
      </c>
      <c r="AT182" s="3">
        <v>83.256534031027257</v>
      </c>
      <c r="AU182" s="3">
        <v>80.595562432977459</v>
      </c>
      <c r="AV182" s="3">
        <v>77.487051164546571</v>
      </c>
      <c r="AW182" s="3">
        <v>76.833698171782615</v>
      </c>
      <c r="AX182" s="3">
        <v>91.107842219630982</v>
      </c>
      <c r="AY182" s="3">
        <v>91.842607635951794</v>
      </c>
      <c r="AZ182" s="3">
        <v>91.395128172017053</v>
      </c>
      <c r="BA182" s="3">
        <v>89.074685389386048</v>
      </c>
      <c r="BB182" s="3">
        <v>86.389095585623821</v>
      </c>
      <c r="BC182" s="3">
        <v>75.025638316553938</v>
      </c>
      <c r="BD182" s="3">
        <v>77.843840934196905</v>
      </c>
      <c r="BE182" s="3">
        <v>74.375706429803117</v>
      </c>
      <c r="BF182" s="3">
        <v>83.549548190259685</v>
      </c>
      <c r="BG182" s="3">
        <v>82.537099292656464</v>
      </c>
      <c r="BH182" s="3">
        <v>83.534072712154909</v>
      </c>
      <c r="BI182" s="3">
        <v>76.16365977998592</v>
      </c>
      <c r="BJ182" s="3">
        <v>75.108357424090187</v>
      </c>
      <c r="BK182" s="3">
        <v>73.704379474407062</v>
      </c>
      <c r="BL182" s="3">
        <v>75.221407863399151</v>
      </c>
      <c r="BM182" s="3"/>
    </row>
    <row r="183" spans="1:65" x14ac:dyDescent="0.25">
      <c r="A183" s="5" t="s">
        <v>796</v>
      </c>
      <c r="B183" s="5" t="s">
        <v>471</v>
      </c>
      <c r="C183" s="5">
        <f>VLOOKUP(A183, 'Metadata - Countries'!$A$2:$C$264, 3, FALSE)</f>
        <v>0</v>
      </c>
      <c r="D183" s="5" t="s">
        <v>68</v>
      </c>
      <c r="E183" s="5" t="s">
        <v>41</v>
      </c>
      <c r="F183" s="5"/>
      <c r="G183" s="5"/>
      <c r="H183" s="5"/>
      <c r="I183" s="5"/>
      <c r="J183" s="5"/>
      <c r="K183" s="5"/>
      <c r="L183" s="5"/>
      <c r="M183" s="5"/>
      <c r="N183" s="5"/>
      <c r="O183" s="5"/>
      <c r="P183" s="5"/>
      <c r="Q183" s="5"/>
      <c r="R183" s="5">
        <v>155.69923284587628</v>
      </c>
      <c r="S183" s="5"/>
      <c r="T183" s="5">
        <v>89.610535122974227</v>
      </c>
      <c r="U183" s="5">
        <v>87.980452284971122</v>
      </c>
      <c r="V183" s="5">
        <v>88.08373002054158</v>
      </c>
      <c r="W183" s="5"/>
      <c r="X183" s="5">
        <v>86.85288295518221</v>
      </c>
      <c r="Y183" s="5">
        <v>69.207501268599003</v>
      </c>
      <c r="Z183" s="5"/>
      <c r="AA183" s="5"/>
      <c r="AB183" s="5"/>
      <c r="AC183" s="5"/>
      <c r="AD183" s="5"/>
      <c r="AE183" s="5"/>
      <c r="AF183" s="5"/>
      <c r="AG183" s="5"/>
      <c r="AH183" s="5"/>
      <c r="AI183" s="5">
        <v>64.640861332585771</v>
      </c>
      <c r="AJ183" s="5">
        <v>64.714956622747337</v>
      </c>
      <c r="AK183" s="5">
        <v>65.274876205892781</v>
      </c>
      <c r="AL183" s="5">
        <v>65.58302313662594</v>
      </c>
      <c r="AM183" s="5">
        <v>65.700383530358636</v>
      </c>
      <c r="AN183" s="5">
        <v>67.583957436612948</v>
      </c>
      <c r="AO183" s="5">
        <v>63.466091751885202</v>
      </c>
      <c r="AP183" s="5">
        <v>58.316584942938597</v>
      </c>
      <c r="AQ183" s="5"/>
      <c r="AR183" s="5">
        <v>68.586414513275557</v>
      </c>
      <c r="AS183" s="5">
        <v>69.493155453218364</v>
      </c>
      <c r="AT183" s="5">
        <v>57.364228309076296</v>
      </c>
      <c r="AU183" s="5">
        <v>66.908968726540053</v>
      </c>
      <c r="AV183" s="5">
        <v>65.557410707285953</v>
      </c>
      <c r="AW183" s="5">
        <v>67.733565560017524</v>
      </c>
      <c r="AX183" s="5">
        <v>64.603743685758488</v>
      </c>
      <c r="AY183" s="5">
        <v>62.693318367039744</v>
      </c>
      <c r="AZ183" s="5">
        <v>68.781224643353852</v>
      </c>
      <c r="BA183" s="5">
        <v>68.341837547305346</v>
      </c>
      <c r="BB183" s="5">
        <v>68.651889850214843</v>
      </c>
      <c r="BC183" s="5">
        <v>58.965308491637067</v>
      </c>
      <c r="BD183" s="5">
        <v>68.730222803965972</v>
      </c>
      <c r="BE183" s="5">
        <v>69.310834929927154</v>
      </c>
      <c r="BF183" s="5"/>
      <c r="BG183" s="5">
        <v>64.430311432670223</v>
      </c>
      <c r="BH183" s="5">
        <v>64.580711858976485</v>
      </c>
      <c r="BI183" s="5">
        <v>59.972073576494104</v>
      </c>
      <c r="BJ183" s="5">
        <v>63.99593027008892</v>
      </c>
      <c r="BK183" s="5">
        <v>65.771062554880388</v>
      </c>
      <c r="BL183" s="5">
        <v>61.04379319970456</v>
      </c>
      <c r="BM183" s="5"/>
    </row>
    <row r="184" spans="1:65" x14ac:dyDescent="0.25">
      <c r="A184" s="3" t="s">
        <v>841</v>
      </c>
      <c r="B184" s="3" t="s">
        <v>140</v>
      </c>
      <c r="C184" s="3" t="str">
        <f>VLOOKUP(A184, 'Metadata - Countries'!$A$2:$C$264, 3, FALSE)</f>
        <v>South Asia</v>
      </c>
      <c r="D184" s="3" t="s">
        <v>68</v>
      </c>
      <c r="E184" s="3" t="s">
        <v>41</v>
      </c>
      <c r="F184" s="3"/>
      <c r="G184" s="3"/>
      <c r="H184" s="3">
        <v>5.864290748011678E-5</v>
      </c>
      <c r="I184" s="3">
        <v>2.2368690958372003E-2</v>
      </c>
      <c r="J184" s="3">
        <v>0.81184516428487075</v>
      </c>
      <c r="K184" s="3">
        <v>0.93773520342326222</v>
      </c>
      <c r="L184" s="3">
        <v>0.56028834607643996</v>
      </c>
      <c r="M184" s="3">
        <v>0.59663887181067443</v>
      </c>
      <c r="N184" s="3">
        <v>1.2289189259098598</v>
      </c>
      <c r="O184" s="3">
        <v>1.2477905087817744</v>
      </c>
      <c r="P184" s="3">
        <v>1.2075919612075088</v>
      </c>
      <c r="Q184" s="3">
        <v>1.1587238496128021</v>
      </c>
      <c r="R184" s="3">
        <v>1.5967607647817648</v>
      </c>
      <c r="S184" s="3">
        <v>0.76387083149911905</v>
      </c>
      <c r="T184" s="3">
        <v>2.2869462092652886</v>
      </c>
      <c r="U184" s="3">
        <v>1.0719861538129793</v>
      </c>
      <c r="V184" s="3">
        <v>2.117504572090247</v>
      </c>
      <c r="W184" s="3">
        <v>4.2863665051249171</v>
      </c>
      <c r="X184" s="3">
        <v>3.1399775483552572</v>
      </c>
      <c r="Y184" s="3">
        <v>6.7781417918332405</v>
      </c>
      <c r="Z184" s="3">
        <v>7.1272450632681226</v>
      </c>
      <c r="AA184" s="3">
        <v>6.554324120420957</v>
      </c>
      <c r="AB184" s="3">
        <v>5.9493687510655091</v>
      </c>
      <c r="AC184" s="3">
        <v>1.8620426889413626</v>
      </c>
      <c r="AD184" s="3">
        <v>0.98786747362504312</v>
      </c>
      <c r="AE184" s="3">
        <v>1.4267963790563452</v>
      </c>
      <c r="AF184" s="3">
        <v>0.71929773246581674</v>
      </c>
      <c r="AG184" s="3">
        <v>0.6779060730589429</v>
      </c>
      <c r="AH184" s="3">
        <v>0.48274757154928771</v>
      </c>
      <c r="AI184" s="3">
        <v>0.91434021200361049</v>
      </c>
      <c r="AJ184" s="3">
        <v>1.2739508087058484</v>
      </c>
      <c r="AK184" s="3">
        <v>1.4772132449839639</v>
      </c>
      <c r="AL184" s="3">
        <v>1.2129381585629508</v>
      </c>
      <c r="AM184" s="3">
        <v>0.96230931307501577</v>
      </c>
      <c r="AN184" s="3"/>
      <c r="AO184" s="3">
        <v>0.97736071264744284</v>
      </c>
      <c r="AP184" s="3">
        <v>0.75573317391050021</v>
      </c>
      <c r="AQ184" s="3">
        <v>0.86610147932358272</v>
      </c>
      <c r="AR184" s="3">
        <v>0.31284007781866663</v>
      </c>
      <c r="AS184" s="3">
        <v>0.91229433262674298</v>
      </c>
      <c r="AT184" s="3">
        <v>1.4263751807645855</v>
      </c>
      <c r="AU184" s="3">
        <v>2.1341012997664337</v>
      </c>
      <c r="AV184" s="3">
        <v>1.926437715065086</v>
      </c>
      <c r="AW184" s="3">
        <v>2.2784703632525001</v>
      </c>
      <c r="AX184" s="3">
        <v>2.4017275224018237</v>
      </c>
      <c r="AY184" s="3">
        <v>4.1822247365386787</v>
      </c>
      <c r="AZ184" s="3">
        <v>4.941180529160297</v>
      </c>
      <c r="BA184" s="3">
        <v>5.6330760405975004</v>
      </c>
      <c r="BB184" s="3">
        <v>5.7928263415625274</v>
      </c>
      <c r="BC184" s="3">
        <v>4.1154900358338891</v>
      </c>
      <c r="BD184" s="3">
        <v>5.709912538276166</v>
      </c>
      <c r="BE184" s="3">
        <v>5.2157727348368406</v>
      </c>
      <c r="BF184" s="3">
        <v>1.3510941536323224</v>
      </c>
      <c r="BG184" s="3">
        <v>2.1054092618074276</v>
      </c>
      <c r="BH184" s="3">
        <v>2.6421981068514877</v>
      </c>
      <c r="BI184" s="3">
        <v>1.2108963725692525</v>
      </c>
      <c r="BJ184" s="3">
        <v>0.76182833586216603</v>
      </c>
      <c r="BK184" s="3">
        <v>1.2032414235291269</v>
      </c>
      <c r="BL184" s="3">
        <v>2.1343456745725531</v>
      </c>
      <c r="BM184" s="3"/>
    </row>
    <row r="185" spans="1:65" x14ac:dyDescent="0.25">
      <c r="A185" s="5" t="s">
        <v>610</v>
      </c>
      <c r="B185" s="5" t="s">
        <v>522</v>
      </c>
      <c r="C185" s="5" t="str">
        <f>VLOOKUP(A185, 'Metadata - Countries'!$A$2:$C$264, 3, FALSE)</f>
        <v>Latin America &amp; Caribbean</v>
      </c>
      <c r="D185" s="5" t="s">
        <v>68</v>
      </c>
      <c r="E185" s="5" t="s">
        <v>41</v>
      </c>
      <c r="F185" s="5"/>
      <c r="G185" s="5"/>
      <c r="H185" s="5">
        <v>35.02987684023833</v>
      </c>
      <c r="I185" s="5">
        <v>48.620267119685913</v>
      </c>
      <c r="J185" s="5">
        <v>40.897408636705826</v>
      </c>
      <c r="K185" s="5">
        <v>33.801598836546454</v>
      </c>
      <c r="L185" s="5">
        <v>32.969986432705483</v>
      </c>
      <c r="M185" s="5">
        <v>26.893275414256568</v>
      </c>
      <c r="N185" s="5">
        <v>20.103490375514042</v>
      </c>
      <c r="O185" s="5">
        <v>22.11660157157451</v>
      </c>
      <c r="P185" s="5">
        <v>19.643114880452888</v>
      </c>
      <c r="Q185" s="5">
        <v>21.603844060351172</v>
      </c>
      <c r="R185" s="5">
        <v>17.61019756892814</v>
      </c>
      <c r="S185" s="5">
        <v>17.74501082640074</v>
      </c>
      <c r="T185" s="5">
        <v>41.005105473890751</v>
      </c>
      <c r="U185" s="5">
        <v>44.778796128383455</v>
      </c>
      <c r="V185" s="5">
        <v>28.026725748936322</v>
      </c>
      <c r="W185" s="5">
        <v>27.385785731041736</v>
      </c>
      <c r="X185" s="5">
        <v>24.622748265969506</v>
      </c>
      <c r="Y185" s="5">
        <v>24.829522095565082</v>
      </c>
      <c r="Z185" s="5">
        <v>23.159010469513987</v>
      </c>
      <c r="AA185" s="5">
        <v>18.293780771428985</v>
      </c>
      <c r="AB185" s="5">
        <v>22.65509352815727</v>
      </c>
      <c r="AC185" s="5">
        <v>12.062103906106755</v>
      </c>
      <c r="AD185" s="5">
        <v>2.1704994202393215</v>
      </c>
      <c r="AE185" s="5">
        <v>7.2411832923337931</v>
      </c>
      <c r="AF185" s="5">
        <v>8.9531237529654514E-2</v>
      </c>
      <c r="AG185" s="5">
        <v>6.4231600484972368E-2</v>
      </c>
      <c r="AH185" s="5">
        <v>4.3333027871771797E-2</v>
      </c>
      <c r="AI185" s="5">
        <v>0.12961543158287167</v>
      </c>
      <c r="AJ185" s="5">
        <v>0.14394945119841027</v>
      </c>
      <c r="AK185" s="5">
        <v>0.26483745068477371</v>
      </c>
      <c r="AL185" s="5">
        <v>0.6593181572186626</v>
      </c>
      <c r="AM185" s="5">
        <v>2.0109606998288463</v>
      </c>
      <c r="AN185" s="5">
        <v>2.4200253080628582</v>
      </c>
      <c r="AO185" s="5">
        <v>3.1740773967583054</v>
      </c>
      <c r="AP185" s="5">
        <v>5.0197651933147522</v>
      </c>
      <c r="AQ185" s="5">
        <v>3.9555520771056054</v>
      </c>
      <c r="AR185" s="5">
        <v>3.5911648625222212</v>
      </c>
      <c r="AS185" s="5">
        <v>9.0709854217231047</v>
      </c>
      <c r="AT185" s="5">
        <v>6.9450136379966168</v>
      </c>
      <c r="AU185" s="5">
        <v>7.0857835413925239</v>
      </c>
      <c r="AV185" s="5">
        <v>6.1770238996122488</v>
      </c>
      <c r="AW185" s="5">
        <v>0.49602766007690469</v>
      </c>
      <c r="AX185" s="5">
        <v>0.54573653148143864</v>
      </c>
      <c r="AY185" s="5">
        <v>0.73672056099868655</v>
      </c>
      <c r="AZ185" s="5">
        <v>0.77339264055180656</v>
      </c>
      <c r="BA185" s="5">
        <v>0.68046148864759093</v>
      </c>
      <c r="BB185" s="5">
        <v>0.65001940505740219</v>
      </c>
      <c r="BC185" s="5">
        <v>0.91375176842481909</v>
      </c>
      <c r="BD185" s="5">
        <v>0.31270758848964336</v>
      </c>
      <c r="BE185" s="5">
        <v>1.2631554862021636E-2</v>
      </c>
      <c r="BF185" s="5">
        <v>1.4284396622625962E-2</v>
      </c>
      <c r="BG185" s="5">
        <v>1.1691955816540095E-2</v>
      </c>
      <c r="BH185" s="5">
        <v>1.4129464476211114E-2</v>
      </c>
      <c r="BI185" s="5">
        <v>1.2298570209935581E-2</v>
      </c>
      <c r="BJ185" s="5">
        <v>2.9789408802617656E-2</v>
      </c>
      <c r="BK185" s="5"/>
      <c r="BL185" s="5"/>
      <c r="BM185" s="5"/>
    </row>
    <row r="186" spans="1:65" x14ac:dyDescent="0.25">
      <c r="A186" s="3" t="s">
        <v>555</v>
      </c>
      <c r="B186" s="3" t="s">
        <v>309</v>
      </c>
      <c r="C186" s="3" t="str">
        <f>VLOOKUP(A186, 'Metadata - Countries'!$A$2:$C$264, 3, FALSE)</f>
        <v>Latin America &amp; Caribbean</v>
      </c>
      <c r="D186" s="3" t="s">
        <v>68</v>
      </c>
      <c r="E186" s="3" t="s">
        <v>41</v>
      </c>
      <c r="F186" s="3"/>
      <c r="G186" s="3"/>
      <c r="H186" s="3">
        <v>2.349946294446501</v>
      </c>
      <c r="I186" s="3">
        <v>1.8205708143033832</v>
      </c>
      <c r="J186" s="3">
        <v>1.4399045653217357</v>
      </c>
      <c r="K186" s="3">
        <v>1.4179480020800879</v>
      </c>
      <c r="L186" s="3">
        <v>0.96994959939882341</v>
      </c>
      <c r="M186" s="3">
        <v>1.1295300272679341</v>
      </c>
      <c r="N186" s="3">
        <v>1.2842147556870553</v>
      </c>
      <c r="O186" s="3">
        <v>0.71916585728182014</v>
      </c>
      <c r="P186" s="3">
        <v>0.71836682550089337</v>
      </c>
      <c r="Q186" s="3">
        <v>0.62876827374671418</v>
      </c>
      <c r="R186" s="3">
        <v>0.84717516188845177</v>
      </c>
      <c r="S186" s="3">
        <v>1.2258864095060551</v>
      </c>
      <c r="T186" s="3">
        <v>1.2001944585554087</v>
      </c>
      <c r="U186" s="3">
        <v>1.6852650045592654</v>
      </c>
      <c r="V186" s="3">
        <v>2.4030329969160173</v>
      </c>
      <c r="W186" s="3">
        <v>3.2444899919865731</v>
      </c>
      <c r="X186" s="3">
        <v>9.8419816419550994</v>
      </c>
      <c r="Y186" s="3">
        <v>15.430000238676749</v>
      </c>
      <c r="Z186" s="3">
        <v>20.605815824885365</v>
      </c>
      <c r="AA186" s="3"/>
      <c r="AB186" s="3">
        <v>26.902351670557085</v>
      </c>
      <c r="AC186" s="3">
        <v>23.089774196747683</v>
      </c>
      <c r="AD186" s="3">
        <v>26.482521782740704</v>
      </c>
      <c r="AE186" s="3">
        <v>23.895466158424608</v>
      </c>
      <c r="AF186" s="3">
        <v>12.651527588457775</v>
      </c>
      <c r="AG186" s="3">
        <v>13.064122789144653</v>
      </c>
      <c r="AH186" s="3">
        <v>6.6740202041372028</v>
      </c>
      <c r="AI186" s="3">
        <v>7.0966379500881818</v>
      </c>
      <c r="AJ186" s="3">
        <v>10.029393556824774</v>
      </c>
      <c r="AK186" s="3">
        <v>5.5129994582350266</v>
      </c>
      <c r="AL186" s="3">
        <v>6.4718420735856412</v>
      </c>
      <c r="AM186" s="3">
        <v>6.3687603668136488</v>
      </c>
      <c r="AN186" s="3">
        <v>4.3742781713319623</v>
      </c>
      <c r="AO186" s="3">
        <v>5.3902659402530748</v>
      </c>
      <c r="AP186" s="3">
        <v>7.36395047861987</v>
      </c>
      <c r="AQ186" s="3">
        <v>6.5718960241191349</v>
      </c>
      <c r="AR186" s="3">
        <v>5.3452527391388207</v>
      </c>
      <c r="AS186" s="3">
        <v>5.2776031328394435</v>
      </c>
      <c r="AT186" s="3">
        <v>7.7957782487173706</v>
      </c>
      <c r="AU186" s="3">
        <v>7.3156088092678582</v>
      </c>
      <c r="AV186" s="3">
        <v>7.7690949944377001</v>
      </c>
      <c r="AW186" s="3">
        <v>9.5884442838831507</v>
      </c>
      <c r="AX186" s="3">
        <v>6.7243393961249929</v>
      </c>
      <c r="AY186" s="3">
        <v>11.365529722419646</v>
      </c>
      <c r="AZ186" s="3">
        <v>9.6244135732327152</v>
      </c>
      <c r="BA186" s="3">
        <v>10.082499765834079</v>
      </c>
      <c r="BB186" s="3">
        <v>11.118427987110399</v>
      </c>
      <c r="BC186" s="3">
        <v>10.348760684949175</v>
      </c>
      <c r="BD186" s="3">
        <v>11.915180674060913</v>
      </c>
      <c r="BE186" s="3">
        <v>13.480093292760161</v>
      </c>
      <c r="BF186" s="3">
        <v>14.664757543474952</v>
      </c>
      <c r="BG186" s="3">
        <v>16.064324493450961</v>
      </c>
      <c r="BH186" s="3">
        <v>14.445847891042165</v>
      </c>
      <c r="BI186" s="3">
        <v>8.6831751851466166</v>
      </c>
      <c r="BJ186" s="3">
        <v>7.8439050555487819</v>
      </c>
      <c r="BK186" s="3">
        <v>9.4619356277813669</v>
      </c>
      <c r="BL186" s="3">
        <v>10.448970618352584</v>
      </c>
      <c r="BM186" s="3"/>
    </row>
    <row r="187" spans="1:65" x14ac:dyDescent="0.25">
      <c r="A187" s="5" t="s">
        <v>295</v>
      </c>
      <c r="B187" s="5" t="s">
        <v>662</v>
      </c>
      <c r="C187" s="5" t="str">
        <f>VLOOKUP(A187, 'Metadata - Countries'!$A$2:$C$264, 3, FALSE)</f>
        <v>East Asia &amp; Pacific</v>
      </c>
      <c r="D187" s="5" t="s">
        <v>68</v>
      </c>
      <c r="E187" s="5" t="s">
        <v>41</v>
      </c>
      <c r="F187" s="5"/>
      <c r="G187" s="5"/>
      <c r="H187" s="5">
        <v>0.38491401516063023</v>
      </c>
      <c r="I187" s="5">
        <v>0.39586725714478821</v>
      </c>
      <c r="J187" s="5">
        <v>0.48340333518800788</v>
      </c>
      <c r="K187" s="5">
        <v>0.73980046778039443</v>
      </c>
      <c r="L187" s="5">
        <v>1.101673316644302</v>
      </c>
      <c r="M187" s="5">
        <v>1.6163587450196062</v>
      </c>
      <c r="N187" s="5">
        <v>1.856983217445795</v>
      </c>
      <c r="O187" s="5">
        <v>1.5250003664795735</v>
      </c>
      <c r="P187" s="5">
        <v>1.6258483129944754</v>
      </c>
      <c r="Q187" s="5">
        <v>2.1659640896971522</v>
      </c>
      <c r="R187" s="5">
        <v>0.99985469321889553</v>
      </c>
      <c r="S187" s="5">
        <v>0.87909549813229748</v>
      </c>
      <c r="T187" s="5">
        <v>0.65953430704751403</v>
      </c>
      <c r="U187" s="5">
        <v>1.69183809429941</v>
      </c>
      <c r="V187" s="5">
        <v>1.3603128182948574</v>
      </c>
      <c r="W187" s="5">
        <v>0.60527262647924407</v>
      </c>
      <c r="X187" s="5">
        <v>0.28490758127647359</v>
      </c>
      <c r="Y187" s="5">
        <v>0.24119751912667933</v>
      </c>
      <c r="Z187" s="5">
        <v>0.66426456846674786</v>
      </c>
      <c r="AA187" s="5">
        <v>0.73885525409895469</v>
      </c>
      <c r="AB187" s="5">
        <v>0.32978825831419406</v>
      </c>
      <c r="AC187" s="5">
        <v>2.2021511814767325</v>
      </c>
      <c r="AD187" s="5">
        <v>1.5652385932470678</v>
      </c>
      <c r="AE187" s="5">
        <v>0.75078501914654694</v>
      </c>
      <c r="AF187" s="5">
        <v>1.3001052592274414</v>
      </c>
      <c r="AG187" s="5">
        <v>1.6900875918298384</v>
      </c>
      <c r="AH187" s="5">
        <v>2.0633655060356646</v>
      </c>
      <c r="AI187" s="5">
        <v>1.5103678729696095</v>
      </c>
      <c r="AJ187" s="5">
        <v>2.233549594063049</v>
      </c>
      <c r="AK187" s="5">
        <v>2.6275937776216507</v>
      </c>
      <c r="AL187" s="5">
        <v>2.431024626354219</v>
      </c>
      <c r="AM187" s="5">
        <v>2.0407344062020374</v>
      </c>
      <c r="AN187" s="5">
        <v>1.6464946841965307</v>
      </c>
      <c r="AO187" s="5">
        <v>1.5446395213142132</v>
      </c>
      <c r="AP187" s="5">
        <v>1.8802189718954063</v>
      </c>
      <c r="AQ187" s="5">
        <v>1.3983540969200328</v>
      </c>
      <c r="AR187" s="5">
        <v>0.5402565903259483</v>
      </c>
      <c r="AS187" s="5">
        <v>0.7347861671127508</v>
      </c>
      <c r="AT187" s="5">
        <v>1.3341091094103317</v>
      </c>
      <c r="AU187" s="5">
        <v>0.8490985968797653</v>
      </c>
      <c r="AV187" s="5">
        <v>1.1879615843992291</v>
      </c>
      <c r="AW187" s="5">
        <v>1.5649731952132699</v>
      </c>
      <c r="AX187" s="5">
        <v>1.2649940866525378</v>
      </c>
      <c r="AY187" s="5">
        <v>1.8806573412311516</v>
      </c>
      <c r="AZ187" s="5">
        <v>2.3201745996838605</v>
      </c>
      <c r="BA187" s="5">
        <v>2.817994058163706</v>
      </c>
      <c r="BB187" s="5">
        <v>3.3049823262537221</v>
      </c>
      <c r="BC187" s="5">
        <v>1.7937382728684674</v>
      </c>
      <c r="BD187" s="5">
        <v>1.8821934192104508</v>
      </c>
      <c r="BE187" s="5">
        <v>2.6840471370244914</v>
      </c>
      <c r="BF187" s="5">
        <v>2.3923252911487616</v>
      </c>
      <c r="BG187" s="5">
        <v>3.7095655072454408</v>
      </c>
      <c r="BH187" s="5">
        <v>2.9593589207101623</v>
      </c>
      <c r="BI187" s="5">
        <v>1.3012920932518024</v>
      </c>
      <c r="BJ187" s="5">
        <v>1.3379293891721116</v>
      </c>
      <c r="BK187" s="5">
        <v>1.5247488893701464</v>
      </c>
      <c r="BL187" s="5">
        <v>1.5761966955246427</v>
      </c>
      <c r="BM187" s="5"/>
    </row>
    <row r="188" spans="1:65" x14ac:dyDescent="0.25">
      <c r="A188" s="3" t="s">
        <v>773</v>
      </c>
      <c r="B188" s="3" t="s">
        <v>424</v>
      </c>
      <c r="C188" s="3" t="str">
        <f>VLOOKUP(A188, 'Metadata - Countries'!$A$2:$C$264, 3, FALSE)</f>
        <v>East Asia &amp; Pacific</v>
      </c>
      <c r="D188" s="3" t="s">
        <v>68</v>
      </c>
      <c r="E188" s="3" t="s">
        <v>41</v>
      </c>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v>0.11475059683659916</v>
      </c>
      <c r="BG188" s="3"/>
      <c r="BH188" s="3"/>
      <c r="BI188" s="3"/>
      <c r="BJ188" s="3">
        <v>5.1990303502571458E-2</v>
      </c>
      <c r="BK188" s="3">
        <v>0.45891123655712984</v>
      </c>
      <c r="BL188" s="3"/>
      <c r="BM188" s="3"/>
    </row>
    <row r="189" spans="1:65" x14ac:dyDescent="0.25">
      <c r="A189" s="5" t="s">
        <v>510</v>
      </c>
      <c r="B189" s="5" t="s">
        <v>274</v>
      </c>
      <c r="C189" s="5" t="str">
        <f>VLOOKUP(A189, 'Metadata - Countries'!$A$2:$C$264, 3, FALSE)</f>
        <v>East Asia &amp; Pacific</v>
      </c>
      <c r="D189" s="5" t="s">
        <v>68</v>
      </c>
      <c r="E189" s="5" t="s">
        <v>41</v>
      </c>
      <c r="F189" s="5"/>
      <c r="G189" s="5"/>
      <c r="H189" s="5"/>
      <c r="I189" s="5"/>
      <c r="J189" s="5"/>
      <c r="K189" s="5"/>
      <c r="L189" s="5"/>
      <c r="M189" s="5"/>
      <c r="N189" s="5"/>
      <c r="O189" s="5"/>
      <c r="P189" s="5"/>
      <c r="Q189" s="5">
        <v>0</v>
      </c>
      <c r="R189" s="5">
        <v>0</v>
      </c>
      <c r="S189" s="5">
        <v>1.7136460391509858E-5</v>
      </c>
      <c r="T189" s="5">
        <v>2.1052648800963831E-6</v>
      </c>
      <c r="U189" s="5">
        <v>0</v>
      </c>
      <c r="V189" s="5">
        <v>0</v>
      </c>
      <c r="W189" s="5"/>
      <c r="X189" s="5"/>
      <c r="Y189" s="5"/>
      <c r="Z189" s="5"/>
      <c r="AA189" s="5">
        <v>1.737707855159314E-2</v>
      </c>
      <c r="AB189" s="5">
        <v>6.699740007251774E-2</v>
      </c>
      <c r="AC189" s="5">
        <v>4.9953499320225928E-2</v>
      </c>
      <c r="AD189" s="5">
        <v>4.8709683118892719E-2</v>
      </c>
      <c r="AE189" s="5">
        <v>0.6156487259009048</v>
      </c>
      <c r="AF189" s="5">
        <v>0.33298025894812516</v>
      </c>
      <c r="AG189" s="5">
        <v>0.36239112293731029</v>
      </c>
      <c r="AH189" s="5">
        <v>0.19859708378450494</v>
      </c>
      <c r="AI189" s="5">
        <v>9.3542036103760356E-2</v>
      </c>
      <c r="AJ189" s="5">
        <v>0.16020243317714863</v>
      </c>
      <c r="AK189" s="5">
        <v>0.33249162417188671</v>
      </c>
      <c r="AL189" s="5">
        <v>0.16164546652167214</v>
      </c>
      <c r="AM189" s="5">
        <v>38.131879707871974</v>
      </c>
      <c r="AN189" s="5"/>
      <c r="AO189" s="5"/>
      <c r="AP189" s="5"/>
      <c r="AQ189" s="5"/>
      <c r="AR189" s="5">
        <v>15.947778712067917</v>
      </c>
      <c r="AS189" s="5"/>
      <c r="AT189" s="5">
        <v>28.752869415056932</v>
      </c>
      <c r="AU189" s="5">
        <v>39.722736110727581</v>
      </c>
      <c r="AV189" s="5">
        <v>27.318523354984219</v>
      </c>
      <c r="AW189" s="5">
        <v>21.701622889899237</v>
      </c>
      <c r="AX189" s="5">
        <v>29.076503109145058</v>
      </c>
      <c r="AY189" s="5"/>
      <c r="AZ189" s="5"/>
      <c r="BA189" s="5"/>
      <c r="BB189" s="5"/>
      <c r="BC189" s="5"/>
      <c r="BD189" s="5"/>
      <c r="BE189" s="5">
        <v>0.60786659025350065</v>
      </c>
      <c r="BF189" s="5">
        <v>1.6660909586108732</v>
      </c>
      <c r="BG189" s="5"/>
      <c r="BH189" s="5"/>
      <c r="BI189" s="5"/>
      <c r="BJ189" s="5"/>
      <c r="BK189" s="5"/>
      <c r="BL189" s="5"/>
      <c r="BM189" s="5"/>
    </row>
    <row r="190" spans="1:65" x14ac:dyDescent="0.25">
      <c r="A190" s="3" t="s">
        <v>75</v>
      </c>
      <c r="B190" s="3" t="s">
        <v>45</v>
      </c>
      <c r="C190" s="3" t="str">
        <f>VLOOKUP(A190, 'Metadata - Countries'!$A$2:$C$264, 3, FALSE)</f>
        <v>Europe &amp; Central Asia</v>
      </c>
      <c r="D190" s="3" t="s">
        <v>68</v>
      </c>
      <c r="E190" s="3" t="s">
        <v>41</v>
      </c>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v>19.363700194200341</v>
      </c>
      <c r="AE190" s="3"/>
      <c r="AF190" s="3"/>
      <c r="AG190" s="3">
        <v>12.687308313127266</v>
      </c>
      <c r="AH190" s="3">
        <v>11.464318096558843</v>
      </c>
      <c r="AI190" s="3">
        <v>10.684058068600818</v>
      </c>
      <c r="AJ190" s="3">
        <v>11.538497852658901</v>
      </c>
      <c r="AK190" s="3">
        <v>11.715299357044476</v>
      </c>
      <c r="AL190" s="3">
        <v>9.9245301564968873</v>
      </c>
      <c r="AM190" s="3">
        <v>8.8387086417518024</v>
      </c>
      <c r="AN190" s="3">
        <v>8.944401785645189</v>
      </c>
      <c r="AO190" s="3">
        <v>8.0179772936736526</v>
      </c>
      <c r="AP190" s="3">
        <v>6.7614988109280212</v>
      </c>
      <c r="AQ190" s="3">
        <v>6.5915080716076453</v>
      </c>
      <c r="AR190" s="3">
        <v>5.392637617642178</v>
      </c>
      <c r="AS190" s="3">
        <v>4.899067377548616</v>
      </c>
      <c r="AT190" s="3">
        <v>5.0852140108117689</v>
      </c>
      <c r="AU190" s="3">
        <v>5.650863106386752</v>
      </c>
      <c r="AV190" s="3">
        <v>4.9445174212867444</v>
      </c>
      <c r="AW190" s="3">
        <v>4.2271000108434622</v>
      </c>
      <c r="AX190" s="3">
        <v>5.3503312333312216</v>
      </c>
      <c r="AY190" s="3">
        <v>5.0329608102976868</v>
      </c>
      <c r="AZ190" s="3">
        <v>4.3722811196266891</v>
      </c>
      <c r="BA190" s="3">
        <v>3.6656843992910546</v>
      </c>
      <c r="BB190" s="3">
        <v>4.1734209835066771</v>
      </c>
      <c r="BC190" s="3">
        <v>3.0349911457248266</v>
      </c>
      <c r="BD190" s="3">
        <v>4.0995931609898824</v>
      </c>
      <c r="BE190" s="3">
        <v>4.8514121438952618</v>
      </c>
      <c r="BF190" s="3">
        <v>4.9207639238998162</v>
      </c>
      <c r="BG190" s="3">
        <v>4.5936612042931175</v>
      </c>
      <c r="BH190" s="3">
        <v>4.0466338387947047</v>
      </c>
      <c r="BI190" s="3">
        <v>3.2503984154771133</v>
      </c>
      <c r="BJ190" s="3">
        <v>2.5214714810520209</v>
      </c>
      <c r="BK190" s="3">
        <v>2.4764277489685171</v>
      </c>
      <c r="BL190" s="3">
        <v>2.4966965686992717</v>
      </c>
      <c r="BM190" s="3"/>
    </row>
    <row r="191" spans="1:65" x14ac:dyDescent="0.25">
      <c r="A191" s="5" t="s">
        <v>245</v>
      </c>
      <c r="B191" s="5" t="s">
        <v>307</v>
      </c>
      <c r="C191" s="5">
        <f>VLOOKUP(A191, 'Metadata - Countries'!$A$2:$C$264, 3, FALSE)</f>
        <v>0</v>
      </c>
      <c r="D191" s="5" t="s">
        <v>68</v>
      </c>
      <c r="E191" s="5" t="s">
        <v>41</v>
      </c>
      <c r="F191" s="5"/>
      <c r="G191" s="5"/>
      <c r="H191" s="5"/>
      <c r="I191" s="5"/>
      <c r="J191" s="5"/>
      <c r="K191" s="5"/>
      <c r="L191" s="5"/>
      <c r="M191" s="5"/>
      <c r="N191" s="5"/>
      <c r="O191" s="5"/>
      <c r="P191" s="5">
        <v>27.863866921822186</v>
      </c>
      <c r="Q191" s="5">
        <v>37.3425601559927</v>
      </c>
      <c r="R191" s="5">
        <v>34.884744033456684</v>
      </c>
      <c r="S191" s="5">
        <v>37.531108917780124</v>
      </c>
      <c r="T191" s="5">
        <v>48.864676261547821</v>
      </c>
      <c r="U191" s="5">
        <v>52.427983952555898</v>
      </c>
      <c r="V191" s="5">
        <v>52.977919769066837</v>
      </c>
      <c r="W191" s="5"/>
      <c r="X191" s="5">
        <v>57.907106190138592</v>
      </c>
      <c r="Y191" s="5">
        <v>61.792578631864281</v>
      </c>
      <c r="Z191" s="5"/>
      <c r="AA191" s="5"/>
      <c r="AB191" s="5"/>
      <c r="AC191" s="5"/>
      <c r="AD191" s="5"/>
      <c r="AE191" s="5"/>
      <c r="AF191" s="5"/>
      <c r="AG191" s="5"/>
      <c r="AH191" s="5"/>
      <c r="AI191" s="5"/>
      <c r="AJ191" s="5"/>
      <c r="AK191" s="5"/>
      <c r="AL191" s="5"/>
      <c r="AM191" s="5"/>
      <c r="AN191" s="5"/>
      <c r="AO191" s="5"/>
      <c r="AP191" s="5"/>
      <c r="AQ191" s="5"/>
      <c r="AR191" s="5"/>
      <c r="AS191" s="5"/>
      <c r="AT191" s="5">
        <v>75.860975073827547</v>
      </c>
      <c r="AU191" s="5">
        <v>72.976468405627472</v>
      </c>
      <c r="AV191" s="5">
        <v>72.240412976550118</v>
      </c>
      <c r="AW191" s="5"/>
      <c r="AX191" s="5"/>
      <c r="AY191" s="5"/>
      <c r="AZ191" s="5">
        <v>78.498825606315947</v>
      </c>
      <c r="BA191" s="5">
        <v>78.888282879082666</v>
      </c>
      <c r="BB191" s="5">
        <v>74.015528094827815</v>
      </c>
      <c r="BC191" s="5">
        <v>77.771990919744042</v>
      </c>
      <c r="BD191" s="5">
        <v>76.82853466099975</v>
      </c>
      <c r="BE191" s="5">
        <v>78.285988140897075</v>
      </c>
      <c r="BF191" s="5">
        <v>77.654524616270024</v>
      </c>
      <c r="BG191" s="5">
        <v>76.985157340999464</v>
      </c>
      <c r="BH191" s="5">
        <v>78.797882519724908</v>
      </c>
      <c r="BI191" s="5"/>
      <c r="BJ191" s="5">
        <v>82.309834889285554</v>
      </c>
      <c r="BK191" s="5"/>
      <c r="BL191" s="5"/>
      <c r="BM191" s="5"/>
    </row>
    <row r="192" spans="1:65" x14ac:dyDescent="0.25">
      <c r="A192" s="3" t="s">
        <v>632</v>
      </c>
      <c r="B192" s="3" t="s">
        <v>783</v>
      </c>
      <c r="C192" s="3" t="str">
        <f>VLOOKUP(A192, 'Metadata - Countries'!$A$2:$C$264, 3, FALSE)</f>
        <v>Latin America &amp; Caribbean</v>
      </c>
      <c r="D192" s="3" t="s">
        <v>68</v>
      </c>
      <c r="E192" s="3" t="s">
        <v>41</v>
      </c>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row>
    <row r="193" spans="1:65" x14ac:dyDescent="0.25">
      <c r="A193" s="5" t="s">
        <v>331</v>
      </c>
      <c r="B193" s="5" t="s">
        <v>60</v>
      </c>
      <c r="C193" s="5" t="e">
        <f>VLOOKUP(A193, 'Metadata - Countries'!$A$2:$C$264, 3, FALSE)</f>
        <v>#N/A</v>
      </c>
      <c r="D193" s="5" t="s">
        <v>68</v>
      </c>
      <c r="E193" s="5" t="s">
        <v>41</v>
      </c>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row>
    <row r="194" spans="1:65" x14ac:dyDescent="0.25">
      <c r="A194" s="3" t="s">
        <v>485</v>
      </c>
      <c r="B194" s="3" t="s">
        <v>198</v>
      </c>
      <c r="C194" s="3" t="str">
        <f>VLOOKUP(A194, 'Metadata - Countries'!$A$2:$C$264, 3, FALSE)</f>
        <v>Europe &amp; Central Asia</v>
      </c>
      <c r="D194" s="3" t="s">
        <v>68</v>
      </c>
      <c r="E194" s="3" t="s">
        <v>41</v>
      </c>
      <c r="F194" s="3"/>
      <c r="G194" s="3"/>
      <c r="H194" s="3">
        <v>1.5280526888651609</v>
      </c>
      <c r="I194" s="3">
        <v>1.9087956699146962</v>
      </c>
      <c r="J194" s="3">
        <v>1.7665136370800503</v>
      </c>
      <c r="K194" s="3">
        <v>1.4695461878251705</v>
      </c>
      <c r="L194" s="3">
        <v>1.654219741858822</v>
      </c>
      <c r="M194" s="3">
        <v>1.4091387521288874</v>
      </c>
      <c r="N194" s="3">
        <v>1.2043191812818888</v>
      </c>
      <c r="O194" s="3">
        <v>1.1255520700238968</v>
      </c>
      <c r="P194" s="3">
        <v>2.3423673459508159</v>
      </c>
      <c r="Q194" s="3">
        <v>2.1861104674553848</v>
      </c>
      <c r="R194" s="3">
        <v>1.7079064264585793</v>
      </c>
      <c r="S194" s="3">
        <v>1.1983183787670115</v>
      </c>
      <c r="T194" s="3">
        <v>2.843420647893987</v>
      </c>
      <c r="U194" s="3">
        <v>2.0401065524894428</v>
      </c>
      <c r="V194" s="3">
        <v>2.1280514498225327</v>
      </c>
      <c r="W194" s="3">
        <v>1.6802816482570955</v>
      </c>
      <c r="X194" s="3">
        <v>1.825719784060003</v>
      </c>
      <c r="Y194" s="3">
        <v>9.4840147621657434E-2</v>
      </c>
      <c r="Z194" s="3">
        <v>5.5153672112478391</v>
      </c>
      <c r="AA194" s="3">
        <v>7.138239849632348</v>
      </c>
      <c r="AB194" s="3">
        <v>3.9000826074518318</v>
      </c>
      <c r="AC194" s="3">
        <v>5.0181717926878049</v>
      </c>
      <c r="AD194" s="3">
        <v>3.5647296300847979</v>
      </c>
      <c r="AE194" s="3">
        <v>4.1451889115628493</v>
      </c>
      <c r="AF194" s="3">
        <v>3.0302668353672195</v>
      </c>
      <c r="AG194" s="3">
        <v>1.628049872367749</v>
      </c>
      <c r="AH194" s="3">
        <v>2.5147806372011576</v>
      </c>
      <c r="AI194" s="3">
        <v>2.9710690241940672</v>
      </c>
      <c r="AJ194" s="3">
        <v>3.102906675365416</v>
      </c>
      <c r="AK194" s="3">
        <v>2.4131797187534847</v>
      </c>
      <c r="AL194" s="3">
        <v>2.7684371060263273</v>
      </c>
      <c r="AM194" s="3">
        <v>3.0896607578881534</v>
      </c>
      <c r="AN194" s="3">
        <v>3.8189170446574758</v>
      </c>
      <c r="AO194" s="3">
        <v>2.9821238669331356</v>
      </c>
      <c r="AP194" s="3">
        <v>2.2321763445395675</v>
      </c>
      <c r="AQ194" s="3">
        <v>2.0897429714385169</v>
      </c>
      <c r="AR194" s="3">
        <v>1.4459514015318817</v>
      </c>
      <c r="AS194" s="3">
        <v>1.6694292149327918</v>
      </c>
      <c r="AT194" s="3">
        <v>2.2613225944752564</v>
      </c>
      <c r="AU194" s="3">
        <v>1.6943149022817641</v>
      </c>
      <c r="AV194" s="3">
        <v>1.795217419744749</v>
      </c>
      <c r="AW194" s="3">
        <v>2.2515223102763469</v>
      </c>
      <c r="AX194" s="3">
        <v>2.1550585519782746</v>
      </c>
      <c r="AY194" s="3">
        <v>3.7385242993245758</v>
      </c>
      <c r="AZ194" s="3">
        <v>5.0490372839696356</v>
      </c>
      <c r="BA194" s="3">
        <v>4.1519706461439636</v>
      </c>
      <c r="BB194" s="3">
        <v>5.3323807959935907</v>
      </c>
      <c r="BC194" s="3">
        <v>4.7106071578049589</v>
      </c>
      <c r="BD194" s="3">
        <v>6.1033349902074416</v>
      </c>
      <c r="BE194" s="3">
        <v>6.864604483982566</v>
      </c>
      <c r="BF194" s="3">
        <v>8.1382231537497329</v>
      </c>
      <c r="BG194" s="3">
        <v>10.213195663837627</v>
      </c>
      <c r="BH194" s="3">
        <v>7.9469302949754699</v>
      </c>
      <c r="BI194" s="3">
        <v>7.3230539702397293</v>
      </c>
      <c r="BJ194" s="3">
        <v>5.9607432563525649</v>
      </c>
      <c r="BK194" s="3">
        <v>6.8288640172913002</v>
      </c>
      <c r="BL194" s="3">
        <v>6.6309663700490855</v>
      </c>
      <c r="BM194" s="3"/>
    </row>
    <row r="195" spans="1:65" x14ac:dyDescent="0.25">
      <c r="A195" s="5" t="s">
        <v>554</v>
      </c>
      <c r="B195" s="5" t="s">
        <v>72</v>
      </c>
      <c r="C195" s="5" t="str">
        <f>VLOOKUP(A195, 'Metadata - Countries'!$A$2:$C$264, 3, FALSE)</f>
        <v>Latin America &amp; Caribbean</v>
      </c>
      <c r="D195" s="5" t="s">
        <v>68</v>
      </c>
      <c r="E195" s="5" t="s">
        <v>41</v>
      </c>
      <c r="F195" s="5"/>
      <c r="G195" s="5"/>
      <c r="H195" s="5"/>
      <c r="I195" s="5"/>
      <c r="J195" s="5"/>
      <c r="K195" s="5"/>
      <c r="L195" s="5"/>
      <c r="M195" s="5">
        <v>0.17224345798204788</v>
      </c>
      <c r="N195" s="5">
        <v>0.44697689301862453</v>
      </c>
      <c r="O195" s="5"/>
      <c r="P195" s="5"/>
      <c r="Q195" s="5"/>
      <c r="R195" s="5">
        <v>0.20790188446654123</v>
      </c>
      <c r="S195" s="5"/>
      <c r="T195" s="5">
        <v>1.1757102722059742</v>
      </c>
      <c r="U195" s="5">
        <v>1.2378374706645161</v>
      </c>
      <c r="V195" s="5">
        <v>1.1286015233640372</v>
      </c>
      <c r="W195" s="5">
        <v>0.51424911635944104</v>
      </c>
      <c r="X195" s="5">
        <v>0.43232135981786013</v>
      </c>
      <c r="Y195" s="5">
        <v>0.35705697702059513</v>
      </c>
      <c r="Z195" s="5"/>
      <c r="AA195" s="5">
        <v>1.3710464866236751E-3</v>
      </c>
      <c r="AB195" s="5"/>
      <c r="AC195" s="5"/>
      <c r="AD195" s="5"/>
      <c r="AE195" s="5"/>
      <c r="AF195" s="5"/>
      <c r="AG195" s="5">
        <v>2.3340495311118615E-3</v>
      </c>
      <c r="AH195" s="5"/>
      <c r="AI195" s="5"/>
      <c r="AJ195" s="5"/>
      <c r="AK195" s="5">
        <v>9.5989423518522812E-2</v>
      </c>
      <c r="AL195" s="5">
        <v>0.46136640663922901</v>
      </c>
      <c r="AM195" s="5">
        <v>0.21894278070883291</v>
      </c>
      <c r="AN195" s="5">
        <v>0.25527315976556308</v>
      </c>
      <c r="AO195" s="5">
        <v>0.20239954499764387</v>
      </c>
      <c r="AP195" s="5">
        <v>0.61805324724310529</v>
      </c>
      <c r="AQ195" s="5">
        <v>5.824177220287767E-2</v>
      </c>
      <c r="AR195" s="5">
        <v>8.3635517073332652E-3</v>
      </c>
      <c r="AS195" s="5">
        <v>0.14219468984382486</v>
      </c>
      <c r="AT195" s="5">
        <v>60.533488092604195</v>
      </c>
      <c r="AU195" s="5">
        <v>57.995726514630228</v>
      </c>
      <c r="AV195" s="5">
        <v>59.318507748737382</v>
      </c>
      <c r="AW195" s="5">
        <v>49.536123667421791</v>
      </c>
      <c r="AX195" s="5">
        <v>45.970092863575552</v>
      </c>
      <c r="AY195" s="5">
        <v>47.500824998945475</v>
      </c>
      <c r="AZ195" s="5">
        <v>46.91721951881032</v>
      </c>
      <c r="BA195" s="5">
        <v>40.363874927005249</v>
      </c>
      <c r="BB195" s="5">
        <v>30.348995613609851</v>
      </c>
      <c r="BC195" s="5">
        <v>37.794328411461116</v>
      </c>
      <c r="BD195" s="5">
        <v>30.496326855316063</v>
      </c>
      <c r="BE195" s="5">
        <v>29.353704873434811</v>
      </c>
      <c r="BF195" s="5">
        <v>31.20915683546875</v>
      </c>
      <c r="BG195" s="5">
        <v>24.05374269084259</v>
      </c>
      <c r="BH195" s="5">
        <v>22.748514677927684</v>
      </c>
      <c r="BI195" s="5">
        <v>25.169065079462616</v>
      </c>
      <c r="BJ195" s="5">
        <v>25.58267850028405</v>
      </c>
      <c r="BK195" s="5">
        <v>24.803312364624073</v>
      </c>
      <c r="BL195" s="5">
        <v>23.329491541425408</v>
      </c>
      <c r="BM195" s="5"/>
    </row>
    <row r="196" spans="1:65" x14ac:dyDescent="0.25">
      <c r="A196" s="3" t="s">
        <v>85</v>
      </c>
      <c r="B196" s="3" t="s">
        <v>206</v>
      </c>
      <c r="C196" s="3" t="str">
        <f>VLOOKUP(A196, 'Metadata - Countries'!$A$2:$C$264, 3, FALSE)</f>
        <v>Middle East &amp; North Africa</v>
      </c>
      <c r="D196" s="3" t="s">
        <v>68</v>
      </c>
      <c r="E196" s="3" t="s">
        <v>41</v>
      </c>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v>0.66106013956003395</v>
      </c>
      <c r="AU196" s="3">
        <v>0.80432999151960705</v>
      </c>
      <c r="AV196" s="3">
        <v>1.2963966098681301</v>
      </c>
      <c r="AW196" s="3">
        <v>1.36492874173868</v>
      </c>
      <c r="AX196" s="3">
        <v>1.1238825004736599</v>
      </c>
      <c r="AY196" s="3">
        <v>0.84967546338731703</v>
      </c>
      <c r="AZ196" s="3">
        <v>0.69200512845601503</v>
      </c>
      <c r="BA196" s="3">
        <v>4.6515320485696898E-2</v>
      </c>
      <c r="BB196" s="3">
        <v>0.38818675130254898</v>
      </c>
      <c r="BC196" s="3">
        <v>0.21593550557137201</v>
      </c>
      <c r="BD196" s="3">
        <v>9.1166487019422607E-2</v>
      </c>
      <c r="BE196" s="3">
        <v>8.6633166842056394E-2</v>
      </c>
      <c r="BF196" s="3">
        <v>0.23957864838523199</v>
      </c>
      <c r="BG196" s="3">
        <v>0.23212061752007501</v>
      </c>
      <c r="BH196" s="3">
        <v>0.19122987960721899</v>
      </c>
      <c r="BI196" s="3">
        <v>0.164613187496219</v>
      </c>
      <c r="BJ196" s="3">
        <v>0.16351588481030799</v>
      </c>
      <c r="BK196" s="3"/>
      <c r="BL196" s="3"/>
      <c r="BM196" s="3"/>
    </row>
    <row r="197" spans="1:65" x14ac:dyDescent="0.25">
      <c r="A197" s="5" t="s">
        <v>135</v>
      </c>
      <c r="B197" s="5" t="s">
        <v>216</v>
      </c>
      <c r="C197" s="5">
        <f>VLOOKUP(A197, 'Metadata - Countries'!$A$2:$C$264, 3, FALSE)</f>
        <v>0</v>
      </c>
      <c r="D197" s="5" t="s">
        <v>68</v>
      </c>
      <c r="E197" s="5" t="s">
        <v>41</v>
      </c>
      <c r="F197" s="5"/>
      <c r="G197" s="5"/>
      <c r="H197" s="5"/>
      <c r="I197" s="5"/>
      <c r="J197" s="5"/>
      <c r="K197" s="5"/>
      <c r="L197" s="5"/>
      <c r="M197" s="5"/>
      <c r="N197" s="5"/>
      <c r="O197" s="5">
        <v>0</v>
      </c>
      <c r="P197" s="5"/>
      <c r="Q197" s="5"/>
      <c r="R197" s="5">
        <v>0</v>
      </c>
      <c r="S197" s="5">
        <v>3.2803770024108538E-3</v>
      </c>
      <c r="T197" s="5">
        <v>6.3595498414287927E-4</v>
      </c>
      <c r="U197" s="5">
        <v>2.5652378483169435E-2</v>
      </c>
      <c r="V197" s="5">
        <v>4.8372977978856891E-4</v>
      </c>
      <c r="W197" s="5">
        <v>1.1494056035920405E-2</v>
      </c>
      <c r="X197" s="5">
        <v>5.5635773045116022E-4</v>
      </c>
      <c r="Y197" s="5"/>
      <c r="Z197" s="5">
        <v>0</v>
      </c>
      <c r="AA197" s="5">
        <v>5.4177850654451318E-4</v>
      </c>
      <c r="AB197" s="5">
        <v>4.5885952650891907E-5</v>
      </c>
      <c r="AC197" s="5">
        <v>1.0228145355606147E-3</v>
      </c>
      <c r="AD197" s="5">
        <v>9.2809992942314063E-5</v>
      </c>
      <c r="AE197" s="5">
        <v>1.309027166555551E-3</v>
      </c>
      <c r="AF197" s="5"/>
      <c r="AG197" s="5"/>
      <c r="AH197" s="5"/>
      <c r="AI197" s="5"/>
      <c r="AJ197" s="5">
        <v>2.1908364395055598E-3</v>
      </c>
      <c r="AK197" s="5"/>
      <c r="AL197" s="5"/>
      <c r="AM197" s="5"/>
      <c r="AN197" s="5"/>
      <c r="AO197" s="5"/>
      <c r="AP197" s="5"/>
      <c r="AQ197" s="5"/>
      <c r="AR197" s="5"/>
      <c r="AS197" s="5"/>
      <c r="AT197" s="5">
        <v>1.3152993378420133E-3</v>
      </c>
      <c r="AU197" s="5">
        <v>1.8915730764861277E-2</v>
      </c>
      <c r="AV197" s="5">
        <v>5.6995650127081791E-2</v>
      </c>
      <c r="AW197" s="5">
        <v>3.7969129551726877E-2</v>
      </c>
      <c r="AX197" s="5">
        <v>3.0871006521346233E-2</v>
      </c>
      <c r="AY197" s="5">
        <v>9.0186562318955929E-2</v>
      </c>
      <c r="AZ197" s="5">
        <v>0.13379729060767551</v>
      </c>
      <c r="BA197" s="5">
        <v>9.5848076193984028E-2</v>
      </c>
      <c r="BB197" s="5">
        <v>5.6815027038142549E-2</v>
      </c>
      <c r="BC197" s="5">
        <v>0.13418790774861977</v>
      </c>
      <c r="BD197" s="5">
        <v>9.3959847435261604E-2</v>
      </c>
      <c r="BE197" s="5">
        <v>0.1044222794287122</v>
      </c>
      <c r="BF197" s="5">
        <v>3.5627830495966233E-2</v>
      </c>
      <c r="BG197" s="5">
        <v>0.16688020426177799</v>
      </c>
      <c r="BH197" s="5">
        <v>3.3980469554346339E-2</v>
      </c>
      <c r="BI197" s="5">
        <v>1.5969606751556271</v>
      </c>
      <c r="BJ197" s="5">
        <v>1.3755525611210191</v>
      </c>
      <c r="BK197" s="5">
        <v>1.8279503819134888</v>
      </c>
      <c r="BL197" s="5">
        <v>2.0186683809284274</v>
      </c>
      <c r="BM197" s="5"/>
    </row>
    <row r="198" spans="1:65" x14ac:dyDescent="0.25">
      <c r="A198" s="3" t="s">
        <v>676</v>
      </c>
      <c r="B198" s="3" t="s">
        <v>290</v>
      </c>
      <c r="C198" s="3">
        <f>VLOOKUP(A198, 'Metadata - Countries'!$A$2:$C$264, 3, FALSE)</f>
        <v>0</v>
      </c>
      <c r="D198" s="3" t="s">
        <v>68</v>
      </c>
      <c r="E198" s="3" t="s">
        <v>41</v>
      </c>
      <c r="F198" s="3"/>
      <c r="G198" s="3"/>
      <c r="H198" s="3">
        <v>5.7321303338934708</v>
      </c>
      <c r="I198" s="3">
        <v>4.4897256465679565</v>
      </c>
      <c r="J198" s="3">
        <v>4.0780126952723492</v>
      </c>
      <c r="K198" s="3">
        <v>4.0111962638206098</v>
      </c>
      <c r="L198" s="3">
        <v>3.8359102324929943</v>
      </c>
      <c r="M198" s="3">
        <v>3.9299961184425065</v>
      </c>
      <c r="N198" s="3">
        <v>4.2711111371465185</v>
      </c>
      <c r="O198" s="3">
        <v>3.9681334263107795</v>
      </c>
      <c r="P198" s="3">
        <v>4.2211175573405972</v>
      </c>
      <c r="Q198" s="3">
        <v>4.5106741477576664</v>
      </c>
      <c r="R198" s="3">
        <v>4.0293574445445337</v>
      </c>
      <c r="S198" s="3">
        <v>3.9814670486646548</v>
      </c>
      <c r="T198" s="3">
        <v>5.9067169584497261</v>
      </c>
      <c r="U198" s="3">
        <v>6.1232670448829989</v>
      </c>
      <c r="V198" s="3">
        <v>5.888542522669673</v>
      </c>
      <c r="W198" s="3">
        <v>5.8923697333606322</v>
      </c>
      <c r="X198" s="3">
        <v>5.4421442182317881</v>
      </c>
      <c r="Y198" s="3">
        <v>6.2163723641875128</v>
      </c>
      <c r="Z198" s="3">
        <v>7.1617952460436278</v>
      </c>
      <c r="AA198" s="3">
        <v>8.0968725114464775</v>
      </c>
      <c r="AB198" s="3">
        <v>8.5187538868133235</v>
      </c>
      <c r="AC198" s="3">
        <v>8.501422080216436</v>
      </c>
      <c r="AD198" s="3">
        <v>8.263978391248699</v>
      </c>
      <c r="AE198" s="3">
        <v>8.3449321405871171</v>
      </c>
      <c r="AF198" s="3">
        <v>5.2994446977953764</v>
      </c>
      <c r="AG198" s="3">
        <v>4.4788264252475232</v>
      </c>
      <c r="AH198" s="3">
        <v>4.1044697282249167</v>
      </c>
      <c r="AI198" s="3">
        <v>4.3901686388946262</v>
      </c>
      <c r="AJ198" s="3">
        <v>4.9152940538793297</v>
      </c>
      <c r="AK198" s="3">
        <v>5.0616683577761448</v>
      </c>
      <c r="AL198" s="3">
        <v>4.636500351410187</v>
      </c>
      <c r="AM198" s="3">
        <v>4.6641333216668173</v>
      </c>
      <c r="AN198" s="3">
        <v>4.1212171261109223</v>
      </c>
      <c r="AO198" s="3">
        <v>3.775496906081333</v>
      </c>
      <c r="AP198" s="3">
        <v>4.3804584586042976</v>
      </c>
      <c r="AQ198" s="3">
        <v>4.237506909440917</v>
      </c>
      <c r="AR198" s="3">
        <v>3.5967547446421397</v>
      </c>
      <c r="AS198" s="3">
        <v>3.8672731091196622</v>
      </c>
      <c r="AT198" s="3">
        <v>5.0779641941780262</v>
      </c>
      <c r="AU198" s="3">
        <v>4.8846355629925231</v>
      </c>
      <c r="AV198" s="3">
        <v>4.6925157369985095</v>
      </c>
      <c r="AW198" s="3">
        <v>5.0104299059734752</v>
      </c>
      <c r="AX198" s="3">
        <v>5.4887093040528576</v>
      </c>
      <c r="AY198" s="3">
        <v>6.6374072998744031</v>
      </c>
      <c r="AZ198" s="3">
        <v>6.9972518069926082</v>
      </c>
      <c r="BA198" s="3">
        <v>6.9466830416112675</v>
      </c>
      <c r="BB198" s="3">
        <v>9.0831447536655254</v>
      </c>
      <c r="BC198" s="3">
        <v>7.7580558991608992</v>
      </c>
      <c r="BD198" s="3">
        <v>8.3531842656813193</v>
      </c>
      <c r="BE198" s="3">
        <v>9.818816880127466</v>
      </c>
      <c r="BF198" s="3">
        <v>9.9697965163582083</v>
      </c>
      <c r="BG198" s="3">
        <v>10.1642451982263</v>
      </c>
      <c r="BH198" s="3">
        <v>9.7510346028162811</v>
      </c>
      <c r="BI198" s="3">
        <v>7.55144145477988</v>
      </c>
      <c r="BJ198" s="3">
        <v>6.6438427517717908</v>
      </c>
      <c r="BK198" s="3">
        <v>7.6583538828717108</v>
      </c>
      <c r="BL198" s="3">
        <v>8.5352926354514835</v>
      </c>
      <c r="BM198" s="3"/>
    </row>
    <row r="199" spans="1:65" x14ac:dyDescent="0.25">
      <c r="A199" s="5" t="s">
        <v>395</v>
      </c>
      <c r="B199" s="5" t="s">
        <v>655</v>
      </c>
      <c r="C199" s="5" t="str">
        <f>VLOOKUP(A199, 'Metadata - Countries'!$A$2:$C$264, 3, FALSE)</f>
        <v>East Asia &amp; Pacific</v>
      </c>
      <c r="D199" s="5" t="s">
        <v>68</v>
      </c>
      <c r="E199" s="5" t="s">
        <v>41</v>
      </c>
      <c r="F199" s="5"/>
      <c r="G199" s="5"/>
      <c r="H199" s="5">
        <v>5.096354717168828E-2</v>
      </c>
      <c r="I199" s="5"/>
      <c r="J199" s="5"/>
      <c r="K199" s="5"/>
      <c r="L199" s="5"/>
      <c r="M199" s="5"/>
      <c r="N199" s="5"/>
      <c r="O199" s="5"/>
      <c r="P199" s="5"/>
      <c r="Q199" s="5"/>
      <c r="R199" s="5"/>
      <c r="S199" s="5">
        <v>0.14440069509385436</v>
      </c>
      <c r="T199" s="5">
        <v>9.3386379363447639E-2</v>
      </c>
      <c r="U199" s="5">
        <v>8.3442188142820034E-2</v>
      </c>
      <c r="V199" s="5">
        <v>7.1353159954298973E-2</v>
      </c>
      <c r="W199" s="5">
        <v>0.18964127783805401</v>
      </c>
      <c r="X199" s="5">
        <v>7.8258190497517935E-2</v>
      </c>
      <c r="Y199" s="5">
        <v>6.9727132265144529E-2</v>
      </c>
      <c r="Z199" s="5">
        <v>4.6605472924091881E-2</v>
      </c>
      <c r="AA199" s="5">
        <v>8.5093935773577961E-2</v>
      </c>
      <c r="AB199" s="5">
        <v>6.5254381896352631E-2</v>
      </c>
      <c r="AC199" s="5">
        <v>3.0738353965152936E-2</v>
      </c>
      <c r="AD199" s="5"/>
      <c r="AE199" s="5"/>
      <c r="AF199" s="5"/>
      <c r="AG199" s="5"/>
      <c r="AH199" s="5">
        <v>3.6833901262047899E-2</v>
      </c>
      <c r="AI199" s="5"/>
      <c r="AJ199" s="5"/>
      <c r="AK199" s="5"/>
      <c r="AL199" s="5"/>
      <c r="AM199" s="5"/>
      <c r="AN199" s="5"/>
      <c r="AO199" s="5"/>
      <c r="AP199" s="5">
        <v>1.1395366694003121E-2</v>
      </c>
      <c r="AQ199" s="5">
        <v>1.3151045577847765E-2</v>
      </c>
      <c r="AR199" s="5">
        <v>4.4964025922639749E-3</v>
      </c>
      <c r="AS199" s="5">
        <v>1.6501302150417794E-3</v>
      </c>
      <c r="AT199" s="5">
        <v>1.4268899326812204E-3</v>
      </c>
      <c r="AU199" s="5">
        <v>7.3529144138362755E-3</v>
      </c>
      <c r="AV199" s="5">
        <v>6.738448350485946E-3</v>
      </c>
      <c r="AW199" s="5">
        <v>2.1621294337137512E-2</v>
      </c>
      <c r="AX199" s="5">
        <v>3.8340720878834297E-3</v>
      </c>
      <c r="AY199" s="5">
        <v>8.2530238737083331E-3</v>
      </c>
      <c r="AZ199" s="5">
        <v>2.371996815224062E-2</v>
      </c>
      <c r="BA199" s="5">
        <v>5.1759666115102743E-2</v>
      </c>
      <c r="BB199" s="5">
        <v>6.8134962685539341E-2</v>
      </c>
      <c r="BC199" s="5">
        <v>5.8134222866887082E-2</v>
      </c>
      <c r="BD199" s="5">
        <v>4.0566694474888539E-2</v>
      </c>
      <c r="BE199" s="5">
        <v>3.6293810717676997E-2</v>
      </c>
      <c r="BF199" s="5">
        <v>1.49683940176381E-2</v>
      </c>
      <c r="BG199" s="5">
        <v>2.2658938224467087E-2</v>
      </c>
      <c r="BH199" s="5">
        <v>1.0250995108099153E-2</v>
      </c>
      <c r="BI199" s="5">
        <v>1.2509960787831504E-2</v>
      </c>
      <c r="BJ199" s="5"/>
      <c r="BK199" s="5"/>
      <c r="BL199" s="5"/>
      <c r="BM199" s="5"/>
    </row>
    <row r="200" spans="1:65" x14ac:dyDescent="0.25">
      <c r="A200" s="3" t="s">
        <v>704</v>
      </c>
      <c r="B200" s="3" t="s">
        <v>28</v>
      </c>
      <c r="C200" s="3" t="str">
        <f>VLOOKUP(A200, 'Metadata - Countries'!$A$2:$C$264, 3, FALSE)</f>
        <v>Middle East &amp; North Africa</v>
      </c>
      <c r="D200" s="3" t="s">
        <v>68</v>
      </c>
      <c r="E200" s="3" t="s">
        <v>41</v>
      </c>
      <c r="F200" s="3"/>
      <c r="G200" s="3"/>
      <c r="H200" s="3"/>
      <c r="I200" s="3"/>
      <c r="J200" s="3"/>
      <c r="K200" s="3"/>
      <c r="L200" s="3"/>
      <c r="M200" s="3"/>
      <c r="N200" s="3"/>
      <c r="O200" s="3"/>
      <c r="P200" s="3"/>
      <c r="Q200" s="3"/>
      <c r="R200" s="3">
        <v>193.03670446673181</v>
      </c>
      <c r="S200" s="3">
        <v>97.28786918362789</v>
      </c>
      <c r="T200" s="3">
        <v>98.172270270243459</v>
      </c>
      <c r="U200" s="3">
        <v>97.186780309072134</v>
      </c>
      <c r="V200" s="3">
        <v>98.578951151592221</v>
      </c>
      <c r="W200" s="3"/>
      <c r="X200" s="3">
        <v>96.882669633969783</v>
      </c>
      <c r="Y200" s="3">
        <v>92.028357546303127</v>
      </c>
      <c r="Z200" s="3"/>
      <c r="AA200" s="3"/>
      <c r="AB200" s="3"/>
      <c r="AC200" s="3"/>
      <c r="AD200" s="3"/>
      <c r="AE200" s="3"/>
      <c r="AF200" s="3"/>
      <c r="AG200" s="3"/>
      <c r="AH200" s="3"/>
      <c r="AI200" s="3">
        <v>82.047580099550871</v>
      </c>
      <c r="AJ200" s="3">
        <v>84.081046119292978</v>
      </c>
      <c r="AK200" s="3">
        <v>85.231691554753411</v>
      </c>
      <c r="AL200" s="3">
        <v>85.663309527622843</v>
      </c>
      <c r="AM200" s="3">
        <v>83.055924224358108</v>
      </c>
      <c r="AN200" s="3">
        <v>75.440191318518416</v>
      </c>
      <c r="AO200" s="3">
        <v>81.958846961869256</v>
      </c>
      <c r="AP200" s="3">
        <v>84.809972041696611</v>
      </c>
      <c r="AQ200" s="3"/>
      <c r="AR200" s="3">
        <v>86.141443948029945</v>
      </c>
      <c r="AS200" s="3">
        <v>90.133788213478454</v>
      </c>
      <c r="AT200" s="3">
        <v>91.226680787530313</v>
      </c>
      <c r="AU200" s="3">
        <v>92.430959857032065</v>
      </c>
      <c r="AV200" s="3">
        <v>89.304877128666007</v>
      </c>
      <c r="AW200" s="3">
        <v>92.324092461132324</v>
      </c>
      <c r="AX200" s="3">
        <v>87.601465474427954</v>
      </c>
      <c r="AY200" s="3">
        <v>85.060305021881504</v>
      </c>
      <c r="AZ200" s="3">
        <v>90.853632137764947</v>
      </c>
      <c r="BA200" s="3">
        <v>90.657824054586797</v>
      </c>
      <c r="BB200" s="3">
        <v>92.099040995587444</v>
      </c>
      <c r="BC200" s="3">
        <v>73.900994027665561</v>
      </c>
      <c r="BD200" s="3">
        <v>92.554855923310967</v>
      </c>
      <c r="BE200" s="3">
        <v>92.996199135098649</v>
      </c>
      <c r="BF200" s="3"/>
      <c r="BG200" s="3">
        <v>88.68062349735338</v>
      </c>
      <c r="BH200" s="3">
        <v>87.813679017685871</v>
      </c>
      <c r="BI200" s="3">
        <v>82.766923254239131</v>
      </c>
      <c r="BJ200" s="3">
        <v>91.81772413483823</v>
      </c>
      <c r="BK200" s="3">
        <v>93.620610224237581</v>
      </c>
      <c r="BL200" s="3">
        <v>81.40109229295021</v>
      </c>
      <c r="BM200" s="3"/>
    </row>
    <row r="201" spans="1:65" x14ac:dyDescent="0.25">
      <c r="A201" s="5" t="s">
        <v>626</v>
      </c>
      <c r="B201" s="5" t="s">
        <v>358</v>
      </c>
      <c r="C201" s="5" t="str">
        <f>VLOOKUP(A201, 'Metadata - Countries'!$A$2:$C$264, 3, FALSE)</f>
        <v>Europe &amp; Central Asia</v>
      </c>
      <c r="D201" s="5" t="s">
        <v>68</v>
      </c>
      <c r="E201" s="5" t="s">
        <v>41</v>
      </c>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v>17.716884461795061</v>
      </c>
      <c r="AJ201" s="5">
        <v>17.726048159749002</v>
      </c>
      <c r="AK201" s="5">
        <v>12.483953681939083</v>
      </c>
      <c r="AL201" s="5">
        <v>11.22359971055122</v>
      </c>
      <c r="AM201" s="5">
        <v>9.9701522273465084</v>
      </c>
      <c r="AN201" s="5">
        <v>9.9768686950913281</v>
      </c>
      <c r="AO201" s="5">
        <v>7.9129220292291276</v>
      </c>
      <c r="AP201" s="5">
        <v>7.3445235038292367</v>
      </c>
      <c r="AQ201" s="5">
        <v>6.1105433028346416</v>
      </c>
      <c r="AR201" s="5">
        <v>4.6959908055125474</v>
      </c>
      <c r="AS201" s="5">
        <v>4.8647455837225033</v>
      </c>
      <c r="AT201" s="5">
        <v>7.1627202029879422</v>
      </c>
      <c r="AU201" s="5">
        <v>6.2060814165439995</v>
      </c>
      <c r="AV201" s="5">
        <v>7.9089866593085105</v>
      </c>
      <c r="AW201" s="5">
        <v>6.4739462100154288</v>
      </c>
      <c r="AX201" s="5">
        <v>6.7275308472297608</v>
      </c>
      <c r="AY201" s="5">
        <v>10.642141915650843</v>
      </c>
      <c r="AZ201" s="5">
        <v>9.983086484698859</v>
      </c>
      <c r="BA201" s="5">
        <v>7.5247005851761237</v>
      </c>
      <c r="BB201" s="5">
        <v>9.1081366890255406</v>
      </c>
      <c r="BC201" s="5">
        <v>5.8889081935155598</v>
      </c>
      <c r="BD201" s="5">
        <v>5.1956498865479093</v>
      </c>
      <c r="BE201" s="5">
        <v>5.4792948780723449</v>
      </c>
      <c r="BF201" s="5">
        <v>5.0877058743609611</v>
      </c>
      <c r="BG201" s="5">
        <v>4.8497645778093421</v>
      </c>
      <c r="BH201" s="5">
        <v>5.7585796170971797</v>
      </c>
      <c r="BI201" s="5">
        <v>4.4273403557786857</v>
      </c>
      <c r="BJ201" s="5">
        <v>3.5787494022861401</v>
      </c>
      <c r="BK201" s="5">
        <v>3.7399014126327188</v>
      </c>
      <c r="BL201" s="5">
        <v>4.0222193259132579</v>
      </c>
      <c r="BM201" s="5"/>
    </row>
    <row r="202" spans="1:65" x14ac:dyDescent="0.25">
      <c r="A202" s="3" t="s">
        <v>2</v>
      </c>
      <c r="B202" s="3" t="s">
        <v>383</v>
      </c>
      <c r="C202" s="3" t="str">
        <f>VLOOKUP(A202, 'Metadata - Countries'!$A$2:$C$264, 3, FALSE)</f>
        <v>Europe &amp; Central Asia</v>
      </c>
      <c r="D202" s="3" t="s">
        <v>68</v>
      </c>
      <c r="E202" s="3" t="s">
        <v>41</v>
      </c>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v>43.107547442589315</v>
      </c>
      <c r="AQ202" s="3">
        <v>45.759616738393923</v>
      </c>
      <c r="AR202" s="3">
        <v>39.249366198860223</v>
      </c>
      <c r="AS202" s="3">
        <v>41.760061072642664</v>
      </c>
      <c r="AT202" s="3">
        <v>50.5818149032661</v>
      </c>
      <c r="AU202" s="3">
        <v>51.803026179556269</v>
      </c>
      <c r="AV202" s="3">
        <v>52.473310718359436</v>
      </c>
      <c r="AW202" s="3">
        <v>54.494452413433848</v>
      </c>
      <c r="AX202" s="3">
        <v>54.687916596786465</v>
      </c>
      <c r="AY202" s="3">
        <v>61.774336898932944</v>
      </c>
      <c r="AZ202" s="3">
        <v>62.875068336523029</v>
      </c>
      <c r="BA202" s="3">
        <v>61.446981081131611</v>
      </c>
      <c r="BB202" s="3">
        <v>65.662002327659735</v>
      </c>
      <c r="BC202" s="3">
        <v>66.685307928340734</v>
      </c>
      <c r="BD202" s="3">
        <v>65.622431987486806</v>
      </c>
      <c r="BE202" s="3">
        <v>66.982445094209993</v>
      </c>
      <c r="BF202" s="3">
        <v>70.933743945367269</v>
      </c>
      <c r="BG202" s="3">
        <v>71.247555692170366</v>
      </c>
      <c r="BH202" s="3">
        <v>69.874292736139523</v>
      </c>
      <c r="BI202" s="3">
        <v>62.996297173707028</v>
      </c>
      <c r="BJ202" s="3">
        <v>48.299213842555751</v>
      </c>
      <c r="BK202" s="3">
        <v>49.089932842228237</v>
      </c>
      <c r="BL202" s="3">
        <v>52.017168330424781</v>
      </c>
      <c r="BM202" s="3"/>
    </row>
    <row r="203" spans="1:65" x14ac:dyDescent="0.25">
      <c r="A203" s="5" t="s">
        <v>283</v>
      </c>
      <c r="B203" s="5" t="s">
        <v>96</v>
      </c>
      <c r="C203" s="5" t="str">
        <f>VLOOKUP(A203, 'Metadata - Countries'!$A$2:$C$264, 3, FALSE)</f>
        <v>Sub-Saharan Africa</v>
      </c>
      <c r="D203" s="5" t="s">
        <v>68</v>
      </c>
      <c r="E203" s="5" t="s">
        <v>41</v>
      </c>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v>0.1784111582152911</v>
      </c>
      <c r="AQ203" s="5">
        <v>0.12984647080216519</v>
      </c>
      <c r="AR203" s="5"/>
      <c r="AS203" s="5">
        <v>1.9460069638932095E-3</v>
      </c>
      <c r="AT203" s="5"/>
      <c r="AU203" s="5">
        <v>7.1131401147981575E-3</v>
      </c>
      <c r="AV203" s="5">
        <v>0</v>
      </c>
      <c r="AW203" s="5">
        <v>0</v>
      </c>
      <c r="AX203" s="5">
        <v>2.0710963725180512E-2</v>
      </c>
      <c r="AY203" s="5">
        <v>1.2688030742884937E-2</v>
      </c>
      <c r="AZ203" s="5">
        <v>4.1623957784767312E-3</v>
      </c>
      <c r="BA203" s="5">
        <v>1.0773229346836622E-2</v>
      </c>
      <c r="BB203" s="5">
        <v>0.2399342576632755</v>
      </c>
      <c r="BC203" s="5">
        <v>4.6689726229983956E-2</v>
      </c>
      <c r="BD203" s="5">
        <v>6.8530511673462802E-2</v>
      </c>
      <c r="BE203" s="5">
        <v>3.1789265840942868E-2</v>
      </c>
      <c r="BF203" s="5">
        <v>2.4070449348066996E-2</v>
      </c>
      <c r="BG203" s="5">
        <v>0.10969645665190525</v>
      </c>
      <c r="BH203" s="5">
        <v>0.1983149473739737</v>
      </c>
      <c r="BI203" s="5">
        <v>0.14981729205621325</v>
      </c>
      <c r="BJ203" s="5">
        <v>8.9409945345947775E-2</v>
      </c>
      <c r="BK203" s="5"/>
      <c r="BL203" s="5"/>
      <c r="BM203" s="5"/>
    </row>
    <row r="204" spans="1:65" x14ac:dyDescent="0.25">
      <c r="A204" s="3" t="s">
        <v>90</v>
      </c>
      <c r="B204" s="3" t="s">
        <v>130</v>
      </c>
      <c r="C204" s="3">
        <f>VLOOKUP(A204, 'Metadata - Countries'!$A$2:$C$264, 3, FALSE)</f>
        <v>0</v>
      </c>
      <c r="D204" s="3" t="s">
        <v>68</v>
      </c>
      <c r="E204" s="3" t="s">
        <v>41</v>
      </c>
      <c r="F204" s="3"/>
      <c r="G204" s="3"/>
      <c r="H204" s="3">
        <v>0.8636742744361543</v>
      </c>
      <c r="I204" s="3">
        <v>0.89902773346865628</v>
      </c>
      <c r="J204" s="3">
        <v>1.2631905472844658</v>
      </c>
      <c r="K204" s="3">
        <v>1.1319403049931422</v>
      </c>
      <c r="L204" s="3">
        <v>1.0803032993024242</v>
      </c>
      <c r="M204" s="3">
        <v>0.79260704006156135</v>
      </c>
      <c r="N204" s="3">
        <v>0.91700866460302988</v>
      </c>
      <c r="O204" s="3">
        <v>0.81170819710964315</v>
      </c>
      <c r="P204" s="3">
        <v>0.86167527603577343</v>
      </c>
      <c r="Q204" s="3">
        <v>0.60005859092086522</v>
      </c>
      <c r="R204" s="3">
        <v>0.74221902630473569</v>
      </c>
      <c r="S204" s="3">
        <v>1.3030997630204415</v>
      </c>
      <c r="T204" s="3">
        <v>1.051562184046142</v>
      </c>
      <c r="U204" s="3">
        <v>0.90526095944847296</v>
      </c>
      <c r="V204" s="3">
        <v>0.79761917954576711</v>
      </c>
      <c r="W204" s="3">
        <v>0.91365340461313149</v>
      </c>
      <c r="X204" s="3">
        <v>0.82943796208463294</v>
      </c>
      <c r="Y204" s="3">
        <v>1.138830121175352</v>
      </c>
      <c r="Z204" s="3">
        <v>1.388740352656449</v>
      </c>
      <c r="AA204" s="3">
        <v>1.2625815817884878</v>
      </c>
      <c r="AB204" s="3">
        <v>13.196676431042349</v>
      </c>
      <c r="AC204" s="3">
        <v>14.106598888858278</v>
      </c>
      <c r="AD204" s="3">
        <v>13.275173369930327</v>
      </c>
      <c r="AE204" s="3">
        <v>5.51194037027782</v>
      </c>
      <c r="AF204" s="3">
        <v>3.1108543239630735</v>
      </c>
      <c r="AG204" s="3">
        <v>3.7246125697697336</v>
      </c>
      <c r="AH204" s="3">
        <v>2.2532809751220189</v>
      </c>
      <c r="AI204" s="3">
        <v>2.3572957991038148</v>
      </c>
      <c r="AJ204" s="3">
        <v>2.6114629414269399</v>
      </c>
      <c r="AK204" s="3">
        <v>2.2722886254142263</v>
      </c>
      <c r="AL204" s="3">
        <v>2.5126058641586919</v>
      </c>
      <c r="AM204" s="3">
        <v>2.0301086910984485</v>
      </c>
      <c r="AN204" s="3">
        <v>1.829923428806371</v>
      </c>
      <c r="AO204" s="3">
        <v>1.5181340633495128</v>
      </c>
      <c r="AP204" s="3">
        <v>1.3968847465367951</v>
      </c>
      <c r="AQ204" s="3">
        <v>1.0704533898793713</v>
      </c>
      <c r="AR204" s="3">
        <v>0.48147676327138</v>
      </c>
      <c r="AS204" s="3">
        <v>0.39042364796701157</v>
      </c>
      <c r="AT204" s="3">
        <v>2.9228469990237369</v>
      </c>
      <c r="AU204" s="3">
        <v>4.2169174709998059</v>
      </c>
      <c r="AV204" s="3">
        <v>3.9735802591421647</v>
      </c>
      <c r="AW204" s="3">
        <v>5.0801151436798504</v>
      </c>
      <c r="AX204" s="3">
        <v>6.8343173113377516</v>
      </c>
      <c r="AY204" s="3">
        <v>8.8941890111877182</v>
      </c>
      <c r="AZ204" s="3">
        <v>12.59075914776073</v>
      </c>
      <c r="BA204" s="3">
        <v>13.66467133141359</v>
      </c>
      <c r="BB204" s="3">
        <v>15.164360628104218</v>
      </c>
      <c r="BC204" s="3">
        <v>11.46466823405513</v>
      </c>
      <c r="BD204" s="3">
        <v>14.412592644170736</v>
      </c>
      <c r="BE204" s="3">
        <v>15.616523202854804</v>
      </c>
      <c r="BF204" s="3">
        <v>15.41807957810159</v>
      </c>
      <c r="BG204" s="3">
        <v>16.903632180713082</v>
      </c>
      <c r="BH204" s="3">
        <v>17.566591469522734</v>
      </c>
      <c r="BI204" s="3">
        <v>10.059631491822454</v>
      </c>
      <c r="BJ204" s="3">
        <v>9.5886128925098024</v>
      </c>
      <c r="BK204" s="3">
        <v>10.920292167909942</v>
      </c>
      <c r="BL204" s="3">
        <v>13.805002731153504</v>
      </c>
      <c r="BM204" s="3"/>
    </row>
    <row r="205" spans="1:65" x14ac:dyDescent="0.25">
      <c r="A205" s="5" t="s">
        <v>540</v>
      </c>
      <c r="B205" s="5" t="s">
        <v>257</v>
      </c>
      <c r="C205" s="5" t="str">
        <f>VLOOKUP(A205, 'Metadata - Countries'!$A$2:$C$264, 3, FALSE)</f>
        <v>Middle East &amp; North Africa</v>
      </c>
      <c r="D205" s="5" t="s">
        <v>68</v>
      </c>
      <c r="E205" s="5" t="s">
        <v>41</v>
      </c>
      <c r="F205" s="5"/>
      <c r="G205" s="5"/>
      <c r="H205" s="5"/>
      <c r="I205" s="5"/>
      <c r="J205" s="5"/>
      <c r="K205" s="5"/>
      <c r="L205" s="5"/>
      <c r="M205" s="5"/>
      <c r="N205" s="5">
        <v>99.738781338770281</v>
      </c>
      <c r="O205" s="5">
        <v>99.724689880166949</v>
      </c>
      <c r="P205" s="5"/>
      <c r="Q205" s="5"/>
      <c r="R205" s="5"/>
      <c r="S205" s="5"/>
      <c r="T205" s="5">
        <v>99.776181763628273</v>
      </c>
      <c r="U205" s="5">
        <v>99.316611939800879</v>
      </c>
      <c r="V205" s="5">
        <v>99.691171643257022</v>
      </c>
      <c r="W205" s="5">
        <v>99.661429802622308</v>
      </c>
      <c r="X205" s="5">
        <v>99.184347454825641</v>
      </c>
      <c r="Y205" s="5">
        <v>99.097803304211681</v>
      </c>
      <c r="Z205" s="5">
        <v>99.187501792496278</v>
      </c>
      <c r="AA205" s="5">
        <v>99.270397519195811</v>
      </c>
      <c r="AB205" s="5">
        <v>98.786369721259078</v>
      </c>
      <c r="AC205" s="5"/>
      <c r="AD205" s="5"/>
      <c r="AE205" s="5">
        <v>96.376137967978948</v>
      </c>
      <c r="AF205" s="5"/>
      <c r="AG205" s="5"/>
      <c r="AH205" s="5">
        <v>85.147454465509668</v>
      </c>
      <c r="AI205" s="5">
        <v>86.870031011611417</v>
      </c>
      <c r="AJ205" s="5">
        <v>91.6764497096421</v>
      </c>
      <c r="AK205" s="5">
        <v>94.098248712182311</v>
      </c>
      <c r="AL205" s="5">
        <v>89.184823723413004</v>
      </c>
      <c r="AM205" s="5">
        <v>92.868207968263391</v>
      </c>
      <c r="AN205" s="5">
        <v>91.476349065171064</v>
      </c>
      <c r="AO205" s="5">
        <v>88.458751676300636</v>
      </c>
      <c r="AP205" s="5">
        <v>89.549703835840262</v>
      </c>
      <c r="AQ205" s="5"/>
      <c r="AR205" s="5">
        <v>85.318774272273316</v>
      </c>
      <c r="AS205" s="5">
        <v>89.435323830914427</v>
      </c>
      <c r="AT205" s="5">
        <v>92.185960905928567</v>
      </c>
      <c r="AU205" s="5">
        <v>89.351666170917824</v>
      </c>
      <c r="AV205" s="5">
        <v>89.475217537655823</v>
      </c>
      <c r="AW205" s="5">
        <v>89.704686467697513</v>
      </c>
      <c r="AX205" s="5">
        <v>89.860266329016952</v>
      </c>
      <c r="AY205" s="5">
        <v>91.063149995014882</v>
      </c>
      <c r="AZ205" s="5">
        <v>91.137635840111997</v>
      </c>
      <c r="BA205" s="5">
        <v>90.129716410792852</v>
      </c>
      <c r="BB205" s="5">
        <v>91.369664997231808</v>
      </c>
      <c r="BC205" s="5">
        <v>87.88330187195406</v>
      </c>
      <c r="BD205" s="5">
        <v>87.541033973547243</v>
      </c>
      <c r="BE205" s="5">
        <v>88.619751927054764</v>
      </c>
      <c r="BF205" s="5">
        <v>88.501183035177462</v>
      </c>
      <c r="BG205" s="5">
        <v>87.425737887102557</v>
      </c>
      <c r="BH205" s="5">
        <v>84.937007215340515</v>
      </c>
      <c r="BI205" s="5">
        <v>77.950118211097461</v>
      </c>
      <c r="BJ205" s="5">
        <v>77.398299962229771</v>
      </c>
      <c r="BK205" s="5"/>
      <c r="BL205" s="5"/>
      <c r="BM205" s="5"/>
    </row>
    <row r="206" spans="1:65" x14ac:dyDescent="0.25">
      <c r="A206" s="3" t="s">
        <v>241</v>
      </c>
      <c r="B206" s="3" t="s">
        <v>523</v>
      </c>
      <c r="C206" s="3" t="str">
        <f>VLOOKUP(A206, 'Metadata - Countries'!$A$2:$C$264, 3, FALSE)</f>
        <v>Sub-Saharan Africa</v>
      </c>
      <c r="D206" s="3" t="s">
        <v>68</v>
      </c>
      <c r="E206" s="3" t="s">
        <v>41</v>
      </c>
      <c r="F206" s="3"/>
      <c r="G206" s="3"/>
      <c r="H206" s="3"/>
      <c r="I206" s="3">
        <v>0</v>
      </c>
      <c r="J206" s="3">
        <v>0</v>
      </c>
      <c r="K206" s="3">
        <v>0</v>
      </c>
      <c r="L206" s="3">
        <v>2.4930397073713869E-6</v>
      </c>
      <c r="M206" s="3">
        <v>0</v>
      </c>
      <c r="N206" s="3">
        <v>3.0380418011894676E-3</v>
      </c>
      <c r="O206" s="3">
        <v>0.23114838325791381</v>
      </c>
      <c r="P206" s="3">
        <v>0.35618905773493842</v>
      </c>
      <c r="Q206" s="3">
        <v>0.78106054348849518</v>
      </c>
      <c r="R206" s="3">
        <v>0.73080974931480047</v>
      </c>
      <c r="S206" s="3">
        <v>0.95204239463076068</v>
      </c>
      <c r="T206" s="3">
        <v>3.8961850994795713</v>
      </c>
      <c r="U206" s="3">
        <v>3.6233373436859555</v>
      </c>
      <c r="V206" s="3">
        <v>1.7020525818496124</v>
      </c>
      <c r="W206" s="3"/>
      <c r="X206" s="3">
        <v>1.3071893958367167</v>
      </c>
      <c r="Y206" s="3">
        <v>2.8718770051886828</v>
      </c>
      <c r="Z206" s="3">
        <v>0.95453218240768789</v>
      </c>
      <c r="AA206" s="3">
        <v>4.3479563813084194</v>
      </c>
      <c r="AB206" s="3">
        <v>3.4672860618736028</v>
      </c>
      <c r="AC206" s="3"/>
      <c r="AD206" s="3"/>
      <c r="AE206" s="3">
        <v>0</v>
      </c>
      <c r="AF206" s="3"/>
      <c r="AG206" s="3"/>
      <c r="AH206" s="3"/>
      <c r="AI206" s="3"/>
      <c r="AJ206" s="3"/>
      <c r="AK206" s="3"/>
      <c r="AL206" s="3"/>
      <c r="AM206" s="3"/>
      <c r="AN206" s="3">
        <v>0</v>
      </c>
      <c r="AO206" s="3">
        <v>0.25748228719343991</v>
      </c>
      <c r="AP206" s="3">
        <v>4.781919910968142E-4</v>
      </c>
      <c r="AQ206" s="3">
        <v>1.255124448426142E-4</v>
      </c>
      <c r="AR206" s="3"/>
      <c r="AS206" s="3">
        <v>1.0897767056536534E-4</v>
      </c>
      <c r="AT206" s="3">
        <v>69.331439060154437</v>
      </c>
      <c r="AU206" s="3">
        <v>83.927762571034449</v>
      </c>
      <c r="AV206" s="3">
        <v>72.441652450123726</v>
      </c>
      <c r="AW206" s="3">
        <v>81.210428238943294</v>
      </c>
      <c r="AX206" s="3">
        <v>83.586225353407016</v>
      </c>
      <c r="AY206" s="3">
        <v>87.262721483573756</v>
      </c>
      <c r="AZ206" s="3">
        <v>91.109354024002926</v>
      </c>
      <c r="BA206" s="3"/>
      <c r="BB206" s="3">
        <v>94.370132876799204</v>
      </c>
      <c r="BC206" s="3">
        <v>92.097529107221746</v>
      </c>
      <c r="BD206" s="3">
        <v>94.411267428225628</v>
      </c>
      <c r="BE206" s="3">
        <v>90.861747348996204</v>
      </c>
      <c r="BF206" s="3"/>
      <c r="BG206" s="3"/>
      <c r="BH206" s="3"/>
      <c r="BI206" s="3"/>
      <c r="BJ206" s="3"/>
      <c r="BK206" s="3"/>
      <c r="BL206" s="3"/>
      <c r="BM206" s="3"/>
    </row>
    <row r="207" spans="1:65" x14ac:dyDescent="0.25">
      <c r="A207" s="5" t="s">
        <v>37</v>
      </c>
      <c r="B207" s="5" t="s">
        <v>634</v>
      </c>
      <c r="C207" s="5" t="str">
        <f>VLOOKUP(A207, 'Metadata - Countries'!$A$2:$C$264, 3, FALSE)</f>
        <v>Sub-Saharan Africa</v>
      </c>
      <c r="D207" s="5" t="s">
        <v>68</v>
      </c>
      <c r="E207" s="5" t="s">
        <v>41</v>
      </c>
      <c r="F207" s="5"/>
      <c r="G207" s="5"/>
      <c r="H207" s="5">
        <v>4.1067726770858792E-2</v>
      </c>
      <c r="I207" s="5">
        <v>1.5773484402611063E-2</v>
      </c>
      <c r="J207" s="5">
        <v>3.2870051975657455E-2</v>
      </c>
      <c r="K207" s="5">
        <v>1.4663875148911737E-2</v>
      </c>
      <c r="L207" s="5">
        <v>0.16996683306714841</v>
      </c>
      <c r="M207" s="5">
        <v>3.4432341828747152E-2</v>
      </c>
      <c r="N207" s="5">
        <v>1.4956947876840045E-2</v>
      </c>
      <c r="O207" s="5">
        <v>2.453715339295806</v>
      </c>
      <c r="P207" s="5">
        <v>2.9464664967942418</v>
      </c>
      <c r="Q207" s="5">
        <v>5.8505872848812768</v>
      </c>
      <c r="R207" s="5">
        <v>4.0487174972782913</v>
      </c>
      <c r="S207" s="5">
        <v>5.8750785484049279</v>
      </c>
      <c r="T207" s="5">
        <v>5.647756586684296</v>
      </c>
      <c r="U207" s="5">
        <v>7.0107995038360391</v>
      </c>
      <c r="V207" s="5"/>
      <c r="W207" s="5">
        <v>8.3523153295140435</v>
      </c>
      <c r="X207" s="5">
        <v>14.31850620656188</v>
      </c>
      <c r="Y207" s="5">
        <v>12.41431507174425</v>
      </c>
      <c r="Z207" s="5">
        <v>18.782148384621607</v>
      </c>
      <c r="AA207" s="5">
        <v>37.412724800793029</v>
      </c>
      <c r="AB207" s="5"/>
      <c r="AC207" s="5"/>
      <c r="AD207" s="5"/>
      <c r="AE207" s="5"/>
      <c r="AF207" s="5">
        <v>19.493613947137405</v>
      </c>
      <c r="AG207" s="5">
        <v>18.877366250351987</v>
      </c>
      <c r="AH207" s="5"/>
      <c r="AI207" s="5">
        <v>11.253436490920334</v>
      </c>
      <c r="AJ207" s="5">
        <v>12.327910967166002</v>
      </c>
      <c r="AK207" s="5">
        <v>15.991592955133088</v>
      </c>
      <c r="AL207" s="5">
        <v>11.753528839202019</v>
      </c>
      <c r="AM207" s="5">
        <v>14.433700050493417</v>
      </c>
      <c r="AN207" s="5">
        <v>16.427333267518897</v>
      </c>
      <c r="AO207" s="5"/>
      <c r="AP207" s="5">
        <v>22.462574060912672</v>
      </c>
      <c r="AQ207" s="5">
        <v>26.571381149129092</v>
      </c>
      <c r="AR207" s="5">
        <v>18.01931414277</v>
      </c>
      <c r="AS207" s="5">
        <v>17.178715267503144</v>
      </c>
      <c r="AT207" s="5">
        <v>14.028502882497673</v>
      </c>
      <c r="AU207" s="5">
        <v>17.843395977675375</v>
      </c>
      <c r="AV207" s="5">
        <v>22.959017641791213</v>
      </c>
      <c r="AW207" s="5">
        <v>20.118751274831084</v>
      </c>
      <c r="AX207" s="5">
        <v>19.440218411739995</v>
      </c>
      <c r="AY207" s="5">
        <v>21.070549770932548</v>
      </c>
      <c r="AZ207" s="5">
        <v>2.7753145962051078E-2</v>
      </c>
      <c r="BA207" s="5">
        <v>19.444610093671482</v>
      </c>
      <c r="BB207" s="5">
        <v>34.312040850177361</v>
      </c>
      <c r="BC207" s="5">
        <v>24.008464264587957</v>
      </c>
      <c r="BD207" s="5">
        <v>23.191196134147862</v>
      </c>
      <c r="BE207" s="5">
        <v>16.33163027112565</v>
      </c>
      <c r="BF207" s="5">
        <v>16.552774772707568</v>
      </c>
      <c r="BG207" s="5">
        <v>19.072029400520641</v>
      </c>
      <c r="BH207" s="5">
        <v>19.187163705898527</v>
      </c>
      <c r="BI207" s="5">
        <v>15.389222972365014</v>
      </c>
      <c r="BJ207" s="5">
        <v>12.225689501501719</v>
      </c>
      <c r="BK207" s="5">
        <v>17.102723098184512</v>
      </c>
      <c r="BL207" s="5">
        <v>18.902305618896893</v>
      </c>
      <c r="BM207" s="5"/>
    </row>
    <row r="208" spans="1:65" x14ac:dyDescent="0.25">
      <c r="A208" s="3" t="s">
        <v>568</v>
      </c>
      <c r="B208" s="3" t="s">
        <v>82</v>
      </c>
      <c r="C208" s="3" t="str">
        <f>VLOOKUP(A208, 'Metadata - Countries'!$A$2:$C$264, 3, FALSE)</f>
        <v>East Asia &amp; Pacific</v>
      </c>
      <c r="D208" s="3" t="s">
        <v>68</v>
      </c>
      <c r="E208" s="3" t="s">
        <v>41</v>
      </c>
      <c r="F208" s="3"/>
      <c r="G208" s="3"/>
      <c r="H208" s="3">
        <v>17.103463916305376</v>
      </c>
      <c r="I208" s="3">
        <v>16.854753278586838</v>
      </c>
      <c r="J208" s="3">
        <v>18.231907807131321</v>
      </c>
      <c r="K208" s="3">
        <v>19.921718807623574</v>
      </c>
      <c r="L208" s="3">
        <v>22.987833226514866</v>
      </c>
      <c r="M208" s="3">
        <v>25.712370402974223</v>
      </c>
      <c r="N208" s="3">
        <v>27.328044741934427</v>
      </c>
      <c r="O208" s="3">
        <v>24.408198557052373</v>
      </c>
      <c r="P208" s="3">
        <v>23.177061748262801</v>
      </c>
      <c r="Q208" s="3">
        <v>25.72342917971455</v>
      </c>
      <c r="R208" s="3">
        <v>24.584969494452331</v>
      </c>
      <c r="S208" s="3">
        <v>19.843334102099526</v>
      </c>
      <c r="T208" s="3">
        <v>32.100038286255518</v>
      </c>
      <c r="U208" s="3">
        <v>33.637923673053841</v>
      </c>
      <c r="V208" s="3">
        <v>29.692924805214787</v>
      </c>
      <c r="W208" s="3">
        <v>30.107961216388425</v>
      </c>
      <c r="X208" s="3">
        <v>28.288276422212171</v>
      </c>
      <c r="Y208" s="3">
        <v>23.957305201894528</v>
      </c>
      <c r="Z208" s="3">
        <v>25.197721092839569</v>
      </c>
      <c r="AA208" s="3">
        <v>27.309611800967719</v>
      </c>
      <c r="AB208" s="3">
        <v>27.536820604346858</v>
      </c>
      <c r="AC208" s="3">
        <v>28.010413754805157</v>
      </c>
      <c r="AD208" s="3">
        <v>25.616795377396567</v>
      </c>
      <c r="AE208" s="3">
        <v>26.980729007662024</v>
      </c>
      <c r="AF208" s="3">
        <v>20.45325770500294</v>
      </c>
      <c r="AG208" s="3">
        <v>15.820596701880918</v>
      </c>
      <c r="AH208" s="3">
        <v>12.469660175156072</v>
      </c>
      <c r="AI208" s="3">
        <v>15.103800460661898</v>
      </c>
      <c r="AJ208" s="3">
        <v>17.852547404452288</v>
      </c>
      <c r="AK208" s="3">
        <v>16.98219622420191</v>
      </c>
      <c r="AL208" s="3">
        <v>13.045744762534584</v>
      </c>
      <c r="AM208" s="3">
        <v>12.226476356789824</v>
      </c>
      <c r="AN208" s="3">
        <v>9.4037983747438663</v>
      </c>
      <c r="AO208" s="3">
        <v>6.8317163205275744</v>
      </c>
      <c r="AP208" s="3">
        <v>9.5818082902930097</v>
      </c>
      <c r="AQ208" s="3">
        <v>8.7877066173512812</v>
      </c>
      <c r="AR208" s="3">
        <v>7.5326795023217219</v>
      </c>
      <c r="AS208" s="3">
        <v>7.9119342504816492</v>
      </c>
      <c r="AT208" s="3">
        <v>7.3369519444727009</v>
      </c>
      <c r="AU208" s="3">
        <v>7.5593682678053051</v>
      </c>
      <c r="AV208" s="3">
        <v>7.7021763857621854</v>
      </c>
      <c r="AW208" s="3">
        <v>8.4343445548034417</v>
      </c>
      <c r="AX208" s="3">
        <v>9.8321511456896111</v>
      </c>
      <c r="AY208" s="3">
        <v>12.006987243199436</v>
      </c>
      <c r="AZ208" s="3">
        <v>12.930455182929093</v>
      </c>
      <c r="BA208" s="3">
        <v>13.749677512178515</v>
      </c>
      <c r="BB208" s="3">
        <v>18.498218714154564</v>
      </c>
      <c r="BC208" s="3">
        <v>15.369390562049844</v>
      </c>
      <c r="BD208" s="3">
        <v>16.234258293304453</v>
      </c>
      <c r="BE208" s="3">
        <v>19.804219757724624</v>
      </c>
      <c r="BF208" s="3">
        <v>18.56055848539982</v>
      </c>
      <c r="BG208" s="3">
        <v>17.523707632032579</v>
      </c>
      <c r="BH208" s="3">
        <v>16.880963493340236</v>
      </c>
      <c r="BI208" s="3">
        <v>12.600875689236036</v>
      </c>
      <c r="BJ208" s="3">
        <v>11.366838569108607</v>
      </c>
      <c r="BK208" s="3">
        <v>13.122823126272806</v>
      </c>
      <c r="BL208" s="3">
        <v>13.462578031618905</v>
      </c>
      <c r="BM208" s="3"/>
    </row>
    <row r="209" spans="1:65" x14ac:dyDescent="0.25">
      <c r="A209" s="5" t="s">
        <v>105</v>
      </c>
      <c r="B209" s="5" t="s">
        <v>339</v>
      </c>
      <c r="C209" s="5" t="str">
        <f>VLOOKUP(A209, 'Metadata - Countries'!$A$2:$C$264, 3, FALSE)</f>
        <v>East Asia &amp; Pacific</v>
      </c>
      <c r="D209" s="5" t="s">
        <v>68</v>
      </c>
      <c r="E209" s="5" t="s">
        <v>41</v>
      </c>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v>1.3458530707909241E-4</v>
      </c>
      <c r="BD209" s="5"/>
      <c r="BE209" s="5">
        <v>4.5437065343095582E-3</v>
      </c>
      <c r="BF209" s="5">
        <v>3.8097821525147077E-3</v>
      </c>
      <c r="BG209" s="5">
        <v>9.7221454901199236E-3</v>
      </c>
      <c r="BH209" s="5">
        <v>8.4017873932671608E-4</v>
      </c>
      <c r="BI209" s="5">
        <v>4.6243564871389307E-4</v>
      </c>
      <c r="BJ209" s="5">
        <v>4.396955423098945E-5</v>
      </c>
      <c r="BK209" s="5">
        <v>5.0374472951031817E-6</v>
      </c>
      <c r="BL209" s="5"/>
      <c r="BM209" s="5"/>
    </row>
    <row r="210" spans="1:65" x14ac:dyDescent="0.25">
      <c r="A210" s="3" t="s">
        <v>803</v>
      </c>
      <c r="B210" s="3" t="s">
        <v>733</v>
      </c>
      <c r="C210" s="3" t="str">
        <f>VLOOKUP(A210, 'Metadata - Countries'!$A$2:$C$264, 3, FALSE)</f>
        <v>Sub-Saharan Africa</v>
      </c>
      <c r="D210" s="3" t="s">
        <v>68</v>
      </c>
      <c r="E210" s="3" t="s">
        <v>41</v>
      </c>
      <c r="F210" s="3"/>
      <c r="G210" s="3"/>
      <c r="H210" s="3"/>
      <c r="I210" s="3"/>
      <c r="J210" s="3"/>
      <c r="K210" s="3"/>
      <c r="L210" s="3"/>
      <c r="M210" s="3"/>
      <c r="N210" s="3"/>
      <c r="O210" s="3"/>
      <c r="P210" s="3"/>
      <c r="Q210" s="3"/>
      <c r="R210" s="3">
        <v>1.7023867585211108</v>
      </c>
      <c r="S210" s="3">
        <v>1.0399171483070535</v>
      </c>
      <c r="T210" s="3">
        <v>1.1650676122947159</v>
      </c>
      <c r="U210" s="3">
        <v>5.8699012077511918</v>
      </c>
      <c r="V210" s="3">
        <v>5.3698659973744522</v>
      </c>
      <c r="W210" s="3"/>
      <c r="X210" s="3"/>
      <c r="Y210" s="3"/>
      <c r="Z210" s="3"/>
      <c r="AA210" s="3"/>
      <c r="AB210" s="3"/>
      <c r="AC210" s="3">
        <v>3.891774214495066</v>
      </c>
      <c r="AD210" s="3">
        <v>1.5503857468402822</v>
      </c>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v>1.2842457414163412E-2</v>
      </c>
      <c r="BI210" s="3">
        <v>0</v>
      </c>
      <c r="BJ210" s="3"/>
      <c r="BK210" s="3">
        <v>5.6466933234308424E-2</v>
      </c>
      <c r="BL210" s="3"/>
      <c r="BM210" s="3"/>
    </row>
    <row r="211" spans="1:65" x14ac:dyDescent="0.25">
      <c r="A211" s="5" t="s">
        <v>649</v>
      </c>
      <c r="B211" s="5" t="s">
        <v>99</v>
      </c>
      <c r="C211" s="5" t="str">
        <f>VLOOKUP(A211, 'Metadata - Countries'!$A$2:$C$264, 3, FALSE)</f>
        <v>Latin America &amp; Caribbean</v>
      </c>
      <c r="D211" s="5" t="s">
        <v>68</v>
      </c>
      <c r="E211" s="5" t="s">
        <v>41</v>
      </c>
      <c r="F211" s="5"/>
      <c r="G211" s="5"/>
      <c r="H211" s="5"/>
      <c r="I211" s="5">
        <v>3.1217527191772247</v>
      </c>
      <c r="J211" s="5">
        <v>2.8772608829807429</v>
      </c>
      <c r="K211" s="5">
        <v>1.9666431795613084</v>
      </c>
      <c r="L211" s="5">
        <v>1.596591675144065</v>
      </c>
      <c r="M211" s="5">
        <v>2.0348202035075955</v>
      </c>
      <c r="N211" s="5">
        <v>1.7769281638514152</v>
      </c>
      <c r="O211" s="5">
        <v>1.408316184645648</v>
      </c>
      <c r="P211" s="5">
        <v>0.48133201352511429</v>
      </c>
      <c r="Q211" s="5">
        <v>0.46731118792947651</v>
      </c>
      <c r="R211" s="5">
        <v>0.57913143789918164</v>
      </c>
      <c r="S211" s="5">
        <v>0.53539386549290191</v>
      </c>
      <c r="T211" s="5">
        <v>0.84830077387526948</v>
      </c>
      <c r="U211" s="5">
        <v>1.2368682184004482</v>
      </c>
      <c r="V211" s="5">
        <v>0.83308841367630471</v>
      </c>
      <c r="W211" s="5">
        <v>0.68238120318194195</v>
      </c>
      <c r="X211" s="5">
        <v>0.92177170933554387</v>
      </c>
      <c r="Y211" s="5">
        <v>0.84428040619443245</v>
      </c>
      <c r="Z211" s="5">
        <v>2.7976742085904229</v>
      </c>
      <c r="AA211" s="5">
        <v>4.3364094234296306</v>
      </c>
      <c r="AB211" s="5">
        <v>3.0520027225267534</v>
      </c>
      <c r="AC211" s="5">
        <v>2.6378557387054928</v>
      </c>
      <c r="AD211" s="5">
        <v>2.698734566321062</v>
      </c>
      <c r="AE211" s="5">
        <v>2.5140409275821485</v>
      </c>
      <c r="AF211" s="5">
        <v>1.0899961792769783</v>
      </c>
      <c r="AG211" s="5">
        <v>1.284114444060283</v>
      </c>
      <c r="AH211" s="5">
        <v>0.64359776588390094</v>
      </c>
      <c r="AI211" s="5">
        <v>1.4432967862962196</v>
      </c>
      <c r="AJ211" s="5">
        <v>1.5097354163050323</v>
      </c>
      <c r="AK211" s="5">
        <v>0.530727173334262</v>
      </c>
      <c r="AL211" s="5">
        <v>0.32817926128473313</v>
      </c>
      <c r="AM211" s="5">
        <v>0.150232011768721</v>
      </c>
      <c r="AN211" s="5">
        <v>0.53233402441073918</v>
      </c>
      <c r="AO211" s="5">
        <v>6.2222431287532277E-2</v>
      </c>
      <c r="AP211" s="5">
        <v>3.2369229157712183</v>
      </c>
      <c r="AQ211" s="5">
        <v>3.287457089418218</v>
      </c>
      <c r="AR211" s="5">
        <v>3.7836496014191687</v>
      </c>
      <c r="AS211" s="5">
        <v>4.6887806473593372</v>
      </c>
      <c r="AT211" s="5">
        <v>2.6452049325975824</v>
      </c>
      <c r="AU211" s="5">
        <v>2.8703250546883647</v>
      </c>
      <c r="AV211" s="5">
        <v>2.1626691193663947</v>
      </c>
      <c r="AW211" s="5">
        <v>2.0050170607265541</v>
      </c>
      <c r="AX211" s="5">
        <v>1.8607607039731175</v>
      </c>
      <c r="AY211" s="5">
        <v>1.8677705658592316</v>
      </c>
      <c r="AZ211" s="5">
        <v>2.2727615334891191</v>
      </c>
      <c r="BA211" s="5">
        <v>2.8649480862466126</v>
      </c>
      <c r="BB211" s="5">
        <v>3.4662240924562009</v>
      </c>
      <c r="BC211" s="5">
        <v>2.8052422907602055</v>
      </c>
      <c r="BD211" s="5">
        <v>3.0149730612623666</v>
      </c>
      <c r="BE211" s="5">
        <v>3.2606300875543308</v>
      </c>
      <c r="BF211" s="5">
        <v>3.2474709139195057</v>
      </c>
      <c r="BG211" s="5">
        <v>2.3322953599279863</v>
      </c>
      <c r="BH211" s="5">
        <v>2.5882363639877188</v>
      </c>
      <c r="BI211" s="5">
        <v>1.9705021141339467</v>
      </c>
      <c r="BJ211" s="5">
        <v>2.8693684542676552</v>
      </c>
      <c r="BK211" s="5">
        <v>3.173847164897504</v>
      </c>
      <c r="BL211" s="5">
        <v>3.5540886867817103</v>
      </c>
      <c r="BM211" s="5"/>
    </row>
    <row r="212" spans="1:65" x14ac:dyDescent="0.25">
      <c r="A212" s="3" t="s">
        <v>512</v>
      </c>
      <c r="B212" s="3" t="s">
        <v>582</v>
      </c>
      <c r="C212" s="3" t="str">
        <f>VLOOKUP(A212, 'Metadata - Countries'!$A$2:$C$264, 3, FALSE)</f>
        <v>Europe &amp; Central Asia</v>
      </c>
      <c r="D212" s="3" t="s">
        <v>68</v>
      </c>
      <c r="E212" s="3" t="s">
        <v>41</v>
      </c>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row>
    <row r="213" spans="1:65" x14ac:dyDescent="0.25">
      <c r="A213" s="5" t="s">
        <v>607</v>
      </c>
      <c r="B213" s="5" t="s">
        <v>35</v>
      </c>
      <c r="C213" s="5" t="str">
        <f>VLOOKUP(A213, 'Metadata - Countries'!$A$2:$C$264, 3, FALSE)</f>
        <v>Sub-Saharan Africa</v>
      </c>
      <c r="D213" s="5" t="s">
        <v>68</v>
      </c>
      <c r="E213" s="5" t="s">
        <v>41</v>
      </c>
      <c r="F213" s="5"/>
      <c r="G213" s="5"/>
      <c r="H213" s="5">
        <v>3.000593893883827E-3</v>
      </c>
      <c r="I213" s="5"/>
      <c r="J213" s="5"/>
      <c r="K213" s="5"/>
      <c r="L213" s="5">
        <v>0.14712669222908359</v>
      </c>
      <c r="M213" s="5"/>
      <c r="N213" s="5"/>
      <c r="O213" s="5"/>
      <c r="P213" s="5">
        <v>1.9740105590461581E-4</v>
      </c>
      <c r="Q213" s="5"/>
      <c r="R213" s="5">
        <v>1.1514059892324745E-2</v>
      </c>
      <c r="S213" s="5">
        <v>4.7458302054710445E-2</v>
      </c>
      <c r="T213" s="5">
        <v>5.9633913529407064E-4</v>
      </c>
      <c r="U213" s="5">
        <v>1.8207544877850045E-2</v>
      </c>
      <c r="V213" s="5">
        <v>5.8512459939624048E-2</v>
      </c>
      <c r="W213" s="5">
        <v>0.25516310072011572</v>
      </c>
      <c r="X213" s="5">
        <v>0.29367935203615181</v>
      </c>
      <c r="Y213" s="5">
        <v>1.1679150828488629</v>
      </c>
      <c r="Z213" s="5">
        <v>4.8227340982371381</v>
      </c>
      <c r="AA213" s="5">
        <v>0.21156904095578732</v>
      </c>
      <c r="AB213" s="5">
        <v>1.1177815499869692</v>
      </c>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row>
    <row r="214" spans="1:65" x14ac:dyDescent="0.25">
      <c r="A214" s="3" t="s">
        <v>345</v>
      </c>
      <c r="B214" s="3" t="s">
        <v>500</v>
      </c>
      <c r="C214" s="3" t="str">
        <f>VLOOKUP(A214, 'Metadata - Countries'!$A$2:$C$264, 3, FALSE)</f>
        <v>Europe &amp; Central Asia</v>
      </c>
      <c r="D214" s="3" t="s">
        <v>68</v>
      </c>
      <c r="E214" s="3" t="s">
        <v>41</v>
      </c>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v>5.8290243665158918</v>
      </c>
      <c r="AM214" s="3"/>
      <c r="AN214" s="3"/>
      <c r="AO214" s="3"/>
      <c r="AP214" s="3">
        <v>2.1220080826257322</v>
      </c>
      <c r="AQ214" s="3">
        <v>1.9572759977604179</v>
      </c>
      <c r="AR214" s="3">
        <v>2.7303522455708884</v>
      </c>
      <c r="AS214" s="3">
        <v>2.3837237531005107</v>
      </c>
      <c r="AT214" s="3">
        <v>0.25521981384174441</v>
      </c>
      <c r="AU214" s="3">
        <v>2.6390587706573427</v>
      </c>
      <c r="AV214" s="3">
        <v>3.4080267381177491</v>
      </c>
      <c r="AW214" s="3"/>
      <c r="AX214" s="3">
        <v>2.4045108526482708</v>
      </c>
      <c r="AY214" s="3">
        <v>3.6598109513598236</v>
      </c>
      <c r="AZ214" s="3">
        <v>3.5068902512619431</v>
      </c>
      <c r="BA214" s="3">
        <v>2.621056653773489</v>
      </c>
      <c r="BB214" s="3"/>
      <c r="BC214" s="3"/>
      <c r="BD214" s="3"/>
      <c r="BE214" s="3"/>
      <c r="BF214" s="3"/>
      <c r="BG214" s="3"/>
      <c r="BH214" s="3"/>
      <c r="BI214" s="3"/>
      <c r="BJ214" s="3"/>
      <c r="BK214" s="3"/>
      <c r="BL214" s="3"/>
      <c r="BM214" s="3"/>
    </row>
    <row r="215" spans="1:65" x14ac:dyDescent="0.25">
      <c r="A215" s="5" t="s">
        <v>62</v>
      </c>
      <c r="B215" s="5" t="s">
        <v>516</v>
      </c>
      <c r="C215" s="5">
        <f>VLOOKUP(A215, 'Metadata - Countries'!$A$2:$C$264, 3, FALSE)</f>
        <v>0</v>
      </c>
      <c r="D215" s="5" t="s">
        <v>68</v>
      </c>
      <c r="E215" s="5" t="s">
        <v>41</v>
      </c>
      <c r="F215" s="5"/>
      <c r="G215" s="5"/>
      <c r="H215" s="5"/>
      <c r="I215" s="5"/>
      <c r="J215" s="5"/>
      <c r="K215" s="5"/>
      <c r="L215" s="5"/>
      <c r="M215" s="5"/>
      <c r="N215" s="5"/>
      <c r="O215" s="5"/>
      <c r="P215" s="5"/>
      <c r="Q215" s="5"/>
      <c r="R215" s="5"/>
      <c r="S215" s="5"/>
      <c r="T215" s="5">
        <v>37.715002360764274</v>
      </c>
      <c r="U215" s="5">
        <v>37.112344678309789</v>
      </c>
      <c r="V215" s="5">
        <v>38.001445986737885</v>
      </c>
      <c r="W215" s="5">
        <v>38.48135112134603</v>
      </c>
      <c r="X215" s="5">
        <v>40.979925170686407</v>
      </c>
      <c r="Y215" s="5">
        <v>44.497296360638472</v>
      </c>
      <c r="Z215" s="5"/>
      <c r="AA215" s="5">
        <v>48.46796666022361</v>
      </c>
      <c r="AB215" s="5"/>
      <c r="AC215" s="5"/>
      <c r="AD215" s="5"/>
      <c r="AE215" s="5"/>
      <c r="AF215" s="5"/>
      <c r="AG215" s="5"/>
      <c r="AH215" s="5"/>
      <c r="AI215" s="5"/>
      <c r="AJ215" s="5"/>
      <c r="AK215" s="5"/>
      <c r="AL215" s="5"/>
      <c r="AM215" s="5"/>
      <c r="AN215" s="5"/>
      <c r="AO215" s="5"/>
      <c r="AP215" s="5">
        <v>39.903559789147401</v>
      </c>
      <c r="AQ215" s="5">
        <v>37.850131792114517</v>
      </c>
      <c r="AR215" s="5"/>
      <c r="AS215" s="5">
        <v>40.209950279940948</v>
      </c>
      <c r="AT215" s="5">
        <v>42.933251453821633</v>
      </c>
      <c r="AU215" s="5">
        <v>42.887813199715211</v>
      </c>
      <c r="AV215" s="5">
        <v>41.916662180279602</v>
      </c>
      <c r="AW215" s="5">
        <v>42.282075561601665</v>
      </c>
      <c r="AX215" s="5"/>
      <c r="AY215" s="5"/>
      <c r="AZ215" s="5">
        <v>44.246428056219003</v>
      </c>
      <c r="BA215" s="5">
        <v>49.744139709873352</v>
      </c>
      <c r="BB215" s="5">
        <v>42.136322639163829</v>
      </c>
      <c r="BC215" s="5">
        <v>50.124495424800855</v>
      </c>
      <c r="BD215" s="5">
        <v>48.260546980765689</v>
      </c>
      <c r="BE215" s="5">
        <v>50.609969746391933</v>
      </c>
      <c r="BF215" s="5">
        <v>49.279443106400386</v>
      </c>
      <c r="BG215" s="5">
        <v>48.375637929059202</v>
      </c>
      <c r="BH215" s="5">
        <v>49.264535148670014</v>
      </c>
      <c r="BI215" s="5"/>
      <c r="BJ215" s="5">
        <v>49.215337681127821</v>
      </c>
      <c r="BK215" s="5">
        <v>49.756194713141632</v>
      </c>
      <c r="BL215" s="5">
        <v>50.75435056469086</v>
      </c>
      <c r="BM215" s="5"/>
    </row>
    <row r="216" spans="1:65" x14ac:dyDescent="0.25">
      <c r="A216" s="3" t="s">
        <v>298</v>
      </c>
      <c r="B216" s="3" t="s">
        <v>64</v>
      </c>
      <c r="C216" s="3" t="str">
        <f>VLOOKUP(A216, 'Metadata - Countries'!$A$2:$C$264, 3, FALSE)</f>
        <v>Sub-Saharan Africa</v>
      </c>
      <c r="D216" s="3" t="s">
        <v>68</v>
      </c>
      <c r="E216" s="3" t="s">
        <v>41</v>
      </c>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row>
    <row r="217" spans="1:65" x14ac:dyDescent="0.25">
      <c r="A217" s="5" t="s">
        <v>335</v>
      </c>
      <c r="B217" s="5" t="s">
        <v>193</v>
      </c>
      <c r="C217" s="5">
        <f>VLOOKUP(A217, 'Metadata - Countries'!$A$2:$C$264, 3, FALSE)</f>
        <v>0</v>
      </c>
      <c r="D217" s="5" t="s">
        <v>68</v>
      </c>
      <c r="E217" s="5" t="s">
        <v>41</v>
      </c>
      <c r="F217" s="5"/>
      <c r="G217" s="5"/>
      <c r="H217" s="5"/>
      <c r="I217" s="5"/>
      <c r="J217" s="5"/>
      <c r="K217" s="5"/>
      <c r="L217" s="5"/>
      <c r="M217" s="5"/>
      <c r="N217" s="5"/>
      <c r="O217" s="5"/>
      <c r="P217" s="5"/>
      <c r="Q217" s="5"/>
      <c r="R217" s="5"/>
      <c r="S217" s="5"/>
      <c r="T217" s="5">
        <v>37.715002360764274</v>
      </c>
      <c r="U217" s="5">
        <v>37.112344678309796</v>
      </c>
      <c r="V217" s="5">
        <v>37.942740082585956</v>
      </c>
      <c r="W217" s="5">
        <v>38.420103406177354</v>
      </c>
      <c r="X217" s="5">
        <v>40.979925170686421</v>
      </c>
      <c r="Y217" s="5">
        <v>44.497296360638465</v>
      </c>
      <c r="Z217" s="5"/>
      <c r="AA217" s="5">
        <v>48.467966660223603</v>
      </c>
      <c r="AB217" s="5"/>
      <c r="AC217" s="5"/>
      <c r="AD217" s="5"/>
      <c r="AE217" s="5"/>
      <c r="AF217" s="5"/>
      <c r="AG217" s="5"/>
      <c r="AH217" s="5"/>
      <c r="AI217" s="5"/>
      <c r="AJ217" s="5"/>
      <c r="AK217" s="5"/>
      <c r="AL217" s="5"/>
      <c r="AM217" s="5"/>
      <c r="AN217" s="5"/>
      <c r="AO217" s="5"/>
      <c r="AP217" s="5">
        <v>39.841421006592391</v>
      </c>
      <c r="AQ217" s="5">
        <v>37.792166685817783</v>
      </c>
      <c r="AR217" s="5"/>
      <c r="AS217" s="5">
        <v>40.146867671645225</v>
      </c>
      <c r="AT217" s="5">
        <v>42.86911898170905</v>
      </c>
      <c r="AU217" s="5">
        <v>42.824870509455039</v>
      </c>
      <c r="AV217" s="5">
        <v>41.85329075793392</v>
      </c>
      <c r="AW217" s="5">
        <v>42.21896210229756</v>
      </c>
      <c r="AX217" s="5"/>
      <c r="AY217" s="5"/>
      <c r="AZ217" s="5">
        <v>44.18009744813132</v>
      </c>
      <c r="BA217" s="5">
        <v>49.682389283212324</v>
      </c>
      <c r="BB217" s="5">
        <v>42.076621384286973</v>
      </c>
      <c r="BC217" s="5">
        <v>50.124495424800855</v>
      </c>
      <c r="BD217" s="5">
        <v>48.20071972757809</v>
      </c>
      <c r="BE217" s="5">
        <v>50.548527454795305</v>
      </c>
      <c r="BF217" s="5">
        <v>49.215072855262044</v>
      </c>
      <c r="BG217" s="5">
        <v>48.313748378590041</v>
      </c>
      <c r="BH217" s="5">
        <v>49.198787492782564</v>
      </c>
      <c r="BI217" s="5"/>
      <c r="BJ217" s="5">
        <v>49.147082467962164</v>
      </c>
      <c r="BK217" s="5">
        <v>49.691503621591409</v>
      </c>
      <c r="BL217" s="5">
        <v>50.683654503068013</v>
      </c>
      <c r="BM217" s="5"/>
    </row>
    <row r="218" spans="1:65" x14ac:dyDescent="0.25">
      <c r="A218" s="3" t="s">
        <v>47</v>
      </c>
      <c r="B218" s="3" t="s">
        <v>204</v>
      </c>
      <c r="C218" s="3">
        <f>VLOOKUP(A218, 'Metadata - Countries'!$A$2:$C$264, 3, FALSE)</f>
        <v>0</v>
      </c>
      <c r="D218" s="3" t="s">
        <v>68</v>
      </c>
      <c r="E218" s="3" t="s">
        <v>41</v>
      </c>
      <c r="F218" s="3"/>
      <c r="G218" s="3"/>
      <c r="H218" s="3"/>
      <c r="I218" s="3"/>
      <c r="J218" s="3"/>
      <c r="K218" s="3"/>
      <c r="L218" s="3"/>
      <c r="M218" s="3"/>
      <c r="N218" s="3"/>
      <c r="O218" s="3"/>
      <c r="P218" s="3"/>
      <c r="Q218" s="3"/>
      <c r="R218" s="3">
        <v>144.0636330438231</v>
      </c>
      <c r="S218" s="3">
        <v>84.704549066037828</v>
      </c>
      <c r="T218" s="3">
        <v>86.932234479010503</v>
      </c>
      <c r="U218" s="3">
        <v>85.109474828393161</v>
      </c>
      <c r="V218" s="3">
        <v>85.461987721553385</v>
      </c>
      <c r="W218" s="3"/>
      <c r="X218" s="3">
        <v>84.217781605284117</v>
      </c>
      <c r="Y218" s="3">
        <v>68.860071219419538</v>
      </c>
      <c r="Z218" s="3"/>
      <c r="AA218" s="3"/>
      <c r="AB218" s="3"/>
      <c r="AC218" s="3"/>
      <c r="AD218" s="3"/>
      <c r="AE218" s="3"/>
      <c r="AF218" s="3"/>
      <c r="AG218" s="3"/>
      <c r="AH218" s="3"/>
      <c r="AI218" s="3">
        <v>61.895840529461488</v>
      </c>
      <c r="AJ218" s="3">
        <v>62.522578299300889</v>
      </c>
      <c r="AK218" s="3">
        <v>62.973398247946513</v>
      </c>
      <c r="AL218" s="3">
        <v>62.820839010347932</v>
      </c>
      <c r="AM218" s="3">
        <v>63.287150257987378</v>
      </c>
      <c r="AN218" s="3">
        <v>63.444999523736506</v>
      </c>
      <c r="AO218" s="3">
        <v>59.496378822080672</v>
      </c>
      <c r="AP218" s="3">
        <v>55.982709730983252</v>
      </c>
      <c r="AQ218" s="3"/>
      <c r="AR218" s="3">
        <v>63.570883932325771</v>
      </c>
      <c r="AS218" s="3">
        <v>65.95076691748811</v>
      </c>
      <c r="AT218" s="3">
        <v>55.267406151879747</v>
      </c>
      <c r="AU218" s="3">
        <v>62.942640631659984</v>
      </c>
      <c r="AV218" s="3">
        <v>62.537707036097487</v>
      </c>
      <c r="AW218" s="3">
        <v>64.403221483040085</v>
      </c>
      <c r="AX218" s="3">
        <v>61.527319437053414</v>
      </c>
      <c r="AY218" s="3">
        <v>60.688658802529034</v>
      </c>
      <c r="AZ218" s="3">
        <v>66.498936136869816</v>
      </c>
      <c r="BA218" s="3">
        <v>65.460511698489853</v>
      </c>
      <c r="BB218" s="3">
        <v>66.13004320705754</v>
      </c>
      <c r="BC218" s="3">
        <v>57.912573686647825</v>
      </c>
      <c r="BD218" s="3">
        <v>65.777720321434614</v>
      </c>
      <c r="BE218" s="3">
        <v>65.716344594502132</v>
      </c>
      <c r="BF218" s="3"/>
      <c r="BG218" s="3">
        <v>61.596025133213786</v>
      </c>
      <c r="BH218" s="3">
        <v>61.549517323539057</v>
      </c>
      <c r="BI218" s="3">
        <v>57.256474163495561</v>
      </c>
      <c r="BJ218" s="3">
        <v>61.684119485762118</v>
      </c>
      <c r="BK218" s="3">
        <v>63.846578049644869</v>
      </c>
      <c r="BL218" s="3">
        <v>59.834843995379366</v>
      </c>
      <c r="BM218" s="3"/>
    </row>
    <row r="219" spans="1:65" x14ac:dyDescent="0.25">
      <c r="A219" s="5" t="s">
        <v>265</v>
      </c>
      <c r="B219" s="5" t="s">
        <v>504</v>
      </c>
      <c r="C219" s="5" t="e">
        <f>VLOOKUP(A219, 'Metadata - Countries'!$A$2:$C$264, 3, FALSE)</f>
        <v>#N/A</v>
      </c>
      <c r="D219" s="5" t="s">
        <v>68</v>
      </c>
      <c r="E219" s="5" t="s">
        <v>41</v>
      </c>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v>1.2023657748986905E-4</v>
      </c>
      <c r="AW219" s="5">
        <v>5.3100808112838006E-3</v>
      </c>
      <c r="AX219" s="5"/>
      <c r="AY219" s="5"/>
      <c r="AZ219" s="5"/>
      <c r="BA219" s="5">
        <v>0</v>
      </c>
      <c r="BB219" s="5">
        <v>0</v>
      </c>
      <c r="BC219" s="5">
        <v>0</v>
      </c>
      <c r="BD219" s="5"/>
      <c r="BE219" s="5">
        <v>0</v>
      </c>
      <c r="BF219" s="5">
        <v>0.74641773397385547</v>
      </c>
      <c r="BG219" s="5"/>
      <c r="BH219" s="5"/>
      <c r="BI219" s="5"/>
      <c r="BJ219" s="5">
        <v>1.1552488300957404E-3</v>
      </c>
      <c r="BK219" s="5">
        <v>7.5739702335395856E-4</v>
      </c>
      <c r="BL219" s="5">
        <v>3.813919764724998E-3</v>
      </c>
      <c r="BM219" s="5"/>
    </row>
    <row r="220" spans="1:65" x14ac:dyDescent="0.25">
      <c r="A220" s="3" t="s">
        <v>573</v>
      </c>
      <c r="B220" s="3" t="s">
        <v>67</v>
      </c>
      <c r="C220" s="3" t="str">
        <f>VLOOKUP(A220, 'Metadata - Countries'!$A$2:$C$264, 3, FALSE)</f>
        <v>Latin America &amp; Caribbean</v>
      </c>
      <c r="D220" s="3" t="s">
        <v>68</v>
      </c>
      <c r="E220" s="3" t="s">
        <v>41</v>
      </c>
      <c r="F220" s="3"/>
      <c r="G220" s="3"/>
      <c r="H220" s="3"/>
      <c r="I220" s="3"/>
      <c r="J220" s="3"/>
      <c r="K220" s="3">
        <v>0</v>
      </c>
      <c r="L220" s="3"/>
      <c r="M220" s="3"/>
      <c r="N220" s="3"/>
      <c r="O220" s="3"/>
      <c r="P220" s="3"/>
      <c r="Q220" s="3"/>
      <c r="R220" s="3"/>
      <c r="S220" s="3">
        <v>2.2807491305118378E-3</v>
      </c>
      <c r="T220" s="3"/>
      <c r="U220" s="3"/>
      <c r="V220" s="3"/>
      <c r="W220" s="3"/>
      <c r="X220" s="3"/>
      <c r="Y220" s="3"/>
      <c r="Z220" s="3"/>
      <c r="AA220" s="3"/>
      <c r="AB220" s="3"/>
      <c r="AC220" s="3"/>
      <c r="AD220" s="3"/>
      <c r="AE220" s="3"/>
      <c r="AF220" s="3"/>
      <c r="AG220" s="3"/>
      <c r="AH220" s="3">
        <v>0.90942930487491225</v>
      </c>
      <c r="AI220" s="3">
        <v>1.1072993548478223</v>
      </c>
      <c r="AJ220" s="3">
        <v>1.4998123037459223</v>
      </c>
      <c r="AK220" s="3">
        <v>1.7199633360375581</v>
      </c>
      <c r="AL220" s="3">
        <v>1.2989779322564405</v>
      </c>
      <c r="AM220" s="3"/>
      <c r="AN220" s="3">
        <v>1.7892274571247375</v>
      </c>
      <c r="AO220" s="3">
        <v>2.3058879791124127</v>
      </c>
      <c r="AP220" s="3">
        <v>3.3774991169261082</v>
      </c>
      <c r="AQ220" s="3">
        <v>4.9464562866896049</v>
      </c>
      <c r="AR220" s="3">
        <v>4.4595672645899693</v>
      </c>
      <c r="AS220" s="3"/>
      <c r="AT220" s="3">
        <v>0.52803615096971157</v>
      </c>
      <c r="AU220" s="3">
        <v>0.80696386298781919</v>
      </c>
      <c r="AV220" s="3">
        <v>2.351532825453702</v>
      </c>
      <c r="AW220" s="3">
        <v>1.4766836419319149</v>
      </c>
      <c r="AX220" s="3">
        <v>2.1106285208750064</v>
      </c>
      <c r="AY220" s="3">
        <v>2.8774457174628698</v>
      </c>
      <c r="AZ220" s="3">
        <v>4.7343180396572242</v>
      </c>
      <c r="BA220" s="3">
        <v>4.5035800860612722</v>
      </c>
      <c r="BB220" s="3">
        <v>10.990780384612151</v>
      </c>
      <c r="BC220" s="3">
        <v>4.4974014538135876</v>
      </c>
      <c r="BD220" s="3">
        <v>13.01558858469469</v>
      </c>
      <c r="BE220" s="3">
        <v>8.9664715930972143</v>
      </c>
      <c r="BF220" s="3">
        <v>5.3157388292004297</v>
      </c>
      <c r="BG220" s="3">
        <v>8.0144578089394791</v>
      </c>
      <c r="BH220" s="3">
        <v>10.634748032506678</v>
      </c>
      <c r="BI220" s="3"/>
      <c r="BJ220" s="3">
        <v>35.171931526779012</v>
      </c>
      <c r="BK220" s="3"/>
      <c r="BL220" s="3"/>
      <c r="BM220" s="3"/>
    </row>
    <row r="221" spans="1:65" x14ac:dyDescent="0.25">
      <c r="A221" s="5" t="s">
        <v>426</v>
      </c>
      <c r="B221" s="5" t="s">
        <v>157</v>
      </c>
      <c r="C221" s="5" t="str">
        <f>VLOOKUP(A221, 'Metadata - Countries'!$A$2:$C$264, 3, FALSE)</f>
        <v>Europe &amp; Central Asia</v>
      </c>
      <c r="D221" s="5" t="s">
        <v>68</v>
      </c>
      <c r="E221" s="5" t="s">
        <v>41</v>
      </c>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v>4.5981205870899959</v>
      </c>
      <c r="AO221" s="5">
        <v>4.2667684617601775</v>
      </c>
      <c r="AP221" s="5">
        <v>5.5629520808715904</v>
      </c>
      <c r="AQ221" s="5">
        <v>4.5676833907812702</v>
      </c>
      <c r="AR221" s="5">
        <v>3.4553970137790304</v>
      </c>
      <c r="AS221" s="5">
        <v>4.7141885659971887</v>
      </c>
      <c r="AT221" s="5">
        <v>6.9578488419504883</v>
      </c>
      <c r="AU221" s="5">
        <v>6.5368488611098021</v>
      </c>
      <c r="AV221" s="5">
        <v>5.9843608714861665</v>
      </c>
      <c r="AW221" s="5">
        <v>5.0734580317566325</v>
      </c>
      <c r="AX221" s="5">
        <v>6.2982370202163063</v>
      </c>
      <c r="AY221" s="5">
        <v>5.80665755493931</v>
      </c>
      <c r="AZ221" s="5">
        <v>5.454146211088247</v>
      </c>
      <c r="BA221" s="5">
        <v>4.4715228784007817</v>
      </c>
      <c r="BB221" s="5">
        <v>4.9799458822990337</v>
      </c>
      <c r="BC221" s="5">
        <v>4.5223620309727641</v>
      </c>
      <c r="BD221" s="5">
        <v>5.2654241184549164</v>
      </c>
      <c r="BE221" s="5">
        <v>6.2492538829340694</v>
      </c>
      <c r="BF221" s="5">
        <v>5.8437889058163419</v>
      </c>
      <c r="BG221" s="5">
        <v>5.4005722887212766</v>
      </c>
      <c r="BH221" s="5">
        <v>4.3842718723762237</v>
      </c>
      <c r="BI221" s="5">
        <v>3.4651528261829441</v>
      </c>
      <c r="BJ221" s="5">
        <v>2.6301808279884145</v>
      </c>
      <c r="BK221" s="5">
        <v>3.2453861254591856</v>
      </c>
      <c r="BL221" s="5">
        <v>2.9062634637494633</v>
      </c>
      <c r="BM221" s="5"/>
    </row>
    <row r="222" spans="1:65" x14ac:dyDescent="0.25">
      <c r="A222" s="3" t="s">
        <v>418</v>
      </c>
      <c r="B222" s="3" t="s">
        <v>360</v>
      </c>
      <c r="C222" s="3" t="str">
        <f>VLOOKUP(A222, 'Metadata - Countries'!$A$2:$C$264, 3, FALSE)</f>
        <v>Europe &amp; Central Asia</v>
      </c>
      <c r="D222" s="3" t="s">
        <v>68</v>
      </c>
      <c r="E222" s="3" t="s">
        <v>41</v>
      </c>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v>2.6079654747764316</v>
      </c>
      <c r="AM222" s="3">
        <v>5.1377501661362261</v>
      </c>
      <c r="AN222" s="3"/>
      <c r="AO222" s="3">
        <v>1.199784943200781</v>
      </c>
      <c r="AP222" s="3">
        <v>0.93611555209383124</v>
      </c>
      <c r="AQ222" s="3">
        <v>1.2155629083509156</v>
      </c>
      <c r="AR222" s="3">
        <v>0.99170858037712462</v>
      </c>
      <c r="AS222" s="3">
        <v>0.61787060430268059</v>
      </c>
      <c r="AT222" s="3">
        <v>0.66712862213415336</v>
      </c>
      <c r="AU222" s="3">
        <v>0.9741830284002202</v>
      </c>
      <c r="AV222" s="3">
        <v>1.106132320843477</v>
      </c>
      <c r="AW222" s="3">
        <v>1.3745988318264779</v>
      </c>
      <c r="AX222" s="3">
        <v>1.6141984030717447</v>
      </c>
      <c r="AY222" s="3">
        <v>2.0991577540128978</v>
      </c>
      <c r="AZ222" s="3">
        <v>2.703621846750758</v>
      </c>
      <c r="BA222" s="3">
        <v>1.9652424039720613</v>
      </c>
      <c r="BB222" s="3">
        <v>3.040418631512896</v>
      </c>
      <c r="BC222" s="3">
        <v>3.2903531614993526</v>
      </c>
      <c r="BD222" s="3">
        <v>4.2824069820312758</v>
      </c>
      <c r="BE222" s="3">
        <v>5.7912261798597795</v>
      </c>
      <c r="BF222" s="3">
        <v>6.4974325117940799</v>
      </c>
      <c r="BG222" s="3">
        <v>6.6971343972407409</v>
      </c>
      <c r="BH222" s="3">
        <v>6.1879933233685236</v>
      </c>
      <c r="BI222" s="3">
        <v>5.3598038783903821</v>
      </c>
      <c r="BJ222" s="3">
        <v>4.567117707355167</v>
      </c>
      <c r="BK222" s="3">
        <v>4.9227446396829553</v>
      </c>
      <c r="BL222" s="3">
        <v>5.2326748901424516</v>
      </c>
      <c r="BM222" s="3"/>
    </row>
    <row r="223" spans="1:65" x14ac:dyDescent="0.25">
      <c r="A223" s="5" t="s">
        <v>73</v>
      </c>
      <c r="B223" s="5" t="s">
        <v>303</v>
      </c>
      <c r="C223" s="5" t="str">
        <f>VLOOKUP(A223, 'Metadata - Countries'!$A$2:$C$264, 3, FALSE)</f>
        <v>Europe &amp; Central Asia</v>
      </c>
      <c r="D223" s="5" t="s">
        <v>68</v>
      </c>
      <c r="E223" s="5" t="s">
        <v>41</v>
      </c>
      <c r="F223" s="5"/>
      <c r="G223" s="5"/>
      <c r="H223" s="5">
        <v>0.40732757563751859</v>
      </c>
      <c r="I223" s="5">
        <v>0.43945025291934103</v>
      </c>
      <c r="J223" s="5">
        <v>0.51040532317101195</v>
      </c>
      <c r="K223" s="5">
        <v>0.55462896460517941</v>
      </c>
      <c r="L223" s="5">
        <v>0.62031389336430742</v>
      </c>
      <c r="M223" s="5">
        <v>0.78742939254456168</v>
      </c>
      <c r="N223" s="5">
        <v>1.2521120475569627</v>
      </c>
      <c r="O223" s="5">
        <v>0.96489349808880454</v>
      </c>
      <c r="P223" s="5">
        <v>0.91009622092412013</v>
      </c>
      <c r="Q223" s="5">
        <v>0.91908969781925276</v>
      </c>
      <c r="R223" s="5">
        <v>0.99639902759050447</v>
      </c>
      <c r="S223" s="5">
        <v>0.86951930782953379</v>
      </c>
      <c r="T223" s="5">
        <v>1.3054663760013958</v>
      </c>
      <c r="U223" s="5">
        <v>1.5184011538928395</v>
      </c>
      <c r="V223" s="5">
        <v>1.5337045446342052</v>
      </c>
      <c r="W223" s="5">
        <v>1.8356416260733568</v>
      </c>
      <c r="X223" s="5">
        <v>1.877211796211967</v>
      </c>
      <c r="Y223" s="5">
        <v>2.9947971185620208</v>
      </c>
      <c r="Z223" s="5">
        <v>4.3427081312773712</v>
      </c>
      <c r="AA223" s="5">
        <v>4.4293593598774033</v>
      </c>
      <c r="AB223" s="5">
        <v>5.1891445415867254</v>
      </c>
      <c r="AC223" s="5">
        <v>6.2007239177889124</v>
      </c>
      <c r="AD223" s="5">
        <v>5.569545324032477</v>
      </c>
      <c r="AE223" s="5">
        <v>4.7878639168199362</v>
      </c>
      <c r="AF223" s="5">
        <v>2.7987072830698843</v>
      </c>
      <c r="AG223" s="5">
        <v>2.8606447436566156</v>
      </c>
      <c r="AH223" s="5">
        <v>2.1290839359930156</v>
      </c>
      <c r="AI223" s="5">
        <v>2.7341293848724035</v>
      </c>
      <c r="AJ223" s="5">
        <v>2.9740411610911566</v>
      </c>
      <c r="AK223" s="5">
        <v>3.1657549319326113</v>
      </c>
      <c r="AL223" s="5">
        <v>3.1393098643038511</v>
      </c>
      <c r="AM223" s="5">
        <v>3.3634592811717807</v>
      </c>
      <c r="AN223" s="5">
        <v>2.5002180389502899</v>
      </c>
      <c r="AO223" s="5">
        <v>1.8539685678815179</v>
      </c>
      <c r="AP223" s="5">
        <v>2.1489689687312841</v>
      </c>
      <c r="AQ223" s="5">
        <v>2.1475618024187484</v>
      </c>
      <c r="AR223" s="5">
        <v>1.8173236808890103</v>
      </c>
      <c r="AS223" s="5">
        <v>2.1125385119737268</v>
      </c>
      <c r="AT223" s="5">
        <v>3.193357336812956</v>
      </c>
      <c r="AU223" s="5">
        <v>3.1941376031183717</v>
      </c>
      <c r="AV223" s="5">
        <v>2.7712553203864094</v>
      </c>
      <c r="AW223" s="5">
        <v>3.0168609840100156</v>
      </c>
      <c r="AX223" s="5">
        <v>3.6926745150197968</v>
      </c>
      <c r="AY223" s="5">
        <v>4.8040088261741856</v>
      </c>
      <c r="AZ223" s="5">
        <v>5.4378481040879496</v>
      </c>
      <c r="BA223" s="5">
        <v>4.8491805271032327</v>
      </c>
      <c r="BB223" s="5">
        <v>7.2259025527607541</v>
      </c>
      <c r="BC223" s="5">
        <v>6.054848490313387</v>
      </c>
      <c r="BD223" s="5">
        <v>6.8689231105633812</v>
      </c>
      <c r="BE223" s="5">
        <v>7.1962893997548987</v>
      </c>
      <c r="BF223" s="5">
        <v>9.2449477070138997</v>
      </c>
      <c r="BG223" s="5">
        <v>7.6866412040275334</v>
      </c>
      <c r="BH223" s="5">
        <v>7.9832163802597611</v>
      </c>
      <c r="BI223" s="5">
        <v>6.1523269666443348</v>
      </c>
      <c r="BJ223" s="5">
        <v>5.6670168370650389</v>
      </c>
      <c r="BK223" s="5">
        <v>6.4148378998309594</v>
      </c>
      <c r="BL223" s="5">
        <v>7.4220645292905481</v>
      </c>
      <c r="BM223" s="5"/>
    </row>
    <row r="224" spans="1:65" x14ac:dyDescent="0.25">
      <c r="A224" s="3" t="s">
        <v>751</v>
      </c>
      <c r="B224" s="3" t="s">
        <v>146</v>
      </c>
      <c r="C224" s="3" t="str">
        <f>VLOOKUP(A224, 'Metadata - Countries'!$A$2:$C$264, 3, FALSE)</f>
        <v>Sub-Saharan Africa</v>
      </c>
      <c r="D224" s="3" t="s">
        <v>68</v>
      </c>
      <c r="E224" s="3" t="s">
        <v>41</v>
      </c>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v>0.69622621556500208</v>
      </c>
      <c r="AU224" s="3">
        <v>0.81211625282152433</v>
      </c>
      <c r="AV224" s="3">
        <v>0.70254090505974232</v>
      </c>
      <c r="AW224" s="3">
        <v>0.65177239432322231</v>
      </c>
      <c r="AX224" s="3">
        <v>0.65335224496463151</v>
      </c>
      <c r="AY224" s="3">
        <v>0.5822542295522638</v>
      </c>
      <c r="AZ224" s="3">
        <v>0.91942762520403831</v>
      </c>
      <c r="BA224" s="3">
        <v>1.2583671073643137</v>
      </c>
      <c r="BB224" s="3"/>
      <c r="BC224" s="3"/>
      <c r="BD224" s="3"/>
      <c r="BE224" s="3"/>
      <c r="BF224" s="3"/>
      <c r="BG224" s="3">
        <v>1.4181410117149276</v>
      </c>
      <c r="BH224" s="3">
        <v>1.0469294590145077</v>
      </c>
      <c r="BI224" s="3">
        <v>0.8227614417579836</v>
      </c>
      <c r="BJ224" s="3">
        <v>0.89032763003943971</v>
      </c>
      <c r="BK224" s="3">
        <v>1.1896136984762058</v>
      </c>
      <c r="BL224" s="3"/>
      <c r="BM224" s="3"/>
    </row>
    <row r="225" spans="1:65" x14ac:dyDescent="0.25">
      <c r="A225" s="5" t="s">
        <v>403</v>
      </c>
      <c r="B225" s="5" t="s">
        <v>464</v>
      </c>
      <c r="C225" s="5" t="str">
        <f>VLOOKUP(A225, 'Metadata - Countries'!$A$2:$C$264, 3, FALSE)</f>
        <v>Latin America &amp; Caribbean</v>
      </c>
      <c r="D225" s="5" t="s">
        <v>68</v>
      </c>
      <c r="E225" s="5" t="s">
        <v>41</v>
      </c>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row>
    <row r="226" spans="1:65" x14ac:dyDescent="0.25">
      <c r="A226" s="3" t="s">
        <v>564</v>
      </c>
      <c r="B226" s="3" t="s">
        <v>161</v>
      </c>
      <c r="C226" s="3" t="str">
        <f>VLOOKUP(A226, 'Metadata - Countries'!$A$2:$C$264, 3, FALSE)</f>
        <v>Sub-Saharan Africa</v>
      </c>
      <c r="D226" s="3" t="s">
        <v>68</v>
      </c>
      <c r="E226" s="3" t="s">
        <v>41</v>
      </c>
      <c r="F226" s="3"/>
      <c r="G226" s="3"/>
      <c r="H226" s="3"/>
      <c r="I226" s="3"/>
      <c r="J226" s="3"/>
      <c r="K226" s="3"/>
      <c r="L226" s="3"/>
      <c r="M226" s="3"/>
      <c r="N226" s="3"/>
      <c r="O226" s="3"/>
      <c r="P226" s="3"/>
      <c r="Q226" s="3"/>
      <c r="R226" s="3"/>
      <c r="S226" s="3"/>
      <c r="T226" s="3"/>
      <c r="U226" s="3"/>
      <c r="V226" s="3">
        <v>0</v>
      </c>
      <c r="W226" s="3">
        <v>0</v>
      </c>
      <c r="X226" s="3"/>
      <c r="Y226" s="3"/>
      <c r="Z226" s="3"/>
      <c r="AA226" s="3"/>
      <c r="AB226" s="3">
        <v>0</v>
      </c>
      <c r="AC226" s="3">
        <v>0</v>
      </c>
      <c r="AD226" s="3">
        <v>78.929982154751045</v>
      </c>
      <c r="AE226" s="3">
        <v>82.187849729167439</v>
      </c>
      <c r="AF226" s="3">
        <v>0</v>
      </c>
      <c r="AG226" s="3">
        <v>0</v>
      </c>
      <c r="AH226" s="3">
        <v>0</v>
      </c>
      <c r="AI226" s="3">
        <v>0</v>
      </c>
      <c r="AJ226" s="3">
        <v>0</v>
      </c>
      <c r="AK226" s="3">
        <v>0</v>
      </c>
      <c r="AL226" s="3">
        <v>0</v>
      </c>
      <c r="AM226" s="3">
        <v>0</v>
      </c>
      <c r="AN226" s="3">
        <v>0</v>
      </c>
      <c r="AO226" s="3">
        <v>2.9075228424881761E-3</v>
      </c>
      <c r="AP226" s="3">
        <v>0</v>
      </c>
      <c r="AQ226" s="3">
        <v>0</v>
      </c>
      <c r="AR226" s="3">
        <v>0</v>
      </c>
      <c r="AS226" s="3">
        <v>0</v>
      </c>
      <c r="AT226" s="3">
        <v>0</v>
      </c>
      <c r="AU226" s="3">
        <v>0</v>
      </c>
      <c r="AV226" s="3">
        <v>7.5798069215334636E-4</v>
      </c>
      <c r="AW226" s="3">
        <v>0</v>
      </c>
      <c r="AX226" s="3">
        <v>0</v>
      </c>
      <c r="AY226" s="3">
        <v>0</v>
      </c>
      <c r="AZ226" s="3">
        <v>0</v>
      </c>
      <c r="BA226" s="3">
        <v>0</v>
      </c>
      <c r="BB226" s="3">
        <v>2.3959870838902966E-3</v>
      </c>
      <c r="BC226" s="3"/>
      <c r="BD226" s="3">
        <v>5.4871137126671233E-3</v>
      </c>
      <c r="BE226" s="3">
        <v>1.8226821200196692</v>
      </c>
      <c r="BF226" s="3">
        <v>1.4926158330494422E-3</v>
      </c>
      <c r="BG226" s="3">
        <v>1.9280664694158623E-3</v>
      </c>
      <c r="BH226" s="3">
        <v>2.5140292460659715E-3</v>
      </c>
      <c r="BI226" s="3">
        <v>2.205837773003642E-3</v>
      </c>
      <c r="BJ226" s="3">
        <v>1.8862681320724218E-3</v>
      </c>
      <c r="BK226" s="3">
        <v>7.1909045615162533E-3</v>
      </c>
      <c r="BL226" s="3">
        <v>4.4223940120541334E-3</v>
      </c>
      <c r="BM226" s="3"/>
    </row>
    <row r="227" spans="1:65" x14ac:dyDescent="0.25">
      <c r="A227" s="5" t="s">
        <v>183</v>
      </c>
      <c r="B227" s="5" t="s">
        <v>230</v>
      </c>
      <c r="C227" s="5" t="str">
        <f>VLOOKUP(A227, 'Metadata - Countries'!$A$2:$C$264, 3, FALSE)</f>
        <v>Middle East &amp; North Africa</v>
      </c>
      <c r="D227" s="5" t="s">
        <v>68</v>
      </c>
      <c r="E227" s="5" t="s">
        <v>41</v>
      </c>
      <c r="F227" s="5"/>
      <c r="G227" s="5"/>
      <c r="H227" s="5"/>
      <c r="I227" s="5"/>
      <c r="J227" s="5"/>
      <c r="K227" s="5"/>
      <c r="L227" s="5"/>
      <c r="M227" s="5"/>
      <c r="N227" s="5"/>
      <c r="O227" s="5"/>
      <c r="P227" s="5"/>
      <c r="Q227" s="5"/>
      <c r="R227" s="5"/>
      <c r="S227" s="5"/>
      <c r="T227" s="5">
        <v>55.179478986220921</v>
      </c>
      <c r="U227" s="5">
        <v>70.307966758182289</v>
      </c>
      <c r="V227" s="5">
        <v>64.697573527538481</v>
      </c>
      <c r="W227" s="5">
        <v>60.579161357872181</v>
      </c>
      <c r="X227" s="5">
        <v>62.802700519043661</v>
      </c>
      <c r="Y227" s="5">
        <v>72.130453530642853</v>
      </c>
      <c r="Z227" s="5">
        <v>78.855608256564764</v>
      </c>
      <c r="AA227" s="5">
        <v>79.012205002851431</v>
      </c>
      <c r="AB227" s="5">
        <v>74.703773200426852</v>
      </c>
      <c r="AC227" s="5">
        <v>68.847130823988635</v>
      </c>
      <c r="AD227" s="5">
        <v>63.061019309848731</v>
      </c>
      <c r="AE227" s="5">
        <v>74.052943361722726</v>
      </c>
      <c r="AF227" s="5">
        <v>42.03140904534331</v>
      </c>
      <c r="AG227" s="5">
        <v>51.813000136211748</v>
      </c>
      <c r="AH227" s="5"/>
      <c r="AI227" s="5">
        <v>39.160096823198529</v>
      </c>
      <c r="AJ227" s="5">
        <v>45.170333141310657</v>
      </c>
      <c r="AK227" s="5"/>
      <c r="AL227" s="5">
        <v>69.586026416569439</v>
      </c>
      <c r="AM227" s="5"/>
      <c r="AN227" s="5"/>
      <c r="AO227" s="5">
        <v>62.525063178264752</v>
      </c>
      <c r="AP227" s="5">
        <v>68.227216717204371</v>
      </c>
      <c r="AQ227" s="5">
        <v>65.132043300938221</v>
      </c>
      <c r="AR227" s="5">
        <v>57.054493289862982</v>
      </c>
      <c r="AS227" s="5">
        <v>68.381214911625705</v>
      </c>
      <c r="AT227" s="5">
        <v>84.439399108442245</v>
      </c>
      <c r="AU227" s="5">
        <v>77.436645710369874</v>
      </c>
      <c r="AV227" s="5">
        <v>72.166474936786969</v>
      </c>
      <c r="AW227" s="5">
        <v>71.346907103646757</v>
      </c>
      <c r="AX227" s="5">
        <v>67.628727552628106</v>
      </c>
      <c r="AY227" s="5">
        <v>67.656441396164752</v>
      </c>
      <c r="AZ227" s="5">
        <v>40.354269468165931</v>
      </c>
      <c r="BA227" s="5">
        <v>41.107169392474539</v>
      </c>
      <c r="BB227" s="5">
        <v>38.575803564238932</v>
      </c>
      <c r="BC227" s="5">
        <v>37.824512797457103</v>
      </c>
      <c r="BD227" s="5">
        <v>49.887073743464889</v>
      </c>
      <c r="BE227" s="5"/>
      <c r="BF227" s="5"/>
      <c r="BG227" s="5"/>
      <c r="BH227" s="5"/>
      <c r="BI227" s="5"/>
      <c r="BJ227" s="5"/>
      <c r="BK227" s="5"/>
      <c r="BL227" s="5"/>
      <c r="BM227" s="5"/>
    </row>
    <row r="228" spans="1:65" x14ac:dyDescent="0.25">
      <c r="A228" s="3" t="s">
        <v>127</v>
      </c>
      <c r="B228" s="3" t="s">
        <v>242</v>
      </c>
      <c r="C228" s="3" t="str">
        <f>VLOOKUP(A228, 'Metadata - Countries'!$A$2:$C$264, 3, FALSE)</f>
        <v>Latin America &amp; Caribbean</v>
      </c>
      <c r="D228" s="3" t="s">
        <v>68</v>
      </c>
      <c r="E228" s="3" t="s">
        <v>41</v>
      </c>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v>4.2685392107360214E-2</v>
      </c>
      <c r="AT228" s="3">
        <v>0.26635153504206516</v>
      </c>
      <c r="AU228" s="3">
        <v>0.70460384923805841</v>
      </c>
      <c r="AV228" s="3">
        <v>0.2448878923824904</v>
      </c>
      <c r="AW228" s="3">
        <v>2.9749303680360732E-3</v>
      </c>
      <c r="AX228" s="3">
        <v>5.9023856733456947E-2</v>
      </c>
      <c r="AY228" s="3"/>
      <c r="AZ228" s="3"/>
      <c r="BA228" s="3"/>
      <c r="BB228" s="3"/>
      <c r="BC228" s="3"/>
      <c r="BD228" s="3"/>
      <c r="BE228" s="3">
        <v>2.1798720227606767E-2</v>
      </c>
      <c r="BF228" s="3">
        <v>5.6972533659863156E-2</v>
      </c>
      <c r="BG228" s="3"/>
      <c r="BH228" s="3"/>
      <c r="BI228" s="3"/>
      <c r="BJ228" s="3"/>
      <c r="BK228" s="3"/>
      <c r="BL228" s="3"/>
      <c r="BM228" s="3"/>
    </row>
    <row r="229" spans="1:65" x14ac:dyDescent="0.25">
      <c r="A229" s="5" t="s">
        <v>698</v>
      </c>
      <c r="B229" s="5" t="s">
        <v>664</v>
      </c>
      <c r="C229" s="5" t="str">
        <f>VLOOKUP(A229, 'Metadata - Countries'!$A$2:$C$264, 3, FALSE)</f>
        <v>Sub-Saharan Africa</v>
      </c>
      <c r="D229" s="5" t="s">
        <v>68</v>
      </c>
      <c r="E229" s="5" t="s">
        <v>41</v>
      </c>
      <c r="F229" s="5"/>
      <c r="G229" s="5"/>
      <c r="H229" s="5">
        <v>3.9503518347738305</v>
      </c>
      <c r="I229" s="5">
        <v>0.45927599040041972</v>
      </c>
      <c r="J229" s="5">
        <v>2.5564644576593523</v>
      </c>
      <c r="K229" s="5">
        <v>3.534373280557495</v>
      </c>
      <c r="L229" s="5">
        <v>0.63857790069567644</v>
      </c>
      <c r="M229" s="5">
        <v>0.4846625292089326</v>
      </c>
      <c r="N229" s="5">
        <v>1.9606421703599812E-3</v>
      </c>
      <c r="O229" s="5">
        <v>6.9807926820437214E-3</v>
      </c>
      <c r="P229" s="5">
        <v>6.5464620330698303E-2</v>
      </c>
      <c r="Q229" s="5">
        <v>9.652429844660736E-3</v>
      </c>
      <c r="R229" s="5">
        <v>7.6687312383541331</v>
      </c>
      <c r="S229" s="5">
        <v>10.553680286328687</v>
      </c>
      <c r="T229" s="5">
        <v>9.7324483256581225</v>
      </c>
      <c r="U229" s="5">
        <v>7.9429344749642556</v>
      </c>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row>
    <row r="230" spans="1:65" x14ac:dyDescent="0.25">
      <c r="A230" s="3" t="s">
        <v>811</v>
      </c>
      <c r="B230" s="3" t="s">
        <v>419</v>
      </c>
      <c r="C230" s="3" t="e">
        <f>VLOOKUP(A230, 'Metadata - Countries'!$A$2:$C$264, 3, FALSE)</f>
        <v>#N/A</v>
      </c>
      <c r="D230" s="3" t="s">
        <v>68</v>
      </c>
      <c r="E230" s="3" t="s">
        <v>41</v>
      </c>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v>24.569701009331311</v>
      </c>
      <c r="AE230" s="3">
        <v>26.401711571453323</v>
      </c>
      <c r="AF230" s="3">
        <v>14.536125284901274</v>
      </c>
      <c r="AG230" s="3">
        <v>13.72122199279786</v>
      </c>
      <c r="AH230" s="3">
        <v>11.287790866266981</v>
      </c>
      <c r="AI230" s="3">
        <v>10.365572681524247</v>
      </c>
      <c r="AJ230" s="3">
        <v>10.962766147310418</v>
      </c>
      <c r="AK230" s="3">
        <v>9.0013403529096596</v>
      </c>
      <c r="AL230" s="3">
        <v>7.6494101851736707</v>
      </c>
      <c r="AM230" s="3">
        <v>6.440227057035723</v>
      </c>
      <c r="AN230" s="3">
        <v>5.1137035596944695</v>
      </c>
      <c r="AO230" s="3">
        <v>5.1633170493178397</v>
      </c>
      <c r="AP230" s="3">
        <v>5.6150767032695601</v>
      </c>
      <c r="AQ230" s="3">
        <v>5.912883925587316</v>
      </c>
      <c r="AR230" s="3">
        <v>4.5025095284531895</v>
      </c>
      <c r="AS230" s="3">
        <v>4.7005172388827106</v>
      </c>
      <c r="AT230" s="3">
        <v>6.0009171205395981</v>
      </c>
      <c r="AU230" s="3">
        <v>5.8972861303329047</v>
      </c>
      <c r="AV230" s="3">
        <v>5.2260528903487034</v>
      </c>
      <c r="AW230" s="3">
        <v>5.4091223685297445</v>
      </c>
      <c r="AX230" s="3">
        <v>5.6382714245006458</v>
      </c>
      <c r="AY230" s="3">
        <v>5.9378285819598107</v>
      </c>
      <c r="AZ230" s="3">
        <v>5.6291025583710654</v>
      </c>
      <c r="BA230" s="3">
        <v>5.3327273505282724</v>
      </c>
      <c r="BB230" s="3">
        <v>6.468136665352195</v>
      </c>
      <c r="BC230" s="3">
        <v>5.4628743483609581</v>
      </c>
      <c r="BD230" s="3">
        <v>5.5741693572323454</v>
      </c>
      <c r="BE230" s="3">
        <v>6.1150277938601247</v>
      </c>
      <c r="BF230" s="3">
        <v>6.149426053899524</v>
      </c>
      <c r="BG230" s="3">
        <v>6.2085847614004104</v>
      </c>
      <c r="BH230" s="3">
        <v>5.8370934322239973</v>
      </c>
      <c r="BI230" s="3">
        <v>4.5517172493773224</v>
      </c>
      <c r="BJ230" s="3">
        <v>3.9147505279017429</v>
      </c>
      <c r="BK230" s="3">
        <v>4.4720620096262778</v>
      </c>
      <c r="BL230" s="3">
        <v>4.9425613737596388</v>
      </c>
      <c r="BM230" s="3"/>
    </row>
    <row r="231" spans="1:65" x14ac:dyDescent="0.25">
      <c r="A231" s="5" t="s">
        <v>550</v>
      </c>
      <c r="B231" s="5" t="s">
        <v>574</v>
      </c>
      <c r="C231" s="5" t="e">
        <f>VLOOKUP(A231, 'Metadata - Countries'!$A$2:$C$264, 3, FALSE)</f>
        <v>#N/A</v>
      </c>
      <c r="D231" s="5" t="s">
        <v>68</v>
      </c>
      <c r="E231" s="5" t="s">
        <v>41</v>
      </c>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v>25.349245730116991</v>
      </c>
      <c r="AQ231" s="5">
        <v>26.697550588893982</v>
      </c>
      <c r="AR231" s="5">
        <v>23.333253935205459</v>
      </c>
      <c r="AS231" s="5">
        <v>25.293818948505997</v>
      </c>
      <c r="AT231" s="5">
        <v>30.166434325420575</v>
      </c>
      <c r="AU231" s="5">
        <v>31.017735731815542</v>
      </c>
      <c r="AV231" s="5">
        <v>31.500283772260577</v>
      </c>
      <c r="AW231" s="5">
        <v>32.619859331499349</v>
      </c>
      <c r="AX231" s="5">
        <v>32.836600179639312</v>
      </c>
      <c r="AY231" s="5">
        <v>36.664717677473135</v>
      </c>
      <c r="AZ231" s="5">
        <v>37.207708282281686</v>
      </c>
      <c r="BA231" s="5">
        <v>35.961416954261871</v>
      </c>
      <c r="BB231" s="5">
        <v>39.296418777331233</v>
      </c>
      <c r="BC231" s="5">
        <v>38.877192097163999</v>
      </c>
      <c r="BD231" s="5">
        <v>38.646485534555758</v>
      </c>
      <c r="BE231" s="5">
        <v>39.777044058010738</v>
      </c>
      <c r="BF231" s="5">
        <v>41.290795355858243</v>
      </c>
      <c r="BG231" s="5">
        <v>41.399890073435451</v>
      </c>
      <c r="BH231" s="5">
        <v>40.51021850841942</v>
      </c>
      <c r="BI231" s="5">
        <v>36.278377114064476</v>
      </c>
      <c r="BJ231" s="5">
        <v>29.050649890884252</v>
      </c>
      <c r="BK231" s="5">
        <v>29.66350263180296</v>
      </c>
      <c r="BL231" s="5">
        <v>31.491556276846534</v>
      </c>
      <c r="BM231" s="5"/>
    </row>
    <row r="232" spans="1:65" x14ac:dyDescent="0.25">
      <c r="A232" s="3" t="s">
        <v>272</v>
      </c>
      <c r="B232" s="3" t="s">
        <v>428</v>
      </c>
      <c r="C232" s="3" t="str">
        <f>VLOOKUP(A232, 'Metadata - Countries'!$A$2:$C$264, 3, FALSE)</f>
        <v>Sub-Saharan Africa</v>
      </c>
      <c r="D232" s="3" t="s">
        <v>68</v>
      </c>
      <c r="E232" s="3" t="s">
        <v>41</v>
      </c>
      <c r="F232" s="3"/>
      <c r="G232" s="3"/>
      <c r="H232" s="3">
        <v>5.2664335553574138E-2</v>
      </c>
      <c r="I232" s="3">
        <v>1.1349498640140631E-2</v>
      </c>
      <c r="J232" s="3">
        <v>1.8899515949693552E-2</v>
      </c>
      <c r="K232" s="3">
        <v>1.6425096100281429E-2</v>
      </c>
      <c r="L232" s="3">
        <v>3.694177111058905E-2</v>
      </c>
      <c r="M232" s="3">
        <v>1.5932552797728126E-2</v>
      </c>
      <c r="N232" s="3"/>
      <c r="O232" s="3">
        <v>7.8817547419679473E-2</v>
      </c>
      <c r="P232" s="3">
        <v>4.2362164363953077E-2</v>
      </c>
      <c r="Q232" s="3">
        <v>7.5469575406891124E-3</v>
      </c>
      <c r="R232" s="3">
        <v>4.5583890393668509E-2</v>
      </c>
      <c r="S232" s="3">
        <v>4.3112810736357036E-3</v>
      </c>
      <c r="T232" s="3">
        <v>4.395563443023642E-3</v>
      </c>
      <c r="U232" s="3">
        <v>2.203017817174964E-2</v>
      </c>
      <c r="V232" s="3">
        <v>3.113304905770004E-3</v>
      </c>
      <c r="W232" s="3">
        <v>2.5364783607215276E-2</v>
      </c>
      <c r="X232" s="3">
        <v>12.977257867487952</v>
      </c>
      <c r="Y232" s="3">
        <v>11.334882630655576</v>
      </c>
      <c r="Z232" s="3">
        <v>25.943714958599841</v>
      </c>
      <c r="AA232" s="3">
        <v>1.3237021570676863</v>
      </c>
      <c r="AB232" s="3"/>
      <c r="AC232" s="3">
        <v>1.2656287974009184</v>
      </c>
      <c r="AD232" s="3"/>
      <c r="AE232" s="3"/>
      <c r="AF232" s="3">
        <v>1.1254162096217667E-2</v>
      </c>
      <c r="AG232" s="3">
        <v>1.0373492701008723E-2</v>
      </c>
      <c r="AH232" s="3">
        <v>7.973419470905534E-3</v>
      </c>
      <c r="AI232" s="3">
        <v>1.9186143227113534E-3</v>
      </c>
      <c r="AJ232" s="3">
        <v>2.6101969694273187E-2</v>
      </c>
      <c r="AK232" s="3">
        <v>2.346577492502564</v>
      </c>
      <c r="AL232" s="3"/>
      <c r="AM232" s="3"/>
      <c r="AN232" s="3">
        <v>0.57844279382783304</v>
      </c>
      <c r="AO232" s="3">
        <v>2.1031240492923333E-4</v>
      </c>
      <c r="AP232" s="3">
        <v>1.9112908374581926E-2</v>
      </c>
      <c r="AQ232" s="3">
        <v>2.6582294068251255E-3</v>
      </c>
      <c r="AR232" s="3">
        <v>4.1545908871139202E-3</v>
      </c>
      <c r="AS232" s="3">
        <v>0</v>
      </c>
      <c r="AT232" s="3">
        <v>0.64672141116528381</v>
      </c>
      <c r="AU232" s="3">
        <v>0.40921910221155239</v>
      </c>
      <c r="AV232" s="3">
        <v>0.53434363019795539</v>
      </c>
      <c r="AW232" s="3">
        <v>0.34627717618674803</v>
      </c>
      <c r="AX232" s="3">
        <v>0.36915382599063046</v>
      </c>
      <c r="AY232" s="3">
        <v>1.2485930107862471</v>
      </c>
      <c r="AZ232" s="3"/>
      <c r="BA232" s="3">
        <v>4.951651352692695E-3</v>
      </c>
      <c r="BB232" s="3">
        <v>7.3944656246368963</v>
      </c>
      <c r="BC232" s="3">
        <v>3.6056837041085178E-2</v>
      </c>
      <c r="BD232" s="3">
        <v>9.9620272941201612E-2</v>
      </c>
      <c r="BE232" s="3">
        <v>0.71762709099067756</v>
      </c>
      <c r="BF232" s="3">
        <v>1.8449532176310117</v>
      </c>
      <c r="BG232" s="3">
        <v>0.9950854196829908</v>
      </c>
      <c r="BH232" s="3">
        <v>1.3932425440051841</v>
      </c>
      <c r="BI232" s="3">
        <v>1.4391464611166118</v>
      </c>
      <c r="BJ232" s="3">
        <v>1.9011273935844737</v>
      </c>
      <c r="BK232" s="3">
        <v>2.1294767339728793</v>
      </c>
      <c r="BL232" s="3"/>
      <c r="BM232" s="3"/>
    </row>
    <row r="233" spans="1:65" x14ac:dyDescent="0.25">
      <c r="A233" s="5" t="s">
        <v>629</v>
      </c>
      <c r="B233" s="5" t="s">
        <v>505</v>
      </c>
      <c r="C233" s="5" t="str">
        <f>VLOOKUP(A233, 'Metadata - Countries'!$A$2:$C$264, 3, FALSE)</f>
        <v>East Asia &amp; Pacific</v>
      </c>
      <c r="D233" s="5" t="s">
        <v>68</v>
      </c>
      <c r="E233" s="5" t="s">
        <v>41</v>
      </c>
      <c r="F233" s="5"/>
      <c r="G233" s="5"/>
      <c r="H233" s="5">
        <v>4.2933418683471123E-5</v>
      </c>
      <c r="I233" s="5">
        <v>1.0840378604160683E-5</v>
      </c>
      <c r="J233" s="5">
        <v>5.3169463436253873E-2</v>
      </c>
      <c r="K233" s="5">
        <v>0.31432903871224632</v>
      </c>
      <c r="L233" s="5">
        <v>0.36219103757137339</v>
      </c>
      <c r="M233" s="5">
        <v>0.59794102283934225</v>
      </c>
      <c r="N233" s="5">
        <v>0.1190882592570756</v>
      </c>
      <c r="O233" s="5">
        <v>0.28776996261129445</v>
      </c>
      <c r="P233" s="5">
        <v>0.31324062908526973</v>
      </c>
      <c r="Q233" s="5">
        <v>0.81736922721941052</v>
      </c>
      <c r="R233" s="5">
        <v>1.2424305752407718</v>
      </c>
      <c r="S233" s="5">
        <v>1.3337925740640753</v>
      </c>
      <c r="T233" s="5">
        <v>0.80069477060878869</v>
      </c>
      <c r="U233" s="5">
        <v>0.56742296542413206</v>
      </c>
      <c r="V233" s="5">
        <v>0.20004743975528205</v>
      </c>
      <c r="W233" s="5">
        <v>2.9727671627086782E-2</v>
      </c>
      <c r="X233" s="5">
        <v>1.9190132727956978E-2</v>
      </c>
      <c r="Y233" s="5">
        <v>3.307154089671465E-2</v>
      </c>
      <c r="Z233" s="5">
        <v>6.9034261935960767E-2</v>
      </c>
      <c r="AA233" s="5">
        <v>2.4678092495109979E-2</v>
      </c>
      <c r="AB233" s="5">
        <v>2.5989220425909034E-2</v>
      </c>
      <c r="AC233" s="5">
        <v>2.0988446736638001E-2</v>
      </c>
      <c r="AD233" s="5">
        <v>0.23869407395924375</v>
      </c>
      <c r="AE233" s="5">
        <v>1.2780447020285506</v>
      </c>
      <c r="AF233" s="5">
        <v>0.78940756861825334</v>
      </c>
      <c r="AG233" s="5">
        <v>0.70210175296509647</v>
      </c>
      <c r="AH233" s="5"/>
      <c r="AI233" s="5">
        <v>0.72990052695642604</v>
      </c>
      <c r="AJ233" s="5">
        <v>0.83418851623423496</v>
      </c>
      <c r="AK233" s="5">
        <v>0.99924474312264899</v>
      </c>
      <c r="AL233" s="5">
        <v>0.98672464353146294</v>
      </c>
      <c r="AM233" s="5">
        <v>1.0638441811044095</v>
      </c>
      <c r="AN233" s="5">
        <v>0.77818539648302865</v>
      </c>
      <c r="AO233" s="5">
        <v>0.71671193818880397</v>
      </c>
      <c r="AP233" s="5">
        <v>1.6066746210537011</v>
      </c>
      <c r="AQ233" s="5">
        <v>2.301396912819949</v>
      </c>
      <c r="AR233" s="5">
        <v>1.4866978767612367</v>
      </c>
      <c r="AS233" s="5">
        <v>1.7689727486749209</v>
      </c>
      <c r="AT233" s="5">
        <v>2.986462215993376</v>
      </c>
      <c r="AU233" s="5">
        <v>2.5438736058765277</v>
      </c>
      <c r="AV233" s="5">
        <v>2.4572338387110468</v>
      </c>
      <c r="AW233" s="5">
        <v>2.4952466608841606</v>
      </c>
      <c r="AX233" s="5">
        <v>3.2132323601928485</v>
      </c>
      <c r="AY233" s="5">
        <v>4.122673439629005</v>
      </c>
      <c r="AZ233" s="5">
        <v>4.6787980997012415</v>
      </c>
      <c r="BA233" s="5">
        <v>4.2683103313613762</v>
      </c>
      <c r="BB233" s="5">
        <v>6.4118458138811496</v>
      </c>
      <c r="BC233" s="5">
        <v>5.2488048474606783</v>
      </c>
      <c r="BD233" s="5">
        <v>4.8365206239528069</v>
      </c>
      <c r="BE233" s="5">
        <v>5.3980348371970202</v>
      </c>
      <c r="BF233" s="5">
        <v>6.1606395579547693</v>
      </c>
      <c r="BG233" s="5">
        <v>5.9613045449853388</v>
      </c>
      <c r="BH233" s="5">
        <v>4.8007662516001277</v>
      </c>
      <c r="BI233" s="5">
        <v>3.5724429892298133</v>
      </c>
      <c r="BJ233" s="5">
        <v>2.709583696636265</v>
      </c>
      <c r="BK233" s="5">
        <v>3.1663639790853542</v>
      </c>
      <c r="BL233" s="5">
        <v>3.9478126921494585</v>
      </c>
      <c r="BM233" s="5"/>
    </row>
    <row r="234" spans="1:65" x14ac:dyDescent="0.25">
      <c r="A234" s="3" t="s">
        <v>49</v>
      </c>
      <c r="B234" s="3" t="s">
        <v>51</v>
      </c>
      <c r="C234" s="3" t="str">
        <f>VLOOKUP(A234, 'Metadata - Countries'!$A$2:$C$264, 3, FALSE)</f>
        <v>Europe &amp; Central Asia</v>
      </c>
      <c r="D234" s="3" t="s">
        <v>68</v>
      </c>
      <c r="E234" s="3" t="s">
        <v>41</v>
      </c>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v>13.788391715979872</v>
      </c>
      <c r="AU234" s="3"/>
      <c r="AV234" s="3"/>
      <c r="AW234" s="3"/>
      <c r="AX234" s="3"/>
      <c r="AY234" s="3"/>
      <c r="AZ234" s="3"/>
      <c r="BA234" s="3"/>
      <c r="BB234" s="3"/>
      <c r="BC234" s="3"/>
      <c r="BD234" s="3"/>
      <c r="BE234" s="3"/>
      <c r="BF234" s="3"/>
      <c r="BG234" s="3"/>
      <c r="BH234" s="3"/>
      <c r="BI234" s="3"/>
      <c r="BJ234" s="3"/>
      <c r="BK234" s="3"/>
      <c r="BL234" s="3"/>
      <c r="BM234" s="3"/>
    </row>
    <row r="235" spans="1:65" x14ac:dyDescent="0.25">
      <c r="A235" s="5" t="s">
        <v>586</v>
      </c>
      <c r="B235" s="5" t="s">
        <v>278</v>
      </c>
      <c r="C235" s="5" t="str">
        <f>VLOOKUP(A235, 'Metadata - Countries'!$A$2:$C$264, 3, FALSE)</f>
        <v>Europe &amp; Central Asia</v>
      </c>
      <c r="D235" s="5" t="s">
        <v>68</v>
      </c>
      <c r="E235" s="5" t="s">
        <v>41</v>
      </c>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v>76.530137830511535</v>
      </c>
      <c r="AR235" s="5">
        <v>58.51469348182782</v>
      </c>
      <c r="AS235" s="5">
        <v>64.138587865506437</v>
      </c>
      <c r="AT235" s="5">
        <v>81.0096369575312</v>
      </c>
      <c r="AU235" s="5"/>
      <c r="AV235" s="5"/>
      <c r="AW235" s="5"/>
      <c r="AX235" s="5"/>
      <c r="AY235" s="5"/>
      <c r="AZ235" s="5"/>
      <c r="BA235" s="5"/>
      <c r="BB235" s="5"/>
      <c r="BC235" s="5"/>
      <c r="BD235" s="5"/>
      <c r="BE235" s="5"/>
      <c r="BF235" s="5"/>
      <c r="BG235" s="5"/>
      <c r="BH235" s="5"/>
      <c r="BI235" s="5"/>
      <c r="BJ235" s="5"/>
      <c r="BK235" s="5"/>
      <c r="BL235" s="5"/>
      <c r="BM235" s="5"/>
    </row>
    <row r="236" spans="1:65" x14ac:dyDescent="0.25">
      <c r="A236" s="3" t="s">
        <v>154</v>
      </c>
      <c r="B236" s="3" t="s">
        <v>701</v>
      </c>
      <c r="C236" s="3" t="e">
        <f>VLOOKUP(A236, 'Metadata - Countries'!$A$2:$C$264, 3, FALSE)</f>
        <v>#N/A</v>
      </c>
      <c r="D236" s="3" t="s">
        <v>68</v>
      </c>
      <c r="E236" s="3" t="s">
        <v>41</v>
      </c>
      <c r="F236" s="3"/>
      <c r="G236" s="3"/>
      <c r="H236" s="3">
        <v>10.662469340776957</v>
      </c>
      <c r="I236" s="3">
        <v>10.701917238601283</v>
      </c>
      <c r="J236" s="3">
        <v>10.29255114267435</v>
      </c>
      <c r="K236" s="3">
        <v>10.061035204710207</v>
      </c>
      <c r="L236" s="3">
        <v>13.577917950954525</v>
      </c>
      <c r="M236" s="3">
        <v>10.034639869259184</v>
      </c>
      <c r="N236" s="3">
        <v>10.099396525203566</v>
      </c>
      <c r="O236" s="3">
        <v>10.266086491201328</v>
      </c>
      <c r="P236" s="3">
        <v>9.9742002779569638</v>
      </c>
      <c r="Q236" s="3">
        <v>9.8786885607698558</v>
      </c>
      <c r="R236" s="3">
        <v>9.5970295908196182</v>
      </c>
      <c r="S236" s="3">
        <v>10.572144775835984</v>
      </c>
      <c r="T236" s="3">
        <v>12.507191145089545</v>
      </c>
      <c r="U236" s="3">
        <v>16.434774811103118</v>
      </c>
      <c r="V236" s="3">
        <v>16.278155434374863</v>
      </c>
      <c r="W236" s="3">
        <v>18.50688614973328</v>
      </c>
      <c r="X236" s="3">
        <v>20.355423016197648</v>
      </c>
      <c r="Y236" s="3">
        <v>25.702383700109152</v>
      </c>
      <c r="Z236" s="3">
        <v>34.57492386404396</v>
      </c>
      <c r="AA236" s="3">
        <v>37.66715561208207</v>
      </c>
      <c r="AB236" s="3">
        <v>40.381286850640869</v>
      </c>
      <c r="AC236" s="3">
        <v>35.615372483205711</v>
      </c>
      <c r="AD236" s="3">
        <v>34.995620636188022</v>
      </c>
      <c r="AE236" s="3">
        <v>33.406293834919026</v>
      </c>
      <c r="AF236" s="3">
        <v>21.59154534579401</v>
      </c>
      <c r="AG236" s="3">
        <v>25.727733145773186</v>
      </c>
      <c r="AH236" s="3">
        <v>21.154935919042472</v>
      </c>
      <c r="AI236" s="3">
        <v>22.066598756168819</v>
      </c>
      <c r="AJ236" s="3">
        <v>24.331793381125163</v>
      </c>
      <c r="AK236" s="3">
        <v>20.546061335490247</v>
      </c>
      <c r="AL236" s="3">
        <v>16.361681765921876</v>
      </c>
      <c r="AM236" s="3">
        <v>14.906447311661298</v>
      </c>
      <c r="AN236" s="3">
        <v>13.622294006600125</v>
      </c>
      <c r="AO236" s="3">
        <v>13.164645547407057</v>
      </c>
      <c r="AP236" s="3">
        <v>14.841775491977494</v>
      </c>
      <c r="AQ236" s="3">
        <v>13.391175919532301</v>
      </c>
      <c r="AR236" s="3">
        <v>11.005390252733889</v>
      </c>
      <c r="AS236" s="3">
        <v>13.347254834229071</v>
      </c>
      <c r="AT236" s="3">
        <v>16.400038240570659</v>
      </c>
      <c r="AU236" s="3">
        <v>15.393387106085434</v>
      </c>
      <c r="AV236" s="3">
        <v>15.840710271017659</v>
      </c>
      <c r="AW236" s="3">
        <v>17.14322699763127</v>
      </c>
      <c r="AX236" s="3">
        <v>17.472947850918111</v>
      </c>
      <c r="AY236" s="3">
        <v>19.631162656371799</v>
      </c>
      <c r="AZ236" s="3">
        <v>20.459167717566846</v>
      </c>
      <c r="BA236" s="3">
        <v>14.257557351434967</v>
      </c>
      <c r="BB236" s="3">
        <v>21.623208391170479</v>
      </c>
      <c r="BC236" s="3">
        <v>20.090015866277025</v>
      </c>
      <c r="BD236" s="3">
        <v>20.557587621076458</v>
      </c>
      <c r="BE236" s="3">
        <v>19.737576685560274</v>
      </c>
      <c r="BF236" s="3">
        <v>21.685039540989521</v>
      </c>
      <c r="BG236" s="3">
        <v>20.362703884794936</v>
      </c>
      <c r="BH236" s="3">
        <v>13.338495849614528</v>
      </c>
      <c r="BI236" s="3">
        <v>9.4572631923652839</v>
      </c>
      <c r="BJ236" s="3">
        <v>7.8759092612114552</v>
      </c>
      <c r="BK236" s="3">
        <v>9.3454394586196088</v>
      </c>
      <c r="BL236" s="3">
        <v>11.38771634932343</v>
      </c>
      <c r="BM236" s="3"/>
    </row>
    <row r="237" spans="1:65" x14ac:dyDescent="0.25">
      <c r="A237" s="5" t="s">
        <v>769</v>
      </c>
      <c r="B237" s="5" t="s">
        <v>301</v>
      </c>
      <c r="C237" s="5" t="str">
        <f>VLOOKUP(A237, 'Metadata - Countries'!$A$2:$C$264, 3, FALSE)</f>
        <v>East Asia &amp; Pacific</v>
      </c>
      <c r="D237" s="5" t="s">
        <v>68</v>
      </c>
      <c r="E237" s="5" t="s">
        <v>41</v>
      </c>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v>0</v>
      </c>
      <c r="AY237" s="5">
        <v>0</v>
      </c>
      <c r="AZ237" s="5"/>
      <c r="BA237" s="5"/>
      <c r="BB237" s="5"/>
      <c r="BC237" s="5"/>
      <c r="BD237" s="5"/>
      <c r="BE237" s="5"/>
      <c r="BF237" s="5"/>
      <c r="BG237" s="5"/>
      <c r="BH237" s="5"/>
      <c r="BI237" s="5"/>
      <c r="BJ237" s="5"/>
      <c r="BK237" s="5">
        <v>2.0094221693542429</v>
      </c>
      <c r="BL237" s="5"/>
      <c r="BM237" s="5"/>
    </row>
    <row r="238" spans="1:65" x14ac:dyDescent="0.25">
      <c r="A238" s="3" t="s">
        <v>134</v>
      </c>
      <c r="B238" s="3" t="s">
        <v>527</v>
      </c>
      <c r="C238" s="3" t="e">
        <f>VLOOKUP(A238, 'Metadata - Countries'!$A$2:$C$264, 3, FALSE)</f>
        <v>#N/A</v>
      </c>
      <c r="D238" s="3" t="s">
        <v>68</v>
      </c>
      <c r="E238" s="3" t="s">
        <v>41</v>
      </c>
      <c r="F238" s="3"/>
      <c r="G238" s="3"/>
      <c r="H238" s="3"/>
      <c r="I238" s="3">
        <v>78.268887313161585</v>
      </c>
      <c r="J238" s="3"/>
      <c r="K238" s="3"/>
      <c r="L238" s="3">
        <v>63.114578654817826</v>
      </c>
      <c r="M238" s="3"/>
      <c r="N238" s="3">
        <v>65.681098341421574</v>
      </c>
      <c r="O238" s="3">
        <v>65.20575644250826</v>
      </c>
      <c r="P238" s="3">
        <v>65.885907961135274</v>
      </c>
      <c r="Q238" s="3">
        <v>66.027047862211617</v>
      </c>
      <c r="R238" s="3">
        <v>53.534157370573389</v>
      </c>
      <c r="S238" s="3">
        <v>59.693620931173079</v>
      </c>
      <c r="T238" s="3">
        <v>66.488591796600403</v>
      </c>
      <c r="U238" s="3">
        <v>69.536936647348199</v>
      </c>
      <c r="V238" s="3">
        <v>70.850307122382659</v>
      </c>
      <c r="W238" s="3">
        <v>76.988326897643489</v>
      </c>
      <c r="X238" s="3"/>
      <c r="Y238" s="3"/>
      <c r="Z238" s="3"/>
      <c r="AA238" s="3"/>
      <c r="AB238" s="3"/>
      <c r="AC238" s="3"/>
      <c r="AD238" s="3"/>
      <c r="AE238" s="3"/>
      <c r="AF238" s="3"/>
      <c r="AG238" s="3"/>
      <c r="AH238" s="3"/>
      <c r="AI238" s="3"/>
      <c r="AJ238" s="3"/>
      <c r="AK238" s="3"/>
      <c r="AL238" s="3"/>
      <c r="AM238" s="3"/>
      <c r="AN238" s="3"/>
      <c r="AO238" s="3"/>
      <c r="AP238" s="3"/>
      <c r="AQ238" s="3">
        <v>72.283224954986594</v>
      </c>
      <c r="AR238" s="3">
        <v>68.550742064596875</v>
      </c>
      <c r="AS238" s="3">
        <v>67.536216626940302</v>
      </c>
      <c r="AT238" s="3">
        <v>75.137220368184927</v>
      </c>
      <c r="AU238" s="3">
        <v>71.521363490786243</v>
      </c>
      <c r="AV238" s="3">
        <v>66.897935066733268</v>
      </c>
      <c r="AW238" s="3">
        <v>65.688433888177926</v>
      </c>
      <c r="AX238" s="3">
        <v>70.667487853674047</v>
      </c>
      <c r="AY238" s="3">
        <v>73.150977286737401</v>
      </c>
      <c r="AZ238" s="3">
        <v>73.010942517962945</v>
      </c>
      <c r="BA238" s="3">
        <v>73.382070920170165</v>
      </c>
      <c r="BB238" s="3">
        <v>72.515694003686534</v>
      </c>
      <c r="BC238" s="3">
        <v>70.600727650822037</v>
      </c>
      <c r="BD238" s="3">
        <v>71.199744561022612</v>
      </c>
      <c r="BE238" s="3">
        <v>67.716272353328264</v>
      </c>
      <c r="BF238" s="3"/>
      <c r="BG238" s="3">
        <v>67.668827753330874</v>
      </c>
      <c r="BH238" s="3">
        <v>65.305359944212569</v>
      </c>
      <c r="BI238" s="3"/>
      <c r="BJ238" s="3">
        <v>63.42369021654099</v>
      </c>
      <c r="BK238" s="3"/>
      <c r="BL238" s="3"/>
      <c r="BM238" s="3"/>
    </row>
    <row r="239" spans="1:65" x14ac:dyDescent="0.25">
      <c r="A239" s="5" t="s">
        <v>735</v>
      </c>
      <c r="B239" s="5" t="s">
        <v>714</v>
      </c>
      <c r="C239" s="5" t="str">
        <f>VLOOKUP(A239, 'Metadata - Countries'!$A$2:$C$264, 3, FALSE)</f>
        <v>East Asia &amp; Pacific</v>
      </c>
      <c r="D239" s="5" t="s">
        <v>68</v>
      </c>
      <c r="E239" s="5" t="s">
        <v>41</v>
      </c>
      <c r="F239" s="5"/>
      <c r="G239" s="5"/>
      <c r="H239" s="5"/>
      <c r="I239" s="5"/>
      <c r="J239" s="5"/>
      <c r="K239" s="5"/>
      <c r="L239" s="5"/>
      <c r="M239" s="5"/>
      <c r="N239" s="5"/>
      <c r="O239" s="5"/>
      <c r="P239" s="5"/>
      <c r="Q239" s="5"/>
      <c r="R239" s="5"/>
      <c r="S239" s="5"/>
      <c r="T239" s="5"/>
      <c r="U239" s="5">
        <v>0</v>
      </c>
      <c r="V239" s="5"/>
      <c r="W239" s="5"/>
      <c r="X239" s="5"/>
      <c r="Y239" s="5"/>
      <c r="Z239" s="5"/>
      <c r="AA239" s="5"/>
      <c r="AB239" s="5"/>
      <c r="AC239" s="5"/>
      <c r="AD239" s="5">
        <v>0</v>
      </c>
      <c r="AE239" s="5">
        <v>0</v>
      </c>
      <c r="AF239" s="5"/>
      <c r="AG239" s="5"/>
      <c r="AH239" s="5"/>
      <c r="AI239" s="5"/>
      <c r="AJ239" s="5"/>
      <c r="AK239" s="5"/>
      <c r="AL239" s="5"/>
      <c r="AM239" s="5"/>
      <c r="AN239" s="5"/>
      <c r="AO239" s="5"/>
      <c r="AP239" s="5"/>
      <c r="AQ239" s="5"/>
      <c r="AR239" s="5"/>
      <c r="AS239" s="5"/>
      <c r="AT239" s="5">
        <v>0</v>
      </c>
      <c r="AU239" s="5">
        <v>0</v>
      </c>
      <c r="AV239" s="5"/>
      <c r="AW239" s="5"/>
      <c r="AX239" s="5"/>
      <c r="AY239" s="5">
        <v>1.5220791276173039E-4</v>
      </c>
      <c r="AZ239" s="5"/>
      <c r="BA239" s="5"/>
      <c r="BB239" s="5">
        <v>0</v>
      </c>
      <c r="BC239" s="5">
        <v>5.7789953653893576E-2</v>
      </c>
      <c r="BD239" s="5">
        <v>3.1501069582470282E-4</v>
      </c>
      <c r="BE239" s="5"/>
      <c r="BF239" s="5">
        <v>6.2771015663893681E-4</v>
      </c>
      <c r="BG239" s="5">
        <v>0.16432881203911628</v>
      </c>
      <c r="BH239" s="5">
        <v>1.4075926674556692E-4</v>
      </c>
      <c r="BI239" s="5"/>
      <c r="BJ239" s="5"/>
      <c r="BK239" s="5"/>
      <c r="BL239" s="5"/>
      <c r="BM239" s="5"/>
    </row>
    <row r="240" spans="1:65" x14ac:dyDescent="0.25">
      <c r="A240" s="3" t="s">
        <v>10</v>
      </c>
      <c r="B240" s="3" t="s">
        <v>91</v>
      </c>
      <c r="C240" s="3">
        <f>VLOOKUP(A240, 'Metadata - Countries'!$A$2:$C$264, 3, FALSE)</f>
        <v>0</v>
      </c>
      <c r="D240" s="3" t="s">
        <v>68</v>
      </c>
      <c r="E240" s="3" t="s">
        <v>41</v>
      </c>
      <c r="F240" s="3"/>
      <c r="G240" s="3"/>
      <c r="H240" s="3">
        <v>0.8636742744361543</v>
      </c>
      <c r="I240" s="3">
        <v>0.89902773346865628</v>
      </c>
      <c r="J240" s="3">
        <v>1.2631905472844658</v>
      </c>
      <c r="K240" s="3">
        <v>1.1319403049931422</v>
      </c>
      <c r="L240" s="3">
        <v>1.0803032993024242</v>
      </c>
      <c r="M240" s="3">
        <v>0.79260704006156135</v>
      </c>
      <c r="N240" s="3">
        <v>0.91700866460302988</v>
      </c>
      <c r="O240" s="3">
        <v>0.81170819710964315</v>
      </c>
      <c r="P240" s="3">
        <v>0.86167527603577343</v>
      </c>
      <c r="Q240" s="3">
        <v>0.60005859092086522</v>
      </c>
      <c r="R240" s="3">
        <v>0.74221902630473569</v>
      </c>
      <c r="S240" s="3">
        <v>1.3030997630204415</v>
      </c>
      <c r="T240" s="3">
        <v>1.051562184046142</v>
      </c>
      <c r="U240" s="3">
        <v>0.90526095944847296</v>
      </c>
      <c r="V240" s="3">
        <v>0.79761917954576711</v>
      </c>
      <c r="W240" s="3">
        <v>0.91365340461313149</v>
      </c>
      <c r="X240" s="3">
        <v>0.82943796208463294</v>
      </c>
      <c r="Y240" s="3">
        <v>1.1388301211753518</v>
      </c>
      <c r="Z240" s="3">
        <v>1.3887403526564488</v>
      </c>
      <c r="AA240" s="3">
        <v>1.2625815817884878</v>
      </c>
      <c r="AB240" s="3">
        <v>13.19667643104235</v>
      </c>
      <c r="AC240" s="3">
        <v>14.106598888858278</v>
      </c>
      <c r="AD240" s="3">
        <v>13.275173369930327</v>
      </c>
      <c r="AE240" s="3">
        <v>5.5119403702778191</v>
      </c>
      <c r="AF240" s="3">
        <v>3.1108543239630735</v>
      </c>
      <c r="AG240" s="3">
        <v>3.7246125697697336</v>
      </c>
      <c r="AH240" s="3">
        <v>2.2532809751220189</v>
      </c>
      <c r="AI240" s="3">
        <v>2.3572957991038148</v>
      </c>
      <c r="AJ240" s="3">
        <v>2.6114629414269399</v>
      </c>
      <c r="AK240" s="3">
        <v>2.2722886254142263</v>
      </c>
      <c r="AL240" s="3">
        <v>2.5126058641586924</v>
      </c>
      <c r="AM240" s="3">
        <v>2.0301086910984485</v>
      </c>
      <c r="AN240" s="3">
        <v>1.8299234288063708</v>
      </c>
      <c r="AO240" s="3">
        <v>1.5181340633495126</v>
      </c>
      <c r="AP240" s="3">
        <v>1.3968847465367951</v>
      </c>
      <c r="AQ240" s="3">
        <v>1.0704533898793713</v>
      </c>
      <c r="AR240" s="3">
        <v>0.48147676327137995</v>
      </c>
      <c r="AS240" s="3">
        <v>0.39042364796701162</v>
      </c>
      <c r="AT240" s="3">
        <v>2.9228469990237369</v>
      </c>
      <c r="AU240" s="3">
        <v>4.2169174709998067</v>
      </c>
      <c r="AV240" s="3">
        <v>3.9735802591421647</v>
      </c>
      <c r="AW240" s="3">
        <v>5.0801151436798504</v>
      </c>
      <c r="AX240" s="3">
        <v>6.8343173113377516</v>
      </c>
      <c r="AY240" s="3">
        <v>8.8941890111877164</v>
      </c>
      <c r="AZ240" s="3">
        <v>12.590759147760728</v>
      </c>
      <c r="BA240" s="3">
        <v>13.66467133141359</v>
      </c>
      <c r="BB240" s="3">
        <v>15.164360628104218</v>
      </c>
      <c r="BC240" s="3">
        <v>11.46466823405513</v>
      </c>
      <c r="BD240" s="3">
        <v>14.412592644170738</v>
      </c>
      <c r="BE240" s="3">
        <v>15.616523202854804</v>
      </c>
      <c r="BF240" s="3">
        <v>15.418079578101592</v>
      </c>
      <c r="BG240" s="3">
        <v>16.903632180713085</v>
      </c>
      <c r="BH240" s="3">
        <v>17.566591469522734</v>
      </c>
      <c r="BI240" s="3">
        <v>10.059631491822453</v>
      </c>
      <c r="BJ240" s="3">
        <v>9.5886128925098006</v>
      </c>
      <c r="BK240" s="3">
        <v>10.920292167909942</v>
      </c>
      <c r="BL240" s="3">
        <v>13.805002731153504</v>
      </c>
      <c r="BM240" s="3"/>
    </row>
    <row r="241" spans="1:65" x14ac:dyDescent="0.25">
      <c r="A241" s="5" t="s">
        <v>248</v>
      </c>
      <c r="B241" s="5" t="s">
        <v>566</v>
      </c>
      <c r="C241" s="5" t="e">
        <f>VLOOKUP(A241, 'Metadata - Countries'!$A$2:$C$264, 3, FALSE)</f>
        <v>#N/A</v>
      </c>
      <c r="D241" s="5" t="s">
        <v>68</v>
      </c>
      <c r="E241" s="5" t="s">
        <v>41</v>
      </c>
      <c r="F241" s="5"/>
      <c r="G241" s="5"/>
      <c r="H241" s="5"/>
      <c r="I241" s="5"/>
      <c r="J241" s="5"/>
      <c r="K241" s="5"/>
      <c r="L241" s="5"/>
      <c r="M241" s="5"/>
      <c r="N241" s="5"/>
      <c r="O241" s="5"/>
      <c r="P241" s="5"/>
      <c r="Q241" s="5"/>
      <c r="R241" s="5"/>
      <c r="S241" s="5"/>
      <c r="T241" s="5">
        <v>37.715002360764274</v>
      </c>
      <c r="U241" s="5">
        <v>37.112344678309796</v>
      </c>
      <c r="V241" s="5">
        <v>37.942740082585949</v>
      </c>
      <c r="W241" s="5">
        <v>38.420103406177347</v>
      </c>
      <c r="X241" s="5">
        <v>40.979925170686414</v>
      </c>
      <c r="Y241" s="5">
        <v>44.497296360638472</v>
      </c>
      <c r="Z241" s="5"/>
      <c r="AA241" s="5">
        <v>48.46796666022361</v>
      </c>
      <c r="AB241" s="5"/>
      <c r="AC241" s="5"/>
      <c r="AD241" s="5"/>
      <c r="AE241" s="5"/>
      <c r="AF241" s="5"/>
      <c r="AG241" s="5"/>
      <c r="AH241" s="5"/>
      <c r="AI241" s="5"/>
      <c r="AJ241" s="5"/>
      <c r="AK241" s="5"/>
      <c r="AL241" s="5"/>
      <c r="AM241" s="5"/>
      <c r="AN241" s="5"/>
      <c r="AO241" s="5"/>
      <c r="AP241" s="5">
        <v>39.841421006592391</v>
      </c>
      <c r="AQ241" s="5">
        <v>37.792166685817776</v>
      </c>
      <c r="AR241" s="5"/>
      <c r="AS241" s="5">
        <v>40.146867671645225</v>
      </c>
      <c r="AT241" s="5">
        <v>42.869118981709065</v>
      </c>
      <c r="AU241" s="5">
        <v>42.824870509455017</v>
      </c>
      <c r="AV241" s="5">
        <v>41.85329075793392</v>
      </c>
      <c r="AW241" s="5">
        <v>42.21896210229756</v>
      </c>
      <c r="AX241" s="5"/>
      <c r="AY241" s="5"/>
      <c r="AZ241" s="5">
        <v>44.18009744813132</v>
      </c>
      <c r="BA241" s="5">
        <v>49.682389283212309</v>
      </c>
      <c r="BB241" s="5">
        <v>42.076621384286966</v>
      </c>
      <c r="BC241" s="5">
        <v>50.124495424800863</v>
      </c>
      <c r="BD241" s="5">
        <v>48.200719727578083</v>
      </c>
      <c r="BE241" s="5">
        <v>50.548527454795298</v>
      </c>
      <c r="BF241" s="5">
        <v>49.215072855262029</v>
      </c>
      <c r="BG241" s="5">
        <v>48.313748378590027</v>
      </c>
      <c r="BH241" s="5">
        <v>49.198787492782579</v>
      </c>
      <c r="BI241" s="5"/>
      <c r="BJ241" s="5">
        <v>49.147082467962171</v>
      </c>
      <c r="BK241" s="5">
        <v>49.691503621591394</v>
      </c>
      <c r="BL241" s="5">
        <v>50.683654503068006</v>
      </c>
      <c r="BM241" s="5"/>
    </row>
    <row r="242" spans="1:65" x14ac:dyDescent="0.25">
      <c r="A242" s="3" t="s">
        <v>760</v>
      </c>
      <c r="B242" s="3" t="s">
        <v>181</v>
      </c>
      <c r="C242" s="3" t="str">
        <f>VLOOKUP(A242, 'Metadata - Countries'!$A$2:$C$264, 3, FALSE)</f>
        <v>Latin America &amp; Caribbean</v>
      </c>
      <c r="D242" s="3" t="s">
        <v>68</v>
      </c>
      <c r="E242" s="3" t="s">
        <v>41</v>
      </c>
      <c r="F242" s="3"/>
      <c r="G242" s="3"/>
      <c r="H242" s="3"/>
      <c r="I242" s="3"/>
      <c r="J242" s="3"/>
      <c r="K242" s="3"/>
      <c r="L242" s="3"/>
      <c r="M242" s="3"/>
      <c r="N242" s="3">
        <v>77.809291693236162</v>
      </c>
      <c r="O242" s="3">
        <v>77.153607246919847</v>
      </c>
      <c r="P242" s="3">
        <v>77.239773694354469</v>
      </c>
      <c r="Q242" s="3">
        <v>77.404177614433763</v>
      </c>
      <c r="R242" s="3">
        <v>77.764231677903652</v>
      </c>
      <c r="S242" s="3">
        <v>82.188835062601072</v>
      </c>
      <c r="T242" s="3">
        <v>90.234063294851808</v>
      </c>
      <c r="U242" s="3">
        <v>87.052285305583624</v>
      </c>
      <c r="V242" s="3">
        <v>90.447470193224092</v>
      </c>
      <c r="W242" s="3">
        <v>91.615626652987089</v>
      </c>
      <c r="X242" s="3">
        <v>89.556186406872456</v>
      </c>
      <c r="Y242" s="3">
        <v>90.80137926746545</v>
      </c>
      <c r="Z242" s="3">
        <v>92.825545957107806</v>
      </c>
      <c r="AA242" s="3">
        <v>89.57954210208392</v>
      </c>
      <c r="AB242" s="3">
        <v>87.27473635441612</v>
      </c>
      <c r="AC242" s="3">
        <v>83.474209811357554</v>
      </c>
      <c r="AD242" s="3">
        <v>81.010570194501469</v>
      </c>
      <c r="AE242" s="3">
        <v>79.129823948692717</v>
      </c>
      <c r="AF242" s="3">
        <v>70.7487887861422</v>
      </c>
      <c r="AG242" s="3">
        <v>71.21370466329634</v>
      </c>
      <c r="AH242" s="3">
        <v>60.462805269347562</v>
      </c>
      <c r="AI242" s="3">
        <v>60.979969937223757</v>
      </c>
      <c r="AJ242" s="3">
        <v>67.090299637015221</v>
      </c>
      <c r="AK242" s="3">
        <v>66.085572910518692</v>
      </c>
      <c r="AL242" s="3">
        <v>64.767268421065666</v>
      </c>
      <c r="AM242" s="3">
        <v>56.488090727457219</v>
      </c>
      <c r="AN242" s="3">
        <v>49.160461447208611</v>
      </c>
      <c r="AO242" s="3">
        <v>47.865545984785349</v>
      </c>
      <c r="AP242" s="3">
        <v>52.569299362937016</v>
      </c>
      <c r="AQ242" s="3">
        <v>48.228464143381238</v>
      </c>
      <c r="AR242" s="3">
        <v>44.541247012540602</v>
      </c>
      <c r="AS242" s="3">
        <v>54.084850195596722</v>
      </c>
      <c r="AT242" s="3">
        <v>65.277798801440426</v>
      </c>
      <c r="AU242" s="3">
        <v>48.871027199690531</v>
      </c>
      <c r="AV242" s="3">
        <v>60.083622417009273</v>
      </c>
      <c r="AW242" s="3">
        <v>61.89228972821067</v>
      </c>
      <c r="AX242" s="3">
        <v>60.206847889551732</v>
      </c>
      <c r="AY242" s="3">
        <v>70.197615453112277</v>
      </c>
      <c r="AZ242" s="3">
        <v>76.455480020040156</v>
      </c>
      <c r="BA242" s="3">
        <v>66.075852986723689</v>
      </c>
      <c r="BB242" s="3">
        <v>69.970765763342456</v>
      </c>
      <c r="BC242" s="3">
        <v>78.995722494974416</v>
      </c>
      <c r="BD242" s="3">
        <v>66.122752108367607</v>
      </c>
      <c r="BE242" s="3">
        <v>59.245760118837424</v>
      </c>
      <c r="BF242" s="3">
        <v>55.267847673274851</v>
      </c>
      <c r="BG242" s="3">
        <v>62.197399366211101</v>
      </c>
      <c r="BH242" s="3">
        <v>59.622801065683575</v>
      </c>
      <c r="BI242" s="3">
        <v>48.865687559629514</v>
      </c>
      <c r="BJ242" s="3"/>
      <c r="BK242" s="3"/>
      <c r="BL242" s="3"/>
      <c r="BM242" s="3"/>
    </row>
    <row r="243" spans="1:65" x14ac:dyDescent="0.25">
      <c r="A243" s="5" t="s">
        <v>220</v>
      </c>
      <c r="B243" s="5" t="s">
        <v>26</v>
      </c>
      <c r="C243" s="5" t="str">
        <f>VLOOKUP(A243, 'Metadata - Countries'!$A$2:$C$264, 3, FALSE)</f>
        <v>Middle East &amp; North Africa</v>
      </c>
      <c r="D243" s="5" t="s">
        <v>68</v>
      </c>
      <c r="E243" s="5" t="s">
        <v>41</v>
      </c>
      <c r="F243" s="5"/>
      <c r="G243" s="5"/>
      <c r="H243" s="5">
        <v>1.951184485178865E-2</v>
      </c>
      <c r="I243" s="5">
        <v>2.7885157055566136E-2</v>
      </c>
      <c r="J243" s="5">
        <v>0.14435761640839323</v>
      </c>
      <c r="K243" s="5">
        <v>0.11499299809693234</v>
      </c>
      <c r="L243" s="5">
        <v>6.3935963537468821</v>
      </c>
      <c r="M243" s="5">
        <v>14.859277229510221</v>
      </c>
      <c r="N243" s="5">
        <v>19.884687142548703</v>
      </c>
      <c r="O243" s="5">
        <v>26.026890480793174</v>
      </c>
      <c r="P243" s="5">
        <v>27.225523275354774</v>
      </c>
      <c r="Q243" s="5">
        <v>27.795633236532392</v>
      </c>
      <c r="R243" s="5">
        <v>27.109166977966552</v>
      </c>
      <c r="S243" s="5">
        <v>31.835958962890707</v>
      </c>
      <c r="T243" s="5">
        <v>35.907503645252923</v>
      </c>
      <c r="U243" s="5">
        <v>43.595910678323605</v>
      </c>
      <c r="V243" s="5">
        <v>42.355232328792106</v>
      </c>
      <c r="W243" s="5">
        <v>41.885629532720245</v>
      </c>
      <c r="X243" s="5">
        <v>38.494595668237281</v>
      </c>
      <c r="Y243" s="5">
        <v>48.583006673299941</v>
      </c>
      <c r="Z243" s="5">
        <v>52.488278675842778</v>
      </c>
      <c r="AA243" s="5">
        <v>54.01541675945802</v>
      </c>
      <c r="AB243" s="5">
        <v>45.935930439478234</v>
      </c>
      <c r="AC243" s="5">
        <v>45.504932640469917</v>
      </c>
      <c r="AD243" s="5">
        <v>44.286919554612425</v>
      </c>
      <c r="AE243" s="5">
        <v>42.183188866716634</v>
      </c>
      <c r="AF243" s="5">
        <v>24.268965754532235</v>
      </c>
      <c r="AG243" s="5">
        <v>23.620345985878256</v>
      </c>
      <c r="AH243" s="5">
        <v>16.133952501528807</v>
      </c>
      <c r="AI243" s="5">
        <v>20.00935109519077</v>
      </c>
      <c r="AJ243" s="5">
        <v>17.276656654554316</v>
      </c>
      <c r="AK243" s="5">
        <v>14.319650620603857</v>
      </c>
      <c r="AL243" s="5">
        <v>15.101849050754796</v>
      </c>
      <c r="AM243" s="5">
        <v>11.464922802550273</v>
      </c>
      <c r="AN243" s="5">
        <v>9.4791388741499762</v>
      </c>
      <c r="AO243" s="5">
        <v>8.4694096442308044</v>
      </c>
      <c r="AP243" s="5">
        <v>10.509907329353382</v>
      </c>
      <c r="AQ243" s="5">
        <v>9.0763261978610341</v>
      </c>
      <c r="AR243" s="5">
        <v>6.4354806845556487</v>
      </c>
      <c r="AS243" s="5">
        <v>7.1627824674468803</v>
      </c>
      <c r="AT243" s="5">
        <v>12.088515761965247</v>
      </c>
      <c r="AU243" s="5">
        <v>9.2387298239711839</v>
      </c>
      <c r="AV243" s="5">
        <v>9.3649397327697113</v>
      </c>
      <c r="AW243" s="5">
        <v>10.019777404017542</v>
      </c>
      <c r="AX243" s="5">
        <v>9.5878429455264431</v>
      </c>
      <c r="AY243" s="5">
        <v>12.952830271945029</v>
      </c>
      <c r="AZ243" s="5">
        <v>12.993542625515747</v>
      </c>
      <c r="BA243" s="5">
        <v>16.207889843725276</v>
      </c>
      <c r="BB243" s="5">
        <v>17.323975741314207</v>
      </c>
      <c r="BC243" s="5">
        <v>13.640587350192753</v>
      </c>
      <c r="BD243" s="5">
        <v>14.177306021805554</v>
      </c>
      <c r="BE243" s="5">
        <v>14.555632146968239</v>
      </c>
      <c r="BF243" s="5">
        <v>16.787996799469767</v>
      </c>
      <c r="BG243" s="5">
        <v>15.216031452021248</v>
      </c>
      <c r="BH243" s="5">
        <v>13.189846603948304</v>
      </c>
      <c r="BI243" s="5">
        <v>7.2119104743683495</v>
      </c>
      <c r="BJ243" s="5">
        <v>5.6474506283431598</v>
      </c>
      <c r="BK243" s="5">
        <v>5.9665017919136787</v>
      </c>
      <c r="BL243" s="5"/>
      <c r="BM243" s="5"/>
    </row>
    <row r="244" spans="1:65" x14ac:dyDescent="0.25">
      <c r="A244" s="3" t="s">
        <v>408</v>
      </c>
      <c r="B244" s="3" t="s">
        <v>482</v>
      </c>
      <c r="C244" s="3" t="str">
        <f>VLOOKUP(A244, 'Metadata - Countries'!$A$2:$C$264, 3, FALSE)</f>
        <v>Europe &amp; Central Asia</v>
      </c>
      <c r="D244" s="3" t="s">
        <v>68</v>
      </c>
      <c r="E244" s="3" t="s">
        <v>41</v>
      </c>
      <c r="F244" s="3"/>
      <c r="G244" s="3"/>
      <c r="H244" s="3">
        <v>1.6163425738479902</v>
      </c>
      <c r="I244" s="3">
        <v>2.4864758288755362</v>
      </c>
      <c r="J244" s="3">
        <v>2.2857984272290595</v>
      </c>
      <c r="K244" s="3">
        <v>1.2302555092889553</v>
      </c>
      <c r="L244" s="3">
        <v>0.68242660162907731</v>
      </c>
      <c r="M244" s="3">
        <v>8.5612771983435559E-2</v>
      </c>
      <c r="N244" s="3">
        <v>0.2686698868374785</v>
      </c>
      <c r="O244" s="3">
        <v>0.7399548650368124</v>
      </c>
      <c r="P244" s="3">
        <v>0.62318647366609559</v>
      </c>
      <c r="Q244" s="3">
        <v>0.43626158486112065</v>
      </c>
      <c r="R244" s="3">
        <v>2.5254530554188923</v>
      </c>
      <c r="S244" s="3">
        <v>3.7154658265513887</v>
      </c>
      <c r="T244" s="3">
        <v>5.5863452850039375</v>
      </c>
      <c r="U244" s="3">
        <v>2.5732067682086779</v>
      </c>
      <c r="V244" s="3">
        <v>0.82689759052469347</v>
      </c>
      <c r="W244" s="3">
        <v>4.0190533120864616E-3</v>
      </c>
      <c r="X244" s="3">
        <v>0.15573830535712666</v>
      </c>
      <c r="Y244" s="3">
        <v>9.2020676453382966E-2</v>
      </c>
      <c r="Z244" s="3">
        <v>1.4276255578599435</v>
      </c>
      <c r="AA244" s="3">
        <v>2.280870866366377</v>
      </c>
      <c r="AB244" s="3">
        <v>5.9997111705057451</v>
      </c>
      <c r="AC244" s="3">
        <v>4.1076546065150366</v>
      </c>
      <c r="AD244" s="3">
        <v>5.7040530589306826</v>
      </c>
      <c r="AE244" s="3">
        <v>4.6815984186810065</v>
      </c>
      <c r="AF244" s="3">
        <v>2.4234275766328475</v>
      </c>
      <c r="AG244" s="3">
        <v>2.2909545337516142</v>
      </c>
      <c r="AH244" s="3">
        <v>2.8490069438243113</v>
      </c>
      <c r="AI244" s="3">
        <v>2.2001963996029845</v>
      </c>
      <c r="AJ244" s="3">
        <v>2.2670611860055518</v>
      </c>
      <c r="AK244" s="3">
        <v>2.1456964421874098</v>
      </c>
      <c r="AL244" s="3">
        <v>1.5939942248612324</v>
      </c>
      <c r="AM244" s="3">
        <v>1.1367089350435204</v>
      </c>
      <c r="AN244" s="3">
        <v>1.3296935386599797</v>
      </c>
      <c r="AO244" s="3">
        <v>1.2990033739668476</v>
      </c>
      <c r="AP244" s="3">
        <v>1.1692335233844955</v>
      </c>
      <c r="AQ244" s="3">
        <v>0.74040022200166067</v>
      </c>
      <c r="AR244" s="3">
        <v>0.97227185200924782</v>
      </c>
      <c r="AS244" s="3">
        <v>1.2736092457238415</v>
      </c>
      <c r="AT244" s="3">
        <v>1.0632243659930813</v>
      </c>
      <c r="AU244" s="3">
        <v>1.4187922674998676</v>
      </c>
      <c r="AV244" s="3">
        <v>1.9211776651858012</v>
      </c>
      <c r="AW244" s="3">
        <v>2.080427141521052</v>
      </c>
      <c r="AX244" s="3">
        <v>2.2737943634269451</v>
      </c>
      <c r="AY244" s="3">
        <v>3.6075488458002005</v>
      </c>
      <c r="AZ244" s="3">
        <v>4.171252774220604</v>
      </c>
      <c r="BA244" s="3">
        <v>4.818847427613723</v>
      </c>
      <c r="BB244" s="3">
        <v>5.8485450268130457</v>
      </c>
      <c r="BC244" s="3">
        <v>4.0242697597964581</v>
      </c>
      <c r="BD244" s="3">
        <v>3.9045150030122224</v>
      </c>
      <c r="BE244" s="3">
        <v>4.6992001432554655</v>
      </c>
      <c r="BF244" s="3">
        <v>5.2852416293153981</v>
      </c>
      <c r="BG244" s="3">
        <v>4.2580953087710496</v>
      </c>
      <c r="BH244" s="3">
        <v>3.7619381989604759</v>
      </c>
      <c r="BI244" s="3">
        <v>3.0833294235857576</v>
      </c>
      <c r="BJ244" s="3">
        <v>2.2029706994279432</v>
      </c>
      <c r="BK244" s="3">
        <v>2.6367244839064505</v>
      </c>
      <c r="BL244" s="3">
        <v>2.430385935912653</v>
      </c>
      <c r="BM244" s="3"/>
    </row>
    <row r="245" spans="1:65" x14ac:dyDescent="0.25">
      <c r="A245" s="5" t="s">
        <v>497</v>
      </c>
      <c r="B245" s="5" t="s">
        <v>101</v>
      </c>
      <c r="C245" s="5" t="str">
        <f>VLOOKUP(A245, 'Metadata - Countries'!$A$2:$C$264, 3, FALSE)</f>
        <v>East Asia &amp; Pacific</v>
      </c>
      <c r="D245" s="5" t="s">
        <v>68</v>
      </c>
      <c r="E245" s="5" t="s">
        <v>41</v>
      </c>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v>0.13859259581755118</v>
      </c>
      <c r="AW245" s="5">
        <v>0.17222820236813779</v>
      </c>
      <c r="AX245" s="5">
        <v>3.0987792007544854</v>
      </c>
      <c r="AY245" s="5">
        <v>7.1631080713107265</v>
      </c>
      <c r="AZ245" s="5"/>
      <c r="BA245" s="5"/>
      <c r="BB245" s="5"/>
      <c r="BC245" s="5"/>
      <c r="BD245" s="5"/>
      <c r="BE245" s="5"/>
      <c r="BF245" s="5"/>
      <c r="BG245" s="5"/>
      <c r="BH245" s="5"/>
      <c r="BI245" s="5"/>
      <c r="BJ245" s="5"/>
      <c r="BK245" s="5"/>
      <c r="BL245" s="5"/>
      <c r="BM245" s="5"/>
    </row>
    <row r="246" spans="1:65" x14ac:dyDescent="0.25">
      <c r="A246" s="3" t="s">
        <v>644</v>
      </c>
      <c r="B246" s="3" t="s">
        <v>524</v>
      </c>
      <c r="C246" s="3" t="str">
        <f>VLOOKUP(A246, 'Metadata - Countries'!$A$2:$C$264, 3, FALSE)</f>
        <v>Sub-Saharan Africa</v>
      </c>
      <c r="D246" s="3" t="s">
        <v>68</v>
      </c>
      <c r="E246" s="3" t="s">
        <v>41</v>
      </c>
      <c r="F246" s="3"/>
      <c r="G246" s="3"/>
      <c r="H246" s="3"/>
      <c r="I246" s="3"/>
      <c r="J246" s="3"/>
      <c r="K246" s="3"/>
      <c r="L246" s="3"/>
      <c r="M246" s="3"/>
      <c r="N246" s="3"/>
      <c r="O246" s="3"/>
      <c r="P246" s="3"/>
      <c r="Q246" s="3"/>
      <c r="R246" s="3"/>
      <c r="S246" s="3"/>
      <c r="T246" s="3"/>
      <c r="U246" s="3"/>
      <c r="V246" s="3">
        <v>4.2777708297344192</v>
      </c>
      <c r="W246" s="3">
        <v>3.1974085764200058</v>
      </c>
      <c r="X246" s="3">
        <v>2.2832516724835341</v>
      </c>
      <c r="Y246" s="3">
        <v>3.3097979085646947</v>
      </c>
      <c r="Z246" s="3">
        <v>4.7212040128214268</v>
      </c>
      <c r="AA246" s="3">
        <v>0.16897651377336415</v>
      </c>
      <c r="AB246" s="3"/>
      <c r="AC246" s="3"/>
      <c r="AD246" s="3"/>
      <c r="AE246" s="3"/>
      <c r="AF246" s="3"/>
      <c r="AG246" s="3"/>
      <c r="AH246" s="3"/>
      <c r="AI246" s="3"/>
      <c r="AJ246" s="3"/>
      <c r="AK246" s="3"/>
      <c r="AL246" s="3"/>
      <c r="AM246" s="3"/>
      <c r="AN246" s="3"/>
      <c r="AO246" s="3"/>
      <c r="AP246" s="3"/>
      <c r="AQ246" s="3">
        <v>0.34769980339759926</v>
      </c>
      <c r="AR246" s="3">
        <v>1.6432658981860915</v>
      </c>
      <c r="AS246" s="3">
        <v>0.32778265709761734</v>
      </c>
      <c r="AT246" s="3">
        <v>0.12437540618102669</v>
      </c>
      <c r="AU246" s="3">
        <v>0.16791935070780201</v>
      </c>
      <c r="AV246" s="3">
        <v>0.11572944143660707</v>
      </c>
      <c r="AW246" s="3">
        <v>9.5802246718611345E-2</v>
      </c>
      <c r="AX246" s="3">
        <v>0.20140267545837479</v>
      </c>
      <c r="AY246" s="3">
        <v>0.19597725832598539</v>
      </c>
      <c r="AZ246" s="3">
        <v>0.23206719633610812</v>
      </c>
      <c r="BA246" s="3">
        <v>0.89634699958722619</v>
      </c>
      <c r="BB246" s="3">
        <v>2.9311066715031635</v>
      </c>
      <c r="BC246" s="3">
        <v>0.99318458085175165</v>
      </c>
      <c r="BD246" s="3">
        <v>2.5305251775773545</v>
      </c>
      <c r="BE246" s="3">
        <v>1.1910457632814231</v>
      </c>
      <c r="BF246" s="3">
        <v>1.8862019534951713</v>
      </c>
      <c r="BG246" s="3">
        <v>3.4783410442010219</v>
      </c>
      <c r="BH246" s="3">
        <v>2.1908977035067609</v>
      </c>
      <c r="BI246" s="3">
        <v>2.9063507287236789</v>
      </c>
      <c r="BJ246" s="3">
        <v>1.3427259426308884</v>
      </c>
      <c r="BK246" s="3">
        <v>1.7839227416039869</v>
      </c>
      <c r="BL246" s="3">
        <v>0.89518439086212909</v>
      </c>
      <c r="BM246" s="3"/>
    </row>
    <row r="247" spans="1:65" x14ac:dyDescent="0.25">
      <c r="A247" s="5" t="s">
        <v>795</v>
      </c>
      <c r="B247" s="5" t="s">
        <v>167</v>
      </c>
      <c r="C247" s="5" t="str">
        <f>VLOOKUP(A247, 'Metadata - Countries'!$A$2:$C$264, 3, FALSE)</f>
        <v>Sub-Saharan Africa</v>
      </c>
      <c r="D247" s="5" t="s">
        <v>68</v>
      </c>
      <c r="E247" s="5" t="s">
        <v>41</v>
      </c>
      <c r="F247" s="5"/>
      <c r="G247" s="5"/>
      <c r="H247" s="5"/>
      <c r="I247" s="5"/>
      <c r="J247" s="5"/>
      <c r="K247" s="5"/>
      <c r="L247" s="5"/>
      <c r="M247" s="5"/>
      <c r="N247" s="5"/>
      <c r="O247" s="5"/>
      <c r="P247" s="5"/>
      <c r="Q247" s="5"/>
      <c r="R247" s="5"/>
      <c r="S247" s="5"/>
      <c r="T247" s="5"/>
      <c r="U247" s="5"/>
      <c r="V247" s="5">
        <v>0.80043346847136398</v>
      </c>
      <c r="W247" s="5"/>
      <c r="X247" s="5"/>
      <c r="Y247" s="5"/>
      <c r="Z247" s="5"/>
      <c r="AA247" s="5"/>
      <c r="AB247" s="5"/>
      <c r="AC247" s="5"/>
      <c r="AD247" s="5"/>
      <c r="AE247" s="5"/>
      <c r="AF247" s="5"/>
      <c r="AG247" s="5"/>
      <c r="AH247" s="5"/>
      <c r="AI247" s="5"/>
      <c r="AJ247" s="5"/>
      <c r="AK247" s="5"/>
      <c r="AL247" s="5"/>
      <c r="AM247" s="5"/>
      <c r="AN247" s="5">
        <v>1.7649796597494726E-2</v>
      </c>
      <c r="AO247" s="5">
        <v>8.84896033324271E-2</v>
      </c>
      <c r="AP247" s="5">
        <v>8.5522413496230219E-3</v>
      </c>
      <c r="AQ247" s="5">
        <v>7.9540441668626005E-3</v>
      </c>
      <c r="AR247" s="5">
        <v>2.3543256090174873</v>
      </c>
      <c r="AS247" s="5">
        <v>0.24228405759918725</v>
      </c>
      <c r="AT247" s="5">
        <v>5.6865731514209275</v>
      </c>
      <c r="AU247" s="5">
        <v>2.9045314478089055</v>
      </c>
      <c r="AV247" s="5">
        <v>4.2000528181185235</v>
      </c>
      <c r="AW247" s="5">
        <v>3.2149494414350555</v>
      </c>
      <c r="AX247" s="5">
        <v>2.4164626419709592</v>
      </c>
      <c r="AY247" s="5">
        <v>1.8610819458715522</v>
      </c>
      <c r="AZ247" s="5">
        <v>5.0284163246832136</v>
      </c>
      <c r="BA247" s="5">
        <v>1.3794511590074074</v>
      </c>
      <c r="BB247" s="5">
        <v>1.2800904415076382</v>
      </c>
      <c r="BC247" s="5">
        <v>1.3750864541534813</v>
      </c>
      <c r="BD247" s="5">
        <v>1.2099928325065998</v>
      </c>
      <c r="BE247" s="5">
        <v>5.772999932491202</v>
      </c>
      <c r="BF247" s="5">
        <v>6.6731712654593256</v>
      </c>
      <c r="BG247" s="5">
        <v>1.0731461153998463</v>
      </c>
      <c r="BH247" s="5">
        <v>2.1140995218968608</v>
      </c>
      <c r="BI247" s="5">
        <v>1.0815646436286388</v>
      </c>
      <c r="BJ247" s="5">
        <v>1.3791485647228776</v>
      </c>
      <c r="BK247" s="5">
        <v>3.0449620667886541</v>
      </c>
      <c r="BL247" s="5">
        <v>6.6779856940021105</v>
      </c>
      <c r="BM247" s="5"/>
    </row>
    <row r="248" spans="1:65" x14ac:dyDescent="0.25">
      <c r="A248" s="3" t="s">
        <v>495</v>
      </c>
      <c r="B248" s="3" t="s">
        <v>570</v>
      </c>
      <c r="C248" s="3" t="str">
        <f>VLOOKUP(A248, 'Metadata - Countries'!$A$2:$C$264, 3, FALSE)</f>
        <v>Europe &amp; Central Asia</v>
      </c>
      <c r="D248" s="3" t="s">
        <v>68</v>
      </c>
      <c r="E248" s="3" t="s">
        <v>41</v>
      </c>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v>4.2884659472761237</v>
      </c>
      <c r="AQ248" s="3">
        <v>4.2247528549069218</v>
      </c>
      <c r="AR248" s="3">
        <v>4.0282982332137154</v>
      </c>
      <c r="AS248" s="3">
        <v>5.914712047050922</v>
      </c>
      <c r="AT248" s="3">
        <v>5.3429329795078333</v>
      </c>
      <c r="AU248" s="3">
        <v>7.0216503148861147</v>
      </c>
      <c r="AV248" s="3">
        <v>8.9814030773775801</v>
      </c>
      <c r="AW248" s="3">
        <v>11.72272343423103</v>
      </c>
      <c r="AX248" s="3">
        <v>10.2994636346283</v>
      </c>
      <c r="AY248" s="3">
        <v>9.6000780723988264</v>
      </c>
      <c r="AZ248" s="3">
        <v>6.4092183010760957</v>
      </c>
      <c r="BA248" s="3">
        <v>5.1233963478773328</v>
      </c>
      <c r="BB248" s="3">
        <v>5.9666491434620914</v>
      </c>
      <c r="BC248" s="3">
        <v>5.2260363435703567</v>
      </c>
      <c r="BD248" s="3">
        <v>6.9253216857312543</v>
      </c>
      <c r="BE248" s="3">
        <v>8.1123702787525431</v>
      </c>
      <c r="BF248" s="3">
        <v>5.0490938793430891</v>
      </c>
      <c r="BG248" s="3">
        <v>4.2001709174711603</v>
      </c>
      <c r="BH248" s="3">
        <v>3.38994047309588</v>
      </c>
      <c r="BI248" s="3">
        <v>1.0696148452322707</v>
      </c>
      <c r="BJ248" s="3">
        <v>0.96591913495119497</v>
      </c>
      <c r="BK248" s="3">
        <v>1.5255200986560686</v>
      </c>
      <c r="BL248" s="3">
        <v>1.4580526044852469</v>
      </c>
      <c r="BM248" s="3"/>
    </row>
    <row r="249" spans="1:65" x14ac:dyDescent="0.25">
      <c r="A249" s="5" t="s">
        <v>170</v>
      </c>
      <c r="B249" s="5" t="s">
        <v>680</v>
      </c>
      <c r="C249" s="5">
        <f>VLOOKUP(A249, 'Metadata - Countries'!$A$2:$C$264, 3, FALSE)</f>
        <v>0</v>
      </c>
      <c r="D249" s="5" t="s">
        <v>68</v>
      </c>
      <c r="E249" s="5" t="s">
        <v>41</v>
      </c>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v>27.287005818994498</v>
      </c>
      <c r="AE249" s="5">
        <v>29.035952002091509</v>
      </c>
      <c r="AF249" s="5">
        <v>17.400114985504075</v>
      </c>
      <c r="AG249" s="5">
        <v>18.281526420590417</v>
      </c>
      <c r="AH249" s="5">
        <v>15.920266876954935</v>
      </c>
      <c r="AI249" s="5">
        <v>15.231056851088121</v>
      </c>
      <c r="AJ249" s="5">
        <v>14.797025789197384</v>
      </c>
      <c r="AK249" s="5">
        <v>13.816327964124364</v>
      </c>
      <c r="AL249" s="5">
        <v>10.377290098351137</v>
      </c>
      <c r="AM249" s="5">
        <v>9.4846846295697276</v>
      </c>
      <c r="AN249" s="5">
        <v>8.3498821177320579</v>
      </c>
      <c r="AO249" s="5">
        <v>8.4572146883131527</v>
      </c>
      <c r="AP249" s="5">
        <v>13.715783365797765</v>
      </c>
      <c r="AQ249" s="5">
        <v>16.665869869992836</v>
      </c>
      <c r="AR249" s="5">
        <v>14.732193725767432</v>
      </c>
      <c r="AS249" s="5">
        <v>14.709982810007981</v>
      </c>
      <c r="AT249" s="5">
        <v>18.303299240002936</v>
      </c>
      <c r="AU249" s="5">
        <v>18.00919393461535</v>
      </c>
      <c r="AV249" s="5">
        <v>17.616987305407839</v>
      </c>
      <c r="AW249" s="5">
        <v>17.353049534127475</v>
      </c>
      <c r="AX249" s="5">
        <v>18.588797576614073</v>
      </c>
      <c r="AY249" s="5">
        <v>20.255792922455615</v>
      </c>
      <c r="AZ249" s="5">
        <v>20.507891837014633</v>
      </c>
      <c r="BA249" s="5">
        <v>18.198262482529206</v>
      </c>
      <c r="BB249" s="5">
        <v>21.095803198028598</v>
      </c>
      <c r="BC249" s="5">
        <v>20.302679746366696</v>
      </c>
      <c r="BD249" s="5">
        <v>21.541458339545976</v>
      </c>
      <c r="BE249" s="5">
        <v>20.765227723677707</v>
      </c>
      <c r="BF249" s="5">
        <v>20.410315258409156</v>
      </c>
      <c r="BG249" s="5">
        <v>21.550005038573094</v>
      </c>
      <c r="BH249" s="5">
        <v>19.637908146416887</v>
      </c>
      <c r="BI249" s="5">
        <v>15.916427134693157</v>
      </c>
      <c r="BJ249" s="5">
        <v>15.177106522168975</v>
      </c>
      <c r="BK249" s="5">
        <v>14.796587449110421</v>
      </c>
      <c r="BL249" s="5">
        <v>12.969409316190323</v>
      </c>
      <c r="BM249" s="5"/>
    </row>
    <row r="250" spans="1:65" x14ac:dyDescent="0.25">
      <c r="A250" s="3" t="s">
        <v>599</v>
      </c>
      <c r="B250" s="3" t="s">
        <v>830</v>
      </c>
      <c r="C250" s="3" t="str">
        <f>VLOOKUP(A250, 'Metadata - Countries'!$A$2:$C$264, 3, FALSE)</f>
        <v>Latin America &amp; Caribbean</v>
      </c>
      <c r="D250" s="3" t="s">
        <v>68</v>
      </c>
      <c r="E250" s="3" t="s">
        <v>41</v>
      </c>
      <c r="F250" s="3"/>
      <c r="G250" s="3"/>
      <c r="H250" s="3"/>
      <c r="I250" s="3"/>
      <c r="J250" s="3"/>
      <c r="K250" s="3"/>
      <c r="L250" s="3"/>
      <c r="M250" s="3"/>
      <c r="N250" s="3"/>
      <c r="O250" s="3"/>
      <c r="P250" s="3">
        <v>2.1095577960860918E-3</v>
      </c>
      <c r="Q250" s="3">
        <v>5.3342336075268594E-3</v>
      </c>
      <c r="R250" s="3">
        <v>2.882558901007801E-2</v>
      </c>
      <c r="S250" s="3"/>
      <c r="T250" s="3">
        <v>0.5834669166951324</v>
      </c>
      <c r="U250" s="3">
        <v>0.48645966204165991</v>
      </c>
      <c r="V250" s="3">
        <v>1.852277760995686E-2</v>
      </c>
      <c r="W250" s="3">
        <v>2.8519206608035499E-3</v>
      </c>
      <c r="X250" s="3">
        <v>4.1147594245633679E-3</v>
      </c>
      <c r="Y250" s="3">
        <v>3.129319184530644E-3</v>
      </c>
      <c r="Z250" s="3">
        <v>3.2237308289102527E-3</v>
      </c>
      <c r="AA250" s="3">
        <v>1.0111110293565311</v>
      </c>
      <c r="AB250" s="3">
        <v>0.2764867420218417</v>
      </c>
      <c r="AC250" s="3">
        <v>7.3721314188740658E-2</v>
      </c>
      <c r="AD250" s="3">
        <v>0.3260693258145721</v>
      </c>
      <c r="AE250" s="3">
        <v>3.5769241133178191E-3</v>
      </c>
      <c r="AF250" s="3">
        <v>0.45878468138540662</v>
      </c>
      <c r="AG250" s="3">
        <v>0.17506790700410996</v>
      </c>
      <c r="AH250" s="3">
        <v>2.2037719069803757E-2</v>
      </c>
      <c r="AI250" s="3">
        <v>6.8467466409694366E-2</v>
      </c>
      <c r="AJ250" s="3">
        <v>2.7815352450201929E-2</v>
      </c>
      <c r="AK250" s="3">
        <v>4.1762639314018246E-2</v>
      </c>
      <c r="AL250" s="3">
        <v>7.6678784573580988E-2</v>
      </c>
      <c r="AM250" s="3">
        <v>4.685556596229002E-2</v>
      </c>
      <c r="AN250" s="3">
        <v>0.42582277921885153</v>
      </c>
      <c r="AO250" s="3">
        <v>1.0728559443308012</v>
      </c>
      <c r="AP250" s="3">
        <v>1.1450395661387613</v>
      </c>
      <c r="AQ250" s="3">
        <v>0.69891383444823829</v>
      </c>
      <c r="AR250" s="3">
        <v>0.86383396340512475</v>
      </c>
      <c r="AS250" s="3">
        <v>0.61742750732322771</v>
      </c>
      <c r="AT250" s="3">
        <v>1.5613712208352848</v>
      </c>
      <c r="AU250" s="3">
        <v>1.9770801992119658</v>
      </c>
      <c r="AV250" s="3">
        <v>0.84041257150190496</v>
      </c>
      <c r="AW250" s="3">
        <v>1.6155819661632491</v>
      </c>
      <c r="AX250" s="3">
        <v>4.4447733989543012</v>
      </c>
      <c r="AY250" s="3">
        <v>4.8553524013309683</v>
      </c>
      <c r="AZ250" s="3">
        <v>3.5889265087445397</v>
      </c>
      <c r="BA250" s="3">
        <v>4.3628207820670815</v>
      </c>
      <c r="BB250" s="3">
        <v>3.3614486546798807</v>
      </c>
      <c r="BC250" s="3">
        <v>1.5096831379915185</v>
      </c>
      <c r="BD250" s="3">
        <v>3.1615133926239483</v>
      </c>
      <c r="BE250" s="3">
        <v>0.77058260217361907</v>
      </c>
      <c r="BF250" s="3">
        <v>1.1267449165949335</v>
      </c>
      <c r="BG250" s="3">
        <v>0.51116323479421888</v>
      </c>
      <c r="BH250" s="3">
        <v>1.1331289708995151</v>
      </c>
      <c r="BI250" s="3">
        <v>0.29859795976549919</v>
      </c>
      <c r="BJ250" s="3">
        <v>0.49563598149650889</v>
      </c>
      <c r="BK250" s="3">
        <v>2.0138614332624609</v>
      </c>
      <c r="BL250" s="3">
        <v>1.2020670348587941</v>
      </c>
      <c r="BM250" s="3"/>
    </row>
    <row r="251" spans="1:65" x14ac:dyDescent="0.25">
      <c r="A251" s="5" t="s">
        <v>453</v>
      </c>
      <c r="B251" s="5" t="s">
        <v>706</v>
      </c>
      <c r="C251" s="5" t="str">
        <f>VLOOKUP(A251, 'Metadata - Countries'!$A$2:$C$264, 3, FALSE)</f>
        <v>North America</v>
      </c>
      <c r="D251" s="5" t="s">
        <v>68</v>
      </c>
      <c r="E251" s="5" t="s">
        <v>41</v>
      </c>
      <c r="F251" s="5"/>
      <c r="G251" s="5"/>
      <c r="H251" s="5">
        <v>3.751838225423656</v>
      </c>
      <c r="I251" s="5">
        <v>4.1250641516365993</v>
      </c>
      <c r="J251" s="5">
        <v>3.4941850543013846</v>
      </c>
      <c r="K251" s="5">
        <v>3.5051377525334479</v>
      </c>
      <c r="L251" s="5">
        <v>3.2693392169885769</v>
      </c>
      <c r="M251" s="5">
        <v>3.5456625467711702</v>
      </c>
      <c r="N251" s="5">
        <v>3.0921619343134203</v>
      </c>
      <c r="O251" s="5">
        <v>3.0168219921747865</v>
      </c>
      <c r="P251" s="5">
        <v>3.7442050934459985</v>
      </c>
      <c r="Q251" s="5">
        <v>3.4429341248732817</v>
      </c>
      <c r="R251" s="5">
        <v>3.1697126281345605</v>
      </c>
      <c r="S251" s="5">
        <v>2.3780813650932338</v>
      </c>
      <c r="T251" s="5">
        <v>3.5451431936496198</v>
      </c>
      <c r="U251" s="5">
        <v>4.2124684968149992</v>
      </c>
      <c r="V251" s="5">
        <v>3.7291403086548556</v>
      </c>
      <c r="W251" s="5">
        <v>3.5441235929458079</v>
      </c>
      <c r="X251" s="5">
        <v>2.7701281222556897</v>
      </c>
      <c r="Y251" s="5">
        <v>3.2410822610248151</v>
      </c>
      <c r="Z251" s="5">
        <v>3.7359203544414266</v>
      </c>
      <c r="AA251" s="5">
        <v>4.5375158686929868</v>
      </c>
      <c r="AB251" s="5">
        <v>6.173344603603609</v>
      </c>
      <c r="AC251" s="5">
        <v>4.9103881262847331</v>
      </c>
      <c r="AD251" s="5">
        <v>4.4197345033619433</v>
      </c>
      <c r="AE251" s="5">
        <v>4.8541823068611363</v>
      </c>
      <c r="AF251" s="5">
        <v>3.9739202054544482</v>
      </c>
      <c r="AG251" s="5">
        <v>3.171267488494864</v>
      </c>
      <c r="AH251" s="5">
        <v>2.6894043529688396</v>
      </c>
      <c r="AI251" s="5">
        <v>2.7772115782755615</v>
      </c>
      <c r="AJ251" s="5">
        <v>3.2231358100910565</v>
      </c>
      <c r="AK251" s="5">
        <v>3.0186278094497498</v>
      </c>
      <c r="AL251" s="5">
        <v>2.6018783978500264</v>
      </c>
      <c r="AM251" s="5">
        <v>2.2256772978012593</v>
      </c>
      <c r="AN251" s="5">
        <v>1.8205015409386442</v>
      </c>
      <c r="AO251" s="5">
        <v>1.8521628058624384</v>
      </c>
      <c r="AP251" s="5">
        <v>2.0490860346629844</v>
      </c>
      <c r="AQ251" s="5">
        <v>1.8801590886156423</v>
      </c>
      <c r="AR251" s="5">
        <v>1.5701218798287513</v>
      </c>
      <c r="AS251" s="5">
        <v>1.5381847586231907</v>
      </c>
      <c r="AT251" s="5">
        <v>1.8529735192573029</v>
      </c>
      <c r="AU251" s="5">
        <v>1.8952811912906737</v>
      </c>
      <c r="AV251" s="5">
        <v>1.8391671472326041</v>
      </c>
      <c r="AW251" s="5">
        <v>2.0923138243303456</v>
      </c>
      <c r="AX251" s="5">
        <v>2.5576022216132679</v>
      </c>
      <c r="AY251" s="5">
        <v>3.3199967813589297</v>
      </c>
      <c r="AZ251" s="5">
        <v>3.695664741903403</v>
      </c>
      <c r="BA251" s="5">
        <v>3.9508462202418522</v>
      </c>
      <c r="BB251" s="5">
        <v>6.5061517399324114</v>
      </c>
      <c r="BC251" s="5">
        <v>5.7820336585429972</v>
      </c>
      <c r="BD251" s="5">
        <v>7.1773203535359746</v>
      </c>
      <c r="BE251" s="5">
        <v>10.04272238955733</v>
      </c>
      <c r="BF251" s="5">
        <v>10.266013115908155</v>
      </c>
      <c r="BG251" s="5">
        <v>10.976168004529685</v>
      </c>
      <c r="BH251" s="5">
        <v>11.156373609924662</v>
      </c>
      <c r="BI251" s="5">
        <v>8.1713346878036486</v>
      </c>
      <c r="BJ251" s="5">
        <v>7.7430106342772396</v>
      </c>
      <c r="BK251" s="5">
        <v>10.664074638149859</v>
      </c>
      <c r="BL251" s="5">
        <v>13.708585012618411</v>
      </c>
      <c r="BM251" s="5"/>
    </row>
    <row r="252" spans="1:65" x14ac:dyDescent="0.25">
      <c r="A252" s="3" t="s">
        <v>337</v>
      </c>
      <c r="B252" s="3" t="s">
        <v>164</v>
      </c>
      <c r="C252" s="3" t="str">
        <f>VLOOKUP(A252, 'Metadata - Countries'!$A$2:$C$264, 3, FALSE)</f>
        <v>Europe &amp; Central Asia</v>
      </c>
      <c r="D252" s="3" t="s">
        <v>68</v>
      </c>
      <c r="E252" s="3" t="s">
        <v>41</v>
      </c>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v>24.303767711389952</v>
      </c>
      <c r="BL252" s="3">
        <v>34.310567172524372</v>
      </c>
      <c r="BM252" s="3"/>
    </row>
    <row r="253" spans="1:65" x14ac:dyDescent="0.25">
      <c r="A253" s="5" t="s">
        <v>56</v>
      </c>
      <c r="B253" s="5" t="s">
        <v>107</v>
      </c>
      <c r="C253" s="5" t="str">
        <f>VLOOKUP(A253, 'Metadata - Countries'!$A$2:$C$264, 3, FALSE)</f>
        <v>Latin America &amp; Caribbean</v>
      </c>
      <c r="D253" s="5" t="s">
        <v>68</v>
      </c>
      <c r="E253" s="5" t="s">
        <v>41</v>
      </c>
      <c r="F253" s="5"/>
      <c r="G253" s="5"/>
      <c r="H253" s="5"/>
      <c r="I253" s="5"/>
      <c r="J253" s="5"/>
      <c r="K253" s="5"/>
      <c r="L253" s="5"/>
      <c r="M253" s="5"/>
      <c r="N253" s="5"/>
      <c r="O253" s="5"/>
      <c r="P253" s="5"/>
      <c r="Q253" s="5"/>
      <c r="R253" s="5"/>
      <c r="S253" s="5"/>
      <c r="T253" s="5"/>
      <c r="U253" s="5"/>
      <c r="V253" s="5">
        <v>2.2037639848107772E-5</v>
      </c>
      <c r="W253" s="5"/>
      <c r="X253" s="5"/>
      <c r="Y253" s="5"/>
      <c r="Z253" s="5">
        <v>1.5668896393300504</v>
      </c>
      <c r="AA253" s="5"/>
      <c r="AB253" s="5"/>
      <c r="AC253" s="5"/>
      <c r="AD253" s="5"/>
      <c r="AE253" s="5"/>
      <c r="AF253" s="5"/>
      <c r="AG253" s="5"/>
      <c r="AH253" s="5"/>
      <c r="AI253" s="5"/>
      <c r="AJ253" s="5"/>
      <c r="AK253" s="5"/>
      <c r="AL253" s="5"/>
      <c r="AM253" s="5">
        <v>0</v>
      </c>
      <c r="AN253" s="5">
        <v>0</v>
      </c>
      <c r="AO253" s="5">
        <v>0</v>
      </c>
      <c r="AP253" s="5">
        <v>0</v>
      </c>
      <c r="AQ253" s="5">
        <v>4.2425570758863594E-5</v>
      </c>
      <c r="AR253" s="5">
        <v>0</v>
      </c>
      <c r="AS253" s="5">
        <v>0</v>
      </c>
      <c r="AT253" s="5">
        <v>0</v>
      </c>
      <c r="AU253" s="5">
        <v>0</v>
      </c>
      <c r="AV253" s="5">
        <v>1.7877905821840707E-3</v>
      </c>
      <c r="AW253" s="5">
        <v>0</v>
      </c>
      <c r="AX253" s="5">
        <v>0</v>
      </c>
      <c r="AY253" s="5">
        <v>3.3011444242432743E-4</v>
      </c>
      <c r="AZ253" s="5">
        <v>0</v>
      </c>
      <c r="BA253" s="5">
        <v>0</v>
      </c>
      <c r="BB253" s="5">
        <v>9.2210701113129411E-3</v>
      </c>
      <c r="BC253" s="5">
        <v>0</v>
      </c>
      <c r="BD253" s="5">
        <v>9.8726798482773478E-4</v>
      </c>
      <c r="BE253" s="5">
        <v>4.0331483553594278E-4</v>
      </c>
      <c r="BF253" s="5">
        <v>2.1356909269915495E-3</v>
      </c>
      <c r="BG253" s="5">
        <v>1.1766687275155557E-3</v>
      </c>
      <c r="BH253" s="5">
        <v>4.8162937062745106E-4</v>
      </c>
      <c r="BI253" s="5">
        <v>8.8566087192884296E-4</v>
      </c>
      <c r="BJ253" s="5">
        <v>7.5026825737871941E-3</v>
      </c>
      <c r="BK253" s="5">
        <v>5.2103274833421712E-5</v>
      </c>
      <c r="BL253" s="5">
        <v>1.5417656212527871E-4</v>
      </c>
      <c r="BM253" s="5"/>
    </row>
    <row r="254" spans="1:65" x14ac:dyDescent="0.25">
      <c r="A254" s="3" t="s">
        <v>80</v>
      </c>
      <c r="B254" s="3" t="s">
        <v>349</v>
      </c>
      <c r="C254" s="3" t="str">
        <f>VLOOKUP(A254, 'Metadata - Countries'!$A$2:$C$264, 3, FALSE)</f>
        <v>Latin America &amp; Caribbean</v>
      </c>
      <c r="D254" s="3" t="s">
        <v>68</v>
      </c>
      <c r="E254" s="3" t="s">
        <v>41</v>
      </c>
      <c r="F254" s="3"/>
      <c r="G254" s="3"/>
      <c r="H254" s="3">
        <v>92.362927935170873</v>
      </c>
      <c r="I254" s="3">
        <v>92.91118954270334</v>
      </c>
      <c r="J254" s="3">
        <v>91.099544808228302</v>
      </c>
      <c r="K254" s="3">
        <v>92.518556715620548</v>
      </c>
      <c r="L254" s="3">
        <v>93.401157632038874</v>
      </c>
      <c r="M254" s="3">
        <v>93.421344014031433</v>
      </c>
      <c r="N254" s="3">
        <v>93.461653106794301</v>
      </c>
      <c r="O254" s="3">
        <v>92.359252582209976</v>
      </c>
      <c r="P254" s="3">
        <v>91.015971424832671</v>
      </c>
      <c r="Q254" s="3">
        <v>91.52384501511915</v>
      </c>
      <c r="R254" s="3">
        <v>90.5740424938746</v>
      </c>
      <c r="S254" s="3">
        <v>93.089806444926538</v>
      </c>
      <c r="T254" s="3">
        <v>95.130786860185808</v>
      </c>
      <c r="U254" s="3">
        <v>94.640486168018981</v>
      </c>
      <c r="V254" s="3">
        <v>93.827282116232453</v>
      </c>
      <c r="W254" s="3">
        <v>92.61105745765704</v>
      </c>
      <c r="X254" s="3">
        <v>94.467873634147708</v>
      </c>
      <c r="Y254" s="3">
        <v>92.763317468312124</v>
      </c>
      <c r="Z254" s="3">
        <v>94.013295084118127</v>
      </c>
      <c r="AA254" s="3">
        <v>92.847082873687754</v>
      </c>
      <c r="AB254" s="3">
        <v>94.987025987647201</v>
      </c>
      <c r="AC254" s="3">
        <v>95.42700894833888</v>
      </c>
      <c r="AD254" s="3">
        <v>93.130029935527574</v>
      </c>
      <c r="AE254" s="3">
        <v>79.967111277728335</v>
      </c>
      <c r="AF254" s="3">
        <v>84.061735932236232</v>
      </c>
      <c r="AG254" s="3">
        <v>87.135158127101107</v>
      </c>
      <c r="AH254" s="3">
        <v>81.059824783130267</v>
      </c>
      <c r="AI254" s="3">
        <v>76.649292027946487</v>
      </c>
      <c r="AJ254" s="3">
        <v>80.092952198850597</v>
      </c>
      <c r="AK254" s="3">
        <v>80.882533858858736</v>
      </c>
      <c r="AL254" s="3">
        <v>79.978964173803917</v>
      </c>
      <c r="AM254" s="3">
        <v>78.556527756713578</v>
      </c>
      <c r="AN254" s="3">
        <v>77.206858904726886</v>
      </c>
      <c r="AO254" s="3">
        <v>76.650725576419163</v>
      </c>
      <c r="AP254" s="3">
        <v>80.908988878758436</v>
      </c>
      <c r="AQ254" s="3">
        <v>78.900439423753895</v>
      </c>
      <c r="AR254" s="3">
        <v>71.69081121954666</v>
      </c>
      <c r="AS254" s="3">
        <v>81.453622226115172</v>
      </c>
      <c r="AT254" s="3">
        <v>86.140384581749657</v>
      </c>
      <c r="AU254" s="3">
        <v>83.243712674421516</v>
      </c>
      <c r="AV254" s="3">
        <v>80.299443219679873</v>
      </c>
      <c r="AW254" s="3">
        <v>82.36583999488451</v>
      </c>
      <c r="AX254" s="3">
        <v>83.679429033679554</v>
      </c>
      <c r="AY254" s="3">
        <v>87.958287137461127</v>
      </c>
      <c r="AZ254" s="3">
        <v>92.573312324375465</v>
      </c>
      <c r="BA254" s="3"/>
      <c r="BB254" s="3">
        <v>93.828000724128373</v>
      </c>
      <c r="BC254" s="3">
        <v>95.898372881910547</v>
      </c>
      <c r="BD254" s="3">
        <v>93.418898492627719</v>
      </c>
      <c r="BE254" s="3">
        <v>67.175251253239665</v>
      </c>
      <c r="BF254" s="3">
        <v>98.763729503252534</v>
      </c>
      <c r="BG254" s="3">
        <v>97.667861358494108</v>
      </c>
      <c r="BH254" s="3"/>
      <c r="BI254" s="3"/>
      <c r="BJ254" s="3"/>
      <c r="BK254" s="3"/>
      <c r="BL254" s="3"/>
      <c r="BM254" s="3"/>
    </row>
    <row r="255" spans="1:65" x14ac:dyDescent="0.25">
      <c r="A255" s="5" t="s">
        <v>356</v>
      </c>
      <c r="B255" s="5" t="s">
        <v>681</v>
      </c>
      <c r="C255" s="5" t="str">
        <f>VLOOKUP(A255, 'Metadata - Countries'!$A$2:$C$264, 3, FALSE)</f>
        <v>Latin America &amp; Caribbean</v>
      </c>
      <c r="D255" s="5" t="s">
        <v>68</v>
      </c>
      <c r="E255" s="5" t="s">
        <v>41</v>
      </c>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row>
    <row r="256" spans="1:65" x14ac:dyDescent="0.25">
      <c r="A256" s="3" t="s">
        <v>491</v>
      </c>
      <c r="B256" s="3" t="s">
        <v>145</v>
      </c>
      <c r="C256" s="3" t="str">
        <f>VLOOKUP(A256, 'Metadata - Countries'!$A$2:$C$264, 3, FALSE)</f>
        <v>Latin America &amp; Caribbean</v>
      </c>
      <c r="D256" s="3" t="s">
        <v>68</v>
      </c>
      <c r="E256" s="3" t="s">
        <v>41</v>
      </c>
      <c r="F256" s="3"/>
      <c r="G256" s="3"/>
      <c r="H256" s="3"/>
      <c r="I256" s="3"/>
      <c r="J256" s="3"/>
      <c r="K256" s="3"/>
      <c r="L256" s="3"/>
      <c r="M256" s="3"/>
      <c r="N256" s="3"/>
      <c r="O256" s="3"/>
      <c r="P256" s="3">
        <v>64.72696180935435</v>
      </c>
      <c r="Q256" s="3">
        <v>68.154704217158695</v>
      </c>
      <c r="R256" s="3">
        <v>70.935504142810018</v>
      </c>
      <c r="S256" s="3">
        <v>78.738302549730165</v>
      </c>
      <c r="T256" s="3"/>
      <c r="U256" s="3"/>
      <c r="V256" s="3"/>
      <c r="W256" s="3">
        <v>91.215391619161792</v>
      </c>
      <c r="X256" s="3">
        <v>91.287280664880242</v>
      </c>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row>
    <row r="257" spans="1:65" x14ac:dyDescent="0.25">
      <c r="A257" s="5" t="s">
        <v>267</v>
      </c>
      <c r="B257" s="5" t="s">
        <v>725</v>
      </c>
      <c r="C257" s="5" t="str">
        <f>VLOOKUP(A257, 'Metadata - Countries'!$A$2:$C$264, 3, FALSE)</f>
        <v>East Asia &amp; Pacific</v>
      </c>
      <c r="D257" s="5" t="s">
        <v>68</v>
      </c>
      <c r="E257" s="5" t="s">
        <v>41</v>
      </c>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v>17.961902360038788</v>
      </c>
      <c r="AR257" s="5">
        <v>15.413069807924215</v>
      </c>
      <c r="AS257" s="5">
        <v>20.495646327337603</v>
      </c>
      <c r="AT257" s="5">
        <v>26.451446982830646</v>
      </c>
      <c r="AU257" s="5">
        <v>22.93107497571199</v>
      </c>
      <c r="AV257" s="5">
        <v>21.262501323770547</v>
      </c>
      <c r="AW257" s="5">
        <v>20.613502280064601</v>
      </c>
      <c r="AX257" s="5">
        <v>23.540180764859684</v>
      </c>
      <c r="AY257" s="5">
        <v>25.765299440595346</v>
      </c>
      <c r="AZ257" s="5">
        <v>24.386548044542629</v>
      </c>
      <c r="BA257" s="5">
        <v>20.725982392240709</v>
      </c>
      <c r="BB257" s="5">
        <v>20.289214372222471</v>
      </c>
      <c r="BC257" s="5">
        <v>15.118689465535521</v>
      </c>
      <c r="BD257" s="5">
        <v>11.052798419448983</v>
      </c>
      <c r="BE257" s="5">
        <v>11.372251368350886</v>
      </c>
      <c r="BF257" s="5">
        <v>9.9300773981872883</v>
      </c>
      <c r="BG257" s="5">
        <v>7.3498347827301966</v>
      </c>
      <c r="BH257" s="5">
        <v>6.1582822496206324</v>
      </c>
      <c r="BI257" s="5"/>
      <c r="BJ257" s="5">
        <v>2.0313219626552175</v>
      </c>
      <c r="BK257" s="5">
        <v>2.2540561759052093</v>
      </c>
      <c r="BL257" s="5"/>
      <c r="BM257" s="5"/>
    </row>
    <row r="258" spans="1:65" x14ac:dyDescent="0.25">
      <c r="A258" s="3" t="s">
        <v>723</v>
      </c>
      <c r="B258" s="3" t="s">
        <v>129</v>
      </c>
      <c r="C258" s="3" t="str">
        <f>VLOOKUP(A258, 'Metadata - Countries'!$A$2:$C$264, 3, FALSE)</f>
        <v>East Asia &amp; Pacific</v>
      </c>
      <c r="D258" s="3" t="s">
        <v>68</v>
      </c>
      <c r="E258" s="3" t="s">
        <v>41</v>
      </c>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v>1.9618166844393971E-2</v>
      </c>
      <c r="AU258" s="3"/>
      <c r="AV258" s="3"/>
      <c r="AW258" s="3"/>
      <c r="AX258" s="3"/>
      <c r="AY258" s="3"/>
      <c r="AZ258" s="3">
        <v>1.863841678530037E-3</v>
      </c>
      <c r="BA258" s="3">
        <v>0.11521488147188817</v>
      </c>
      <c r="BB258" s="3"/>
      <c r="BC258" s="3">
        <v>0.13578002486169849</v>
      </c>
      <c r="BD258" s="3">
        <v>0.16815076541170679</v>
      </c>
      <c r="BE258" s="3">
        <v>6.8762788448651149E-2</v>
      </c>
      <c r="BF258" s="3"/>
      <c r="BG258" s="3"/>
      <c r="BH258" s="3"/>
      <c r="BI258" s="3"/>
      <c r="BJ258" s="3"/>
      <c r="BK258" s="3"/>
      <c r="BL258" s="3"/>
      <c r="BM258" s="3"/>
    </row>
    <row r="259" spans="1:65" x14ac:dyDescent="0.25">
      <c r="A259" s="5" t="s">
        <v>675</v>
      </c>
      <c r="B259" s="5" t="s">
        <v>815</v>
      </c>
      <c r="C259" s="5">
        <f>VLOOKUP(A259, 'Metadata - Countries'!$A$2:$C$264, 3, FALSE)</f>
        <v>0</v>
      </c>
      <c r="D259" s="5" t="s">
        <v>68</v>
      </c>
      <c r="E259" s="5" t="s">
        <v>41</v>
      </c>
      <c r="F259" s="5"/>
      <c r="G259" s="5"/>
      <c r="H259" s="5">
        <v>6.6632591574343207</v>
      </c>
      <c r="I259" s="5">
        <v>6.4444402121964011</v>
      </c>
      <c r="J259" s="5">
        <v>5.6216163960519463</v>
      </c>
      <c r="K259" s="5">
        <v>5.6361484573877245</v>
      </c>
      <c r="L259" s="5">
        <v>5.916497482545493</v>
      </c>
      <c r="M259" s="5">
        <v>6.043346570969967</v>
      </c>
      <c r="N259" s="5">
        <v>8.6251027759915697</v>
      </c>
      <c r="O259" s="5">
        <v>8.6644010419846147</v>
      </c>
      <c r="P259" s="5">
        <v>7.4389566226303865</v>
      </c>
      <c r="Q259" s="5">
        <v>7.9393029932644135</v>
      </c>
      <c r="R259" s="5">
        <v>8.8075345547003145</v>
      </c>
      <c r="S259" s="5">
        <v>8.6368120062851528</v>
      </c>
      <c r="T259" s="5">
        <v>12.81355301110519</v>
      </c>
      <c r="U259" s="5">
        <v>13.542546640534391</v>
      </c>
      <c r="V259" s="5">
        <v>13.118510066108435</v>
      </c>
      <c r="W259" s="5">
        <v>12.591339916873833</v>
      </c>
      <c r="X259" s="5">
        <v>13.868796836737426</v>
      </c>
      <c r="Y259" s="5">
        <v>15.115952561231145</v>
      </c>
      <c r="Z259" s="5">
        <v>14.333617986702983</v>
      </c>
      <c r="AA259" s="5">
        <v>15.879374462009308</v>
      </c>
      <c r="AB259" s="5">
        <v>15.557134718730376</v>
      </c>
      <c r="AC259" s="5">
        <v>14.389406286329255</v>
      </c>
      <c r="AD259" s="5">
        <v>15.10219980709002</v>
      </c>
      <c r="AE259" s="5">
        <v>16.425479220786411</v>
      </c>
      <c r="AF259" s="5">
        <v>9.7241438871254573</v>
      </c>
      <c r="AG259" s="5">
        <v>9.3033796485615596</v>
      </c>
      <c r="AH259" s="5">
        <v>9.0220911560451285</v>
      </c>
      <c r="AI259" s="5">
        <v>9.3891334047121582</v>
      </c>
      <c r="AJ259" s="5">
        <v>10.670180283435096</v>
      </c>
      <c r="AK259" s="5">
        <v>10.983488273042141</v>
      </c>
      <c r="AL259" s="5">
        <v>9.0530344799869074</v>
      </c>
      <c r="AM259" s="5">
        <v>8.8006246300419395</v>
      </c>
      <c r="AN259" s="5">
        <v>8.0755870517925814</v>
      </c>
      <c r="AO259" s="5">
        <v>7.8564405238123589</v>
      </c>
      <c r="AP259" s="5">
        <v>10.002975225310145</v>
      </c>
      <c r="AQ259" s="5">
        <v>8.9445492995674378</v>
      </c>
      <c r="AR259" s="5">
        <v>9.5600541459401338</v>
      </c>
      <c r="AS259" s="5">
        <v>11.043945238117894</v>
      </c>
      <c r="AT259" s="5">
        <v>13.052191701836749</v>
      </c>
      <c r="AU259" s="5">
        <v>12.905840537675124</v>
      </c>
      <c r="AV259" s="5">
        <v>11.452214432709903</v>
      </c>
      <c r="AW259" s="5">
        <v>11.653102443449725</v>
      </c>
      <c r="AX259" s="5">
        <v>11.89547013971228</v>
      </c>
      <c r="AY259" s="5">
        <v>13.378655854149825</v>
      </c>
      <c r="AZ259" s="5">
        <v>14.029009275635923</v>
      </c>
      <c r="BA259" s="5">
        <v>14.287034950079022</v>
      </c>
      <c r="BB259" s="5">
        <v>16.168531954606049</v>
      </c>
      <c r="BC259" s="5">
        <v>14.337303000541032</v>
      </c>
      <c r="BD259" s="5">
        <v>15.402323554703937</v>
      </c>
      <c r="BE259" s="5">
        <v>16.183655672210577</v>
      </c>
      <c r="BF259" s="5">
        <v>15.863985649608139</v>
      </c>
      <c r="BG259" s="5">
        <v>17.130022195403839</v>
      </c>
      <c r="BH259" s="5">
        <v>16.17440819408192</v>
      </c>
      <c r="BI259" s="5">
        <v>12.795290119208655</v>
      </c>
      <c r="BJ259" s="5">
        <v>12.310773313135767</v>
      </c>
      <c r="BK259" s="5">
        <v>11.922513020646539</v>
      </c>
      <c r="BL259" s="5">
        <v>12.585571453396556</v>
      </c>
      <c r="BM259" s="5"/>
    </row>
    <row r="260" spans="1:65" x14ac:dyDescent="0.25">
      <c r="A260" s="3" t="s">
        <v>190</v>
      </c>
      <c r="B260" s="3" t="s">
        <v>551</v>
      </c>
      <c r="C260" s="3" t="str">
        <f>VLOOKUP(A260, 'Metadata - Countries'!$A$2:$C$264, 3, FALSE)</f>
        <v>East Asia &amp; Pacific</v>
      </c>
      <c r="D260" s="3" t="s">
        <v>68</v>
      </c>
      <c r="E260" s="3" t="s">
        <v>41</v>
      </c>
      <c r="F260" s="3"/>
      <c r="G260" s="3"/>
      <c r="H260" s="3"/>
      <c r="I260" s="3">
        <v>0</v>
      </c>
      <c r="J260" s="3"/>
      <c r="K260" s="3"/>
      <c r="L260" s="3">
        <v>0</v>
      </c>
      <c r="M260" s="3"/>
      <c r="N260" s="3"/>
      <c r="O260" s="3">
        <v>0</v>
      </c>
      <c r="P260" s="3"/>
      <c r="Q260" s="3"/>
      <c r="R260" s="3">
        <v>0</v>
      </c>
      <c r="S260" s="3">
        <v>0</v>
      </c>
      <c r="T260" s="3">
        <v>0</v>
      </c>
      <c r="U260" s="3">
        <v>0.33537236774086537</v>
      </c>
      <c r="V260" s="3">
        <v>0</v>
      </c>
      <c r="W260" s="3">
        <v>0.131820605285425</v>
      </c>
      <c r="X260" s="3">
        <v>0</v>
      </c>
      <c r="Y260" s="3"/>
      <c r="Z260" s="3">
        <v>0</v>
      </c>
      <c r="AA260" s="3">
        <v>0</v>
      </c>
      <c r="AB260" s="3">
        <v>0</v>
      </c>
      <c r="AC260" s="3">
        <v>8.9245831083148829E-3</v>
      </c>
      <c r="AD260" s="3"/>
      <c r="AE260" s="3"/>
      <c r="AF260" s="3"/>
      <c r="AG260" s="3"/>
      <c r="AH260" s="3"/>
      <c r="AI260" s="3"/>
      <c r="AJ260" s="3">
        <v>0</v>
      </c>
      <c r="AK260" s="3"/>
      <c r="AL260" s="3"/>
      <c r="AM260" s="3"/>
      <c r="AN260" s="3"/>
      <c r="AO260" s="3"/>
      <c r="AP260" s="3"/>
      <c r="AQ260" s="3"/>
      <c r="AR260" s="3"/>
      <c r="AS260" s="3"/>
      <c r="AT260" s="3"/>
      <c r="AU260" s="3">
        <v>0.17528883640145773</v>
      </c>
      <c r="AV260" s="3">
        <v>0.7307617308497194</v>
      </c>
      <c r="AW260" s="3">
        <v>0.4865579054478707</v>
      </c>
      <c r="AX260" s="3">
        <v>0.28703178042822014</v>
      </c>
      <c r="AY260" s="3">
        <v>0.48816534531267652</v>
      </c>
      <c r="AZ260" s="3">
        <v>0.77225810626794178</v>
      </c>
      <c r="BA260" s="3">
        <v>0.33309207155732962</v>
      </c>
      <c r="BB260" s="3">
        <v>0.159905073509479</v>
      </c>
      <c r="BC260" s="3">
        <v>7.0991192254867233E-2</v>
      </c>
      <c r="BD260" s="3">
        <v>3.0950589903625206E-3</v>
      </c>
      <c r="BE260" s="3">
        <v>3.9327040970006701E-3</v>
      </c>
      <c r="BF260" s="3">
        <v>1.2788043934780223E-2</v>
      </c>
      <c r="BG260" s="3">
        <v>0.51721900115035424</v>
      </c>
      <c r="BH260" s="3">
        <v>1.820515175349249E-2</v>
      </c>
      <c r="BI260" s="3">
        <v>25.28751406472816</v>
      </c>
      <c r="BJ260" s="3">
        <v>21.478815760819561</v>
      </c>
      <c r="BK260" s="3">
        <v>29.055427780495634</v>
      </c>
      <c r="BL260" s="3">
        <v>25.721831518652237</v>
      </c>
      <c r="BM260" s="3"/>
    </row>
    <row r="261" spans="1:65" x14ac:dyDescent="0.25">
      <c r="A261" s="5" t="s">
        <v>496</v>
      </c>
      <c r="B261" s="5" t="s">
        <v>224</v>
      </c>
      <c r="C261" s="5" t="str">
        <f>VLOOKUP(A261, 'Metadata - Countries'!$A$2:$C$264, 3, FALSE)</f>
        <v>Europe &amp; Central Asia</v>
      </c>
      <c r="D261" s="5" t="s">
        <v>68</v>
      </c>
      <c r="E261" s="5" t="s">
        <v>41</v>
      </c>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row>
    <row r="262" spans="1:65" x14ac:dyDescent="0.25">
      <c r="A262" s="3" t="s">
        <v>800</v>
      </c>
      <c r="B262" s="3" t="s">
        <v>19</v>
      </c>
      <c r="C262" s="3" t="str">
        <f>VLOOKUP(A262, 'Metadata - Countries'!$A$2:$C$264, 3, FALSE)</f>
        <v>Middle East &amp; North Africa</v>
      </c>
      <c r="D262" s="3" t="s">
        <v>68</v>
      </c>
      <c r="E262" s="3" t="s">
        <v>41</v>
      </c>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v>8.2334292273701752</v>
      </c>
      <c r="AL262" s="3"/>
      <c r="AM262" s="3"/>
      <c r="AN262" s="3"/>
      <c r="AO262" s="3">
        <v>95.301037202557481</v>
      </c>
      <c r="AP262" s="3">
        <v>96.711673823532578</v>
      </c>
      <c r="AQ262" s="3">
        <v>95.379591947080115</v>
      </c>
      <c r="AR262" s="3">
        <v>92.959418109533019</v>
      </c>
      <c r="AS262" s="3">
        <v>95.963834625160743</v>
      </c>
      <c r="AT262" s="3">
        <v>96.897777729363568</v>
      </c>
      <c r="AU262" s="3">
        <v>95.158573296652733</v>
      </c>
      <c r="AV262" s="3">
        <v>93.5426302721811</v>
      </c>
      <c r="AW262" s="3">
        <v>89.542941422421279</v>
      </c>
      <c r="AX262" s="3">
        <v>93.457992363907977</v>
      </c>
      <c r="AY262" s="3">
        <v>93.804219535108359</v>
      </c>
      <c r="AZ262" s="3">
        <v>94.425169244958809</v>
      </c>
      <c r="BA262" s="3">
        <v>91.227168836328246</v>
      </c>
      <c r="BB262" s="3">
        <v>92.407229262230288</v>
      </c>
      <c r="BC262" s="3">
        <v>92.206119641434498</v>
      </c>
      <c r="BD262" s="3">
        <v>91.204937399530593</v>
      </c>
      <c r="BE262" s="3">
        <v>89.071371028781655</v>
      </c>
      <c r="BF262" s="3">
        <v>89.48306843805959</v>
      </c>
      <c r="BG262" s="3">
        <v>75.939018113076614</v>
      </c>
      <c r="BH262" s="3">
        <v>70.25825296293695</v>
      </c>
      <c r="BI262" s="3">
        <v>0.19200872304526323</v>
      </c>
      <c r="BJ262" s="3"/>
      <c r="BK262" s="3"/>
      <c r="BL262" s="3"/>
      <c r="BM262" s="3"/>
    </row>
    <row r="263" spans="1:65" x14ac:dyDescent="0.25">
      <c r="A263" s="5" t="s">
        <v>553</v>
      </c>
      <c r="B263" s="5" t="s">
        <v>438</v>
      </c>
      <c r="C263" s="5" t="str">
        <f>VLOOKUP(A263, 'Metadata - Countries'!$A$2:$C$264, 3, FALSE)</f>
        <v>Sub-Saharan Africa</v>
      </c>
      <c r="D263" s="5" t="s">
        <v>68</v>
      </c>
      <c r="E263" s="5" t="s">
        <v>41</v>
      </c>
      <c r="F263" s="5"/>
      <c r="G263" s="5"/>
      <c r="H263" s="5"/>
      <c r="I263" s="5"/>
      <c r="J263" s="5"/>
      <c r="K263" s="5"/>
      <c r="L263" s="5"/>
      <c r="M263" s="5"/>
      <c r="N263" s="5"/>
      <c r="O263" s="5"/>
      <c r="P263" s="5"/>
      <c r="Q263" s="5"/>
      <c r="R263" s="5"/>
      <c r="S263" s="5"/>
      <c r="T263" s="5">
        <v>0.91941928145261276</v>
      </c>
      <c r="U263" s="5">
        <v>1.267275056039004</v>
      </c>
      <c r="V263" s="5">
        <v>2.6325810306727329</v>
      </c>
      <c r="W263" s="5">
        <v>4.6324135073087547</v>
      </c>
      <c r="X263" s="5">
        <v>4.9531531045882353</v>
      </c>
      <c r="Y263" s="5">
        <v>5.9678700978182304</v>
      </c>
      <c r="Z263" s="5">
        <v>3.7838538369836185</v>
      </c>
      <c r="AA263" s="5">
        <v>6.0992484003339964</v>
      </c>
      <c r="AB263" s="5">
        <v>6.4901506865304377</v>
      </c>
      <c r="AC263" s="5">
        <v>6.0870331977691521</v>
      </c>
      <c r="AD263" s="5">
        <v>7.3211869621011356</v>
      </c>
      <c r="AE263" s="5"/>
      <c r="AF263" s="5"/>
      <c r="AG263" s="5"/>
      <c r="AH263" s="5"/>
      <c r="AI263" s="5"/>
      <c r="AJ263" s="5"/>
      <c r="AK263" s="5"/>
      <c r="AL263" s="5">
        <v>6.9649469453802171</v>
      </c>
      <c r="AM263" s="5">
        <v>6.8463587258993739</v>
      </c>
      <c r="AN263" s="5">
        <v>5.4393292487933174</v>
      </c>
      <c r="AO263" s="5">
        <v>8.9473361293347882</v>
      </c>
      <c r="AP263" s="5">
        <v>10.903541120749873</v>
      </c>
      <c r="AQ263" s="5">
        <v>7.3241575768058231</v>
      </c>
      <c r="AR263" s="5">
        <v>7.6689027196602364</v>
      </c>
      <c r="AS263" s="5">
        <v>9.7347664378127785</v>
      </c>
      <c r="AT263" s="5">
        <v>10.039678733096398</v>
      </c>
      <c r="AU263" s="5">
        <v>11.628628569956421</v>
      </c>
      <c r="AV263" s="5">
        <v>11.987939968766776</v>
      </c>
      <c r="AW263" s="5">
        <v>9.7795915660715806</v>
      </c>
      <c r="AX263" s="5">
        <v>9.0879218539784734</v>
      </c>
      <c r="AY263" s="5">
        <v>10.343379262753388</v>
      </c>
      <c r="AZ263" s="5">
        <v>9.3629946743187098</v>
      </c>
      <c r="BA263" s="5">
        <v>10.438667038289811</v>
      </c>
      <c r="BB263" s="5">
        <v>9.4802788560720952</v>
      </c>
      <c r="BC263" s="5">
        <v>11.061493642765392</v>
      </c>
      <c r="BD263" s="5">
        <v>10.602624669282442</v>
      </c>
      <c r="BE263" s="5">
        <v>11.58105720489503</v>
      </c>
      <c r="BF263" s="5">
        <v>12.436414756006993</v>
      </c>
      <c r="BG263" s="5">
        <v>11.337601029001398</v>
      </c>
      <c r="BH263" s="5">
        <v>10.825269313152889</v>
      </c>
      <c r="BI263" s="5">
        <v>10.17915771848962</v>
      </c>
      <c r="BJ263" s="5">
        <v>9.9814641826972874</v>
      </c>
      <c r="BK263" s="5">
        <v>12.590169779188557</v>
      </c>
      <c r="BL263" s="5">
        <v>11.132159311495062</v>
      </c>
      <c r="BM263" s="5"/>
    </row>
    <row r="264" spans="1:65" x14ac:dyDescent="0.25">
      <c r="A264" s="3" t="s">
        <v>12</v>
      </c>
      <c r="B264" s="3" t="s">
        <v>492</v>
      </c>
      <c r="C264" s="3" t="str">
        <f>VLOOKUP(A264, 'Metadata - Countries'!$A$2:$C$264, 3, FALSE)</f>
        <v>Sub-Saharan Africa</v>
      </c>
      <c r="D264" s="3" t="s">
        <v>68</v>
      </c>
      <c r="E264" s="3" t="s">
        <v>41</v>
      </c>
      <c r="F264" s="3"/>
      <c r="G264" s="3"/>
      <c r="H264" s="3"/>
      <c r="I264" s="3"/>
      <c r="J264" s="3"/>
      <c r="K264" s="3"/>
      <c r="L264" s="3">
        <v>1.6166167934376838E-2</v>
      </c>
      <c r="M264" s="3">
        <v>8.4184977052122311E-3</v>
      </c>
      <c r="N264" s="3"/>
      <c r="O264" s="3"/>
      <c r="P264" s="3">
        <v>1.4667452535810786E-2</v>
      </c>
      <c r="Q264" s="3">
        <v>2.9516141831745127E-2</v>
      </c>
      <c r="R264" s="3">
        <v>6.3089200977766088E-2</v>
      </c>
      <c r="S264" s="3">
        <v>4.7079247832305979E-2</v>
      </c>
      <c r="T264" s="3">
        <v>0.28228413666013963</v>
      </c>
      <c r="U264" s="3">
        <v>0.31253391947300591</v>
      </c>
      <c r="V264" s="3">
        <v>0.32863867105393307</v>
      </c>
      <c r="W264" s="3">
        <v>0.29643804131174151</v>
      </c>
      <c r="X264" s="3">
        <v>1.652434992463339</v>
      </c>
      <c r="Y264" s="3">
        <v>1.2181023472183761</v>
      </c>
      <c r="Z264" s="3"/>
      <c r="AA264" s="3"/>
      <c r="AB264" s="3"/>
      <c r="AC264" s="3"/>
      <c r="AD264" s="3"/>
      <c r="AE264" s="3"/>
      <c r="AF264" s="3"/>
      <c r="AG264" s="3"/>
      <c r="AH264" s="3"/>
      <c r="AI264" s="3"/>
      <c r="AJ264" s="3"/>
      <c r="AK264" s="3"/>
      <c r="AL264" s="3"/>
      <c r="AM264" s="3">
        <v>1.6980094038966793</v>
      </c>
      <c r="AN264" s="3"/>
      <c r="AO264" s="3">
        <v>3.2579752868387937</v>
      </c>
      <c r="AP264" s="3">
        <v>3.8152366696743663</v>
      </c>
      <c r="AQ264" s="3">
        <v>0.79450616068114721</v>
      </c>
      <c r="AR264" s="3">
        <v>1.4912591477707635</v>
      </c>
      <c r="AS264" s="3">
        <v>0.97958348135590845</v>
      </c>
      <c r="AT264" s="3">
        <v>1.0886785491540187</v>
      </c>
      <c r="AU264" s="3">
        <v>1.037113373573874</v>
      </c>
      <c r="AV264" s="3">
        <v>0.83558746749126878</v>
      </c>
      <c r="AW264" s="3">
        <v>1.3934051913843226</v>
      </c>
      <c r="AX264" s="3">
        <v>1.7585077305608674</v>
      </c>
      <c r="AY264" s="3">
        <v>0.7199452184225269</v>
      </c>
      <c r="AZ264" s="3">
        <v>0.60457575431420918</v>
      </c>
      <c r="BA264" s="3">
        <v>0.50364993542307335</v>
      </c>
      <c r="BB264" s="3">
        <v>0.70323535515841917</v>
      </c>
      <c r="BC264" s="3">
        <v>0.89038982268492206</v>
      </c>
      <c r="BD264" s="3">
        <v>0.5108903117379332</v>
      </c>
      <c r="BE264" s="3">
        <v>0.45285922859135225</v>
      </c>
      <c r="BF264" s="3">
        <v>1.3147268049144678</v>
      </c>
      <c r="BG264" s="3">
        <v>1.9128761306196131</v>
      </c>
      <c r="BH264" s="3">
        <v>1.1491784660587443</v>
      </c>
      <c r="BI264" s="3">
        <v>1.6427229400802625</v>
      </c>
      <c r="BJ264" s="3"/>
      <c r="BK264" s="3">
        <v>0.9797587505239479</v>
      </c>
      <c r="BL264" s="3">
        <v>1.045940434926705</v>
      </c>
      <c r="BM264" s="3"/>
    </row>
    <row r="265" spans="1:65" x14ac:dyDescent="0.25">
      <c r="A265" s="11" t="s">
        <v>843</v>
      </c>
      <c r="B265" s="11" t="s">
        <v>379</v>
      </c>
      <c r="C265" s="11" t="str">
        <f>VLOOKUP(A265, 'Metadata - Countries'!$A$2:$C$264, 3, FALSE)</f>
        <v>Sub-Saharan Africa</v>
      </c>
      <c r="D265" s="11" t="s">
        <v>68</v>
      </c>
      <c r="E265" s="11" t="s">
        <v>41</v>
      </c>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v>1.3061029269606184</v>
      </c>
      <c r="AE265" s="11">
        <v>1.0300264395025787</v>
      </c>
      <c r="AF265" s="11">
        <v>1.106615527085155</v>
      </c>
      <c r="AG265" s="11"/>
      <c r="AH265" s="11"/>
      <c r="AI265" s="11"/>
      <c r="AJ265" s="11">
        <v>0.74013360521763172</v>
      </c>
      <c r="AK265" s="11">
        <v>0.47596876338363897</v>
      </c>
      <c r="AL265" s="11">
        <v>0.38053622240584262</v>
      </c>
      <c r="AM265" s="11">
        <v>0.57200930288120166</v>
      </c>
      <c r="AN265" s="11">
        <v>0.71628412115170481</v>
      </c>
      <c r="AO265" s="11">
        <v>1.0322850759060722</v>
      </c>
      <c r="AP265" s="11">
        <v>1.5096855273006977</v>
      </c>
      <c r="AQ265" s="11">
        <v>1.4577899021314995</v>
      </c>
      <c r="AR265" s="11"/>
      <c r="AS265" s="11">
        <v>1.8311112626696879</v>
      </c>
      <c r="AT265" s="11">
        <v>1.1354066634121287</v>
      </c>
      <c r="AU265" s="11">
        <v>0.6555858480464436</v>
      </c>
      <c r="AV265" s="11">
        <v>1.2463675508380621</v>
      </c>
      <c r="AW265" s="11"/>
      <c r="AX265" s="11">
        <v>1.625848432233729</v>
      </c>
      <c r="AY265" s="11">
        <v>0.2906841561492971</v>
      </c>
      <c r="AZ265" s="11">
        <v>39.073990176035025</v>
      </c>
      <c r="BA265" s="11">
        <v>0.58520520891966921</v>
      </c>
      <c r="BB265" s="11">
        <v>1.3081576931921282</v>
      </c>
      <c r="BC265" s="11">
        <v>0.92989596157378329</v>
      </c>
      <c r="BD265" s="11">
        <v>1.6021557116054852</v>
      </c>
      <c r="BE265" s="11">
        <v>0.91869726433279497</v>
      </c>
      <c r="BF265" s="11">
        <v>1.1606010815580294</v>
      </c>
      <c r="BG265" s="11">
        <v>1.1373887614156091</v>
      </c>
      <c r="BH265" s="11">
        <v>0.55565345786614717</v>
      </c>
      <c r="BI265" s="11">
        <v>2.0035448934435931</v>
      </c>
      <c r="BJ265" s="11">
        <v>0.37232862266492134</v>
      </c>
      <c r="BK265" s="11">
        <v>0.97459218437022344</v>
      </c>
      <c r="BL265" s="11">
        <v>1.3993223578851328</v>
      </c>
      <c r="BM265" s="1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Metadata - Countries</vt:lpstr>
      <vt:lpstr>Metadata - Indicators</vt:lpstr>
      <vt:lpstr>Average per regions (exports)</vt:lpstr>
      <vt:lpstr>Average per regions (imports)</vt:lpstr>
      <vt:lpstr>Average regions (fossil fuels)</vt:lpstr>
      <vt:lpstr>Average regions (RE)</vt:lpstr>
      <vt:lpstr>Average regions (urban)</vt:lpstr>
      <vt:lpstr>Average regions (rural)</vt:lpstr>
      <vt:lpstr>Fuel exports (%)</vt:lpstr>
      <vt:lpstr>Fuel imports (%)</vt:lpstr>
      <vt:lpstr>Fossil fuels</vt:lpstr>
      <vt:lpstr>Renewable energies</vt:lpstr>
      <vt:lpstr>Electricity (urban)</vt:lpstr>
      <vt:lpstr>Electricity (rural)</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Sofia Perez Perez</cp:lastModifiedBy>
  <dcterms:created xsi:type="dcterms:W3CDTF">2020-04-13T09:31:14Z</dcterms:created>
  <dcterms:modified xsi:type="dcterms:W3CDTF">2020-04-13T09:52:13Z</dcterms:modified>
</cp:coreProperties>
</file>