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887A44B7-ED6E-4B70-A26E-B4C522AD4EB0}" xr6:coauthVersionLast="47" xr6:coauthVersionMax="47" xr10:uidLastSave="{00000000-0000-0000-0000-000000000000}"/>
  <bookViews>
    <workbookView xWindow="-108" yWindow="-108" windowWidth="23256" windowHeight="13896" activeTab="1" xr2:uid="{74A28A22-8E90-4768-982A-5D0B822BFC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W4" i="1"/>
  <c r="AB4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" i="1"/>
  <c r="Z9" i="1"/>
  <c r="Z2" i="1"/>
  <c r="Z3" i="1"/>
  <c r="Z4" i="1"/>
  <c r="Z5" i="1"/>
  <c r="Z6" i="1"/>
  <c r="Z7" i="1"/>
  <c r="Z8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Y2" i="1"/>
  <c r="X2" i="1"/>
  <c r="X3" i="1"/>
  <c r="Y3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V2" i="1"/>
  <c r="W2" i="1"/>
  <c r="V3" i="1"/>
  <c r="W3" i="1"/>
  <c r="V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" i="1"/>
  <c r="AE27" i="1"/>
  <c r="AE22" i="1"/>
  <c r="AE26" i="1"/>
  <c r="AE25" i="1"/>
  <c r="AE19" i="1"/>
  <c r="AE9" i="1"/>
  <c r="AE14" i="1"/>
  <c r="AE12" i="1"/>
  <c r="AE8" i="1"/>
  <c r="AE16" i="1"/>
  <c r="AE13" i="1"/>
  <c r="AE7" i="1"/>
  <c r="AE6" i="1"/>
  <c r="AE15" i="1"/>
  <c r="AE10" i="1"/>
  <c r="AE24" i="1"/>
  <c r="AE21" i="1"/>
  <c r="AE5" i="1"/>
  <c r="AE20" i="1"/>
  <c r="AE18" i="1"/>
  <c r="AE17" i="1"/>
  <c r="AE2" i="1"/>
  <c r="AE4" i="1"/>
  <c r="AE11" i="1"/>
  <c r="AE23" i="1"/>
  <c r="AE3" i="1"/>
  <c r="S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AE28" i="1" l="1"/>
</calcChain>
</file>

<file path=xl/sharedStrings.xml><?xml version="1.0" encoding="utf-8"?>
<sst xmlns="http://schemas.openxmlformats.org/spreadsheetml/2006/main" count="345" uniqueCount="101">
  <si>
    <t>Enelpasa</t>
  </si>
  <si>
    <t>dojamaso</t>
  </si>
  <si>
    <t>cultemid</t>
  </si>
  <si>
    <t>esdenpor</t>
  </si>
  <si>
    <t>elfamoso</t>
  </si>
  <si>
    <t>lemadelC</t>
  </si>
  <si>
    <t>hefGuste</t>
  </si>
  <si>
    <t>auCualqu</t>
  </si>
  <si>
    <t>ierapued</t>
  </si>
  <si>
    <t xml:space="preserve">ecocinar </t>
  </si>
  <si>
    <t>peroalfi</t>
  </si>
  <si>
    <t>nmedoycu</t>
  </si>
  <si>
    <t xml:space="preserve">entadelo </t>
  </si>
  <si>
    <t xml:space="preserve">quequiso </t>
  </si>
  <si>
    <t>decirenr</t>
  </si>
  <si>
    <t>ealidadn</t>
  </si>
  <si>
    <t>ocualqui</t>
  </si>
  <si>
    <t xml:space="preserve">erapuede </t>
  </si>
  <si>
    <t>converti</t>
  </si>
  <si>
    <t>rseenung</t>
  </si>
  <si>
    <t>ranartis</t>
  </si>
  <si>
    <t xml:space="preserve">taperoun </t>
  </si>
  <si>
    <t>granarti</t>
  </si>
  <si>
    <t xml:space="preserve">stapuede </t>
  </si>
  <si>
    <t xml:space="preserve">provenir </t>
  </si>
  <si>
    <t>decualqu</t>
  </si>
  <si>
    <t>ierlado</t>
  </si>
  <si>
    <t>Plaintext</t>
  </si>
  <si>
    <t>e</t>
  </si>
  <si>
    <t>j</t>
  </si>
  <si>
    <t>l</t>
  </si>
  <si>
    <t>d</t>
  </si>
  <si>
    <t>f</t>
  </si>
  <si>
    <t>m</t>
  </si>
  <si>
    <t>r</t>
  </si>
  <si>
    <t>o</t>
  </si>
  <si>
    <t>t</t>
  </si>
  <si>
    <t>c</t>
  </si>
  <si>
    <t>u</t>
  </si>
  <si>
    <t>a</t>
  </si>
  <si>
    <t>n</t>
  </si>
  <si>
    <t>p</t>
  </si>
  <si>
    <t>q</t>
  </si>
  <si>
    <t>i</t>
  </si>
  <si>
    <t>v</t>
  </si>
  <si>
    <t>s</t>
  </si>
  <si>
    <t>y</t>
  </si>
  <si>
    <t>h</t>
  </si>
  <si>
    <t>g</t>
  </si>
  <si>
    <t>b</t>
  </si>
  <si>
    <t>k</t>
  </si>
  <si>
    <t>w</t>
  </si>
  <si>
    <t>x</t>
  </si>
  <si>
    <t>z</t>
  </si>
  <si>
    <t>Letters</t>
  </si>
  <si>
    <t>TOTAL</t>
  </si>
  <si>
    <t>A4</t>
  </si>
  <si>
    <t>G4</t>
  </si>
  <si>
    <t>D4</t>
  </si>
  <si>
    <t>A3</t>
  </si>
  <si>
    <t>G3</t>
  </si>
  <si>
    <t>D3</t>
  </si>
  <si>
    <t>A2</t>
  </si>
  <si>
    <t>Key</t>
  </si>
  <si>
    <t>A5</t>
  </si>
  <si>
    <t>G5</t>
  </si>
  <si>
    <t>D5</t>
  </si>
  <si>
    <t>C5</t>
  </si>
  <si>
    <t>D6</t>
  </si>
  <si>
    <t>G6</t>
  </si>
  <si>
    <t>A6</t>
  </si>
  <si>
    <t>C3</t>
  </si>
  <si>
    <t>E3</t>
  </si>
  <si>
    <t>C4</t>
  </si>
  <si>
    <t>E4</t>
  </si>
  <si>
    <t>E5</t>
  </si>
  <si>
    <t>C6</t>
  </si>
  <si>
    <t>E6</t>
  </si>
  <si>
    <t>G2</t>
  </si>
  <si>
    <t>E</t>
  </si>
  <si>
    <t>N</t>
  </si>
  <si>
    <t>L</t>
  </si>
  <si>
    <t>A</t>
  </si>
  <si>
    <t>P</t>
  </si>
  <si>
    <t>S</t>
  </si>
  <si>
    <t>D</t>
  </si>
  <si>
    <t>O</t>
  </si>
  <si>
    <t>J</t>
  </si>
  <si>
    <t>M</t>
  </si>
  <si>
    <t>C</t>
  </si>
  <si>
    <t>U</t>
  </si>
  <si>
    <t>I</t>
  </si>
  <si>
    <t>R</t>
  </si>
  <si>
    <t>T</t>
  </si>
  <si>
    <t>Q</t>
  </si>
  <si>
    <t>F</t>
  </si>
  <si>
    <t>G</t>
  </si>
  <si>
    <t>V</t>
  </si>
  <si>
    <t>H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</si>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</sst>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21F0-11DB-4859-9FC5-9CF827D7DCAB}">
  <dimension ref="B1:AI28"/>
  <sheetViews>
    <sheetView zoomScale="90" workbookViewId="0">
      <selection activeCell="AD21" sqref="AD21:AD22"/>
    </sheetView>
  </sheetViews>
  <sheetFormatPr defaultRowHeight="14.4" x14ac:dyDescent="0.3"/>
  <cols>
    <col min="2" max="2" width="11.33203125" bestFit="1" customWidth="1"/>
    <col min="3" max="18" width="3.77734375" customWidth="1"/>
    <col min="21" max="28" width="5.88671875" bestFit="1" customWidth="1"/>
  </cols>
  <sheetData>
    <row r="1" spans="2:35" x14ac:dyDescent="0.3">
      <c r="B1" s="9" t="s">
        <v>27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1"/>
      <c r="T1" s="5"/>
      <c r="U1" s="12" t="s">
        <v>63</v>
      </c>
      <c r="V1" s="12"/>
      <c r="W1" s="12"/>
      <c r="X1" s="12"/>
      <c r="Y1" s="12"/>
      <c r="Z1" s="12"/>
      <c r="AA1" s="12"/>
      <c r="AB1" s="12"/>
      <c r="AD1" s="12" t="s">
        <v>54</v>
      </c>
      <c r="AE1" s="12"/>
    </row>
    <row r="2" spans="2:35" x14ac:dyDescent="0.3">
      <c r="B2" s="2" t="s">
        <v>0</v>
      </c>
      <c r="C2" s="3" t="s">
        <v>28</v>
      </c>
      <c r="D2" s="3">
        <v>2</v>
      </c>
      <c r="E2" s="3" t="s">
        <v>40</v>
      </c>
      <c r="F2" s="3">
        <v>1</v>
      </c>
      <c r="G2" s="3" t="s">
        <v>30</v>
      </c>
      <c r="H2" s="3">
        <v>1</v>
      </c>
      <c r="I2" s="3" t="s">
        <v>41</v>
      </c>
      <c r="J2" s="3">
        <v>1</v>
      </c>
      <c r="K2" s="3" t="s">
        <v>39</v>
      </c>
      <c r="L2" s="3">
        <v>2</v>
      </c>
      <c r="M2" s="3" t="s">
        <v>45</v>
      </c>
      <c r="N2" s="3">
        <v>1</v>
      </c>
      <c r="O2" s="3"/>
      <c r="P2" s="3"/>
      <c r="Q2" s="3"/>
      <c r="R2" s="3"/>
      <c r="S2" s="1">
        <f>SUM(D2,F2,H2,J2,L2,N2,P2,R2)</f>
        <v>8</v>
      </c>
      <c r="U2" s="1" t="str">
        <f t="shared" ref="U2:U28" si="0">VLOOKUP(C2,$AD$2:$AF$27,3,FALSE)</f>
        <v>E5</v>
      </c>
      <c r="V2" s="1" t="str">
        <f t="shared" ref="V2:V28" si="1">VLOOKUP(E2,$AD$2:$AF$27,3,FALSE)</f>
        <v>E4</v>
      </c>
      <c r="W2" s="1" t="str">
        <f t="shared" ref="W2:W28" si="2">VLOOKUP(G2,$AD$2:$AF$27,3,FALSE)</f>
        <v>A3</v>
      </c>
      <c r="X2" s="1" t="str">
        <f t="shared" ref="X2:X28" si="3">VLOOKUP(I2,$AD$2:$AF$27,3,FALSE)</f>
        <v>D3</v>
      </c>
      <c r="Y2" s="1" t="str">
        <f t="shared" ref="Y2:Y28" si="4">VLOOKUP(K2,$AD$2:$AF$27,3,FALSE)</f>
        <v>C6</v>
      </c>
      <c r="Z2" s="1" t="str">
        <f t="shared" ref="Z2:Z8" si="5">VLOOKUP(M2,$AD$2:$AF$27,3,FALSE)</f>
        <v>A6</v>
      </c>
      <c r="AA2" s="1" t="str">
        <f t="shared" ref="AA2:AA28" si="6">IFERROR(VLOOKUP(O2,$AD$2:$AF$27,3,FALSE),"")</f>
        <v/>
      </c>
      <c r="AB2" s="1" t="str">
        <f t="shared" ref="AB2:AB28" si="7">IFERROR(VLOOKUP(Q2,$AD$2:$AF$27,3,FALSE),"")</f>
        <v/>
      </c>
      <c r="AD2" s="1" t="s">
        <v>28</v>
      </c>
      <c r="AE2" s="1">
        <f>COUNTIF($C$2:$R$28,AD2)</f>
        <v>22</v>
      </c>
      <c r="AF2" s="6" t="s">
        <v>75</v>
      </c>
      <c r="AI2" s="8" t="s">
        <v>70</v>
      </c>
    </row>
    <row r="3" spans="2:35" x14ac:dyDescent="0.3">
      <c r="B3" s="2" t="s">
        <v>1</v>
      </c>
      <c r="C3" s="3" t="s">
        <v>31</v>
      </c>
      <c r="D3" s="3">
        <v>1</v>
      </c>
      <c r="E3" s="3" t="s">
        <v>35</v>
      </c>
      <c r="F3" s="3">
        <v>2</v>
      </c>
      <c r="G3" s="3" t="s">
        <v>29</v>
      </c>
      <c r="H3" s="3">
        <v>1</v>
      </c>
      <c r="I3" s="3" t="s">
        <v>39</v>
      </c>
      <c r="J3" s="3">
        <v>2</v>
      </c>
      <c r="K3" s="3" t="s">
        <v>33</v>
      </c>
      <c r="L3" s="3">
        <v>1</v>
      </c>
      <c r="M3" s="3" t="s">
        <v>45</v>
      </c>
      <c r="N3" s="3">
        <v>1</v>
      </c>
      <c r="O3" s="3"/>
      <c r="P3" s="3"/>
      <c r="Q3" s="3"/>
      <c r="R3" s="3"/>
      <c r="S3" s="1">
        <f t="shared" ref="S3:S28" si="8">SUM(D3,F3,H3,J3,L3,N3,P3,R3)</f>
        <v>8</v>
      </c>
      <c r="U3" s="1" t="str">
        <f t="shared" si="0"/>
        <v>G5</v>
      </c>
      <c r="V3" s="1" t="str">
        <f t="shared" si="1"/>
        <v>C4</v>
      </c>
      <c r="W3" s="1" t="str">
        <f t="shared" si="2"/>
        <v>D4</v>
      </c>
      <c r="X3" s="1" t="str">
        <f t="shared" si="3"/>
        <v>C6</v>
      </c>
      <c r="Y3" s="1" t="str">
        <f t="shared" si="4"/>
        <v>G3</v>
      </c>
      <c r="Z3" s="1" t="str">
        <f t="shared" si="5"/>
        <v>A6</v>
      </c>
      <c r="AA3" s="1" t="str">
        <f t="shared" si="6"/>
        <v/>
      </c>
      <c r="AB3" s="1" t="str">
        <f t="shared" si="7"/>
        <v/>
      </c>
      <c r="AD3" s="1" t="s">
        <v>39</v>
      </c>
      <c r="AE3" s="1">
        <f>COUNTIF($C$2:$R$28,AD3)</f>
        <v>18</v>
      </c>
      <c r="AF3" s="6" t="s">
        <v>76</v>
      </c>
      <c r="AI3" s="8" t="s">
        <v>69</v>
      </c>
    </row>
    <row r="4" spans="2:35" x14ac:dyDescent="0.3">
      <c r="B4" s="2" t="s">
        <v>2</v>
      </c>
      <c r="C4" s="3" t="s">
        <v>37</v>
      </c>
      <c r="D4" s="3">
        <v>1</v>
      </c>
      <c r="E4" s="3" t="s">
        <v>38</v>
      </c>
      <c r="F4" s="3">
        <v>1</v>
      </c>
      <c r="G4" s="3" t="s">
        <v>30</v>
      </c>
      <c r="H4" s="3">
        <v>1</v>
      </c>
      <c r="I4" s="3" t="s">
        <v>36</v>
      </c>
      <c r="J4" s="3">
        <v>1</v>
      </c>
      <c r="K4" s="3" t="s">
        <v>28</v>
      </c>
      <c r="L4" s="3">
        <v>1</v>
      </c>
      <c r="M4" s="3" t="s">
        <v>33</v>
      </c>
      <c r="N4" s="3">
        <v>1</v>
      </c>
      <c r="O4" s="3" t="s">
        <v>43</v>
      </c>
      <c r="P4" s="3">
        <v>1</v>
      </c>
      <c r="Q4" s="3" t="s">
        <v>31</v>
      </c>
      <c r="R4" s="3">
        <v>1</v>
      </c>
      <c r="S4" s="1">
        <f t="shared" si="8"/>
        <v>8</v>
      </c>
      <c r="U4" s="1" t="str">
        <f t="shared" si="0"/>
        <v>A5</v>
      </c>
      <c r="V4" s="1" t="str">
        <f t="shared" si="1"/>
        <v>C3</v>
      </c>
      <c r="W4" s="1" t="str">
        <f t="shared" si="2"/>
        <v>A3</v>
      </c>
      <c r="X4" s="1" t="str">
        <f t="shared" si="3"/>
        <v>G6</v>
      </c>
      <c r="Y4" s="1" t="str">
        <f t="shared" si="4"/>
        <v>E5</v>
      </c>
      <c r="Z4" s="1" t="str">
        <f t="shared" si="5"/>
        <v>G3</v>
      </c>
      <c r="AA4" s="1" t="str">
        <f t="shared" si="6"/>
        <v>C5</v>
      </c>
      <c r="AB4" s="1" t="str">
        <f t="shared" si="7"/>
        <v>G5</v>
      </c>
      <c r="AD4" s="1" t="s">
        <v>31</v>
      </c>
      <c r="AE4" s="1">
        <f>COUNTIF($C$2:$R$28,AD4)</f>
        <v>13</v>
      </c>
      <c r="AF4" s="6" t="s">
        <v>65</v>
      </c>
      <c r="AG4">
        <v>880</v>
      </c>
      <c r="AI4" s="8" t="s">
        <v>77</v>
      </c>
    </row>
    <row r="5" spans="2:35" x14ac:dyDescent="0.3">
      <c r="B5" s="2" t="s">
        <v>3</v>
      </c>
      <c r="C5" s="3" t="s">
        <v>28</v>
      </c>
      <c r="D5" s="3">
        <v>2</v>
      </c>
      <c r="E5" s="3" t="s">
        <v>45</v>
      </c>
      <c r="F5" s="3">
        <v>1</v>
      </c>
      <c r="G5" s="3" t="s">
        <v>31</v>
      </c>
      <c r="H5" s="3">
        <v>1</v>
      </c>
      <c r="I5" s="3" t="s">
        <v>40</v>
      </c>
      <c r="J5" s="3">
        <v>1</v>
      </c>
      <c r="K5" s="3" t="s">
        <v>41</v>
      </c>
      <c r="L5" s="3">
        <v>1</v>
      </c>
      <c r="M5" s="3" t="s">
        <v>35</v>
      </c>
      <c r="N5" s="3">
        <v>1</v>
      </c>
      <c r="O5" s="3" t="s">
        <v>34</v>
      </c>
      <c r="P5" s="3">
        <v>1</v>
      </c>
      <c r="Q5" s="3"/>
      <c r="R5" s="3"/>
      <c r="S5" s="1">
        <f t="shared" si="8"/>
        <v>8</v>
      </c>
      <c r="U5" s="1" t="str">
        <f t="shared" si="0"/>
        <v>E5</v>
      </c>
      <c r="V5" s="1" t="str">
        <f t="shared" si="1"/>
        <v>A6</v>
      </c>
      <c r="W5" s="1" t="str">
        <f t="shared" si="2"/>
        <v>G5</v>
      </c>
      <c r="X5" s="1" t="str">
        <f t="shared" si="3"/>
        <v>E4</v>
      </c>
      <c r="Y5" s="1" t="str">
        <f t="shared" si="4"/>
        <v>D3</v>
      </c>
      <c r="Z5" s="1" t="str">
        <f t="shared" si="5"/>
        <v>C4</v>
      </c>
      <c r="AA5" s="1" t="str">
        <f t="shared" si="6"/>
        <v>E3</v>
      </c>
      <c r="AB5" s="1" t="str">
        <f t="shared" si="7"/>
        <v/>
      </c>
      <c r="AD5" s="1" t="s">
        <v>43</v>
      </c>
      <c r="AE5" s="1">
        <f>COUNTIF($C$2:$R$28,AD5)</f>
        <v>13</v>
      </c>
      <c r="AF5" s="6" t="s">
        <v>67</v>
      </c>
      <c r="AI5" s="8" t="s">
        <v>68</v>
      </c>
    </row>
    <row r="6" spans="2:35" x14ac:dyDescent="0.3">
      <c r="B6" s="2" t="s">
        <v>4</v>
      </c>
      <c r="C6" s="3" t="s">
        <v>28</v>
      </c>
      <c r="D6" s="3">
        <v>1</v>
      </c>
      <c r="E6" s="3" t="s">
        <v>30</v>
      </c>
      <c r="F6" s="3">
        <v>1</v>
      </c>
      <c r="G6" s="3" t="s">
        <v>32</v>
      </c>
      <c r="H6" s="3">
        <v>1</v>
      </c>
      <c r="I6" s="3" t="s">
        <v>39</v>
      </c>
      <c r="J6" s="3">
        <v>1</v>
      </c>
      <c r="K6" s="3" t="s">
        <v>33</v>
      </c>
      <c r="L6" s="3">
        <v>1</v>
      </c>
      <c r="M6" s="3" t="s">
        <v>35</v>
      </c>
      <c r="N6" s="3">
        <v>2</v>
      </c>
      <c r="O6" s="3" t="s">
        <v>45</v>
      </c>
      <c r="P6" s="3">
        <v>1</v>
      </c>
      <c r="Q6" s="3"/>
      <c r="R6" s="3"/>
      <c r="S6" s="1">
        <f t="shared" si="8"/>
        <v>8</v>
      </c>
      <c r="U6" s="1" t="str">
        <f t="shared" si="0"/>
        <v>E5</v>
      </c>
      <c r="V6" s="1" t="str">
        <f t="shared" si="1"/>
        <v>A3</v>
      </c>
      <c r="W6" s="1" t="str">
        <f t="shared" si="2"/>
        <v>D5</v>
      </c>
      <c r="X6" s="1" t="str">
        <f t="shared" si="3"/>
        <v>C6</v>
      </c>
      <c r="Y6" s="1" t="str">
        <f t="shared" si="4"/>
        <v>G3</v>
      </c>
      <c r="Z6" s="1" t="str">
        <f t="shared" si="5"/>
        <v>C4</v>
      </c>
      <c r="AA6" s="1" t="str">
        <f t="shared" si="6"/>
        <v>A6</v>
      </c>
      <c r="AB6" s="1" t="str">
        <f t="shared" si="7"/>
        <v/>
      </c>
      <c r="AD6" s="1" t="s">
        <v>40</v>
      </c>
      <c r="AE6" s="1">
        <f>COUNTIF($C$2:$R$28,AD6)</f>
        <v>13</v>
      </c>
      <c r="AF6" s="6" t="s">
        <v>74</v>
      </c>
      <c r="AG6">
        <v>659</v>
      </c>
      <c r="AI6" s="8" t="s">
        <v>76</v>
      </c>
    </row>
    <row r="7" spans="2:35" x14ac:dyDescent="0.3">
      <c r="B7" s="2" t="s">
        <v>5</v>
      </c>
      <c r="C7" s="3" t="s">
        <v>30</v>
      </c>
      <c r="D7" s="3">
        <v>2</v>
      </c>
      <c r="E7" s="3" t="s">
        <v>28</v>
      </c>
      <c r="F7" s="3">
        <v>2</v>
      </c>
      <c r="G7" s="3" t="s">
        <v>33</v>
      </c>
      <c r="H7" s="3">
        <v>1</v>
      </c>
      <c r="I7" s="3" t="s">
        <v>39</v>
      </c>
      <c r="J7" s="3">
        <v>1</v>
      </c>
      <c r="K7" s="3" t="s">
        <v>31</v>
      </c>
      <c r="L7" s="3">
        <v>1</v>
      </c>
      <c r="M7" s="3" t="s">
        <v>37</v>
      </c>
      <c r="N7" s="3">
        <v>1</v>
      </c>
      <c r="O7" s="3"/>
      <c r="P7" s="3"/>
      <c r="Q7" s="3"/>
      <c r="R7" s="3"/>
      <c r="S7" s="1">
        <f t="shared" si="8"/>
        <v>8</v>
      </c>
      <c r="U7" s="1" t="str">
        <f t="shared" si="0"/>
        <v>A3</v>
      </c>
      <c r="V7" s="1" t="str">
        <f t="shared" si="1"/>
        <v>E5</v>
      </c>
      <c r="W7" s="1" t="str">
        <f t="shared" si="2"/>
        <v>G3</v>
      </c>
      <c r="X7" s="1" t="str">
        <f t="shared" si="3"/>
        <v>C6</v>
      </c>
      <c r="Y7" s="1" t="str">
        <f t="shared" si="4"/>
        <v>G5</v>
      </c>
      <c r="Z7" s="1" t="str">
        <f t="shared" si="5"/>
        <v>A5</v>
      </c>
      <c r="AA7" s="1" t="str">
        <f t="shared" si="6"/>
        <v/>
      </c>
      <c r="AB7" s="1" t="str">
        <f t="shared" si="7"/>
        <v/>
      </c>
      <c r="AD7" s="1" t="s">
        <v>35</v>
      </c>
      <c r="AE7" s="1">
        <f>COUNTIF($C$2:$R$28,AD7)</f>
        <v>13</v>
      </c>
      <c r="AF7" s="6" t="s">
        <v>73</v>
      </c>
      <c r="AI7" s="7" t="s">
        <v>64</v>
      </c>
    </row>
    <row r="8" spans="2:35" x14ac:dyDescent="0.3">
      <c r="B8" s="2" t="s">
        <v>6</v>
      </c>
      <c r="C8" s="3" t="s">
        <v>47</v>
      </c>
      <c r="D8" s="3">
        <v>1</v>
      </c>
      <c r="E8" s="3" t="s">
        <v>28</v>
      </c>
      <c r="F8" s="3">
        <v>2</v>
      </c>
      <c r="G8" s="3" t="s">
        <v>32</v>
      </c>
      <c r="H8" s="3">
        <v>1</v>
      </c>
      <c r="I8" s="3" t="s">
        <v>48</v>
      </c>
      <c r="J8" s="3">
        <v>1</v>
      </c>
      <c r="K8" s="3" t="s">
        <v>38</v>
      </c>
      <c r="L8" s="3">
        <v>1</v>
      </c>
      <c r="M8" s="3" t="s">
        <v>45</v>
      </c>
      <c r="N8" s="3">
        <v>1</v>
      </c>
      <c r="O8" s="3" t="s">
        <v>36</v>
      </c>
      <c r="P8" s="3">
        <v>1</v>
      </c>
      <c r="Q8" s="3"/>
      <c r="R8" s="3"/>
      <c r="S8" s="1">
        <f t="shared" si="8"/>
        <v>8</v>
      </c>
      <c r="U8" s="1" t="str">
        <f t="shared" si="0"/>
        <v>G4</v>
      </c>
      <c r="V8" s="1" t="str">
        <f t="shared" si="1"/>
        <v>E5</v>
      </c>
      <c r="W8" s="1" t="str">
        <f t="shared" si="2"/>
        <v>D5</v>
      </c>
      <c r="X8" s="1" t="str">
        <f t="shared" si="3"/>
        <v>A4</v>
      </c>
      <c r="Y8" s="1" t="str">
        <f t="shared" si="4"/>
        <v>C3</v>
      </c>
      <c r="Z8" s="1" t="str">
        <f t="shared" si="5"/>
        <v>A6</v>
      </c>
      <c r="AA8" s="1" t="str">
        <f t="shared" si="6"/>
        <v>G6</v>
      </c>
      <c r="AB8" s="1" t="str">
        <f t="shared" si="7"/>
        <v/>
      </c>
      <c r="AD8" s="1" t="s">
        <v>34</v>
      </c>
      <c r="AE8" s="1">
        <f>COUNTIF($C$2:$R$28,AD8)</f>
        <v>13</v>
      </c>
      <c r="AF8" s="6" t="s">
        <v>72</v>
      </c>
      <c r="AI8" s="8" t="s">
        <v>65</v>
      </c>
    </row>
    <row r="9" spans="2:35" x14ac:dyDescent="0.3">
      <c r="B9" s="2" t="s">
        <v>7</v>
      </c>
      <c r="C9" s="3" t="s">
        <v>39</v>
      </c>
      <c r="D9" s="3">
        <v>2</v>
      </c>
      <c r="E9" s="3" t="s">
        <v>38</v>
      </c>
      <c r="F9" s="3">
        <v>3</v>
      </c>
      <c r="G9" s="3" t="s">
        <v>37</v>
      </c>
      <c r="H9" s="3">
        <v>1</v>
      </c>
      <c r="I9" s="3" t="s">
        <v>30</v>
      </c>
      <c r="J9" s="3">
        <v>1</v>
      </c>
      <c r="K9" s="3" t="s">
        <v>42</v>
      </c>
      <c r="L9" s="3">
        <v>1</v>
      </c>
      <c r="M9" s="3"/>
      <c r="N9" s="3"/>
      <c r="O9" s="3"/>
      <c r="P9" s="3"/>
      <c r="Q9" s="3"/>
      <c r="R9" s="3"/>
      <c r="S9" s="1">
        <f t="shared" si="8"/>
        <v>8</v>
      </c>
      <c r="U9" s="1" t="str">
        <f t="shared" si="0"/>
        <v>C6</v>
      </c>
      <c r="V9" s="1" t="str">
        <f t="shared" si="1"/>
        <v>C3</v>
      </c>
      <c r="W9" s="1" t="str">
        <f t="shared" si="2"/>
        <v>A5</v>
      </c>
      <c r="X9" s="1" t="str">
        <f t="shared" si="3"/>
        <v>A3</v>
      </c>
      <c r="Y9" s="1" t="str">
        <f t="shared" si="4"/>
        <v>A2</v>
      </c>
      <c r="Z9" s="1" t="str">
        <f>IFERROR(VLOOKUP(M9,$AD$2:$AF$27,3,FALSE),"")</f>
        <v/>
      </c>
      <c r="AA9" s="1" t="str">
        <f t="shared" si="6"/>
        <v/>
      </c>
      <c r="AB9" s="1" t="str">
        <f t="shared" si="7"/>
        <v/>
      </c>
      <c r="AD9" s="1" t="s">
        <v>38</v>
      </c>
      <c r="AE9" s="1">
        <f>COUNTIF($C$2:$R$28,AD9)</f>
        <v>13</v>
      </c>
      <c r="AF9" s="6" t="s">
        <v>71</v>
      </c>
      <c r="AI9" s="8" t="s">
        <v>75</v>
      </c>
    </row>
    <row r="10" spans="2:35" x14ac:dyDescent="0.3">
      <c r="B10" s="2" t="s">
        <v>8</v>
      </c>
      <c r="C10" s="3" t="s">
        <v>43</v>
      </c>
      <c r="D10" s="3">
        <v>1</v>
      </c>
      <c r="E10" s="3" t="s">
        <v>28</v>
      </c>
      <c r="F10" s="3">
        <v>2</v>
      </c>
      <c r="G10" s="3" t="s">
        <v>34</v>
      </c>
      <c r="H10" s="3">
        <v>1</v>
      </c>
      <c r="I10" s="3" t="s">
        <v>39</v>
      </c>
      <c r="J10" s="3">
        <v>1</v>
      </c>
      <c r="K10" s="3" t="s">
        <v>41</v>
      </c>
      <c r="L10" s="3">
        <v>1</v>
      </c>
      <c r="M10" s="3" t="s">
        <v>38</v>
      </c>
      <c r="N10" s="3">
        <v>1</v>
      </c>
      <c r="O10" s="3" t="s">
        <v>31</v>
      </c>
      <c r="P10" s="3">
        <v>1</v>
      </c>
      <c r="Q10" s="3"/>
      <c r="R10" s="3"/>
      <c r="S10" s="1">
        <f t="shared" si="8"/>
        <v>8</v>
      </c>
      <c r="U10" s="1" t="str">
        <f t="shared" si="0"/>
        <v>C5</v>
      </c>
      <c r="V10" s="1" t="str">
        <f t="shared" si="1"/>
        <v>E5</v>
      </c>
      <c r="W10" s="1" t="str">
        <f t="shared" si="2"/>
        <v>E3</v>
      </c>
      <c r="X10" s="1" t="str">
        <f t="shared" si="3"/>
        <v>C6</v>
      </c>
      <c r="Y10" s="1" t="str">
        <f t="shared" si="4"/>
        <v>D3</v>
      </c>
      <c r="Z10" s="1" t="str">
        <f t="shared" ref="Z10:Z28" si="9">VLOOKUP(M10,$AD$2:$AF$27,3,FALSE)</f>
        <v>C3</v>
      </c>
      <c r="AA10" s="1" t="str">
        <f t="shared" si="6"/>
        <v>G5</v>
      </c>
      <c r="AB10" s="1" t="str">
        <f t="shared" si="7"/>
        <v/>
      </c>
      <c r="AD10" s="1" t="s">
        <v>30</v>
      </c>
      <c r="AE10" s="1">
        <f>COUNTIF($C$2:$R$28,AD10)</f>
        <v>11</v>
      </c>
      <c r="AF10" s="6" t="s">
        <v>59</v>
      </c>
      <c r="AI10" s="8" t="s">
        <v>66</v>
      </c>
    </row>
    <row r="11" spans="2:35" x14ac:dyDescent="0.3">
      <c r="B11" s="2" t="s">
        <v>9</v>
      </c>
      <c r="C11" s="3" t="s">
        <v>28</v>
      </c>
      <c r="D11" s="3">
        <v>1</v>
      </c>
      <c r="E11" s="3" t="s">
        <v>37</v>
      </c>
      <c r="F11" s="3">
        <v>2</v>
      </c>
      <c r="G11" s="3" t="s">
        <v>35</v>
      </c>
      <c r="H11" s="3">
        <v>1</v>
      </c>
      <c r="I11" s="3" t="s">
        <v>43</v>
      </c>
      <c r="J11" s="3">
        <v>1</v>
      </c>
      <c r="K11" s="3" t="s">
        <v>40</v>
      </c>
      <c r="L11" s="3">
        <v>1</v>
      </c>
      <c r="M11" s="3" t="s">
        <v>39</v>
      </c>
      <c r="N11" s="3">
        <v>1</v>
      </c>
      <c r="O11" s="3" t="s">
        <v>34</v>
      </c>
      <c r="P11" s="3">
        <v>1</v>
      </c>
      <c r="Q11" s="3"/>
      <c r="R11" s="3"/>
      <c r="S11" s="1">
        <f t="shared" si="8"/>
        <v>8</v>
      </c>
      <c r="U11" s="1" t="str">
        <f t="shared" si="0"/>
        <v>E5</v>
      </c>
      <c r="V11" s="1" t="str">
        <f t="shared" si="1"/>
        <v>A5</v>
      </c>
      <c r="W11" s="1" t="str">
        <f t="shared" si="2"/>
        <v>C4</v>
      </c>
      <c r="X11" s="1" t="str">
        <f t="shared" si="3"/>
        <v>C5</v>
      </c>
      <c r="Y11" s="1" t="str">
        <f t="shared" si="4"/>
        <v>E4</v>
      </c>
      <c r="Z11" s="1" t="str">
        <f t="shared" si="9"/>
        <v>C6</v>
      </c>
      <c r="AA11" s="1" t="str">
        <f t="shared" si="6"/>
        <v>E3</v>
      </c>
      <c r="AB11" s="1" t="str">
        <f t="shared" si="7"/>
        <v/>
      </c>
      <c r="AD11" s="1" t="s">
        <v>37</v>
      </c>
      <c r="AE11" s="1">
        <f>COUNTIF($C$2:$R$28,AD11)</f>
        <v>9</v>
      </c>
      <c r="AF11" s="6" t="s">
        <v>64</v>
      </c>
      <c r="AI11" s="7" t="s">
        <v>67</v>
      </c>
    </row>
    <row r="12" spans="2:35" x14ac:dyDescent="0.3">
      <c r="B12" s="2" t="s">
        <v>10</v>
      </c>
      <c r="C12" s="3" t="s">
        <v>41</v>
      </c>
      <c r="D12" s="3">
        <v>1</v>
      </c>
      <c r="E12" s="3" t="s">
        <v>28</v>
      </c>
      <c r="F12" s="3">
        <v>1</v>
      </c>
      <c r="G12" s="3" t="s">
        <v>34</v>
      </c>
      <c r="H12" s="3">
        <v>1</v>
      </c>
      <c r="I12" s="3" t="s">
        <v>35</v>
      </c>
      <c r="J12" s="3">
        <v>1</v>
      </c>
      <c r="K12" s="3" t="s">
        <v>39</v>
      </c>
      <c r="L12" s="3">
        <v>1</v>
      </c>
      <c r="M12" s="3" t="s">
        <v>30</v>
      </c>
      <c r="N12" s="3">
        <v>1</v>
      </c>
      <c r="O12" s="3" t="s">
        <v>32</v>
      </c>
      <c r="P12" s="3">
        <v>1</v>
      </c>
      <c r="Q12" s="3" t="s">
        <v>43</v>
      </c>
      <c r="R12" s="3">
        <v>1</v>
      </c>
      <c r="S12" s="1">
        <f t="shared" si="8"/>
        <v>8</v>
      </c>
      <c r="U12" s="1" t="str">
        <f t="shared" si="0"/>
        <v>D3</v>
      </c>
      <c r="V12" s="1" t="str">
        <f t="shared" si="1"/>
        <v>E5</v>
      </c>
      <c r="W12" s="1" t="str">
        <f t="shared" si="2"/>
        <v>E3</v>
      </c>
      <c r="X12" s="1" t="str">
        <f t="shared" si="3"/>
        <v>C4</v>
      </c>
      <c r="Y12" s="1" t="str">
        <f t="shared" si="4"/>
        <v>C6</v>
      </c>
      <c r="Z12" s="1" t="str">
        <f t="shared" si="9"/>
        <v>A3</v>
      </c>
      <c r="AA12" s="1" t="str">
        <f t="shared" si="6"/>
        <v>D5</v>
      </c>
      <c r="AB12" s="1" t="str">
        <f t="shared" si="7"/>
        <v>C5</v>
      </c>
      <c r="AD12" s="1" t="s">
        <v>45</v>
      </c>
      <c r="AE12" s="1">
        <f>COUNTIF($C$2:$R$28,AD12)</f>
        <v>9</v>
      </c>
      <c r="AF12" s="6" t="s">
        <v>70</v>
      </c>
      <c r="AI12" s="7" t="s">
        <v>56</v>
      </c>
    </row>
    <row r="13" spans="2:35" x14ac:dyDescent="0.3">
      <c r="B13" s="2" t="s">
        <v>11</v>
      </c>
      <c r="C13" s="3" t="s">
        <v>40</v>
      </c>
      <c r="D13" s="3">
        <v>1</v>
      </c>
      <c r="E13" s="3" t="s">
        <v>33</v>
      </c>
      <c r="F13" s="3">
        <v>1</v>
      </c>
      <c r="G13" s="3" t="s">
        <v>28</v>
      </c>
      <c r="H13" s="3">
        <v>1</v>
      </c>
      <c r="I13" s="3" t="s">
        <v>31</v>
      </c>
      <c r="J13" s="3">
        <v>1</v>
      </c>
      <c r="K13" s="3" t="s">
        <v>35</v>
      </c>
      <c r="L13" s="3">
        <v>1</v>
      </c>
      <c r="M13" s="3" t="s">
        <v>46</v>
      </c>
      <c r="N13" s="3">
        <v>1</v>
      </c>
      <c r="O13" s="3" t="s">
        <v>37</v>
      </c>
      <c r="P13" s="3">
        <v>1</v>
      </c>
      <c r="Q13" s="3" t="s">
        <v>38</v>
      </c>
      <c r="R13" s="3">
        <v>1</v>
      </c>
      <c r="S13" s="1">
        <f t="shared" si="8"/>
        <v>8</v>
      </c>
      <c r="U13" s="1" t="str">
        <f t="shared" si="0"/>
        <v>E4</v>
      </c>
      <c r="V13" s="1" t="str">
        <f t="shared" si="1"/>
        <v>G3</v>
      </c>
      <c r="W13" s="1" t="str">
        <f t="shared" si="2"/>
        <v>E5</v>
      </c>
      <c r="X13" s="1" t="str">
        <f t="shared" si="3"/>
        <v>G5</v>
      </c>
      <c r="Y13" s="1" t="str">
        <f t="shared" si="4"/>
        <v>C4</v>
      </c>
      <c r="Z13" s="1" t="str">
        <f t="shared" si="9"/>
        <v>D6</v>
      </c>
      <c r="AA13" s="1" t="str">
        <f t="shared" si="6"/>
        <v>A5</v>
      </c>
      <c r="AB13" s="1" t="str">
        <f t="shared" si="7"/>
        <v>C3</v>
      </c>
      <c r="AD13" s="1" t="s">
        <v>41</v>
      </c>
      <c r="AE13" s="1">
        <f>COUNTIF($C$2:$R$28,AD13)</f>
        <v>8</v>
      </c>
      <c r="AF13" s="6" t="s">
        <v>61</v>
      </c>
      <c r="AG13">
        <v>220</v>
      </c>
      <c r="AI13" s="7" t="s">
        <v>57</v>
      </c>
    </row>
    <row r="14" spans="2:35" x14ac:dyDescent="0.3">
      <c r="B14" s="2" t="s">
        <v>12</v>
      </c>
      <c r="C14" s="3" t="s">
        <v>28</v>
      </c>
      <c r="D14" s="3">
        <v>2</v>
      </c>
      <c r="E14" s="3" t="s">
        <v>40</v>
      </c>
      <c r="F14" s="3">
        <v>1</v>
      </c>
      <c r="G14" s="3" t="s">
        <v>36</v>
      </c>
      <c r="H14" s="3">
        <v>1</v>
      </c>
      <c r="I14" s="3" t="s">
        <v>39</v>
      </c>
      <c r="J14" s="3">
        <v>1</v>
      </c>
      <c r="K14" s="3" t="s">
        <v>31</v>
      </c>
      <c r="L14" s="3">
        <v>1</v>
      </c>
      <c r="M14" s="3" t="s">
        <v>30</v>
      </c>
      <c r="N14" s="3">
        <v>1</v>
      </c>
      <c r="O14" s="3" t="s">
        <v>35</v>
      </c>
      <c r="P14" s="3">
        <v>1</v>
      </c>
      <c r="Q14" s="3"/>
      <c r="R14" s="3"/>
      <c r="S14" s="1">
        <f t="shared" si="8"/>
        <v>8</v>
      </c>
      <c r="U14" s="1" t="str">
        <f t="shared" si="0"/>
        <v>E5</v>
      </c>
      <c r="V14" s="1" t="str">
        <f t="shared" si="1"/>
        <v>E4</v>
      </c>
      <c r="W14" s="1" t="str">
        <f t="shared" si="2"/>
        <v>G6</v>
      </c>
      <c r="X14" s="1" t="str">
        <f t="shared" si="3"/>
        <v>C6</v>
      </c>
      <c r="Y14" s="1" t="str">
        <f t="shared" si="4"/>
        <v>G5</v>
      </c>
      <c r="Z14" s="1" t="str">
        <f t="shared" si="9"/>
        <v>A3</v>
      </c>
      <c r="AA14" s="1" t="str">
        <f t="shared" si="6"/>
        <v>C4</v>
      </c>
      <c r="AB14" s="1" t="str">
        <f t="shared" si="7"/>
        <v/>
      </c>
      <c r="AD14" s="1" t="s">
        <v>36</v>
      </c>
      <c r="AE14" s="1">
        <f>COUNTIF($C$2:$R$28,AD14)</f>
        <v>8</v>
      </c>
      <c r="AF14" s="6" t="s">
        <v>69</v>
      </c>
      <c r="AI14" s="7" t="s">
        <v>74</v>
      </c>
    </row>
    <row r="15" spans="2:35" x14ac:dyDescent="0.3">
      <c r="B15" s="2" t="s">
        <v>13</v>
      </c>
      <c r="C15" s="3" t="s">
        <v>42</v>
      </c>
      <c r="D15" s="3">
        <v>2</v>
      </c>
      <c r="E15" s="3" t="s">
        <v>38</v>
      </c>
      <c r="F15" s="3">
        <v>2</v>
      </c>
      <c r="G15" s="3" t="s">
        <v>28</v>
      </c>
      <c r="H15" s="3">
        <v>1</v>
      </c>
      <c r="I15" s="3" t="s">
        <v>43</v>
      </c>
      <c r="J15" s="3">
        <v>1</v>
      </c>
      <c r="K15" s="3" t="s">
        <v>45</v>
      </c>
      <c r="L15" s="3">
        <v>1</v>
      </c>
      <c r="M15" s="3" t="s">
        <v>35</v>
      </c>
      <c r="N15" s="3">
        <v>1</v>
      </c>
      <c r="O15" s="3"/>
      <c r="P15" s="3"/>
      <c r="Q15" s="3"/>
      <c r="R15" s="3"/>
      <c r="S15" s="1">
        <f t="shared" si="8"/>
        <v>8</v>
      </c>
      <c r="U15" s="1" t="str">
        <f t="shared" si="0"/>
        <v>A2</v>
      </c>
      <c r="V15" s="1" t="str">
        <f t="shared" si="1"/>
        <v>C3</v>
      </c>
      <c r="W15" s="1" t="str">
        <f t="shared" si="2"/>
        <v>E5</v>
      </c>
      <c r="X15" s="1" t="str">
        <f t="shared" si="3"/>
        <v>C5</v>
      </c>
      <c r="Y15" s="1" t="str">
        <f t="shared" si="4"/>
        <v>A6</v>
      </c>
      <c r="Z15" s="1" t="str">
        <f t="shared" si="9"/>
        <v>C4</v>
      </c>
      <c r="AA15" s="1" t="str">
        <f t="shared" si="6"/>
        <v/>
      </c>
      <c r="AB15" s="1" t="str">
        <f t="shared" si="7"/>
        <v/>
      </c>
      <c r="AD15" s="1" t="s">
        <v>33</v>
      </c>
      <c r="AE15" s="1">
        <f>COUNTIF($C$2:$R$28,AD15)</f>
        <v>5</v>
      </c>
      <c r="AF15" s="6" t="s">
        <v>60</v>
      </c>
      <c r="AI15" s="7" t="s">
        <v>58</v>
      </c>
    </row>
    <row r="16" spans="2:35" x14ac:dyDescent="0.3">
      <c r="B16" s="2" t="s">
        <v>14</v>
      </c>
      <c r="C16" s="3" t="s">
        <v>31</v>
      </c>
      <c r="D16" s="3">
        <v>1</v>
      </c>
      <c r="E16" s="3" t="s">
        <v>28</v>
      </c>
      <c r="F16" s="3">
        <v>2</v>
      </c>
      <c r="G16" s="3" t="s">
        <v>37</v>
      </c>
      <c r="H16" s="3">
        <v>1</v>
      </c>
      <c r="I16" s="3" t="s">
        <v>43</v>
      </c>
      <c r="J16" s="3">
        <v>1</v>
      </c>
      <c r="K16" s="3" t="s">
        <v>34</v>
      </c>
      <c r="L16" s="3">
        <v>2</v>
      </c>
      <c r="M16" s="3" t="s">
        <v>40</v>
      </c>
      <c r="N16" s="3">
        <v>1</v>
      </c>
      <c r="O16" s="3"/>
      <c r="P16" s="3"/>
      <c r="Q16" s="3"/>
      <c r="R16" s="3"/>
      <c r="S16" s="1">
        <f t="shared" si="8"/>
        <v>8</v>
      </c>
      <c r="U16" s="1" t="str">
        <f t="shared" si="0"/>
        <v>G5</v>
      </c>
      <c r="V16" s="1" t="str">
        <f t="shared" si="1"/>
        <v>E5</v>
      </c>
      <c r="W16" s="1" t="str">
        <f t="shared" si="2"/>
        <v>A5</v>
      </c>
      <c r="X16" s="1" t="str">
        <f t="shared" si="3"/>
        <v>C5</v>
      </c>
      <c r="Y16" s="1" t="str">
        <f t="shared" si="4"/>
        <v>E3</v>
      </c>
      <c r="Z16" s="1" t="str">
        <f t="shared" si="9"/>
        <v>E4</v>
      </c>
      <c r="AA16" s="1" t="str">
        <f t="shared" si="6"/>
        <v/>
      </c>
      <c r="AB16" s="1" t="str">
        <f t="shared" si="7"/>
        <v/>
      </c>
      <c r="AD16" s="1" t="s">
        <v>42</v>
      </c>
      <c r="AE16" s="1">
        <f>COUNTIF($C$2:$R$28,AD16)</f>
        <v>4</v>
      </c>
      <c r="AF16" s="6" t="s">
        <v>62</v>
      </c>
      <c r="AG16">
        <v>261</v>
      </c>
      <c r="AI16" s="7" t="s">
        <v>73</v>
      </c>
    </row>
    <row r="17" spans="2:35" x14ac:dyDescent="0.3">
      <c r="B17" s="2" t="s">
        <v>15</v>
      </c>
      <c r="C17" s="3" t="s">
        <v>28</v>
      </c>
      <c r="D17" s="3">
        <v>1</v>
      </c>
      <c r="E17" s="3" t="s">
        <v>39</v>
      </c>
      <c r="F17" s="3">
        <v>2</v>
      </c>
      <c r="G17" s="3" t="s">
        <v>30</v>
      </c>
      <c r="H17" s="3">
        <v>1</v>
      </c>
      <c r="I17" s="3" t="s">
        <v>43</v>
      </c>
      <c r="J17" s="3">
        <v>1</v>
      </c>
      <c r="K17" s="3" t="s">
        <v>31</v>
      </c>
      <c r="L17" s="3">
        <v>2</v>
      </c>
      <c r="M17" s="3" t="s">
        <v>40</v>
      </c>
      <c r="N17" s="3">
        <v>1</v>
      </c>
      <c r="O17" s="3"/>
      <c r="P17" s="3"/>
      <c r="Q17" s="3"/>
      <c r="R17" s="3"/>
      <c r="S17" s="1">
        <f t="shared" si="8"/>
        <v>8</v>
      </c>
      <c r="U17" s="1" t="str">
        <f t="shared" si="0"/>
        <v>E5</v>
      </c>
      <c r="V17" s="1" t="str">
        <f t="shared" si="1"/>
        <v>C6</v>
      </c>
      <c r="W17" s="1" t="str">
        <f t="shared" si="2"/>
        <v>A3</v>
      </c>
      <c r="X17" s="1" t="str">
        <f t="shared" si="3"/>
        <v>C5</v>
      </c>
      <c r="Y17" s="1" t="str">
        <f t="shared" si="4"/>
        <v>G5</v>
      </c>
      <c r="Z17" s="1" t="str">
        <f t="shared" si="9"/>
        <v>E4</v>
      </c>
      <c r="AA17" s="1" t="str">
        <f t="shared" si="6"/>
        <v/>
      </c>
      <c r="AB17" s="1" t="str">
        <f t="shared" si="7"/>
        <v/>
      </c>
      <c r="AD17" s="1" t="s">
        <v>32</v>
      </c>
      <c r="AE17" s="1">
        <f>COUNTIF($C$2:$R$28,AD17)</f>
        <v>3</v>
      </c>
      <c r="AF17" s="6" t="s">
        <v>66</v>
      </c>
      <c r="AI17" s="7" t="s">
        <v>59</v>
      </c>
    </row>
    <row r="18" spans="2:35" x14ac:dyDescent="0.3">
      <c r="B18" s="2" t="s">
        <v>16</v>
      </c>
      <c r="C18" s="3" t="s">
        <v>35</v>
      </c>
      <c r="D18" s="3">
        <v>1</v>
      </c>
      <c r="E18" s="3" t="s">
        <v>37</v>
      </c>
      <c r="F18" s="3">
        <v>1</v>
      </c>
      <c r="G18" s="3" t="s">
        <v>38</v>
      </c>
      <c r="H18" s="3">
        <v>2</v>
      </c>
      <c r="I18" s="3" t="s">
        <v>39</v>
      </c>
      <c r="J18" s="3">
        <v>1</v>
      </c>
      <c r="K18" s="3" t="s">
        <v>30</v>
      </c>
      <c r="L18" s="3">
        <v>1</v>
      </c>
      <c r="M18" s="3" t="s">
        <v>42</v>
      </c>
      <c r="N18" s="3">
        <v>1</v>
      </c>
      <c r="O18" s="3" t="s">
        <v>43</v>
      </c>
      <c r="P18" s="3">
        <v>1</v>
      </c>
      <c r="Q18" s="3"/>
      <c r="R18" s="3"/>
      <c r="S18" s="1">
        <f t="shared" si="8"/>
        <v>8</v>
      </c>
      <c r="U18" s="1" t="str">
        <f t="shared" si="0"/>
        <v>C4</v>
      </c>
      <c r="V18" s="1" t="str">
        <f t="shared" si="1"/>
        <v>A5</v>
      </c>
      <c r="W18" s="1" t="str">
        <f t="shared" si="2"/>
        <v>C3</v>
      </c>
      <c r="X18" s="1" t="str">
        <f t="shared" si="3"/>
        <v>C6</v>
      </c>
      <c r="Y18" s="1" t="str">
        <f t="shared" si="4"/>
        <v>A3</v>
      </c>
      <c r="Z18" s="1" t="str">
        <f t="shared" si="9"/>
        <v>A2</v>
      </c>
      <c r="AA18" s="1" t="str">
        <f t="shared" si="6"/>
        <v>C5</v>
      </c>
      <c r="AB18" s="1" t="str">
        <f t="shared" si="7"/>
        <v/>
      </c>
      <c r="AD18" s="1" t="s">
        <v>48</v>
      </c>
      <c r="AE18" s="1">
        <f>COUNTIF($C$2:$R$28,AD18)</f>
        <v>3</v>
      </c>
      <c r="AF18" s="6" t="s">
        <v>56</v>
      </c>
      <c r="AI18" s="7" t="s">
        <v>60</v>
      </c>
    </row>
    <row r="19" spans="2:35" x14ac:dyDescent="0.3">
      <c r="B19" s="2" t="s">
        <v>17</v>
      </c>
      <c r="C19" s="3" t="s">
        <v>28</v>
      </c>
      <c r="D19" s="3">
        <v>3</v>
      </c>
      <c r="E19" s="3" t="s">
        <v>34</v>
      </c>
      <c r="F19" s="3">
        <v>1</v>
      </c>
      <c r="G19" s="3" t="s">
        <v>39</v>
      </c>
      <c r="H19" s="3">
        <v>1</v>
      </c>
      <c r="I19" s="3" t="s">
        <v>41</v>
      </c>
      <c r="J19" s="3">
        <v>1</v>
      </c>
      <c r="K19" s="3" t="s">
        <v>38</v>
      </c>
      <c r="L19" s="3">
        <v>1</v>
      </c>
      <c r="M19" s="3" t="s">
        <v>31</v>
      </c>
      <c r="N19" s="3">
        <v>1</v>
      </c>
      <c r="O19" s="3"/>
      <c r="P19" s="3"/>
      <c r="Q19" s="3"/>
      <c r="R19" s="3"/>
      <c r="S19" s="1">
        <f t="shared" si="8"/>
        <v>8</v>
      </c>
      <c r="U19" s="1" t="str">
        <f t="shared" si="0"/>
        <v>E5</v>
      </c>
      <c r="V19" s="1" t="str">
        <f t="shared" si="1"/>
        <v>E3</v>
      </c>
      <c r="W19" s="1" t="str">
        <f t="shared" si="2"/>
        <v>C6</v>
      </c>
      <c r="X19" s="1" t="str">
        <f t="shared" si="3"/>
        <v>D3</v>
      </c>
      <c r="Y19" s="1" t="str">
        <f t="shared" si="4"/>
        <v>C3</v>
      </c>
      <c r="Z19" s="1" t="str">
        <f t="shared" si="9"/>
        <v>G5</v>
      </c>
      <c r="AA19" s="1" t="str">
        <f t="shared" si="6"/>
        <v/>
      </c>
      <c r="AB19" s="1" t="str">
        <f t="shared" si="7"/>
        <v/>
      </c>
      <c r="AD19" s="1" t="s">
        <v>44</v>
      </c>
      <c r="AE19" s="1">
        <f>COUNTIF($C$2:$R$28,AD19)</f>
        <v>2</v>
      </c>
      <c r="AF19" s="6" t="s">
        <v>77</v>
      </c>
      <c r="AI19" s="7" t="s">
        <v>72</v>
      </c>
    </row>
    <row r="20" spans="2:35" x14ac:dyDescent="0.3">
      <c r="B20" s="2" t="s">
        <v>18</v>
      </c>
      <c r="C20" s="3" t="s">
        <v>37</v>
      </c>
      <c r="D20" s="3">
        <v>1</v>
      </c>
      <c r="E20" s="3" t="s">
        <v>35</v>
      </c>
      <c r="F20" s="3">
        <v>1</v>
      </c>
      <c r="G20" s="3" t="s">
        <v>40</v>
      </c>
      <c r="H20" s="3">
        <v>1</v>
      </c>
      <c r="I20" s="3" t="s">
        <v>44</v>
      </c>
      <c r="J20" s="3">
        <v>1</v>
      </c>
      <c r="K20" s="3" t="s">
        <v>28</v>
      </c>
      <c r="L20" s="3">
        <v>1</v>
      </c>
      <c r="M20" s="3" t="s">
        <v>34</v>
      </c>
      <c r="N20" s="3">
        <v>1</v>
      </c>
      <c r="O20" s="3" t="s">
        <v>36</v>
      </c>
      <c r="P20" s="3">
        <v>1</v>
      </c>
      <c r="Q20" s="3" t="s">
        <v>43</v>
      </c>
      <c r="R20" s="3">
        <v>1</v>
      </c>
      <c r="S20" s="1">
        <f t="shared" si="8"/>
        <v>8</v>
      </c>
      <c r="U20" s="1" t="str">
        <f t="shared" si="0"/>
        <v>A5</v>
      </c>
      <c r="V20" s="1" t="str">
        <f t="shared" si="1"/>
        <v>C4</v>
      </c>
      <c r="W20" s="1" t="str">
        <f t="shared" si="2"/>
        <v>E4</v>
      </c>
      <c r="X20" s="1" t="str">
        <f t="shared" si="3"/>
        <v>E6</v>
      </c>
      <c r="Y20" s="1" t="str">
        <f t="shared" si="4"/>
        <v>E5</v>
      </c>
      <c r="Z20" s="1" t="str">
        <f t="shared" si="9"/>
        <v>E3</v>
      </c>
      <c r="AA20" s="1" t="str">
        <f t="shared" si="6"/>
        <v>G6</v>
      </c>
      <c r="AB20" s="1" t="str">
        <f t="shared" si="7"/>
        <v>C5</v>
      </c>
      <c r="AD20" s="1" t="s">
        <v>47</v>
      </c>
      <c r="AE20" s="1">
        <f>COUNTIF($C$2:$R$28,AD20)</f>
        <v>1</v>
      </c>
      <c r="AF20" s="6" t="s">
        <v>57</v>
      </c>
      <c r="AI20" s="7" t="s">
        <v>61</v>
      </c>
    </row>
    <row r="21" spans="2:35" x14ac:dyDescent="0.3">
      <c r="B21" s="2" t="s">
        <v>19</v>
      </c>
      <c r="C21" s="3" t="s">
        <v>34</v>
      </c>
      <c r="D21" s="3">
        <v>1</v>
      </c>
      <c r="E21" s="3" t="s">
        <v>45</v>
      </c>
      <c r="F21" s="3">
        <v>1</v>
      </c>
      <c r="G21" s="3" t="s">
        <v>28</v>
      </c>
      <c r="H21" s="3">
        <v>2</v>
      </c>
      <c r="I21" s="3" t="s">
        <v>40</v>
      </c>
      <c r="J21" s="3">
        <v>2</v>
      </c>
      <c r="K21" s="3" t="s">
        <v>38</v>
      </c>
      <c r="L21" s="3">
        <v>1</v>
      </c>
      <c r="M21" s="3" t="s">
        <v>48</v>
      </c>
      <c r="N21" s="3">
        <v>1</v>
      </c>
      <c r="O21" s="3"/>
      <c r="P21" s="3"/>
      <c r="Q21" s="3"/>
      <c r="R21" s="3"/>
      <c r="S21" s="1">
        <f t="shared" si="8"/>
        <v>8</v>
      </c>
      <c r="U21" s="1" t="str">
        <f t="shared" si="0"/>
        <v>E3</v>
      </c>
      <c r="V21" s="1" t="str">
        <f t="shared" si="1"/>
        <v>A6</v>
      </c>
      <c r="W21" s="1" t="str">
        <f t="shared" si="2"/>
        <v>E5</v>
      </c>
      <c r="X21" s="1" t="str">
        <f t="shared" si="3"/>
        <v>E4</v>
      </c>
      <c r="Y21" s="1" t="str">
        <f t="shared" si="4"/>
        <v>C3</v>
      </c>
      <c r="Z21" s="1" t="str">
        <f t="shared" si="9"/>
        <v>A4</v>
      </c>
      <c r="AA21" s="1" t="str">
        <f t="shared" si="6"/>
        <v/>
      </c>
      <c r="AB21" s="1" t="str">
        <f t="shared" si="7"/>
        <v/>
      </c>
      <c r="AD21" s="1" t="s">
        <v>29</v>
      </c>
      <c r="AE21" s="1">
        <f>COUNTIF($C$2:$R$28,AD21)</f>
        <v>1</v>
      </c>
      <c r="AF21" s="6" t="s">
        <v>58</v>
      </c>
      <c r="AG21">
        <v>1568</v>
      </c>
      <c r="AH21" t="s">
        <v>78</v>
      </c>
      <c r="AI21" s="7" t="s">
        <v>71</v>
      </c>
    </row>
    <row r="22" spans="2:35" x14ac:dyDescent="0.3">
      <c r="B22" s="2" t="s">
        <v>20</v>
      </c>
      <c r="C22" s="3" t="s">
        <v>34</v>
      </c>
      <c r="D22" s="3">
        <v>2</v>
      </c>
      <c r="E22" s="3" t="s">
        <v>39</v>
      </c>
      <c r="F22" s="3">
        <v>2</v>
      </c>
      <c r="G22" s="3" t="s">
        <v>40</v>
      </c>
      <c r="H22" s="3">
        <v>1</v>
      </c>
      <c r="I22" s="3" t="s">
        <v>36</v>
      </c>
      <c r="J22" s="3">
        <v>1</v>
      </c>
      <c r="K22" s="3" t="s">
        <v>43</v>
      </c>
      <c r="L22" s="3">
        <v>1</v>
      </c>
      <c r="M22" s="3" t="s">
        <v>45</v>
      </c>
      <c r="N22" s="3">
        <v>1</v>
      </c>
      <c r="O22" s="3"/>
      <c r="P22" s="3"/>
      <c r="Q22" s="3"/>
      <c r="R22" s="3"/>
      <c r="S22" s="1">
        <f t="shared" si="8"/>
        <v>8</v>
      </c>
      <c r="U22" s="1" t="str">
        <f t="shared" si="0"/>
        <v>E3</v>
      </c>
      <c r="V22" s="1" t="str">
        <f t="shared" si="1"/>
        <v>C6</v>
      </c>
      <c r="W22" s="1" t="str">
        <f t="shared" si="2"/>
        <v>E4</v>
      </c>
      <c r="X22" s="1" t="str">
        <f t="shared" si="3"/>
        <v>G6</v>
      </c>
      <c r="Y22" s="1" t="str">
        <f t="shared" si="4"/>
        <v>C5</v>
      </c>
      <c r="Z22" s="1" t="str">
        <f t="shared" si="9"/>
        <v>A6</v>
      </c>
      <c r="AA22" s="1" t="str">
        <f t="shared" si="6"/>
        <v/>
      </c>
      <c r="AB22" s="1" t="str">
        <f t="shared" si="7"/>
        <v/>
      </c>
      <c r="AD22" s="1" t="s">
        <v>46</v>
      </c>
      <c r="AE22" s="1">
        <f>COUNTIF($C$2:$R$28,AD22)</f>
        <v>1</v>
      </c>
      <c r="AF22" s="6" t="s">
        <v>68</v>
      </c>
      <c r="AG22">
        <v>130</v>
      </c>
      <c r="AI22" s="8" t="s">
        <v>62</v>
      </c>
    </row>
    <row r="23" spans="2:35" x14ac:dyDescent="0.3">
      <c r="B23" s="2" t="s">
        <v>21</v>
      </c>
      <c r="C23" s="3" t="s">
        <v>36</v>
      </c>
      <c r="D23" s="3">
        <v>1</v>
      </c>
      <c r="E23" s="3" t="s">
        <v>39</v>
      </c>
      <c r="F23" s="3">
        <v>1</v>
      </c>
      <c r="G23" s="3" t="s">
        <v>41</v>
      </c>
      <c r="H23" s="3">
        <v>1</v>
      </c>
      <c r="I23" s="3" t="s">
        <v>28</v>
      </c>
      <c r="J23" s="3">
        <v>1</v>
      </c>
      <c r="K23" s="3" t="s">
        <v>34</v>
      </c>
      <c r="L23" s="3">
        <v>1</v>
      </c>
      <c r="M23" s="3" t="s">
        <v>35</v>
      </c>
      <c r="N23" s="3">
        <v>1</v>
      </c>
      <c r="O23" s="3" t="s">
        <v>38</v>
      </c>
      <c r="P23" s="3">
        <v>1</v>
      </c>
      <c r="Q23" s="3" t="s">
        <v>40</v>
      </c>
      <c r="R23" s="3">
        <v>1</v>
      </c>
      <c r="S23" s="1">
        <f t="shared" si="8"/>
        <v>8</v>
      </c>
      <c r="U23" s="1" t="str">
        <f t="shared" si="0"/>
        <v>G6</v>
      </c>
      <c r="V23" s="1" t="str">
        <f t="shared" si="1"/>
        <v>C6</v>
      </c>
      <c r="W23" s="1" t="str">
        <f t="shared" si="2"/>
        <v>D3</v>
      </c>
      <c r="X23" s="1" t="str">
        <f t="shared" si="3"/>
        <v>E5</v>
      </c>
      <c r="Y23" s="1" t="str">
        <f t="shared" si="4"/>
        <v>E3</v>
      </c>
      <c r="Z23" s="1" t="str">
        <f t="shared" si="9"/>
        <v>C4</v>
      </c>
      <c r="AA23" s="1" t="str">
        <f t="shared" si="6"/>
        <v>C3</v>
      </c>
      <c r="AB23" s="1" t="str">
        <f t="shared" si="7"/>
        <v>E4</v>
      </c>
      <c r="AD23" s="1" t="s">
        <v>49</v>
      </c>
      <c r="AE23" s="1">
        <f>COUNTIF($C$2:$R$28,AD23)</f>
        <v>0</v>
      </c>
    </row>
    <row r="24" spans="2:35" x14ac:dyDescent="0.3">
      <c r="B24" s="2" t="s">
        <v>22</v>
      </c>
      <c r="C24" s="3" t="s">
        <v>48</v>
      </c>
      <c r="D24" s="3">
        <v>1</v>
      </c>
      <c r="E24" s="3" t="s">
        <v>34</v>
      </c>
      <c r="F24" s="3">
        <v>2</v>
      </c>
      <c r="G24" s="3" t="s">
        <v>39</v>
      </c>
      <c r="H24" s="3">
        <v>2</v>
      </c>
      <c r="I24" s="3" t="s">
        <v>40</v>
      </c>
      <c r="J24" s="3">
        <v>1</v>
      </c>
      <c r="K24" s="3" t="s">
        <v>36</v>
      </c>
      <c r="L24" s="3">
        <v>1</v>
      </c>
      <c r="M24" s="3" t="s">
        <v>43</v>
      </c>
      <c r="N24" s="3">
        <v>1</v>
      </c>
      <c r="O24" s="3"/>
      <c r="P24" s="3"/>
      <c r="Q24" s="3"/>
      <c r="R24" s="3"/>
      <c r="S24" s="1">
        <f t="shared" si="8"/>
        <v>8</v>
      </c>
      <c r="U24" s="1" t="str">
        <f t="shared" si="0"/>
        <v>A4</v>
      </c>
      <c r="V24" s="1" t="str">
        <f t="shared" si="1"/>
        <v>E3</v>
      </c>
      <c r="W24" s="1" t="str">
        <f t="shared" si="2"/>
        <v>C6</v>
      </c>
      <c r="X24" s="1" t="str">
        <f t="shared" si="3"/>
        <v>E4</v>
      </c>
      <c r="Y24" s="1" t="str">
        <f t="shared" si="4"/>
        <v>G6</v>
      </c>
      <c r="Z24" s="1" t="str">
        <f t="shared" si="9"/>
        <v>C5</v>
      </c>
      <c r="AA24" s="1" t="str">
        <f t="shared" si="6"/>
        <v/>
      </c>
      <c r="AB24" s="1" t="str">
        <f t="shared" si="7"/>
        <v/>
      </c>
      <c r="AD24" s="1" t="s">
        <v>50</v>
      </c>
      <c r="AE24" s="1">
        <f>COUNTIF($C$2:$R$28,AD24)</f>
        <v>0</v>
      </c>
    </row>
    <row r="25" spans="2:35" x14ac:dyDescent="0.3">
      <c r="B25" s="2" t="s">
        <v>23</v>
      </c>
      <c r="C25" s="3" t="s">
        <v>45</v>
      </c>
      <c r="D25" s="3">
        <v>1</v>
      </c>
      <c r="E25" s="3" t="s">
        <v>36</v>
      </c>
      <c r="F25" s="3">
        <v>1</v>
      </c>
      <c r="G25" s="3" t="s">
        <v>39</v>
      </c>
      <c r="H25" s="3">
        <v>1</v>
      </c>
      <c r="I25" s="3" t="s">
        <v>41</v>
      </c>
      <c r="J25" s="3">
        <v>1</v>
      </c>
      <c r="K25" s="3" t="s">
        <v>38</v>
      </c>
      <c r="L25" s="3">
        <v>1</v>
      </c>
      <c r="M25" s="3" t="s">
        <v>28</v>
      </c>
      <c r="N25" s="3">
        <v>2</v>
      </c>
      <c r="O25" s="3" t="s">
        <v>31</v>
      </c>
      <c r="P25" s="3">
        <v>1</v>
      </c>
      <c r="Q25" s="3"/>
      <c r="R25" s="3"/>
      <c r="S25" s="1">
        <f t="shared" si="8"/>
        <v>8</v>
      </c>
      <c r="U25" s="1" t="str">
        <f t="shared" si="0"/>
        <v>A6</v>
      </c>
      <c r="V25" s="1" t="str">
        <f t="shared" si="1"/>
        <v>G6</v>
      </c>
      <c r="W25" s="1" t="str">
        <f t="shared" si="2"/>
        <v>C6</v>
      </c>
      <c r="X25" s="1" t="str">
        <f t="shared" si="3"/>
        <v>D3</v>
      </c>
      <c r="Y25" s="1" t="str">
        <f t="shared" si="4"/>
        <v>C3</v>
      </c>
      <c r="Z25" s="1" t="str">
        <f t="shared" si="9"/>
        <v>E5</v>
      </c>
      <c r="AA25" s="1" t="str">
        <f t="shared" si="6"/>
        <v>G5</v>
      </c>
      <c r="AB25" s="1" t="str">
        <f t="shared" si="7"/>
        <v/>
      </c>
      <c r="AD25" s="1" t="s">
        <v>51</v>
      </c>
      <c r="AE25" s="1">
        <f>COUNTIF($C$2:$R$28,AD25)</f>
        <v>0</v>
      </c>
    </row>
    <row r="26" spans="2:35" x14ac:dyDescent="0.3">
      <c r="B26" s="2" t="s">
        <v>24</v>
      </c>
      <c r="C26" s="3" t="s">
        <v>41</v>
      </c>
      <c r="D26" s="3">
        <v>1</v>
      </c>
      <c r="E26" s="3" t="s">
        <v>34</v>
      </c>
      <c r="F26" s="3">
        <v>2</v>
      </c>
      <c r="G26" s="3" t="s">
        <v>35</v>
      </c>
      <c r="H26" s="3">
        <v>1</v>
      </c>
      <c r="I26" s="3" t="s">
        <v>44</v>
      </c>
      <c r="J26" s="3">
        <v>1</v>
      </c>
      <c r="K26" s="3" t="s">
        <v>28</v>
      </c>
      <c r="L26" s="3">
        <v>1</v>
      </c>
      <c r="M26" s="3" t="s">
        <v>40</v>
      </c>
      <c r="N26" s="3">
        <v>1</v>
      </c>
      <c r="O26" s="3" t="s">
        <v>43</v>
      </c>
      <c r="P26" s="3">
        <v>1</v>
      </c>
      <c r="Q26" s="3"/>
      <c r="R26" s="3"/>
      <c r="S26" s="1">
        <f t="shared" si="8"/>
        <v>8</v>
      </c>
      <c r="U26" s="1" t="str">
        <f t="shared" si="0"/>
        <v>D3</v>
      </c>
      <c r="V26" s="1" t="str">
        <f t="shared" si="1"/>
        <v>E3</v>
      </c>
      <c r="W26" s="1" t="str">
        <f t="shared" si="2"/>
        <v>C4</v>
      </c>
      <c r="X26" s="1" t="str">
        <f t="shared" si="3"/>
        <v>E6</v>
      </c>
      <c r="Y26" s="1" t="str">
        <f t="shared" si="4"/>
        <v>E5</v>
      </c>
      <c r="Z26" s="1" t="str">
        <f t="shared" si="9"/>
        <v>E4</v>
      </c>
      <c r="AA26" s="1" t="str">
        <f t="shared" si="6"/>
        <v>C5</v>
      </c>
      <c r="AB26" s="1" t="str">
        <f t="shared" si="7"/>
        <v/>
      </c>
      <c r="AD26" s="1" t="s">
        <v>52</v>
      </c>
      <c r="AE26" s="1">
        <f>COUNTIF($C$2:$R$28,AD26)</f>
        <v>0</v>
      </c>
    </row>
    <row r="27" spans="2:35" x14ac:dyDescent="0.3">
      <c r="B27" s="2" t="s">
        <v>25</v>
      </c>
      <c r="C27" s="3" t="s">
        <v>31</v>
      </c>
      <c r="D27" s="3">
        <v>1</v>
      </c>
      <c r="E27" s="3" t="s">
        <v>28</v>
      </c>
      <c r="F27" s="3">
        <v>1</v>
      </c>
      <c r="G27" s="3" t="s">
        <v>37</v>
      </c>
      <c r="H27" s="3">
        <v>1</v>
      </c>
      <c r="I27" s="3" t="s">
        <v>38</v>
      </c>
      <c r="J27" s="3">
        <v>1</v>
      </c>
      <c r="K27" s="3" t="s">
        <v>39</v>
      </c>
      <c r="L27" s="3">
        <v>1</v>
      </c>
      <c r="M27" s="3" t="s">
        <v>30</v>
      </c>
      <c r="N27" s="3">
        <v>1</v>
      </c>
      <c r="O27" s="3" t="s">
        <v>42</v>
      </c>
      <c r="P27" s="3">
        <v>1</v>
      </c>
      <c r="Q27" s="3" t="s">
        <v>38</v>
      </c>
      <c r="R27" s="3">
        <v>1</v>
      </c>
      <c r="S27" s="1">
        <f t="shared" si="8"/>
        <v>8</v>
      </c>
      <c r="U27" s="1" t="str">
        <f t="shared" si="0"/>
        <v>G5</v>
      </c>
      <c r="V27" s="1" t="str">
        <f t="shared" si="1"/>
        <v>E5</v>
      </c>
      <c r="W27" s="1" t="str">
        <f t="shared" si="2"/>
        <v>A5</v>
      </c>
      <c r="X27" s="1" t="str">
        <f t="shared" si="3"/>
        <v>C3</v>
      </c>
      <c r="Y27" s="1" t="str">
        <f t="shared" si="4"/>
        <v>C6</v>
      </c>
      <c r="Z27" s="1" t="str">
        <f t="shared" si="9"/>
        <v>A3</v>
      </c>
      <c r="AA27" s="1" t="str">
        <f t="shared" si="6"/>
        <v>A2</v>
      </c>
      <c r="AB27" s="1" t="str">
        <f t="shared" si="7"/>
        <v>C3</v>
      </c>
      <c r="AD27" s="1" t="s">
        <v>53</v>
      </c>
      <c r="AE27" s="1">
        <f>COUNTIF($C$2:$R$28,AD27)</f>
        <v>0</v>
      </c>
    </row>
    <row r="28" spans="2:35" x14ac:dyDescent="0.3">
      <c r="B28" s="2" t="s">
        <v>26</v>
      </c>
      <c r="C28" s="3" t="s">
        <v>43</v>
      </c>
      <c r="D28" s="3">
        <v>1</v>
      </c>
      <c r="E28" s="3" t="s">
        <v>28</v>
      </c>
      <c r="F28" s="3">
        <v>1</v>
      </c>
      <c r="G28" s="3" t="s">
        <v>34</v>
      </c>
      <c r="H28" s="3">
        <v>1</v>
      </c>
      <c r="I28" s="3" t="s">
        <v>30</v>
      </c>
      <c r="J28" s="3">
        <v>1</v>
      </c>
      <c r="K28" s="3" t="s">
        <v>39</v>
      </c>
      <c r="L28" s="3">
        <v>1</v>
      </c>
      <c r="M28" s="3" t="s">
        <v>31</v>
      </c>
      <c r="N28" s="3">
        <v>1</v>
      </c>
      <c r="O28" s="3" t="s">
        <v>35</v>
      </c>
      <c r="P28" s="3">
        <v>1</v>
      </c>
      <c r="Q28" s="3"/>
      <c r="R28" s="3"/>
      <c r="S28" s="1">
        <f t="shared" si="8"/>
        <v>7</v>
      </c>
      <c r="U28" s="1" t="str">
        <f t="shared" si="0"/>
        <v>C5</v>
      </c>
      <c r="V28" s="1" t="str">
        <f t="shared" si="1"/>
        <v>E5</v>
      </c>
      <c r="W28" s="1" t="str">
        <f t="shared" si="2"/>
        <v>E3</v>
      </c>
      <c r="X28" s="1" t="str">
        <f t="shared" si="3"/>
        <v>A3</v>
      </c>
      <c r="Y28" s="1" t="str">
        <f t="shared" si="4"/>
        <v>C6</v>
      </c>
      <c r="Z28" s="1" t="str">
        <f t="shared" si="9"/>
        <v>G5</v>
      </c>
      <c r="AA28" s="1" t="str">
        <f t="shared" si="6"/>
        <v>C4</v>
      </c>
      <c r="AB28" s="1" t="str">
        <f t="shared" si="7"/>
        <v/>
      </c>
      <c r="AD28" s="4" t="s">
        <v>55</v>
      </c>
      <c r="AE28" s="4">
        <f>COUNTIF(AE2:AE27, "&lt;&gt;0")</f>
        <v>21</v>
      </c>
    </row>
  </sheetData>
  <sortState xmlns:xlrd2="http://schemas.microsoft.com/office/spreadsheetml/2017/richdata2" ref="AD2:AF27">
    <sortCondition descending="1" ref="AE2:AE27"/>
  </sortState>
  <mergeCells count="3">
    <mergeCell ref="B1:S1"/>
    <mergeCell ref="AD1:AE1"/>
    <mergeCell ref="U1:AB1"/>
  </mergeCells>
  <conditionalFormatting sqref="C2 E2 G2 I2 K2 M2 O2 Q2">
    <cfRule type="duplicateValues" dxfId="1" priority="4"/>
  </conditionalFormatting>
  <conditionalFormatting sqref="D2:D28 F2:F28 H2:H28 J2:J28 L2:L28 N2:N28 P2:P28 R2:R28">
    <cfRule type="colorScale" priority="3">
      <colorScale>
        <cfvo type="min"/>
        <cfvo type="num" val="2"/>
        <cfvo type="max"/>
        <color rgb="FF9966FF"/>
        <color rgb="FFFFEB84"/>
        <color theme="5"/>
      </colorScale>
    </cfRule>
  </conditionalFormatting>
  <conditionalFormatting sqref="AD2:AD28">
    <cfRule type="expression" dxfId="0" priority="2">
      <formula>"IF($W$2:$W$27&lt;&gt;"""")"</formula>
    </cfRule>
  </conditionalFormatting>
  <conditionalFormatting sqref="AE2:A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BCCD-9CCC-4A97-95DF-1EFDFDB4112F}">
  <dimension ref="C2:I24"/>
  <sheetViews>
    <sheetView tabSelected="1" workbookViewId="0">
      <selection activeCell="I15" sqref="I15:I16"/>
    </sheetView>
  </sheetViews>
  <sheetFormatPr defaultRowHeight="14.4" x14ac:dyDescent="0.3"/>
  <cols>
    <col min="5" max="20" width="3.77734375" customWidth="1"/>
  </cols>
  <sheetData>
    <row r="2" spans="3:9" x14ac:dyDescent="0.3">
      <c r="C2" s="13" t="s">
        <v>78</v>
      </c>
      <c r="D2" s="1" t="s">
        <v>99</v>
      </c>
    </row>
    <row r="3" spans="3:9" x14ac:dyDescent="0.3">
      <c r="C3" s="13" t="s">
        <v>62</v>
      </c>
      <c r="D3" s="1" t="s">
        <v>97</v>
      </c>
    </row>
    <row r="4" spans="3:9" x14ac:dyDescent="0.3">
      <c r="C4" s="1" t="s">
        <v>71</v>
      </c>
      <c r="D4" s="1" t="s">
        <v>96</v>
      </c>
    </row>
    <row r="5" spans="3:9" x14ac:dyDescent="0.3">
      <c r="C5" s="1" t="s">
        <v>61</v>
      </c>
      <c r="D5" s="1" t="s">
        <v>94</v>
      </c>
    </row>
    <row r="6" spans="3:9" x14ac:dyDescent="0.3">
      <c r="C6" s="1" t="s">
        <v>72</v>
      </c>
      <c r="D6" s="1" t="s">
        <v>93</v>
      </c>
      <c r="I6" t="s">
        <v>100</v>
      </c>
    </row>
    <row r="7" spans="3:9" x14ac:dyDescent="0.3">
      <c r="C7" s="1" t="s">
        <v>60</v>
      </c>
      <c r="D7" s="1" t="s">
        <v>89</v>
      </c>
      <c r="I7" t="s">
        <v>100</v>
      </c>
    </row>
    <row r="8" spans="3:9" x14ac:dyDescent="0.3">
      <c r="C8" s="1" t="s">
        <v>59</v>
      </c>
      <c r="D8" s="1" t="s">
        <v>90</v>
      </c>
      <c r="I8" t="s">
        <v>100</v>
      </c>
    </row>
    <row r="9" spans="3:9" x14ac:dyDescent="0.3">
      <c r="C9" s="13" t="s">
        <v>73</v>
      </c>
      <c r="D9" s="1" t="s">
        <v>92</v>
      </c>
    </row>
    <row r="10" spans="3:9" x14ac:dyDescent="0.3">
      <c r="C10" s="13" t="s">
        <v>58</v>
      </c>
      <c r="D10" s="1" t="s">
        <v>80</v>
      </c>
      <c r="E10" t="s">
        <v>100</v>
      </c>
    </row>
    <row r="11" spans="3:9" x14ac:dyDescent="0.3">
      <c r="C11" s="13" t="s">
        <v>74</v>
      </c>
      <c r="D11" s="1" t="s">
        <v>85</v>
      </c>
      <c r="G11" t="s">
        <v>100</v>
      </c>
    </row>
    <row r="12" spans="3:9" x14ac:dyDescent="0.3">
      <c r="C12" s="13" t="s">
        <v>57</v>
      </c>
      <c r="D12" s="1" t="s">
        <v>79</v>
      </c>
      <c r="E12" t="s">
        <v>100</v>
      </c>
      <c r="F12" t="s">
        <v>100</v>
      </c>
      <c r="I12" t="s">
        <v>100</v>
      </c>
    </row>
    <row r="13" spans="3:9" x14ac:dyDescent="0.3">
      <c r="C13" s="13" t="s">
        <v>56</v>
      </c>
      <c r="D13" s="1" t="s">
        <v>82</v>
      </c>
      <c r="G13" t="s">
        <v>100</v>
      </c>
      <c r="H13" t="s">
        <v>100</v>
      </c>
    </row>
    <row r="14" spans="3:9" x14ac:dyDescent="0.3">
      <c r="C14" s="1" t="s">
        <v>67</v>
      </c>
      <c r="D14" s="1" t="s">
        <v>91</v>
      </c>
    </row>
    <row r="15" spans="3:9" x14ac:dyDescent="0.3">
      <c r="C15" s="1" t="s">
        <v>66</v>
      </c>
      <c r="D15" s="1" t="s">
        <v>86</v>
      </c>
      <c r="G15" t="s">
        <v>100</v>
      </c>
      <c r="I15" t="s">
        <v>100</v>
      </c>
    </row>
    <row r="16" spans="3:9" x14ac:dyDescent="0.3">
      <c r="C16" s="1" t="s">
        <v>75</v>
      </c>
      <c r="D16" s="1" t="s">
        <v>81</v>
      </c>
      <c r="F16" t="s">
        <v>100</v>
      </c>
      <c r="I16" t="s">
        <v>100</v>
      </c>
    </row>
    <row r="17" spans="3:8" x14ac:dyDescent="0.3">
      <c r="C17" s="1" t="s">
        <v>65</v>
      </c>
      <c r="D17" s="1" t="s">
        <v>84</v>
      </c>
      <c r="G17" t="s">
        <v>100</v>
      </c>
      <c r="H17" t="s">
        <v>100</v>
      </c>
    </row>
    <row r="18" spans="3:8" x14ac:dyDescent="0.3">
      <c r="C18" s="1" t="s">
        <v>64</v>
      </c>
      <c r="D18" s="1" t="s">
        <v>83</v>
      </c>
      <c r="G18" t="s">
        <v>100</v>
      </c>
    </row>
    <row r="19" spans="3:8" x14ac:dyDescent="0.3">
      <c r="C19" s="13" t="s">
        <v>76</v>
      </c>
      <c r="D19" s="1" t="s">
        <v>88</v>
      </c>
      <c r="H19" t="s">
        <v>100</v>
      </c>
    </row>
    <row r="20" spans="3:8" x14ac:dyDescent="0.3">
      <c r="C20" s="13" t="s">
        <v>68</v>
      </c>
      <c r="D20" s="1" t="s">
        <v>95</v>
      </c>
    </row>
    <row r="21" spans="3:8" x14ac:dyDescent="0.3">
      <c r="C21" s="13" t="s">
        <v>77</v>
      </c>
      <c r="D21" s="1" t="s">
        <v>98</v>
      </c>
    </row>
    <row r="22" spans="3:8" x14ac:dyDescent="0.3">
      <c r="C22" s="13" t="s">
        <v>69</v>
      </c>
      <c r="D22" s="1" t="s">
        <v>87</v>
      </c>
      <c r="H22" t="s">
        <v>100</v>
      </c>
    </row>
    <row r="23" spans="3:8" x14ac:dyDescent="0.3">
      <c r="C23" s="13" t="s">
        <v>70</v>
      </c>
      <c r="D23" s="1"/>
    </row>
    <row r="24" spans="3:8" x14ac:dyDescent="0.3">
      <c r="C24" s="1"/>
      <c r="D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2024-01-11T15:07:28Z</dcterms:created>
  <dcterms:modified xsi:type="dcterms:W3CDTF">2024-01-17T03:18:03Z</dcterms:modified>
</cp:coreProperties>
</file>