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ia\OneDrive\Documentos\Signals Project\Fourier-Music\second-text\"/>
    </mc:Choice>
  </mc:AlternateContent>
  <xr:revisionPtr revIDLastSave="0" documentId="13_ncr:1_{5C1FEF9F-FC8A-4A18-A414-B553122246C9}" xr6:coauthVersionLast="47" xr6:coauthVersionMax="47" xr10:uidLastSave="{00000000-0000-0000-0000-000000000000}"/>
  <bookViews>
    <workbookView xWindow="-108" yWindow="-108" windowWidth="23256" windowHeight="13896" xr2:uid="{1D06FA13-21DA-4E25-B74A-0658B95FA3B2}"/>
  </bookViews>
  <sheets>
    <sheet name="Sheet1 (2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" i="2" l="1"/>
  <c r="Y5" i="2"/>
  <c r="Z5" i="2"/>
  <c r="AA5" i="2"/>
  <c r="AB5" i="2"/>
  <c r="AC5" i="2"/>
  <c r="AD5" i="2"/>
  <c r="AE5" i="2"/>
  <c r="X6" i="2"/>
  <c r="Y6" i="2"/>
  <c r="Z6" i="2"/>
  <c r="AA6" i="2"/>
  <c r="AB6" i="2"/>
  <c r="AC6" i="2"/>
  <c r="AD6" i="2"/>
  <c r="AE6" i="2"/>
  <c r="X7" i="2"/>
  <c r="Y7" i="2"/>
  <c r="Z7" i="2"/>
  <c r="AA7" i="2"/>
  <c r="AB7" i="2"/>
  <c r="AC7" i="2"/>
  <c r="AD7" i="2"/>
  <c r="AE7" i="2"/>
  <c r="X8" i="2"/>
  <c r="Y8" i="2"/>
  <c r="Z8" i="2"/>
  <c r="AA8" i="2"/>
  <c r="AB8" i="2"/>
  <c r="AC8" i="2"/>
  <c r="AD8" i="2"/>
  <c r="AE8" i="2"/>
  <c r="W6" i="2"/>
  <c r="W7" i="2"/>
  <c r="W8" i="2"/>
  <c r="W5" i="2"/>
  <c r="AH30" i="2"/>
  <c r="AH29" i="2"/>
  <c r="AH28" i="2"/>
  <c r="AH27" i="2"/>
  <c r="AH26" i="2"/>
  <c r="AH25" i="2"/>
  <c r="AH24" i="2"/>
  <c r="AH23" i="2"/>
  <c r="AH22" i="2"/>
  <c r="AH21" i="2"/>
  <c r="AH14" i="2"/>
  <c r="AH20" i="2"/>
  <c r="AH13" i="2"/>
  <c r="AH8" i="2"/>
  <c r="AH12" i="2"/>
  <c r="AH19" i="2"/>
  <c r="AH11" i="2"/>
  <c r="AH18" i="2"/>
  <c r="AH17" i="2"/>
  <c r="AH16" i="2"/>
  <c r="AH15" i="2"/>
  <c r="AH7" i="2"/>
  <c r="AH6" i="2"/>
  <c r="U8" i="2"/>
  <c r="T8" i="2"/>
  <c r="S8" i="2"/>
  <c r="R8" i="2"/>
  <c r="Q8" i="2"/>
  <c r="P8" i="2"/>
  <c r="O8" i="2"/>
  <c r="N8" i="2"/>
  <c r="M8" i="2"/>
  <c r="AH10" i="2"/>
  <c r="U7" i="2"/>
  <c r="T7" i="2"/>
  <c r="S7" i="2"/>
  <c r="R7" i="2"/>
  <c r="Q7" i="2"/>
  <c r="P7" i="2"/>
  <c r="O7" i="2"/>
  <c r="N7" i="2"/>
  <c r="M7" i="2"/>
  <c r="AH9" i="2"/>
  <c r="U6" i="2"/>
  <c r="T6" i="2"/>
  <c r="S6" i="2"/>
  <c r="R6" i="2"/>
  <c r="Q6" i="2"/>
  <c r="P6" i="2"/>
  <c r="O6" i="2"/>
  <c r="N6" i="2"/>
  <c r="M6" i="2"/>
  <c r="AH5" i="2"/>
  <c r="U5" i="2"/>
  <c r="T5" i="2"/>
  <c r="S5" i="2"/>
  <c r="R5" i="2"/>
  <c r="Q5" i="2"/>
  <c r="P5" i="2"/>
  <c r="O5" i="2"/>
  <c r="N5" i="2"/>
  <c r="M5" i="2"/>
  <c r="AH31" i="2" l="1"/>
</calcChain>
</file>

<file path=xl/sharedStrings.xml><?xml version="1.0" encoding="utf-8"?>
<sst xmlns="http://schemas.openxmlformats.org/spreadsheetml/2006/main" count="74" uniqueCount="69">
  <si>
    <t>En música, dos notas enarmónicas tienen diferente nombre pero suenan igual. Como en el caso de Mi sostenido, Fa, y Sol doble bemol</t>
  </si>
  <si>
    <t>y</t>
  </si>
  <si>
    <t>E</t>
  </si>
  <si>
    <t>m</t>
  </si>
  <si>
    <t>d</t>
  </si>
  <si>
    <t>n</t>
  </si>
  <si>
    <t>e</t>
  </si>
  <si>
    <t>t</t>
  </si>
  <si>
    <t>p</t>
  </si>
  <si>
    <t>s</t>
  </si>
  <si>
    <t>i</t>
  </si>
  <si>
    <t>c</t>
  </si>
  <si>
    <t>f</t>
  </si>
  <si>
    <t>b</t>
  </si>
  <si>
    <t>N</t>
  </si>
  <si>
    <t>T</t>
  </si>
  <si>
    <t>P</t>
  </si>
  <si>
    <t>S</t>
  </si>
  <si>
    <t>B</t>
  </si>
  <si>
    <t>U</t>
  </si>
  <si>
    <t>O</t>
  </si>
  <si>
    <t>A</t>
  </si>
  <si>
    <t>R</t>
  </si>
  <si>
    <t>Letters</t>
  </si>
  <si>
    <t>a</t>
  </si>
  <si>
    <t>o</t>
  </si>
  <si>
    <t>r</t>
  </si>
  <si>
    <t>u</t>
  </si>
  <si>
    <t>l</t>
  </si>
  <si>
    <t>q</t>
  </si>
  <si>
    <t>g</t>
  </si>
  <si>
    <t>v</t>
  </si>
  <si>
    <t>h</t>
  </si>
  <si>
    <t>j</t>
  </si>
  <si>
    <t>k</t>
  </si>
  <si>
    <t>w</t>
  </si>
  <si>
    <t>x</t>
  </si>
  <si>
    <t>z</t>
  </si>
  <si>
    <t>TOTAL</t>
  </si>
  <si>
    <t>G2</t>
  </si>
  <si>
    <t>A2</t>
  </si>
  <si>
    <t>C3</t>
  </si>
  <si>
    <t>D3</t>
  </si>
  <si>
    <t>E3</t>
  </si>
  <si>
    <t>G3</t>
  </si>
  <si>
    <t>A3</t>
  </si>
  <si>
    <t>C4</t>
  </si>
  <si>
    <t>D4</t>
  </si>
  <si>
    <t>E4</t>
  </si>
  <si>
    <t>G4</t>
  </si>
  <si>
    <t>A4</t>
  </si>
  <si>
    <t>C5</t>
  </si>
  <si>
    <t>D5</t>
  </si>
  <si>
    <t>E5</t>
  </si>
  <si>
    <t>G5</t>
  </si>
  <si>
    <t>A5</t>
  </si>
  <si>
    <t>C6</t>
  </si>
  <si>
    <t>D6</t>
  </si>
  <si>
    <t>E6</t>
  </si>
  <si>
    <t>G6</t>
  </si>
  <si>
    <t>A6</t>
  </si>
  <si>
    <t>MATLAB</t>
  </si>
  <si>
    <t>THEORIC</t>
  </si>
  <si>
    <t>NOTE</t>
  </si>
  <si>
    <t>F3</t>
  </si>
  <si>
    <t>Esto</t>
  </si>
  <si>
    <t xml:space="preserve">es </t>
  </si>
  <si>
    <t>una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</si>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</sst>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0" borderId="2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2" fillId="6" borderId="1" xfId="0" applyFont="1" applyFill="1" applyBorder="1"/>
    <xf numFmtId="0" fontId="2" fillId="2" borderId="1" xfId="0" applyFont="1" applyFill="1" applyBorder="1"/>
    <xf numFmtId="0" fontId="0" fillId="5" borderId="0" xfId="0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7" borderId="0" xfId="0" applyFill="1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F093-7BA6-4B9D-9E3D-86BEDD90B65B}">
  <dimension ref="A2:AP31"/>
  <sheetViews>
    <sheetView tabSelected="1" workbookViewId="0">
      <selection activeCell="N18" sqref="N18"/>
    </sheetView>
  </sheetViews>
  <sheetFormatPr defaultRowHeight="14.4" x14ac:dyDescent="0.3"/>
  <cols>
    <col min="2" max="2" width="11.44140625" customWidth="1"/>
    <col min="3" max="11" width="3.88671875" style="1" customWidth="1"/>
    <col min="13" max="21" width="3.88671875" style="1" customWidth="1"/>
    <col min="23" max="28" width="5" style="1" bestFit="1" customWidth="1"/>
    <col min="29" max="31" width="4" style="1" bestFit="1" customWidth="1"/>
  </cols>
  <sheetData>
    <row r="2" spans="1:42" x14ac:dyDescent="0.3">
      <c r="A2" t="s">
        <v>0</v>
      </c>
    </row>
    <row r="4" spans="1:42" x14ac:dyDescent="0.3">
      <c r="AG4" s="13" t="s">
        <v>23</v>
      </c>
      <c r="AH4" s="14"/>
      <c r="AI4" s="2" t="s">
        <v>63</v>
      </c>
      <c r="AJ4" s="2" t="s">
        <v>62</v>
      </c>
      <c r="AK4" s="2" t="s">
        <v>61</v>
      </c>
      <c r="AN4" s="4" t="s">
        <v>39</v>
      </c>
      <c r="AO4" s="6">
        <v>98</v>
      </c>
      <c r="AP4" s="6">
        <v>98</v>
      </c>
    </row>
    <row r="5" spans="1:42" x14ac:dyDescent="0.3">
      <c r="A5">
        <v>1</v>
      </c>
      <c r="B5" s="15" t="s">
        <v>65</v>
      </c>
      <c r="C5" s="16" t="s">
        <v>2</v>
      </c>
      <c r="D5" s="16" t="s">
        <v>17</v>
      </c>
      <c r="E5" s="16" t="s">
        <v>15</v>
      </c>
      <c r="F5" s="16" t="s">
        <v>20</v>
      </c>
      <c r="G5" s="16"/>
      <c r="H5" s="16"/>
      <c r="I5" s="16"/>
      <c r="J5" s="16"/>
      <c r="K5" s="16"/>
      <c r="L5" s="17"/>
      <c r="M5" s="16" t="str">
        <f t="shared" ref="M5:M8" si="0">IFERROR(VLOOKUP(C5,$AG$5:$AI$30,3,FALSE), "")</f>
        <v>C4</v>
      </c>
      <c r="N5" s="16" t="str">
        <f t="shared" ref="N5:N8" si="1">IFERROR(VLOOKUP(D5,$AG$5:$AI$30,3,FALSE), "")</f>
        <v>D4</v>
      </c>
      <c r="O5" s="16" t="str">
        <f t="shared" ref="O5:O8" si="2">IFERROR(VLOOKUP(E5,$AG$5:$AI$30,3,FALSE), "")</f>
        <v>E5</v>
      </c>
      <c r="P5" s="16" t="str">
        <f t="shared" ref="P5:P8" si="3">IFERROR(VLOOKUP(F5,$AG$5:$AI$30,3,FALSE), "")</f>
        <v>A4</v>
      </c>
      <c r="Q5" s="16" t="str">
        <f t="shared" ref="Q5:Q8" si="4">IFERROR(VLOOKUP(G5,$AG$5:$AI$30,3,FALSE), "")</f>
        <v/>
      </c>
      <c r="R5" s="16" t="str">
        <f t="shared" ref="R5:R8" si="5">IFERROR(VLOOKUP(H5,$AG$5:$AI$30,3,FALSE), "")</f>
        <v/>
      </c>
      <c r="S5" s="16" t="str">
        <f t="shared" ref="S5:S8" si="6">IFERROR(VLOOKUP(I5,$AG$5:$AI$30,3,FALSE), "")</f>
        <v/>
      </c>
      <c r="T5" s="16" t="str">
        <f t="shared" ref="T5:T8" si="7">IFERROR(VLOOKUP(J5,$AG$5:$AI$30,3,FALSE), "")</f>
        <v/>
      </c>
      <c r="U5" s="16" t="str">
        <f t="shared" ref="U5:U8" si="8">IFERROR(VLOOKUP(K5,$AG$5:$AI$30,3,FALSE), "")</f>
        <v/>
      </c>
      <c r="V5" s="17"/>
      <c r="W5" s="16">
        <f>IFERROR(VLOOKUP(C5,$AG$5:$AJ$30,4,FALSE), "")</f>
        <v>261</v>
      </c>
      <c r="X5" s="16">
        <f t="shared" ref="X5:AE8" si="9">IFERROR(VLOOKUP(D5,$AG$5:$AJ$30,4,FALSE), "")</f>
        <v>293</v>
      </c>
      <c r="Y5" s="16">
        <f t="shared" si="9"/>
        <v>659</v>
      </c>
      <c r="Z5" s="16">
        <f t="shared" si="9"/>
        <v>440</v>
      </c>
      <c r="AA5" s="16" t="str">
        <f t="shared" si="9"/>
        <v/>
      </c>
      <c r="AB5" s="16" t="str">
        <f t="shared" si="9"/>
        <v/>
      </c>
      <c r="AC5" s="16" t="str">
        <f t="shared" si="9"/>
        <v/>
      </c>
      <c r="AD5" s="16" t="str">
        <f t="shared" si="9"/>
        <v/>
      </c>
      <c r="AE5" s="16" t="str">
        <f t="shared" si="9"/>
        <v/>
      </c>
      <c r="AG5" s="2" t="s">
        <v>6</v>
      </c>
      <c r="AH5" s="5">
        <f>COUNTIF($C$5:$K$9,AG5)</f>
        <v>3</v>
      </c>
      <c r="AI5" s="11" t="s">
        <v>46</v>
      </c>
      <c r="AJ5" s="11">
        <v>261</v>
      </c>
      <c r="AK5" s="11">
        <v>262</v>
      </c>
      <c r="AN5" s="4" t="s">
        <v>40</v>
      </c>
      <c r="AO5" s="6">
        <v>110</v>
      </c>
      <c r="AP5" s="6">
        <v>109</v>
      </c>
    </row>
    <row r="6" spans="1:42" x14ac:dyDescent="0.3">
      <c r="A6">
        <v>2</v>
      </c>
      <c r="B6" s="15" t="s">
        <v>66</v>
      </c>
      <c r="C6" s="16" t="s">
        <v>2</v>
      </c>
      <c r="D6" s="16" t="s">
        <v>17</v>
      </c>
      <c r="E6" s="16"/>
      <c r="F6" s="16"/>
      <c r="G6" s="16"/>
      <c r="H6" s="16"/>
      <c r="I6" s="16"/>
      <c r="J6" s="16"/>
      <c r="K6" s="16"/>
      <c r="L6" s="17"/>
      <c r="M6" s="16" t="str">
        <f t="shared" si="0"/>
        <v>C4</v>
      </c>
      <c r="N6" s="16" t="str">
        <f t="shared" si="1"/>
        <v>D4</v>
      </c>
      <c r="O6" s="16" t="str">
        <f t="shared" si="2"/>
        <v/>
      </c>
      <c r="P6" s="16" t="str">
        <f t="shared" si="3"/>
        <v/>
      </c>
      <c r="Q6" s="16" t="str">
        <f t="shared" si="4"/>
        <v/>
      </c>
      <c r="R6" s="16" t="str">
        <f t="shared" si="5"/>
        <v/>
      </c>
      <c r="S6" s="16" t="str">
        <f t="shared" si="6"/>
        <v/>
      </c>
      <c r="T6" s="16" t="str">
        <f t="shared" si="7"/>
        <v/>
      </c>
      <c r="U6" s="16" t="str">
        <f t="shared" si="8"/>
        <v/>
      </c>
      <c r="V6" s="17"/>
      <c r="W6" s="16">
        <f t="shared" ref="W6:W8" si="10">IFERROR(VLOOKUP(C6,$AG$5:$AJ$30,4,FALSE), "")</f>
        <v>261</v>
      </c>
      <c r="X6" s="16">
        <f t="shared" si="9"/>
        <v>293</v>
      </c>
      <c r="Y6" s="16" t="str">
        <f t="shared" si="9"/>
        <v/>
      </c>
      <c r="Z6" s="16" t="str">
        <f t="shared" si="9"/>
        <v/>
      </c>
      <c r="AA6" s="16" t="str">
        <f t="shared" si="9"/>
        <v/>
      </c>
      <c r="AB6" s="16" t="str">
        <f t="shared" si="9"/>
        <v/>
      </c>
      <c r="AC6" s="16" t="str">
        <f t="shared" si="9"/>
        <v/>
      </c>
      <c r="AD6" s="16" t="str">
        <f t="shared" si="9"/>
        <v/>
      </c>
      <c r="AE6" s="16" t="str">
        <f t="shared" si="9"/>
        <v/>
      </c>
      <c r="AG6" s="2" t="s">
        <v>9</v>
      </c>
      <c r="AH6" s="5">
        <f>COUNTIF($C$5:$K$9,AG6)</f>
        <v>2</v>
      </c>
      <c r="AI6" s="11" t="s">
        <v>47</v>
      </c>
      <c r="AJ6" s="11">
        <v>293</v>
      </c>
      <c r="AK6" s="11">
        <v>293</v>
      </c>
      <c r="AN6" s="2" t="s">
        <v>41</v>
      </c>
      <c r="AO6" s="2">
        <v>130</v>
      </c>
      <c r="AP6" s="2">
        <v>130</v>
      </c>
    </row>
    <row r="7" spans="1:42" x14ac:dyDescent="0.3">
      <c r="A7">
        <v>3</v>
      </c>
      <c r="B7" s="15" t="s">
        <v>67</v>
      </c>
      <c r="C7" s="16" t="s">
        <v>19</v>
      </c>
      <c r="D7" s="16" t="s">
        <v>14</v>
      </c>
      <c r="E7" s="16" t="s">
        <v>21</v>
      </c>
      <c r="F7" s="16"/>
      <c r="G7" s="16"/>
      <c r="H7" s="16"/>
      <c r="I7" s="16"/>
      <c r="J7" s="16"/>
      <c r="K7" s="16"/>
      <c r="L7" s="17"/>
      <c r="M7" s="16" t="str">
        <f t="shared" si="0"/>
        <v>G4</v>
      </c>
      <c r="N7" s="16" t="str">
        <f t="shared" si="1"/>
        <v>C5</v>
      </c>
      <c r="O7" s="16" t="str">
        <f t="shared" si="2"/>
        <v>E4</v>
      </c>
      <c r="P7" s="16" t="str">
        <f t="shared" si="3"/>
        <v/>
      </c>
      <c r="Q7" s="16" t="str">
        <f t="shared" si="4"/>
        <v/>
      </c>
      <c r="R7" s="16" t="str">
        <f t="shared" si="5"/>
        <v/>
      </c>
      <c r="S7" s="16" t="str">
        <f t="shared" si="6"/>
        <v/>
      </c>
      <c r="T7" s="16" t="str">
        <f t="shared" si="7"/>
        <v/>
      </c>
      <c r="U7" s="16" t="str">
        <f t="shared" si="8"/>
        <v/>
      </c>
      <c r="V7" s="17"/>
      <c r="W7" s="16">
        <f t="shared" si="10"/>
        <v>392</v>
      </c>
      <c r="X7" s="16">
        <f t="shared" si="9"/>
        <v>523</v>
      </c>
      <c r="Y7" s="16">
        <f t="shared" si="9"/>
        <v>329</v>
      </c>
      <c r="Z7" s="16" t="str">
        <f t="shared" si="9"/>
        <v/>
      </c>
      <c r="AA7" s="16" t="str">
        <f t="shared" si="9"/>
        <v/>
      </c>
      <c r="AB7" s="16" t="str">
        <f t="shared" si="9"/>
        <v/>
      </c>
      <c r="AC7" s="16" t="str">
        <f t="shared" si="9"/>
        <v/>
      </c>
      <c r="AD7" s="16" t="str">
        <f t="shared" si="9"/>
        <v/>
      </c>
      <c r="AE7" s="16" t="str">
        <f t="shared" si="9"/>
        <v/>
      </c>
      <c r="AG7" s="2" t="s">
        <v>24</v>
      </c>
      <c r="AH7" s="5">
        <f>COUNTIF($C$5:$K$9,AG7)</f>
        <v>2</v>
      </c>
      <c r="AI7" s="11" t="s">
        <v>48</v>
      </c>
      <c r="AJ7" s="11">
        <v>329</v>
      </c>
      <c r="AK7" s="11">
        <v>330</v>
      </c>
      <c r="AN7" s="2" t="s">
        <v>42</v>
      </c>
      <c r="AO7" s="2">
        <v>146</v>
      </c>
      <c r="AP7" s="7">
        <v>293</v>
      </c>
    </row>
    <row r="8" spans="1:42" x14ac:dyDescent="0.3">
      <c r="A8">
        <v>4</v>
      </c>
      <c r="B8" s="8" t="s">
        <v>68</v>
      </c>
      <c r="C8" s="9" t="s">
        <v>16</v>
      </c>
      <c r="D8" s="9" t="s">
        <v>22</v>
      </c>
      <c r="E8" s="9" t="s">
        <v>19</v>
      </c>
      <c r="F8" s="9" t="s">
        <v>2</v>
      </c>
      <c r="G8" s="9" t="s">
        <v>18</v>
      </c>
      <c r="H8" s="9" t="s">
        <v>21</v>
      </c>
      <c r="I8" s="9"/>
      <c r="J8" s="9"/>
      <c r="K8" s="9"/>
      <c r="L8" s="12"/>
      <c r="M8" s="9" t="str">
        <f t="shared" si="0"/>
        <v>A5</v>
      </c>
      <c r="N8" s="9" t="str">
        <f t="shared" si="1"/>
        <v>D5</v>
      </c>
      <c r="O8" s="9" t="str">
        <f t="shared" si="2"/>
        <v>G4</v>
      </c>
      <c r="P8" s="9" t="str">
        <f t="shared" si="3"/>
        <v>C4</v>
      </c>
      <c r="Q8" s="9" t="str">
        <f t="shared" si="4"/>
        <v>G5</v>
      </c>
      <c r="R8" s="9" t="str">
        <f t="shared" si="5"/>
        <v>E4</v>
      </c>
      <c r="S8" s="9" t="str">
        <f t="shared" si="6"/>
        <v/>
      </c>
      <c r="T8" s="9" t="str">
        <f t="shared" si="7"/>
        <v/>
      </c>
      <c r="U8" s="9" t="str">
        <f t="shared" si="8"/>
        <v/>
      </c>
      <c r="V8" s="12"/>
      <c r="W8" s="9">
        <f t="shared" si="10"/>
        <v>880</v>
      </c>
      <c r="X8" s="9">
        <f t="shared" si="9"/>
        <v>587</v>
      </c>
      <c r="Y8" s="9">
        <f t="shared" si="9"/>
        <v>392</v>
      </c>
      <c r="Z8" s="9">
        <f t="shared" si="9"/>
        <v>261</v>
      </c>
      <c r="AA8" s="9">
        <f t="shared" si="9"/>
        <v>784</v>
      </c>
      <c r="AB8" s="9">
        <f t="shared" si="9"/>
        <v>329</v>
      </c>
      <c r="AC8" s="9" t="str">
        <f t="shared" si="9"/>
        <v/>
      </c>
      <c r="AD8" s="9" t="str">
        <f t="shared" si="9"/>
        <v/>
      </c>
      <c r="AE8" s="9" t="str">
        <f t="shared" si="9"/>
        <v/>
      </c>
      <c r="AG8" s="2" t="s">
        <v>27</v>
      </c>
      <c r="AH8" s="5">
        <f>COUNTIF($C$5:$K$9,AG8)</f>
        <v>2</v>
      </c>
      <c r="AI8" s="11" t="s">
        <v>49</v>
      </c>
      <c r="AJ8" s="11">
        <v>392</v>
      </c>
      <c r="AK8" s="11">
        <v>392</v>
      </c>
      <c r="AN8" s="2" t="s">
        <v>43</v>
      </c>
      <c r="AO8" s="2">
        <v>164</v>
      </c>
      <c r="AP8" s="7">
        <v>330</v>
      </c>
    </row>
    <row r="9" spans="1:42" x14ac:dyDescent="0.3">
      <c r="AG9" s="2" t="s">
        <v>25</v>
      </c>
      <c r="AH9" s="5">
        <f>COUNTIF($C$5:$K$9,AG9)</f>
        <v>1</v>
      </c>
      <c r="AI9" s="11" t="s">
        <v>50</v>
      </c>
      <c r="AJ9" s="11">
        <v>440</v>
      </c>
      <c r="AK9" s="11">
        <v>440</v>
      </c>
    </row>
    <row r="10" spans="1:42" x14ac:dyDescent="0.3">
      <c r="AG10" s="2" t="s">
        <v>5</v>
      </c>
      <c r="AH10" s="5">
        <f>COUNTIF($C$5:$K$9,AG10)</f>
        <v>1</v>
      </c>
      <c r="AI10" s="10" t="s">
        <v>51</v>
      </c>
      <c r="AJ10" s="10">
        <v>523</v>
      </c>
      <c r="AK10" s="10">
        <v>523</v>
      </c>
    </row>
    <row r="11" spans="1:42" x14ac:dyDescent="0.3">
      <c r="AG11" s="2" t="s">
        <v>26</v>
      </c>
      <c r="AH11" s="5">
        <f>COUNTIF($C$5:$K$9,AG11)</f>
        <v>1</v>
      </c>
      <c r="AI11" s="10" t="s">
        <v>52</v>
      </c>
      <c r="AJ11" s="10">
        <v>587</v>
      </c>
      <c r="AK11" s="10">
        <v>587</v>
      </c>
    </row>
    <row r="12" spans="1:42" x14ac:dyDescent="0.3">
      <c r="AG12" s="2" t="s">
        <v>7</v>
      </c>
      <c r="AH12" s="5">
        <f>COUNTIF($C$5:$K$9,AG12)</f>
        <v>1</v>
      </c>
      <c r="AI12" s="10" t="s">
        <v>53</v>
      </c>
      <c r="AJ12" s="10">
        <v>659</v>
      </c>
      <c r="AK12" s="10">
        <v>660</v>
      </c>
    </row>
    <row r="13" spans="1:42" x14ac:dyDescent="0.3">
      <c r="AG13" s="2" t="s">
        <v>13</v>
      </c>
      <c r="AH13" s="5">
        <f>COUNTIF($C$5:$K$9,AG13)</f>
        <v>1</v>
      </c>
      <c r="AI13" s="10" t="s">
        <v>54</v>
      </c>
      <c r="AJ13" s="10">
        <v>784</v>
      </c>
      <c r="AK13" s="10">
        <v>784</v>
      </c>
    </row>
    <row r="14" spans="1:42" x14ac:dyDescent="0.3">
      <c r="AG14" s="2" t="s">
        <v>8</v>
      </c>
      <c r="AH14" s="5">
        <f>COUNTIF($C$5:$K$9,AG14)</f>
        <v>1</v>
      </c>
      <c r="AI14" s="10" t="s">
        <v>55</v>
      </c>
      <c r="AJ14" s="10">
        <v>880</v>
      </c>
      <c r="AK14" s="10">
        <v>880</v>
      </c>
    </row>
    <row r="15" spans="1:42" x14ac:dyDescent="0.3">
      <c r="AG15" s="2" t="s">
        <v>10</v>
      </c>
      <c r="AH15" s="5">
        <f>COUNTIF($C$5:$K$9,AG15)</f>
        <v>0</v>
      </c>
    </row>
    <row r="16" spans="1:42" x14ac:dyDescent="0.3">
      <c r="AG16" s="2" t="s">
        <v>3</v>
      </c>
      <c r="AH16" s="5">
        <f>COUNTIF($C$5:$K$9,AG16)</f>
        <v>0</v>
      </c>
    </row>
    <row r="17" spans="33:37" x14ac:dyDescent="0.3">
      <c r="AG17" s="2" t="s">
        <v>4</v>
      </c>
      <c r="AH17" s="5">
        <f>COUNTIF($C$5:$K$9,AG17)</f>
        <v>0</v>
      </c>
    </row>
    <row r="18" spans="33:37" x14ac:dyDescent="0.3">
      <c r="AG18" s="2" t="s">
        <v>28</v>
      </c>
      <c r="AH18" s="5">
        <f>COUNTIF($C$5:$K$9,AG18)</f>
        <v>0</v>
      </c>
      <c r="AI18" s="4" t="s">
        <v>56</v>
      </c>
      <c r="AJ18" s="4">
        <v>1046</v>
      </c>
      <c r="AK18" s="4">
        <v>1049</v>
      </c>
    </row>
    <row r="19" spans="33:37" x14ac:dyDescent="0.3">
      <c r="AG19" s="2" t="s">
        <v>11</v>
      </c>
      <c r="AH19" s="5">
        <f>COUNTIF($C$5:$K$9,AG19)</f>
        <v>0</v>
      </c>
      <c r="AI19" s="4" t="s">
        <v>57</v>
      </c>
      <c r="AJ19" s="4">
        <v>1174</v>
      </c>
      <c r="AK19" s="4">
        <v>1182</v>
      </c>
    </row>
    <row r="20" spans="33:37" x14ac:dyDescent="0.3">
      <c r="AG20" s="2" t="s">
        <v>12</v>
      </c>
      <c r="AH20" s="5">
        <f>COUNTIF($C$5:$K$9,AG20)</f>
        <v>0</v>
      </c>
      <c r="AI20" s="4" t="s">
        <v>58</v>
      </c>
      <c r="AJ20" s="4">
        <v>1318</v>
      </c>
      <c r="AK20" s="4">
        <v>1324</v>
      </c>
    </row>
    <row r="21" spans="33:37" x14ac:dyDescent="0.3">
      <c r="AG21" s="2" t="s">
        <v>30</v>
      </c>
      <c r="AH21" s="5">
        <f>COUNTIF($C$5:$K$9,AG21)</f>
        <v>0</v>
      </c>
      <c r="AI21" s="4" t="s">
        <v>59</v>
      </c>
      <c r="AJ21" s="4">
        <v>1567</v>
      </c>
      <c r="AK21" s="4">
        <v>1573</v>
      </c>
    </row>
    <row r="22" spans="33:37" x14ac:dyDescent="0.3">
      <c r="AG22" s="2" t="s">
        <v>1</v>
      </c>
      <c r="AH22" s="5">
        <f>COUNTIF($C$5:$K$9,AG22)</f>
        <v>0</v>
      </c>
      <c r="AI22" s="10" t="s">
        <v>64</v>
      </c>
      <c r="AJ22" s="10">
        <v>174</v>
      </c>
      <c r="AK22" s="10">
        <v>174</v>
      </c>
    </row>
    <row r="23" spans="33:37" x14ac:dyDescent="0.3">
      <c r="AG23" s="2" t="s">
        <v>29</v>
      </c>
      <c r="AH23" s="5">
        <f>COUNTIF($C$5:$K$9,AG23)</f>
        <v>0</v>
      </c>
      <c r="AI23" s="4" t="s">
        <v>60</v>
      </c>
      <c r="AJ23" s="4">
        <v>1760</v>
      </c>
      <c r="AK23" s="4">
        <v>1773</v>
      </c>
    </row>
    <row r="24" spans="33:37" x14ac:dyDescent="0.3">
      <c r="AG24" s="2" t="s">
        <v>31</v>
      </c>
      <c r="AH24" s="5">
        <f>COUNTIF($C$5:$K$9,AG24)</f>
        <v>0</v>
      </c>
      <c r="AI24" s="10" t="s">
        <v>44</v>
      </c>
      <c r="AJ24" s="10">
        <v>196</v>
      </c>
      <c r="AK24" s="10">
        <v>196</v>
      </c>
    </row>
    <row r="25" spans="33:37" x14ac:dyDescent="0.3">
      <c r="AG25" s="2" t="s">
        <v>32</v>
      </c>
      <c r="AH25" s="2">
        <f>COUNTIF($C$5:$K$9,AG25)</f>
        <v>0</v>
      </c>
      <c r="AI25" s="10" t="s">
        <v>45</v>
      </c>
      <c r="AJ25" s="10">
        <v>220</v>
      </c>
      <c r="AK25" s="10">
        <v>220</v>
      </c>
    </row>
    <row r="26" spans="33:37" x14ac:dyDescent="0.3">
      <c r="AG26" s="2" t="s">
        <v>33</v>
      </c>
      <c r="AH26" s="2">
        <f>COUNTIF($C$5:$K$9,AG26)</f>
        <v>0</v>
      </c>
    </row>
    <row r="27" spans="33:37" x14ac:dyDescent="0.3">
      <c r="AG27" s="2" t="s">
        <v>34</v>
      </c>
      <c r="AH27" s="2">
        <f>COUNTIF($C$5:$K$9,AG27)</f>
        <v>0</v>
      </c>
    </row>
    <row r="28" spans="33:37" x14ac:dyDescent="0.3">
      <c r="AG28" s="2" t="s">
        <v>35</v>
      </c>
      <c r="AH28" s="2">
        <f>COUNTIF($C$5:$K$9,AG28)</f>
        <v>0</v>
      </c>
    </row>
    <row r="29" spans="33:37" x14ac:dyDescent="0.3">
      <c r="AG29" s="2" t="s">
        <v>36</v>
      </c>
      <c r="AH29" s="2">
        <f>COUNTIF($C$5:$K$9,AG29)</f>
        <v>0</v>
      </c>
    </row>
    <row r="30" spans="33:37" x14ac:dyDescent="0.3">
      <c r="AG30" s="2" t="s">
        <v>37</v>
      </c>
      <c r="AH30" s="2">
        <f>COUNTIF($C$5:$K$9,AG30)</f>
        <v>0</v>
      </c>
    </row>
    <row r="31" spans="33:37" x14ac:dyDescent="0.3">
      <c r="AG31" s="3" t="s">
        <v>38</v>
      </c>
      <c r="AH31" s="3">
        <f>COUNTIF(AH5:AH30, "&lt;&gt;0")</f>
        <v>10</v>
      </c>
    </row>
  </sheetData>
  <sortState xmlns:xlrd2="http://schemas.microsoft.com/office/spreadsheetml/2017/richdata2" ref="AG5:AH30">
    <sortCondition descending="1" ref="AH5:AH30"/>
  </sortState>
  <mergeCells count="1">
    <mergeCell ref="AG4:AH4"/>
  </mergeCells>
  <conditionalFormatting sqref="AG5:AG31">
    <cfRule type="expression" dxfId="0" priority="2">
      <formula>"IF($W$2:$W$27&lt;&gt;"""")"</formula>
    </cfRule>
  </conditionalFormatting>
  <conditionalFormatting sqref="AH5:AH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Aponte Barriga, Ana Sofia</dc:creator>
  <cp:lastModifiedBy>Aponte Barriga, Ana Sofia</cp:lastModifiedBy>
  <dcterms:created xsi:type="dcterms:W3CDTF">2024-01-17T18:00:33Z</dcterms:created>
  <dcterms:modified xsi:type="dcterms:W3CDTF">2024-01-30T03:32:46Z</dcterms:modified>
</cp:coreProperties>
</file>