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Source\jcoliz\Ofx\docs\"/>
    </mc:Choice>
  </mc:AlternateContent>
  <xr:revisionPtr revIDLastSave="0" documentId="13_ncr:1_{7DC1BF91-B7A1-443C-A1B6-F32B9CA18529}" xr6:coauthVersionLast="47" xr6:coauthVersionMax="47" xr10:uidLastSave="{00000000-0000-0000-0000-000000000000}"/>
  <bookViews>
    <workbookView xWindow="11820" yWindow="360" windowWidth="24420" windowHeight="18410" xr2:uid="{F2573A31-1A53-4970-A0DB-4A47D8339FF6}"/>
  </bookViews>
  <sheets>
    <sheet name="Income Statement" sheetId="1" r:id="rId1"/>
    <sheet name="Expense Details" sheetId="2" r:id="rId2"/>
    <sheet name="Register" sheetId="6" r:id="rId3"/>
  </sheets>
  <definedNames>
    <definedName name="ExternalData_1" localSheetId="0" hidden="1">'Income Statement'!$A$4:$C$6</definedName>
    <definedName name="ExternalData_2" localSheetId="0" hidden="1">'Income Statement'!$A$10:$C$14</definedName>
    <definedName name="ExternalData_3" localSheetId="0" hidden="1">'Income Statement'!$E$4:$G$10</definedName>
    <definedName name="ExternalData_4" localSheetId="0" hidden="1">'Income Statement'!$E$28:$G$30</definedName>
    <definedName name="ExternalData_5" localSheetId="2" hidden="1">Register!$A$1:$D$786</definedName>
  </definedNames>
  <calcPr calcId="191029"/>
  <pivotCaches>
    <pivotCache cacheId="2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B15" i="1"/>
  <c r="C15" i="1"/>
  <c r="F11" i="1"/>
  <c r="F19" i="1" s="1"/>
  <c r="G11" i="1"/>
  <c r="F31" i="1"/>
  <c r="G31" i="1"/>
  <c r="B18" i="1"/>
  <c r="B19" i="1"/>
  <c r="B20" i="1" l="1"/>
  <c r="F18" i="1" s="1"/>
  <c r="F20" i="1" s="1"/>
  <c r="F2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250859-7F88-4312-BAAF-A8B33E1D4B13}" keepAlive="1" name="Query - AllTransactions" description="Connection to the 'AllTransactions' query in the workbook." type="5" refreshedVersion="7" background="1" saveData="1">
    <dbPr connection="Provider=Microsoft.Mashup.OleDb.1;Data Source=$Workbook$;Location=AllTransactions;Extended Properties=&quot;&quot;" command="SELECT * FROM [AllTransactions]"/>
  </connection>
  <connection id="2" xr16:uid="{DB58C1D7-A2BD-4914-81DC-48B771C09875}" keepAlive="1" name="Query - ReportExpenses" description="Connection to the 'ReportExpenses' query in the workbook." type="5" refreshedVersion="7" background="1" saveData="1">
    <dbPr connection="Provider=Microsoft.Mashup.OleDb.1;Data Source=$Workbook$;Location=ReportExpenses;Extended Properties=&quot;&quot;" command="SELECT * FROM [ReportExpenses]"/>
  </connection>
  <connection id="3" xr16:uid="{F1C96B19-C99A-4992-AE0F-E94338F6BEA3}" keepAlive="1" name="Query - ReportExport" description="Connection to the 'ReportExport' query in the workbook." type="5" refreshedVersion="7" background="1">
    <dbPr connection="Provider=Microsoft.Mashup.OleDb.1;Data Source=$Workbook$;Location=ReportExport;Extended Properties=&quot;&quot;" command="SELECT * FROM [ReportExport]"/>
  </connection>
  <connection id="4" xr16:uid="{AC6001DC-3FEE-4119-A895-21AC1A888163}" keepAlive="1" name="Query - ReportIncome" description="Connection to the 'ReportIncome' query in the workbook." type="5" refreshedVersion="7" background="1" saveData="1">
    <dbPr connection="Provider=Microsoft.Mashup.OleDb.1;Data Source=$Workbook$;Location=ReportIncome;Extended Properties=&quot;&quot;" command="SELECT * FROM [ReportIncome]"/>
  </connection>
  <connection id="5" xr16:uid="{F06E0C8F-F5D9-4E84-BBD9-F3AE8162BD3A}" keepAlive="1" name="Query - ReportSavings" description="Connection to the 'ReportSavings' query in the workbook." type="5" refreshedVersion="7" background="1" saveData="1">
    <dbPr connection="Provider=Microsoft.Mashup.OleDb.1;Data Source=$Workbook$;Location=ReportSavings;Extended Properties=&quot;&quot;" command="SELECT * FROM [ReportSavings]"/>
  </connection>
  <connection id="6" xr16:uid="{CA8C3CFE-F969-49FB-83D4-2D87CC6F20BF}" keepAlive="1" name="Query - ReportTaxes" description="Connection to the 'ReportTaxes' query in the workbook." type="5" refreshedVersion="7" background="1" saveData="1">
    <dbPr connection="Provider=Microsoft.Mashup.OleDb.1;Data Source=$Workbook$;Location=ReportTaxes;Extended Properties=&quot;&quot;" command="SELECT * FROM [ReportTaxes]"/>
  </connection>
</connections>
</file>

<file path=xl/sharedStrings.xml><?xml version="1.0" encoding="utf-8"?>
<sst xmlns="http://schemas.openxmlformats.org/spreadsheetml/2006/main" count="1614" uniqueCount="128">
  <si>
    <t>Amount</t>
  </si>
  <si>
    <t>Salary</t>
  </si>
  <si>
    <t>Bonus</t>
  </si>
  <si>
    <t>401k Match</t>
  </si>
  <si>
    <t>Federal</t>
  </si>
  <si>
    <t>SSA</t>
  </si>
  <si>
    <t>State Income</t>
  </si>
  <si>
    <t>Medicare</t>
  </si>
  <si>
    <t>State Disability</t>
  </si>
  <si>
    <t>Total</t>
  </si>
  <si>
    <t>Income</t>
  </si>
  <si>
    <t>Expenses</t>
  </si>
  <si>
    <t>Gross Income</t>
  </si>
  <si>
    <t>Household Expenses</t>
  </si>
  <si>
    <t>Taxes</t>
  </si>
  <si>
    <t>Housing</t>
  </si>
  <si>
    <t>Food</t>
  </si>
  <si>
    <t>Transportation</t>
  </si>
  <si>
    <t>Healthcare</t>
  </si>
  <si>
    <t>Personal</t>
  </si>
  <si>
    <t>Entertainment</t>
  </si>
  <si>
    <t>Insurance</t>
  </si>
  <si>
    <t>Net Income</t>
  </si>
  <si>
    <t>Net Accumulation</t>
  </si>
  <si>
    <t>Less Taxes</t>
  </si>
  <si>
    <t>Less Expenses</t>
  </si>
  <si>
    <t>Savings Rate</t>
  </si>
  <si>
    <t>Savings</t>
  </si>
  <si>
    <t>Explicit Savings</t>
  </si>
  <si>
    <t>401k Contributions</t>
  </si>
  <si>
    <t>Mortgage Principal</t>
  </si>
  <si>
    <t>Cinema</t>
  </si>
  <si>
    <t>Disney Plus</t>
  </si>
  <si>
    <t>Go-Karts</t>
  </si>
  <si>
    <t>Netflix</t>
  </si>
  <si>
    <t>At Home</t>
  </si>
  <si>
    <t>Away</t>
  </si>
  <si>
    <t>Co-Pays</t>
  </si>
  <si>
    <t>Out-of-pocket</t>
  </si>
  <si>
    <t>Premiums</t>
  </si>
  <si>
    <t>Condo Fees</t>
  </si>
  <si>
    <t>Home Goods</t>
  </si>
  <si>
    <t>Mortgage Interest</t>
  </si>
  <si>
    <t>Property Tax</t>
  </si>
  <si>
    <t>Repairs &amp; Maintenance</t>
  </si>
  <si>
    <t>Utilities</t>
  </si>
  <si>
    <t>Disability</t>
  </si>
  <si>
    <t>Life</t>
  </si>
  <si>
    <t>Apps</t>
  </si>
  <si>
    <t>Clothing</t>
  </si>
  <si>
    <t>Electronics</t>
  </si>
  <si>
    <t>Haircuts</t>
  </si>
  <si>
    <t>Car Payment</t>
  </si>
  <si>
    <t>Fuel</t>
  </si>
  <si>
    <t>Registration</t>
  </si>
  <si>
    <t>Grand Total</t>
  </si>
  <si>
    <t>Actual</t>
  </si>
  <si>
    <t>Budget</t>
  </si>
  <si>
    <t>Expenses vs Budget</t>
  </si>
  <si>
    <t>Timestamp</t>
  </si>
  <si>
    <t>Payee</t>
  </si>
  <si>
    <t>Category</t>
  </si>
  <si>
    <t>Bed Bath Beyond</t>
  </si>
  <si>
    <t>Housing:Home Goods</t>
  </si>
  <si>
    <t>Olive Garden</t>
  </si>
  <si>
    <t>Food:Away:Lunch</t>
  </si>
  <si>
    <t>Tim Hortons</t>
  </si>
  <si>
    <t>Food:Away:Coffee</t>
  </si>
  <si>
    <t>iTunes App Store</t>
  </si>
  <si>
    <t>Personal:Apps</t>
  </si>
  <si>
    <t>Ralphs</t>
  </si>
  <si>
    <t>Food:At Home</t>
  </si>
  <si>
    <t>Amazon</t>
  </si>
  <si>
    <t>Personal:Electronics</t>
  </si>
  <si>
    <t>Food:Away:Dinner</t>
  </si>
  <si>
    <t>Nordstrom</t>
  </si>
  <si>
    <t>Personal:Clothing</t>
  </si>
  <si>
    <t>Chase Bank Auto Loans</t>
  </si>
  <si>
    <t>Transportation:Car Payment</t>
  </si>
  <si>
    <t>Standard Oil</t>
  </si>
  <si>
    <t>Transportation:Fuel</t>
  </si>
  <si>
    <t>Chase Bank Mortgage</t>
  </si>
  <si>
    <t>Sprint</t>
  </si>
  <si>
    <t>Housing:Utilities:Cellular</t>
  </si>
  <si>
    <t>Spaghetti Factory</t>
  </si>
  <si>
    <t>Target</t>
  </si>
  <si>
    <t>Waste Management</t>
  </si>
  <si>
    <t>Housing:Utilities:Trash</t>
  </si>
  <si>
    <t>Central Gas Electric</t>
  </si>
  <si>
    <t>Housing:Utilities:Gas</t>
  </si>
  <si>
    <t>Uptown Espresso</t>
  </si>
  <si>
    <t>Entertainment:Netflix</t>
  </si>
  <si>
    <t>Megacorp Inc</t>
  </si>
  <si>
    <t>Starbucks</t>
  </si>
  <si>
    <t>Farquat Homeowners Assoc</t>
  </si>
  <si>
    <t>Housing:Condo Fees</t>
  </si>
  <si>
    <t>Windsor County DMV</t>
  </si>
  <si>
    <t>Transportation:Registration</t>
  </si>
  <si>
    <t>Viacom</t>
  </si>
  <si>
    <t>Housing:Utilities:Cable TV</t>
  </si>
  <si>
    <t>Applebees</t>
  </si>
  <si>
    <t>Housing:Utilities:Electric</t>
  </si>
  <si>
    <t>Entertainment:Disney Plus</t>
  </si>
  <si>
    <t>AMC</t>
  </si>
  <si>
    <t>Entertainment:Cinema</t>
  </si>
  <si>
    <t>Speedy Speeds</t>
  </si>
  <si>
    <t>Entertainment:Go-Karts</t>
  </si>
  <si>
    <t>Windsor County Water Co</t>
  </si>
  <si>
    <t>Housing:Utilities:Water &amp; Sewer</t>
  </si>
  <si>
    <t>Container Store</t>
  </si>
  <si>
    <t>Connor Construction</t>
  </si>
  <si>
    <t>Housing:Repairs &amp; Maintenance</t>
  </si>
  <si>
    <t>Zohan Dvir</t>
  </si>
  <si>
    <t>Personal:Haircuts</t>
  </si>
  <si>
    <t>Mikes Wrenchems</t>
  </si>
  <si>
    <t>Transportation:Repairs &amp; Maintenance</t>
  </si>
  <si>
    <t>Providence Medical</t>
  </si>
  <si>
    <t>Healthcare:Co-Pays</t>
  </si>
  <si>
    <t>GEICO Auto Insurance</t>
  </si>
  <si>
    <t>Transportation:Insurance</t>
  </si>
  <si>
    <t>Income:Bonus</t>
  </si>
  <si>
    <t>Healthcare:Out-of-pocket</t>
  </si>
  <si>
    <t>County of Windsor Assessors Office</t>
  </si>
  <si>
    <t>Housing:Property Tax</t>
  </si>
  <si>
    <t>IRS</t>
  </si>
  <si>
    <t>Taxes:Federal:Return</t>
  </si>
  <si>
    <t>GEICO Homeowners Insurance</t>
  </si>
  <si>
    <t>Housing:Insurance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</si>
</sst>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Segoe UI Semibold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21">
    <xf numFmtId="0" fontId="0" fillId="0" borderId="0" xfId="0"/>
    <xf numFmtId="9" fontId="0" fillId="0" borderId="0" xfId="2" applyFont="1"/>
    <xf numFmtId="44" fontId="0" fillId="0" borderId="0" xfId="1" applyFont="1"/>
    <xf numFmtId="165" fontId="0" fillId="0" borderId="0" xfId="1" applyNumberFormat="1" applyFont="1"/>
    <xf numFmtId="44" fontId="0" fillId="0" borderId="0" xfId="0" applyNumberFormat="1"/>
    <xf numFmtId="9" fontId="0" fillId="0" borderId="0" xfId="0" applyNumberFormat="1"/>
    <xf numFmtId="165" fontId="0" fillId="0" borderId="0" xfId="0" applyNumberFormat="1"/>
    <xf numFmtId="0" fontId="3" fillId="0" borderId="0" xfId="0" applyFont="1" applyAlignment="1">
      <alignment horizontal="left"/>
    </xf>
    <xf numFmtId="0" fontId="2" fillId="2" borderId="1" xfId="3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165" fontId="2" fillId="0" borderId="0" xfId="0" applyNumberFormat="1" applyFont="1"/>
    <xf numFmtId="165" fontId="2" fillId="0" borderId="0" xfId="1" applyNumberFormat="1" applyFont="1"/>
    <xf numFmtId="0" fontId="0" fillId="0" borderId="2" xfId="0" quotePrefix="1" applyBorder="1"/>
    <xf numFmtId="165" fontId="0" fillId="0" borderId="2" xfId="0" applyNumberFormat="1" applyBorder="1"/>
    <xf numFmtId="0" fontId="0" fillId="0" borderId="2" xfId="0" applyBorder="1"/>
    <xf numFmtId="0" fontId="2" fillId="0" borderId="2" xfId="0" applyFont="1" applyBorder="1"/>
    <xf numFmtId="165" fontId="2" fillId="0" borderId="2" xfId="0" applyNumberFormat="1" applyFont="1" applyBorder="1"/>
    <xf numFmtId="0" fontId="0" fillId="0" borderId="0" xfId="0" applyAlignment="1">
      <alignment horizontal="left" indent="1"/>
    </xf>
    <xf numFmtId="42" fontId="0" fillId="0" borderId="0" xfId="0" applyNumberFormat="1"/>
    <xf numFmtId="14" fontId="0" fillId="0" borderId="0" xfId="0" applyNumberFormat="1"/>
  </cellXfs>
  <cellStyles count="4">
    <cellStyle name="40% - Accent6" xfId="3" builtinId="51"/>
    <cellStyle name="Currency" xfId="1" builtinId="4"/>
    <cellStyle name="Normal" xfId="0" builtinId="0"/>
    <cellStyle name="Percent" xfId="2" builtinId="5"/>
  </cellStyles>
  <dxfs count="18">
    <dxf>
      <numFmt numFmtId="34" formatCode="_(&quot;$&quot;* #,##0.00_);_(&quot;$&quot;* \(#,##0.00\);_(&quot;$&quot;* &quot;-&quot;??_);_(@_)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4" formatCode="_(&quot;$&quot;* #,##0.00_);_(&quot;$&quot;* \(#,##0.00\);_(&quot;$&quot;* &quot;-&quot;??_);_(@_)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Coliz" refreshedDate="44526.805759143521" backgroundQuery="1" createdVersion="7" refreshedVersion="7" minRefreshableVersion="3" recordCount="46" xr:uid="{3340DA5C-6D9A-4B4E-A81B-7212F4E1C3C2}">
  <cacheSource type="external" connectionId="3"/>
  <cacheFields count="6">
    <cacheField name="Key1" numFmtId="0">
      <sharedItems count="10">
        <s v="Entertainment"/>
        <s v="Food"/>
        <s v="Healthcare"/>
        <s v="Housing"/>
        <s v="Income"/>
        <s v="Insurance"/>
        <s v="Personal"/>
        <s v="Savings"/>
        <s v="Taxes"/>
        <s v="Transportation"/>
      </sharedItems>
    </cacheField>
    <cacheField name="Key2" numFmtId="0">
      <sharedItems count="35">
        <s v="Cinema"/>
        <s v="Disney Plus"/>
        <s v="Go-Karts"/>
        <s v="Netflix"/>
        <s v="At Home"/>
        <s v="Away"/>
        <s v="Co-Pays"/>
        <s v="Out-of-pocket"/>
        <s v="Premiums"/>
        <s v="Condo Fees"/>
        <s v="Home Goods"/>
        <s v="Insurance"/>
        <s v="Mortgage Interest"/>
        <s v="Property Tax"/>
        <s v="Repairs &amp; Maintenance"/>
        <s v="Utilities"/>
        <s v="401k Match"/>
        <s v="Bonus"/>
        <s v="Salary"/>
        <s v="Disability"/>
        <s v="Life"/>
        <s v="Apps"/>
        <s v="Clothing"/>
        <s v="Electronics"/>
        <s v="Haircuts"/>
        <s v="401k Contributions"/>
        <s v="Mortgage Principal"/>
        <s v="Federal"/>
        <s v="Medicare"/>
        <s v="SSA"/>
        <s v="State Disability"/>
        <s v="State Income"/>
        <s v="Car Payment"/>
        <s v="Fuel"/>
        <s v="Registration"/>
      </sharedItems>
    </cacheField>
    <cacheField name="Key3" numFmtId="0">
      <sharedItems containsBlank="1" count="12">
        <m/>
        <s v="Coffee"/>
        <s v="Dinner"/>
        <s v="Lunch"/>
        <s v="Cable TV"/>
        <s v="Cellular"/>
        <s v="Electric"/>
        <s v="Gas"/>
        <s v="Trash"/>
        <s v="Water &amp; Sewer"/>
        <s v="Paycheck"/>
        <s v="Return"/>
      </sharedItems>
    </cacheField>
    <cacheField name="Key4" numFmtId="0">
      <sharedItems containsString="0" containsBlank="1" count="1">
        <m/>
      </sharedItems>
    </cacheField>
    <cacheField name="Amount" numFmtId="0">
      <sharedItems containsSemiMixedTypes="0" containsString="0" containsNumber="1" minValue="-19000.080000000002" maxValue="120000"/>
    </cacheField>
    <cacheField name="InBudget" numFmtId="0">
      <sharedItems containsSemiMixedTypes="0" containsString="0" containsNumber="1" containsInteger="1" minValue="-19000" maxValue="1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x v="0"/>
    <x v="0"/>
    <x v="0"/>
    <n v="-299.56"/>
    <n v="-300"/>
  </r>
  <r>
    <x v="0"/>
    <x v="1"/>
    <x v="0"/>
    <x v="0"/>
    <n v="-144"/>
    <n v="-144"/>
  </r>
  <r>
    <x v="0"/>
    <x v="2"/>
    <x v="0"/>
    <x v="0"/>
    <n v="-506.64"/>
    <n v="-500"/>
  </r>
  <r>
    <x v="0"/>
    <x v="3"/>
    <x v="0"/>
    <x v="0"/>
    <n v="-180"/>
    <n v="-180"/>
  </r>
  <r>
    <x v="1"/>
    <x v="4"/>
    <x v="0"/>
    <x v="0"/>
    <n v="-4493.66"/>
    <n v="-4420"/>
  </r>
  <r>
    <x v="1"/>
    <x v="5"/>
    <x v="1"/>
    <x v="0"/>
    <n v="-1163.3"/>
    <n v="-1170"/>
  </r>
  <r>
    <x v="1"/>
    <x v="5"/>
    <x v="2"/>
    <x v="0"/>
    <n v="-7697.33"/>
    <n v="-7800"/>
  </r>
  <r>
    <x v="1"/>
    <x v="5"/>
    <x v="3"/>
    <x v="0"/>
    <n v="-20.079999999999998"/>
    <n v="0"/>
  </r>
  <r>
    <x v="2"/>
    <x v="6"/>
    <x v="0"/>
    <x v="0"/>
    <n v="-279.02"/>
    <n v="-400"/>
  </r>
  <r>
    <x v="2"/>
    <x v="7"/>
    <x v="0"/>
    <x v="0"/>
    <n v="-1678.75"/>
    <n v="-1200"/>
  </r>
  <r>
    <x v="2"/>
    <x v="8"/>
    <x v="0"/>
    <x v="0"/>
    <n v="-6000"/>
    <n v="-6000"/>
  </r>
  <r>
    <x v="3"/>
    <x v="9"/>
    <x v="0"/>
    <x v="0"/>
    <n v="-3960"/>
    <n v="-3960"/>
  </r>
  <r>
    <x v="3"/>
    <x v="10"/>
    <x v="0"/>
    <x v="0"/>
    <n v="-2591.5300000000002"/>
    <n v="-2400"/>
  </r>
  <r>
    <x v="3"/>
    <x v="11"/>
    <x v="0"/>
    <x v="0"/>
    <n v="-400"/>
    <n v="-400"/>
  </r>
  <r>
    <x v="3"/>
    <x v="12"/>
    <x v="0"/>
    <x v="0"/>
    <n v="-8400"/>
    <n v="-8400"/>
  </r>
  <r>
    <x v="3"/>
    <x v="13"/>
    <x v="0"/>
    <x v="0"/>
    <n v="-5000"/>
    <n v="-5000"/>
  </r>
  <r>
    <x v="3"/>
    <x v="14"/>
    <x v="0"/>
    <x v="0"/>
    <n v="-3220.41"/>
    <n v="-3600"/>
  </r>
  <r>
    <x v="3"/>
    <x v="15"/>
    <x v="4"/>
    <x v="0"/>
    <n v="-1140"/>
    <n v="-1140"/>
  </r>
  <r>
    <x v="3"/>
    <x v="15"/>
    <x v="5"/>
    <x v="0"/>
    <n v="-480"/>
    <n v="-480"/>
  </r>
  <r>
    <x v="3"/>
    <x v="15"/>
    <x v="6"/>
    <x v="0"/>
    <n v="-596.25"/>
    <n v="-600"/>
  </r>
  <r>
    <x v="3"/>
    <x v="15"/>
    <x v="7"/>
    <x v="0"/>
    <n v="-791.68"/>
    <n v="-800"/>
  </r>
  <r>
    <x v="3"/>
    <x v="15"/>
    <x v="8"/>
    <x v="0"/>
    <n v="-699.96"/>
    <n v="-700"/>
  </r>
  <r>
    <x v="3"/>
    <x v="15"/>
    <x v="9"/>
    <x v="0"/>
    <n v="-399.96"/>
    <n v="-400"/>
  </r>
  <r>
    <x v="4"/>
    <x v="16"/>
    <x v="0"/>
    <x v="0"/>
    <n v="4000.08"/>
    <n v="4000"/>
  </r>
  <r>
    <x v="4"/>
    <x v="17"/>
    <x v="0"/>
    <x v="0"/>
    <n v="25000"/>
    <n v="25000"/>
  </r>
  <r>
    <x v="4"/>
    <x v="18"/>
    <x v="0"/>
    <x v="0"/>
    <n v="120000"/>
    <n v="120000"/>
  </r>
  <r>
    <x v="5"/>
    <x v="19"/>
    <x v="0"/>
    <x v="0"/>
    <n v="-49.92"/>
    <n v="-50"/>
  </r>
  <r>
    <x v="5"/>
    <x v="20"/>
    <x v="0"/>
    <x v="0"/>
    <n v="-199.92"/>
    <n v="-200"/>
  </r>
  <r>
    <x v="6"/>
    <x v="21"/>
    <x v="0"/>
    <x v="0"/>
    <n v="-271.01"/>
    <n v="-250"/>
  </r>
  <r>
    <x v="6"/>
    <x v="22"/>
    <x v="0"/>
    <x v="0"/>
    <n v="-1546.51"/>
    <n v="-1800"/>
  </r>
  <r>
    <x v="6"/>
    <x v="23"/>
    <x v="0"/>
    <x v="0"/>
    <n v="-2450.69"/>
    <n v="-2400"/>
  </r>
  <r>
    <x v="6"/>
    <x v="24"/>
    <x v="0"/>
    <x v="0"/>
    <n v="-240"/>
    <n v="-240"/>
  </r>
  <r>
    <x v="7"/>
    <x v="25"/>
    <x v="0"/>
    <x v="0"/>
    <n v="-19000.080000000002"/>
    <n v="-19000"/>
  </r>
  <r>
    <x v="7"/>
    <x v="16"/>
    <x v="0"/>
    <x v="0"/>
    <n v="-4000.08"/>
    <n v="-4000"/>
  </r>
  <r>
    <x v="7"/>
    <x v="26"/>
    <x v="0"/>
    <x v="0"/>
    <n v="-9600"/>
    <n v="-9600"/>
  </r>
  <r>
    <x v="8"/>
    <x v="27"/>
    <x v="10"/>
    <x v="0"/>
    <n v="-16488"/>
    <n v="-16488"/>
  </r>
  <r>
    <x v="8"/>
    <x v="27"/>
    <x v="11"/>
    <x v="0"/>
    <n v="1200"/>
    <n v="1200"/>
  </r>
  <r>
    <x v="8"/>
    <x v="28"/>
    <x v="0"/>
    <x v="0"/>
    <n v="-1752"/>
    <n v="-1752"/>
  </r>
  <r>
    <x v="8"/>
    <x v="29"/>
    <x v="0"/>
    <x v="0"/>
    <n v="-7440"/>
    <n v="-7440"/>
  </r>
  <r>
    <x v="8"/>
    <x v="30"/>
    <x v="0"/>
    <x v="0"/>
    <n v="-1152"/>
    <n v="-1152"/>
  </r>
  <r>
    <x v="8"/>
    <x v="31"/>
    <x v="0"/>
    <x v="0"/>
    <n v="-6240"/>
    <n v="-6240"/>
  </r>
  <r>
    <x v="9"/>
    <x v="32"/>
    <x v="0"/>
    <x v="0"/>
    <n v="-4800"/>
    <n v="-4800"/>
  </r>
  <r>
    <x v="9"/>
    <x v="33"/>
    <x v="0"/>
    <x v="0"/>
    <n v="-1825.75"/>
    <n v="-1820"/>
  </r>
  <r>
    <x v="9"/>
    <x v="11"/>
    <x v="0"/>
    <x v="0"/>
    <n v="-500"/>
    <n v="-500"/>
  </r>
  <r>
    <x v="9"/>
    <x v="34"/>
    <x v="0"/>
    <x v="0"/>
    <n v="-311.11"/>
    <n v="-300"/>
  </r>
  <r>
    <x v="9"/>
    <x v="14"/>
    <x v="0"/>
    <x v="0"/>
    <n v="-2548.13"/>
    <n v="-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E75AD3-C61E-4FBC-8A60-F5934A1679B0}" name="ExpenseDetailsPivot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showHeaders="0" outline="1" outlineData="1" multipleFieldFilters="0" fieldListSortAscending="1">
  <location ref="A3:C38" firstHeaderRow="0" firstDataRow="1" firstDataCol="1"/>
  <pivotFields count="6">
    <pivotField axis="axisRow" showAll="0">
      <items count="11">
        <item x="0"/>
        <item x="1"/>
        <item x="2"/>
        <item x="3"/>
        <item h="1" x="4"/>
        <item x="5"/>
        <item x="6"/>
        <item h="1" x="7"/>
        <item h="1" x="8"/>
        <item x="9"/>
        <item t="default"/>
      </items>
    </pivotField>
    <pivotField axis="axisRow" showAll="0">
      <items count="36">
        <item x="25"/>
        <item x="16"/>
        <item x="21"/>
        <item x="4"/>
        <item x="5"/>
        <item x="17"/>
        <item x="32"/>
        <item x="0"/>
        <item x="22"/>
        <item x="9"/>
        <item x="6"/>
        <item x="19"/>
        <item x="1"/>
        <item x="23"/>
        <item x="27"/>
        <item x="33"/>
        <item x="2"/>
        <item x="24"/>
        <item x="10"/>
        <item x="11"/>
        <item x="20"/>
        <item x="28"/>
        <item x="12"/>
        <item x="26"/>
        <item x="3"/>
        <item x="7"/>
        <item x="8"/>
        <item x="13"/>
        <item x="34"/>
        <item x="14"/>
        <item x="18"/>
        <item x="29"/>
        <item x="30"/>
        <item x="31"/>
        <item x="15"/>
        <item t="default"/>
      </items>
    </pivotField>
    <pivotField showAll="0">
      <items count="13">
        <item x="4"/>
        <item x="5"/>
        <item x="1"/>
        <item x="2"/>
        <item x="6"/>
        <item x="7"/>
        <item x="3"/>
        <item x="10"/>
        <item x="11"/>
        <item x="8"/>
        <item x="9"/>
        <item x="0"/>
        <item t="default"/>
      </items>
    </pivotField>
    <pivotField showAll="0"/>
    <pivotField dataField="1" showAll="0"/>
    <pivotField dataField="1" showAll="0"/>
  </pivotFields>
  <rowFields count="2">
    <field x="0"/>
    <field x="1"/>
  </rowFields>
  <rowItems count="35">
    <i>
      <x/>
    </i>
    <i r="1">
      <x v="7"/>
    </i>
    <i r="1">
      <x v="12"/>
    </i>
    <i r="1">
      <x v="16"/>
    </i>
    <i r="1">
      <x v="24"/>
    </i>
    <i>
      <x v="1"/>
    </i>
    <i r="1">
      <x v="3"/>
    </i>
    <i r="1">
      <x v="4"/>
    </i>
    <i>
      <x v="2"/>
    </i>
    <i r="1">
      <x v="10"/>
    </i>
    <i r="1">
      <x v="25"/>
    </i>
    <i r="1">
      <x v="26"/>
    </i>
    <i>
      <x v="3"/>
    </i>
    <i r="1">
      <x v="9"/>
    </i>
    <i r="1">
      <x v="18"/>
    </i>
    <i r="1">
      <x v="19"/>
    </i>
    <i r="1">
      <x v="22"/>
    </i>
    <i r="1">
      <x v="27"/>
    </i>
    <i r="1">
      <x v="29"/>
    </i>
    <i r="1">
      <x v="34"/>
    </i>
    <i>
      <x v="5"/>
    </i>
    <i r="1">
      <x v="11"/>
    </i>
    <i r="1">
      <x v="20"/>
    </i>
    <i>
      <x v="6"/>
    </i>
    <i r="1">
      <x v="2"/>
    </i>
    <i r="1">
      <x v="8"/>
    </i>
    <i r="1">
      <x v="13"/>
    </i>
    <i r="1">
      <x v="17"/>
    </i>
    <i>
      <x v="9"/>
    </i>
    <i r="1">
      <x v="6"/>
    </i>
    <i r="1">
      <x v="15"/>
    </i>
    <i r="1">
      <x v="19"/>
    </i>
    <i r="1">
      <x v="28"/>
    </i>
    <i r="1">
      <x v="29"/>
    </i>
    <i t="grand">
      <x/>
    </i>
  </rowItems>
  <colFields count="1">
    <field x="-2"/>
  </colFields>
  <colItems count="2">
    <i>
      <x/>
    </i>
    <i i="1">
      <x v="1"/>
    </i>
  </colItems>
  <dataFields count="2">
    <dataField name="Actual" fld="4" baseField="0" baseItem="0" numFmtId="42"/>
    <dataField name="Budget" fld="5" baseField="0" baseItem="0" numFmtId="42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4" xr16:uid="{6781C575-7C2C-4927-A979-C35A0655E098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Name" tableColumnId="1"/>
      <queryTableField id="2" name="Amount" tableColumnId="2"/>
      <queryTableField id="3" name="%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6" xr16:uid="{655ABD28-4948-4B69-83DC-B33CCBA189CE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Name" tableColumnId="1"/>
      <queryTableField id="2" name="Amount" tableColumnId="2"/>
      <queryTableField id="3" name="%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2" xr16:uid="{4C968C7B-DE12-473D-9E0C-957440CE7877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Name" tableColumnId="1"/>
      <queryTableField id="2" name="Amount" tableColumnId="2"/>
      <queryTableField id="3" name="%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headers="0" connectionId="5" xr16:uid="{DD0A109D-11F1-400A-B81C-7CE284553EF4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Name" tableColumnId="1"/>
      <queryTableField id="2" name="Amount" tableColumnId="2"/>
      <queryTableField id="3" name="%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" xr16:uid="{455DD643-80C2-45AA-BB9F-E4F5D53D3FB7}" autoFormatId="16" applyNumberFormats="0" applyBorderFormats="0" applyFontFormats="0" applyPatternFormats="0" applyAlignmentFormats="0" applyWidthHeightFormats="0">
  <queryTableRefresh nextId="6">
    <queryTableFields count="4">
      <queryTableField id="1" name="Timestamp" tableColumnId="1"/>
      <queryTableField id="2" name="Payee" tableColumnId="2"/>
      <queryTableField id="3" name="Amount" tableColumnId="3"/>
      <queryTableField id="4" name="Category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E5F7EE-C702-4BB2-AF43-B8C91F5CF77F}" name="ReportIncome" displayName="ReportIncome" ref="A4:C7" tableType="queryTable" headerRowCount="0" totalsRowCount="1">
  <tableColumns count="3">
    <tableColumn id="1" xr3:uid="{9DF94AE6-DA96-415B-A1F7-A6DB53C86F4A}" uniqueName="1" name="Name" totalsRowLabel="Total" queryTableFieldId="1"/>
    <tableColumn id="2" xr3:uid="{F35F89F4-AE20-4DCD-8D98-4F15F880FB62}" uniqueName="2" name="Amount" totalsRowFunction="sum" queryTableFieldId="2" dataDxfId="3" totalsRowDxfId="4" dataCellStyle="Currency"/>
    <tableColumn id="3" xr3:uid="{3618C13C-82EB-44D5-BDF2-692E6995B9A4}" uniqueName="3" name="%" totalsRowFunction="sum" queryTableFieldId="3" dataDxfId="2" totalsRowDxfId="5" dataCellStyle="Percent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E7BA68-BE1D-4C1E-B071-89703C80E294}" name="ReportTaxes" displayName="ReportTaxes" ref="A10:C15" tableType="queryTable" headerRowCount="0" totalsRowCount="1">
  <tableColumns count="3">
    <tableColumn id="1" xr3:uid="{AD8077A9-C72E-436F-8904-DB8FB9815CFA}" uniqueName="1" name="Name" totalsRowLabel="Total" queryTableFieldId="1"/>
    <tableColumn id="2" xr3:uid="{2D7C162A-0F9B-4C1F-8CDE-477E56166DEA}" uniqueName="2" name="Amount" totalsRowFunction="sum" queryTableFieldId="2" dataDxfId="7" totalsRowDxfId="8" dataCellStyle="Currency"/>
    <tableColumn id="3" xr3:uid="{E4C634EE-0486-4136-BB76-3213D4AC3881}" uniqueName="3" name="%" totalsRowFunction="sum" queryTableFieldId="3" dataDxfId="6" totalsRowDxfId="9" dataCellStyle="Percent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0E2D37-4556-4190-81C1-06459E30CA4F}" name="ReportExpenses" displayName="ReportExpenses" ref="E4:G11" tableType="queryTable" headerRowCount="0" totalsRowCount="1">
  <tableColumns count="3">
    <tableColumn id="1" xr3:uid="{DFEA2B86-3214-48DA-8772-DD43541BBC49}" uniqueName="1" name="Name" totalsRowLabel="Total" queryTableFieldId="1"/>
    <tableColumn id="2" xr3:uid="{79B7C02B-D49C-4458-B36E-36CC52DAFC1A}" uniqueName="2" name="Amount" totalsRowFunction="sum" queryTableFieldId="2" dataDxfId="11" totalsRowDxfId="12" dataCellStyle="Currency"/>
    <tableColumn id="3" xr3:uid="{F74BE8FE-9779-4CAF-BDE4-D300ED43B7D8}" uniqueName="3" name="%" totalsRowFunction="sum" queryTableFieldId="3" dataDxfId="10" totalsRowDxfId="13" dataCellStyle="Percent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21214C-8477-4EA5-A043-C027835B73B5}" name="ReportSavings" displayName="ReportSavings" ref="E28:G31" tableType="queryTable" headerRowCount="0" totalsRowCount="1">
  <tableColumns count="3">
    <tableColumn id="1" xr3:uid="{8BDD22C7-CDE6-4BAE-BD5B-BB074CE09EA7}" uniqueName="1" name="Name" totalsRowLabel="Total" queryTableFieldId="1"/>
    <tableColumn id="2" xr3:uid="{BAE8686D-9198-4278-BBB2-5FE0AF1D5B14}" uniqueName="2" name="Amount" totalsRowFunction="sum" queryTableFieldId="2" dataDxfId="15" totalsRowDxfId="16" dataCellStyle="Currency"/>
    <tableColumn id="3" xr3:uid="{8B897096-CC7C-47CB-86C3-6BB63B96C21B}" uniqueName="3" name="%" totalsRowFunction="sum" queryTableFieldId="3" dataDxfId="14" totalsRowDxfId="17" dataCellStyle="Percent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97E9B5-A4D8-4F4D-BC2C-472C01178F6C}" name="AllTransactions" displayName="AllTransactions" ref="A1:D786" tableType="queryTable" totalsRowShown="0">
  <autoFilter ref="A1:D786" xr:uid="{3297E9B5-A4D8-4F4D-BC2C-472C01178F6C}"/>
  <tableColumns count="4">
    <tableColumn id="1" xr3:uid="{FE88D698-6357-438D-ACAB-0299CEF01E84}" uniqueName="1" name="Timestamp" queryTableFieldId="1" dataDxfId="1"/>
    <tableColumn id="2" xr3:uid="{9B3E3B25-93E1-4510-9DD6-31DCA78E3198}" uniqueName="2" name="Payee" queryTableFieldId="2"/>
    <tableColumn id="3" xr3:uid="{4FF73400-1FE1-43D6-B896-B2F493C41180}" uniqueName="3" name="Amount" queryTableFieldId="3" dataDxfId="0"/>
    <tableColumn id="4" xr3:uid="{689AE8B4-3B19-47E1-A3F2-780606BC6859}" uniqueName="4" name="Category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D27E-4BB8-455F-9F07-97CA5A54AE1B}">
  <dimension ref="A1:G31"/>
  <sheetViews>
    <sheetView tabSelected="1" workbookViewId="0">
      <selection activeCell="A22" sqref="A22"/>
    </sheetView>
  </sheetViews>
  <sheetFormatPr defaultRowHeight="14.5" x14ac:dyDescent="0.35"/>
  <cols>
    <col min="1" max="1" width="13.08984375" bestFit="1" customWidth="1"/>
    <col min="2" max="2" width="9.6328125" bestFit="1" customWidth="1"/>
    <col min="3" max="3" width="5.26953125" bestFit="1" customWidth="1"/>
    <col min="5" max="5" width="16.6328125" bestFit="1" customWidth="1"/>
    <col min="6" max="6" width="11.81640625" bestFit="1" customWidth="1"/>
    <col min="7" max="7" width="5.26953125" bestFit="1" customWidth="1"/>
  </cols>
  <sheetData>
    <row r="1" spans="1:7" ht="29" x14ac:dyDescent="0.75">
      <c r="A1" s="7" t="s">
        <v>10</v>
      </c>
      <c r="B1" s="7"/>
      <c r="C1" s="7"/>
      <c r="E1" s="7" t="s">
        <v>11</v>
      </c>
      <c r="F1" s="7"/>
      <c r="G1" s="7"/>
    </row>
    <row r="2" spans="1:7" ht="15" thickBot="1" x14ac:dyDescent="0.4"/>
    <row r="3" spans="1:7" x14ac:dyDescent="0.35">
      <c r="A3" s="8" t="s">
        <v>12</v>
      </c>
      <c r="B3" s="8"/>
      <c r="C3" s="8"/>
      <c r="E3" s="8" t="s">
        <v>13</v>
      </c>
      <c r="F3" s="8"/>
      <c r="G3" s="8"/>
    </row>
    <row r="4" spans="1:7" x14ac:dyDescent="0.35">
      <c r="A4" t="s">
        <v>1</v>
      </c>
      <c r="B4" s="3">
        <v>120000</v>
      </c>
      <c r="C4" s="1">
        <v>0.8053686951040564</v>
      </c>
      <c r="E4" t="s">
        <v>15</v>
      </c>
      <c r="F4" s="3">
        <v>-27679.79</v>
      </c>
      <c r="G4" s="1">
        <v>0.42659655511421174</v>
      </c>
    </row>
    <row r="5" spans="1:7" x14ac:dyDescent="0.35">
      <c r="A5" t="s">
        <v>2</v>
      </c>
      <c r="B5" s="3">
        <v>25000</v>
      </c>
      <c r="C5" s="1">
        <v>0.16778514481334508</v>
      </c>
      <c r="E5" t="s">
        <v>16</v>
      </c>
      <c r="F5" s="3">
        <v>-13374.37</v>
      </c>
      <c r="G5" s="1">
        <v>0.20612367972527468</v>
      </c>
    </row>
    <row r="6" spans="1:7" x14ac:dyDescent="0.35">
      <c r="A6" t="s">
        <v>3</v>
      </c>
      <c r="B6" s="3">
        <v>4000.08</v>
      </c>
      <c r="C6" s="1">
        <v>2.6846160082598613E-2</v>
      </c>
      <c r="E6" t="s">
        <v>17</v>
      </c>
      <c r="F6" s="3">
        <v>-9984.99</v>
      </c>
      <c r="G6" s="1">
        <v>0.1538870900700422</v>
      </c>
    </row>
    <row r="7" spans="1:7" x14ac:dyDescent="0.35">
      <c r="A7" t="s">
        <v>9</v>
      </c>
      <c r="B7" s="6">
        <f>SUBTOTAL(109,ReportIncome[Amount])</f>
        <v>149000.07999999999</v>
      </c>
      <c r="C7" s="5">
        <f>SUBTOTAL(109,ReportIncome[%])</f>
        <v>1</v>
      </c>
      <c r="E7" t="s">
        <v>18</v>
      </c>
      <c r="F7" s="3">
        <v>-7957.77</v>
      </c>
      <c r="G7" s="1">
        <v>0.12264389536160573</v>
      </c>
    </row>
    <row r="8" spans="1:7" ht="15" thickBot="1" x14ac:dyDescent="0.4">
      <c r="B8" s="3"/>
      <c r="C8" s="1"/>
      <c r="E8" t="s">
        <v>19</v>
      </c>
      <c r="F8" s="3">
        <v>-4508.21</v>
      </c>
      <c r="G8" s="1">
        <v>6.9479821043853321E-2</v>
      </c>
    </row>
    <row r="9" spans="1:7" x14ac:dyDescent="0.35">
      <c r="A9" s="8" t="s">
        <v>14</v>
      </c>
      <c r="B9" s="8"/>
      <c r="C9" s="8"/>
      <c r="E9" t="s">
        <v>20</v>
      </c>
      <c r="F9" s="3">
        <v>-1130.2</v>
      </c>
      <c r="G9" s="1">
        <v>1.741846403423155E-2</v>
      </c>
    </row>
    <row r="10" spans="1:7" x14ac:dyDescent="0.35">
      <c r="A10" t="s">
        <v>4</v>
      </c>
      <c r="B10" s="3">
        <v>-15288</v>
      </c>
      <c r="C10" s="1">
        <v>0.47966867469879521</v>
      </c>
      <c r="E10" t="s">
        <v>21</v>
      </c>
      <c r="F10" s="3">
        <v>-249.84</v>
      </c>
      <c r="G10" s="1">
        <v>3.8504946507807564E-3</v>
      </c>
    </row>
    <row r="11" spans="1:7" x14ac:dyDescent="0.35">
      <c r="A11" t="s">
        <v>5</v>
      </c>
      <c r="B11" s="3">
        <v>-7440</v>
      </c>
      <c r="C11" s="1">
        <v>0.23343373493975905</v>
      </c>
      <c r="E11" t="s">
        <v>9</v>
      </c>
      <c r="F11" s="6">
        <f>SUBTOTAL(109,ReportExpenses[Amount])</f>
        <v>-64885.169999999991</v>
      </c>
      <c r="G11" s="5">
        <f>SUBTOTAL(109,ReportExpenses[%])</f>
        <v>1</v>
      </c>
    </row>
    <row r="12" spans="1:7" x14ac:dyDescent="0.35">
      <c r="A12" t="s">
        <v>6</v>
      </c>
      <c r="B12" s="3">
        <v>-6240</v>
      </c>
      <c r="C12" s="1">
        <v>0.1957831325301205</v>
      </c>
    </row>
    <row r="13" spans="1:7" x14ac:dyDescent="0.35">
      <c r="A13" t="s">
        <v>7</v>
      </c>
      <c r="B13" s="3">
        <v>-1752</v>
      </c>
      <c r="C13" s="1">
        <v>5.4969879518072286E-2</v>
      </c>
    </row>
    <row r="14" spans="1:7" x14ac:dyDescent="0.35">
      <c r="A14" t="s">
        <v>8</v>
      </c>
      <c r="B14" s="3">
        <v>-1152</v>
      </c>
      <c r="C14" s="1">
        <v>3.6144578313253017E-2</v>
      </c>
    </row>
    <row r="15" spans="1:7" x14ac:dyDescent="0.35">
      <c r="A15" t="s">
        <v>9</v>
      </c>
      <c r="B15" s="6">
        <f>SUBTOTAL(109,ReportTaxes[Amount])</f>
        <v>-31872</v>
      </c>
      <c r="C15" s="5">
        <f>SUBTOTAL(109,ReportTaxes[%])</f>
        <v>1</v>
      </c>
    </row>
    <row r="16" spans="1:7" ht="15" thickBot="1" x14ac:dyDescent="0.4"/>
    <row r="17" spans="1:7" x14ac:dyDescent="0.35">
      <c r="A17" s="8" t="s">
        <v>22</v>
      </c>
      <c r="B17" s="8"/>
      <c r="C17" s="8"/>
      <c r="E17" s="8" t="s">
        <v>23</v>
      </c>
      <c r="F17" s="8"/>
      <c r="G17" s="8"/>
    </row>
    <row r="18" spans="1:7" x14ac:dyDescent="0.35">
      <c r="A18" s="9" t="s">
        <v>12</v>
      </c>
      <c r="B18" s="6">
        <f>ReportIncome[[#Totals],[Amount]]</f>
        <v>149000.07999999999</v>
      </c>
      <c r="E18" t="s">
        <v>22</v>
      </c>
      <c r="F18" s="6">
        <f>B20</f>
        <v>117128.07999999999</v>
      </c>
    </row>
    <row r="19" spans="1:7" x14ac:dyDescent="0.35">
      <c r="A19" s="9" t="s">
        <v>24</v>
      </c>
      <c r="B19" s="6">
        <f>ReportTaxes[[#Totals],[Amount]]</f>
        <v>-31872</v>
      </c>
      <c r="E19" t="s">
        <v>25</v>
      </c>
      <c r="F19" s="6">
        <f>ReportExpenses[[#Totals],[Amount]]</f>
        <v>-64885.169999999991</v>
      </c>
    </row>
    <row r="20" spans="1:7" x14ac:dyDescent="0.35">
      <c r="A20" s="10" t="s">
        <v>22</v>
      </c>
      <c r="B20" s="11">
        <f>SUM(B18:B19)</f>
        <v>117128.07999999999</v>
      </c>
      <c r="E20" s="10" t="s">
        <v>23</v>
      </c>
      <c r="F20" s="12">
        <f>SUM(F18:F19)</f>
        <v>52242.909999999996</v>
      </c>
    </row>
    <row r="21" spans="1:7" x14ac:dyDescent="0.35">
      <c r="E21" s="10" t="s">
        <v>26</v>
      </c>
      <c r="F21" s="1">
        <f>F20/B20</f>
        <v>0.44603232632174966</v>
      </c>
    </row>
    <row r="22" spans="1:7" ht="15" thickBot="1" x14ac:dyDescent="0.4">
      <c r="A22" s="13"/>
      <c r="B22" s="13"/>
      <c r="C22" s="14"/>
      <c r="D22" s="15"/>
      <c r="E22" s="16"/>
      <c r="F22" s="15"/>
      <c r="G22" s="17"/>
    </row>
    <row r="23" spans="1:7" ht="15" thickTop="1" x14ac:dyDescent="0.35"/>
    <row r="24" spans="1:7" ht="29" x14ac:dyDescent="0.75">
      <c r="A24" s="7"/>
      <c r="B24" s="7"/>
      <c r="C24" s="7"/>
      <c r="E24" s="7" t="s">
        <v>27</v>
      </c>
      <c r="F24" s="7"/>
      <c r="G24" s="7"/>
    </row>
    <row r="25" spans="1:7" ht="15" thickBot="1" x14ac:dyDescent="0.4"/>
    <row r="26" spans="1:7" x14ac:dyDescent="0.35">
      <c r="E26" s="8" t="s">
        <v>28</v>
      </c>
      <c r="F26" s="8"/>
      <c r="G26" s="8"/>
    </row>
    <row r="28" spans="1:7" x14ac:dyDescent="0.35">
      <c r="E28" t="s">
        <v>29</v>
      </c>
      <c r="F28" s="2">
        <v>-19000.080000000002</v>
      </c>
      <c r="G28" s="1">
        <v>0.5828216794028005</v>
      </c>
    </row>
    <row r="29" spans="1:7" x14ac:dyDescent="0.35">
      <c r="E29" t="s">
        <v>30</v>
      </c>
      <c r="F29" s="2">
        <v>-9600</v>
      </c>
      <c r="G29" s="1">
        <v>0.29447708232106834</v>
      </c>
    </row>
    <row r="30" spans="1:7" x14ac:dyDescent="0.35">
      <c r="E30" t="s">
        <v>3</v>
      </c>
      <c r="F30" s="2">
        <v>-4000.08</v>
      </c>
      <c r="G30" s="1">
        <v>0.12270123827613116</v>
      </c>
    </row>
    <row r="31" spans="1:7" x14ac:dyDescent="0.35">
      <c r="E31" t="s">
        <v>9</v>
      </c>
      <c r="F31" s="4">
        <f>SUBTOTAL(109,ReportSavings[Amount])</f>
        <v>-32600.160000000003</v>
      </c>
      <c r="G31" s="5">
        <f>SUBTOTAL(109,ReportSavings[%])</f>
        <v>1</v>
      </c>
    </row>
  </sheetData>
  <mergeCells count="10">
    <mergeCell ref="A24:C24"/>
    <mergeCell ref="E24:G24"/>
    <mergeCell ref="E26:G26"/>
    <mergeCell ref="A1:C1"/>
    <mergeCell ref="E1:G1"/>
    <mergeCell ref="A3:C3"/>
    <mergeCell ref="E3:G3"/>
    <mergeCell ref="A9:C9"/>
    <mergeCell ref="A17:C17"/>
    <mergeCell ref="E17:G17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AB2B7-EE9A-4B06-AEDB-778E59AAC903}">
  <dimension ref="A1:C38"/>
  <sheetViews>
    <sheetView workbookViewId="0">
      <selection activeCell="A3" sqref="A3"/>
    </sheetView>
  </sheetViews>
  <sheetFormatPr defaultRowHeight="14.5" x14ac:dyDescent="0.35"/>
  <cols>
    <col min="1" max="1" width="24.26953125" bestFit="1" customWidth="1"/>
    <col min="2" max="3" width="9.26953125" bestFit="1" customWidth="1"/>
  </cols>
  <sheetData>
    <row r="1" spans="1:3" ht="29" x14ac:dyDescent="0.75">
      <c r="A1" s="7" t="s">
        <v>58</v>
      </c>
      <c r="B1" s="7"/>
      <c r="C1" s="7"/>
    </row>
    <row r="3" spans="1:3" x14ac:dyDescent="0.35">
      <c r="B3" t="s">
        <v>56</v>
      </c>
      <c r="C3" t="s">
        <v>57</v>
      </c>
    </row>
    <row r="4" spans="1:3" x14ac:dyDescent="0.35">
      <c r="A4" s="9" t="s">
        <v>20</v>
      </c>
      <c r="B4" s="19">
        <v>-1130.2</v>
      </c>
      <c r="C4" s="19">
        <v>-1124</v>
      </c>
    </row>
    <row r="5" spans="1:3" x14ac:dyDescent="0.35">
      <c r="A5" s="18" t="s">
        <v>31</v>
      </c>
      <c r="B5" s="19">
        <v>-299.56</v>
      </c>
      <c r="C5" s="19">
        <v>-300</v>
      </c>
    </row>
    <row r="6" spans="1:3" x14ac:dyDescent="0.35">
      <c r="A6" s="18" t="s">
        <v>32</v>
      </c>
      <c r="B6" s="19">
        <v>-144</v>
      </c>
      <c r="C6" s="19">
        <v>-144</v>
      </c>
    </row>
    <row r="7" spans="1:3" x14ac:dyDescent="0.35">
      <c r="A7" s="18" t="s">
        <v>33</v>
      </c>
      <c r="B7" s="19">
        <v>-506.64</v>
      </c>
      <c r="C7" s="19">
        <v>-500</v>
      </c>
    </row>
    <row r="8" spans="1:3" x14ac:dyDescent="0.35">
      <c r="A8" s="18" t="s">
        <v>34</v>
      </c>
      <c r="B8" s="19">
        <v>-180</v>
      </c>
      <c r="C8" s="19">
        <v>-180</v>
      </c>
    </row>
    <row r="9" spans="1:3" x14ac:dyDescent="0.35">
      <c r="A9" s="9" t="s">
        <v>16</v>
      </c>
      <c r="B9" s="19">
        <v>-13374.369999999999</v>
      </c>
      <c r="C9" s="19">
        <v>-13390</v>
      </c>
    </row>
    <row r="10" spans="1:3" x14ac:dyDescent="0.35">
      <c r="A10" s="18" t="s">
        <v>35</v>
      </c>
      <c r="B10" s="19">
        <v>-4493.66</v>
      </c>
      <c r="C10" s="19">
        <v>-4420</v>
      </c>
    </row>
    <row r="11" spans="1:3" x14ac:dyDescent="0.35">
      <c r="A11" s="18" t="s">
        <v>36</v>
      </c>
      <c r="B11" s="19">
        <v>-8880.7099999999991</v>
      </c>
      <c r="C11" s="19">
        <v>-8970</v>
      </c>
    </row>
    <row r="12" spans="1:3" x14ac:dyDescent="0.35">
      <c r="A12" s="9" t="s">
        <v>18</v>
      </c>
      <c r="B12" s="19">
        <v>-7957.77</v>
      </c>
      <c r="C12" s="19">
        <v>-7600</v>
      </c>
    </row>
    <row r="13" spans="1:3" x14ac:dyDescent="0.35">
      <c r="A13" s="18" t="s">
        <v>37</v>
      </c>
      <c r="B13" s="19">
        <v>-279.02</v>
      </c>
      <c r="C13" s="19">
        <v>-400</v>
      </c>
    </row>
    <row r="14" spans="1:3" x14ac:dyDescent="0.35">
      <c r="A14" s="18" t="s">
        <v>38</v>
      </c>
      <c r="B14" s="19">
        <v>-1678.75</v>
      </c>
      <c r="C14" s="19">
        <v>-1200</v>
      </c>
    </row>
    <row r="15" spans="1:3" x14ac:dyDescent="0.35">
      <c r="A15" s="18" t="s">
        <v>39</v>
      </c>
      <c r="B15" s="19">
        <v>-6000</v>
      </c>
      <c r="C15" s="19">
        <v>-6000</v>
      </c>
    </row>
    <row r="16" spans="1:3" x14ac:dyDescent="0.35">
      <c r="A16" s="9" t="s">
        <v>15</v>
      </c>
      <c r="B16" s="19">
        <v>-27679.789999999997</v>
      </c>
      <c r="C16" s="19">
        <v>-27880</v>
      </c>
    </row>
    <row r="17" spans="1:3" x14ac:dyDescent="0.35">
      <c r="A17" s="18" t="s">
        <v>40</v>
      </c>
      <c r="B17" s="19">
        <v>-3960</v>
      </c>
      <c r="C17" s="19">
        <v>-3960</v>
      </c>
    </row>
    <row r="18" spans="1:3" x14ac:dyDescent="0.35">
      <c r="A18" s="18" t="s">
        <v>41</v>
      </c>
      <c r="B18" s="19">
        <v>-2591.5300000000002</v>
      </c>
      <c r="C18" s="19">
        <v>-2400</v>
      </c>
    </row>
    <row r="19" spans="1:3" x14ac:dyDescent="0.35">
      <c r="A19" s="18" t="s">
        <v>21</v>
      </c>
      <c r="B19" s="19">
        <v>-400</v>
      </c>
      <c r="C19" s="19">
        <v>-400</v>
      </c>
    </row>
    <row r="20" spans="1:3" x14ac:dyDescent="0.35">
      <c r="A20" s="18" t="s">
        <v>42</v>
      </c>
      <c r="B20" s="19">
        <v>-8400</v>
      </c>
      <c r="C20" s="19">
        <v>-8400</v>
      </c>
    </row>
    <row r="21" spans="1:3" x14ac:dyDescent="0.35">
      <c r="A21" s="18" t="s">
        <v>43</v>
      </c>
      <c r="B21" s="19">
        <v>-5000</v>
      </c>
      <c r="C21" s="19">
        <v>-5000</v>
      </c>
    </row>
    <row r="22" spans="1:3" x14ac:dyDescent="0.35">
      <c r="A22" s="18" t="s">
        <v>44</v>
      </c>
      <c r="B22" s="19">
        <v>-3220.41</v>
      </c>
      <c r="C22" s="19">
        <v>-3600</v>
      </c>
    </row>
    <row r="23" spans="1:3" x14ac:dyDescent="0.35">
      <c r="A23" s="18" t="s">
        <v>45</v>
      </c>
      <c r="B23" s="19">
        <v>-4107.8499999999995</v>
      </c>
      <c r="C23" s="19">
        <v>-4120</v>
      </c>
    </row>
    <row r="24" spans="1:3" x14ac:dyDescent="0.35">
      <c r="A24" s="9" t="s">
        <v>21</v>
      </c>
      <c r="B24" s="19">
        <v>-249.83999999999997</v>
      </c>
      <c r="C24" s="19">
        <v>-250</v>
      </c>
    </row>
    <row r="25" spans="1:3" x14ac:dyDescent="0.35">
      <c r="A25" s="18" t="s">
        <v>46</v>
      </c>
      <c r="B25" s="19">
        <v>-49.92</v>
      </c>
      <c r="C25" s="19">
        <v>-50</v>
      </c>
    </row>
    <row r="26" spans="1:3" x14ac:dyDescent="0.35">
      <c r="A26" s="18" t="s">
        <v>47</v>
      </c>
      <c r="B26" s="19">
        <v>-199.92</v>
      </c>
      <c r="C26" s="19">
        <v>-200</v>
      </c>
    </row>
    <row r="27" spans="1:3" x14ac:dyDescent="0.35">
      <c r="A27" s="9" t="s">
        <v>19</v>
      </c>
      <c r="B27" s="19">
        <v>-4508.21</v>
      </c>
      <c r="C27" s="19">
        <v>-4690</v>
      </c>
    </row>
    <row r="28" spans="1:3" x14ac:dyDescent="0.35">
      <c r="A28" s="18" t="s">
        <v>48</v>
      </c>
      <c r="B28" s="19">
        <v>-271.01</v>
      </c>
      <c r="C28" s="19">
        <v>-250</v>
      </c>
    </row>
    <row r="29" spans="1:3" x14ac:dyDescent="0.35">
      <c r="A29" s="18" t="s">
        <v>49</v>
      </c>
      <c r="B29" s="19">
        <v>-1546.51</v>
      </c>
      <c r="C29" s="19">
        <v>-1800</v>
      </c>
    </row>
    <row r="30" spans="1:3" x14ac:dyDescent="0.35">
      <c r="A30" s="18" t="s">
        <v>50</v>
      </c>
      <c r="B30" s="19">
        <v>-2450.69</v>
      </c>
      <c r="C30" s="19">
        <v>-2400</v>
      </c>
    </row>
    <row r="31" spans="1:3" x14ac:dyDescent="0.35">
      <c r="A31" s="18" t="s">
        <v>51</v>
      </c>
      <c r="B31" s="19">
        <v>-240</v>
      </c>
      <c r="C31" s="19">
        <v>-240</v>
      </c>
    </row>
    <row r="32" spans="1:3" x14ac:dyDescent="0.35">
      <c r="A32" s="9" t="s">
        <v>17</v>
      </c>
      <c r="B32" s="19">
        <v>-9984.99</v>
      </c>
      <c r="C32" s="19">
        <v>-9420</v>
      </c>
    </row>
    <row r="33" spans="1:3" x14ac:dyDescent="0.35">
      <c r="A33" s="18" t="s">
        <v>52</v>
      </c>
      <c r="B33" s="19">
        <v>-4800</v>
      </c>
      <c r="C33" s="19">
        <v>-4800</v>
      </c>
    </row>
    <row r="34" spans="1:3" x14ac:dyDescent="0.35">
      <c r="A34" s="18" t="s">
        <v>53</v>
      </c>
      <c r="B34" s="19">
        <v>-1825.75</v>
      </c>
      <c r="C34" s="19">
        <v>-1820</v>
      </c>
    </row>
    <row r="35" spans="1:3" x14ac:dyDescent="0.35">
      <c r="A35" s="18" t="s">
        <v>21</v>
      </c>
      <c r="B35" s="19">
        <v>-500</v>
      </c>
      <c r="C35" s="19">
        <v>-500</v>
      </c>
    </row>
    <row r="36" spans="1:3" x14ac:dyDescent="0.35">
      <c r="A36" s="18" t="s">
        <v>54</v>
      </c>
      <c r="B36" s="19">
        <v>-311.11</v>
      </c>
      <c r="C36" s="19">
        <v>-300</v>
      </c>
    </row>
    <row r="37" spans="1:3" x14ac:dyDescent="0.35">
      <c r="A37" s="18" t="s">
        <v>44</v>
      </c>
      <c r="B37" s="19">
        <v>-2548.13</v>
      </c>
      <c r="C37" s="19">
        <v>-2000</v>
      </c>
    </row>
    <row r="38" spans="1:3" x14ac:dyDescent="0.35">
      <c r="A38" s="9" t="s">
        <v>55</v>
      </c>
      <c r="B38" s="19">
        <v>-64885.17</v>
      </c>
      <c r="C38" s="19">
        <v>-64354</v>
      </c>
    </row>
  </sheetData>
  <mergeCells count="1">
    <mergeCell ref="A1:C1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770A1-A513-4DBF-ADE2-3775896729AB}">
  <dimension ref="A1:D786"/>
  <sheetViews>
    <sheetView workbookViewId="0">
      <selection activeCell="D15" sqref="D15"/>
    </sheetView>
  </sheetViews>
  <sheetFormatPr defaultRowHeight="14.5" x14ac:dyDescent="0.35"/>
  <cols>
    <col min="1" max="1" width="12.453125" bestFit="1" customWidth="1"/>
    <col min="2" max="2" width="30.81640625" bestFit="1" customWidth="1"/>
    <col min="3" max="3" width="11.08984375" bestFit="1" customWidth="1"/>
    <col min="4" max="4" width="33.7265625" bestFit="1" customWidth="1"/>
    <col min="5" max="5" width="8.54296875" bestFit="1" customWidth="1"/>
  </cols>
  <sheetData>
    <row r="1" spans="1:4" x14ac:dyDescent="0.35">
      <c r="A1" t="s">
        <v>59</v>
      </c>
      <c r="B1" t="s">
        <v>60</v>
      </c>
      <c r="C1" t="s">
        <v>0</v>
      </c>
      <c r="D1" t="s">
        <v>61</v>
      </c>
    </row>
    <row r="2" spans="1:4" x14ac:dyDescent="0.35">
      <c r="A2" s="20">
        <v>44560</v>
      </c>
      <c r="B2" t="s">
        <v>62</v>
      </c>
      <c r="C2" s="4">
        <v>-86.22</v>
      </c>
      <c r="D2" t="s">
        <v>63</v>
      </c>
    </row>
    <row r="3" spans="1:4" x14ac:dyDescent="0.35">
      <c r="A3" s="20">
        <v>44560</v>
      </c>
      <c r="B3" t="s">
        <v>64</v>
      </c>
      <c r="C3" s="4">
        <v>-20.079999999999998</v>
      </c>
      <c r="D3" t="s">
        <v>65</v>
      </c>
    </row>
    <row r="4" spans="1:4" x14ac:dyDescent="0.35">
      <c r="A4" s="20">
        <v>44560</v>
      </c>
      <c r="B4" t="s">
        <v>66</v>
      </c>
      <c r="C4" s="4">
        <v>-7.26</v>
      </c>
      <c r="D4" t="s">
        <v>67</v>
      </c>
    </row>
    <row r="5" spans="1:4" x14ac:dyDescent="0.35">
      <c r="A5" s="20">
        <v>44558</v>
      </c>
      <c r="B5" t="s">
        <v>68</v>
      </c>
      <c r="C5" s="4">
        <v>-11.35</v>
      </c>
      <c r="D5" t="s">
        <v>69</v>
      </c>
    </row>
    <row r="6" spans="1:4" x14ac:dyDescent="0.35">
      <c r="A6" s="20">
        <v>44558</v>
      </c>
      <c r="B6" t="s">
        <v>70</v>
      </c>
      <c r="C6" s="4">
        <v>-91.89</v>
      </c>
      <c r="D6" t="s">
        <v>71</v>
      </c>
    </row>
    <row r="7" spans="1:4" x14ac:dyDescent="0.35">
      <c r="A7" s="20">
        <v>44558</v>
      </c>
      <c r="B7" t="s">
        <v>66</v>
      </c>
      <c r="C7" s="4">
        <v>-1.63</v>
      </c>
      <c r="D7" t="s">
        <v>67</v>
      </c>
    </row>
    <row r="8" spans="1:4" x14ac:dyDescent="0.35">
      <c r="A8" s="20">
        <v>44557</v>
      </c>
      <c r="B8" t="s">
        <v>72</v>
      </c>
      <c r="C8" s="4">
        <v>-13.25</v>
      </c>
      <c r="D8" t="s">
        <v>73</v>
      </c>
    </row>
    <row r="9" spans="1:4" x14ac:dyDescent="0.35">
      <c r="A9" s="20">
        <v>44557</v>
      </c>
      <c r="B9" t="s">
        <v>64</v>
      </c>
      <c r="C9" s="4">
        <v>-59.19</v>
      </c>
      <c r="D9" t="s">
        <v>74</v>
      </c>
    </row>
    <row r="10" spans="1:4" x14ac:dyDescent="0.35">
      <c r="A10" s="20">
        <v>44556</v>
      </c>
      <c r="B10" t="s">
        <v>75</v>
      </c>
      <c r="C10" s="4">
        <v>-15.19</v>
      </c>
      <c r="D10" t="s">
        <v>76</v>
      </c>
    </row>
    <row r="11" spans="1:4" x14ac:dyDescent="0.35">
      <c r="A11" s="20">
        <v>44555</v>
      </c>
      <c r="B11" t="s">
        <v>77</v>
      </c>
      <c r="C11" s="4">
        <v>-400</v>
      </c>
      <c r="D11" t="s">
        <v>78</v>
      </c>
    </row>
    <row r="12" spans="1:4" x14ac:dyDescent="0.35">
      <c r="A12" s="20">
        <v>44555</v>
      </c>
      <c r="B12" t="s">
        <v>64</v>
      </c>
      <c r="C12" s="4">
        <v>-56.26</v>
      </c>
      <c r="D12" t="s">
        <v>74</v>
      </c>
    </row>
    <row r="13" spans="1:4" x14ac:dyDescent="0.35">
      <c r="A13" s="20">
        <v>44555</v>
      </c>
      <c r="B13" t="s">
        <v>79</v>
      </c>
      <c r="C13" s="4">
        <v>-46.55</v>
      </c>
      <c r="D13" t="s">
        <v>80</v>
      </c>
    </row>
    <row r="14" spans="1:4" x14ac:dyDescent="0.35">
      <c r="A14" s="20">
        <v>44555</v>
      </c>
      <c r="B14" t="s">
        <v>66</v>
      </c>
      <c r="C14" s="4">
        <v>-13.29</v>
      </c>
      <c r="D14" t="s">
        <v>67</v>
      </c>
    </row>
    <row r="15" spans="1:4" x14ac:dyDescent="0.35">
      <c r="A15" s="20">
        <v>44554</v>
      </c>
      <c r="B15" t="s">
        <v>81</v>
      </c>
      <c r="C15" s="4">
        <v>-1500</v>
      </c>
    </row>
    <row r="16" spans="1:4" x14ac:dyDescent="0.35">
      <c r="A16" s="20">
        <v>44554</v>
      </c>
      <c r="B16" t="s">
        <v>82</v>
      </c>
      <c r="C16" s="4">
        <v>-40</v>
      </c>
      <c r="D16" t="s">
        <v>83</v>
      </c>
    </row>
    <row r="17" spans="1:4" x14ac:dyDescent="0.35">
      <c r="A17" s="20">
        <v>44553</v>
      </c>
      <c r="B17" t="s">
        <v>75</v>
      </c>
      <c r="C17" s="4">
        <v>-6.76</v>
      </c>
      <c r="D17" t="s">
        <v>76</v>
      </c>
    </row>
    <row r="18" spans="1:4" x14ac:dyDescent="0.35">
      <c r="A18" s="20">
        <v>44553</v>
      </c>
      <c r="B18" t="s">
        <v>84</v>
      </c>
      <c r="C18" s="4">
        <v>-69.19</v>
      </c>
      <c r="D18" t="s">
        <v>74</v>
      </c>
    </row>
    <row r="19" spans="1:4" x14ac:dyDescent="0.35">
      <c r="A19" s="20">
        <v>44553</v>
      </c>
      <c r="B19" t="s">
        <v>85</v>
      </c>
      <c r="C19" s="4">
        <v>-63.8</v>
      </c>
      <c r="D19" t="s">
        <v>63</v>
      </c>
    </row>
    <row r="20" spans="1:4" x14ac:dyDescent="0.35">
      <c r="A20" s="20">
        <v>44553</v>
      </c>
      <c r="B20" t="s">
        <v>66</v>
      </c>
      <c r="C20" s="4">
        <v>-6.54</v>
      </c>
      <c r="D20" t="s">
        <v>67</v>
      </c>
    </row>
    <row r="21" spans="1:4" x14ac:dyDescent="0.35">
      <c r="A21" s="20">
        <v>44553</v>
      </c>
      <c r="B21" t="s">
        <v>66</v>
      </c>
      <c r="C21" s="4">
        <v>-7.26</v>
      </c>
      <c r="D21" t="s">
        <v>67</v>
      </c>
    </row>
    <row r="22" spans="1:4" x14ac:dyDescent="0.35">
      <c r="A22" s="20">
        <v>44553</v>
      </c>
      <c r="B22" t="s">
        <v>86</v>
      </c>
      <c r="C22" s="4">
        <v>-58.33</v>
      </c>
      <c r="D22" t="s">
        <v>87</v>
      </c>
    </row>
    <row r="23" spans="1:4" x14ac:dyDescent="0.35">
      <c r="A23" s="20">
        <v>44551</v>
      </c>
      <c r="B23" t="s">
        <v>88</v>
      </c>
      <c r="C23" s="4">
        <v>-70.8</v>
      </c>
      <c r="D23" t="s">
        <v>89</v>
      </c>
    </row>
    <row r="24" spans="1:4" x14ac:dyDescent="0.35">
      <c r="A24" s="20">
        <v>44551</v>
      </c>
      <c r="B24" t="s">
        <v>70</v>
      </c>
      <c r="C24" s="4">
        <v>-98.17</v>
      </c>
      <c r="D24" t="s">
        <v>71</v>
      </c>
    </row>
    <row r="25" spans="1:4" x14ac:dyDescent="0.35">
      <c r="A25" s="20">
        <v>44550</v>
      </c>
      <c r="B25" t="s">
        <v>64</v>
      </c>
      <c r="C25" s="4">
        <v>-26.98</v>
      </c>
      <c r="D25" t="s">
        <v>74</v>
      </c>
    </row>
    <row r="26" spans="1:4" x14ac:dyDescent="0.35">
      <c r="A26" s="20">
        <v>44549</v>
      </c>
      <c r="B26" t="s">
        <v>64</v>
      </c>
      <c r="C26" s="4">
        <v>-55.29</v>
      </c>
      <c r="D26" t="s">
        <v>74</v>
      </c>
    </row>
    <row r="27" spans="1:4" x14ac:dyDescent="0.35">
      <c r="A27" s="20">
        <v>44549</v>
      </c>
      <c r="B27" t="s">
        <v>90</v>
      </c>
      <c r="C27" s="4">
        <v>-9.6199999999999992</v>
      </c>
      <c r="D27" t="s">
        <v>67</v>
      </c>
    </row>
    <row r="28" spans="1:4" x14ac:dyDescent="0.35">
      <c r="A28" s="20">
        <v>44548</v>
      </c>
      <c r="B28" t="s">
        <v>72</v>
      </c>
      <c r="C28" s="4">
        <v>-54.52</v>
      </c>
      <c r="D28" t="s">
        <v>73</v>
      </c>
    </row>
    <row r="29" spans="1:4" x14ac:dyDescent="0.35">
      <c r="A29" s="20">
        <v>44548</v>
      </c>
      <c r="B29" t="s">
        <v>79</v>
      </c>
      <c r="C29" s="4">
        <v>-57.79</v>
      </c>
      <c r="D29" t="s">
        <v>80</v>
      </c>
    </row>
    <row r="30" spans="1:4" x14ac:dyDescent="0.35">
      <c r="A30" s="20">
        <v>44547</v>
      </c>
      <c r="B30" t="s">
        <v>34</v>
      </c>
      <c r="C30" s="4">
        <v>-15</v>
      </c>
      <c r="D30" t="s">
        <v>91</v>
      </c>
    </row>
    <row r="31" spans="1:4" x14ac:dyDescent="0.35">
      <c r="A31" s="20">
        <v>44545</v>
      </c>
      <c r="B31" t="s">
        <v>92</v>
      </c>
      <c r="C31" s="4">
        <v>2569.92</v>
      </c>
    </row>
    <row r="32" spans="1:4" x14ac:dyDescent="0.35">
      <c r="A32" s="20">
        <v>44545</v>
      </c>
      <c r="B32" t="s">
        <v>93</v>
      </c>
      <c r="C32" s="4">
        <v>-3.25</v>
      </c>
      <c r="D32" t="s">
        <v>67</v>
      </c>
    </row>
    <row r="33" spans="1:4" x14ac:dyDescent="0.35">
      <c r="A33" s="20">
        <v>44544</v>
      </c>
      <c r="B33" t="s">
        <v>94</v>
      </c>
      <c r="C33" s="4">
        <v>-330</v>
      </c>
      <c r="D33" t="s">
        <v>95</v>
      </c>
    </row>
    <row r="34" spans="1:4" x14ac:dyDescent="0.35">
      <c r="A34" s="20">
        <v>44544</v>
      </c>
      <c r="B34" t="s">
        <v>70</v>
      </c>
      <c r="C34" s="4">
        <v>-73.25</v>
      </c>
      <c r="D34" t="s">
        <v>71</v>
      </c>
    </row>
    <row r="35" spans="1:4" x14ac:dyDescent="0.35">
      <c r="A35" s="20">
        <v>44544</v>
      </c>
      <c r="B35" t="s">
        <v>84</v>
      </c>
      <c r="C35" s="4">
        <v>-82.08</v>
      </c>
      <c r="D35" t="s">
        <v>74</v>
      </c>
    </row>
    <row r="36" spans="1:4" x14ac:dyDescent="0.35">
      <c r="A36" s="20">
        <v>44544</v>
      </c>
      <c r="B36" t="s">
        <v>96</v>
      </c>
      <c r="C36" s="4">
        <v>-311.11</v>
      </c>
      <c r="D36" t="s">
        <v>97</v>
      </c>
    </row>
    <row r="37" spans="1:4" x14ac:dyDescent="0.35">
      <c r="A37" s="20">
        <v>44543</v>
      </c>
      <c r="B37" t="s">
        <v>75</v>
      </c>
      <c r="C37" s="4">
        <v>-28.49</v>
      </c>
      <c r="D37" t="s">
        <v>76</v>
      </c>
    </row>
    <row r="38" spans="1:4" x14ac:dyDescent="0.35">
      <c r="A38" s="20">
        <v>44543</v>
      </c>
      <c r="B38" t="s">
        <v>90</v>
      </c>
      <c r="C38" s="4">
        <v>-9.4</v>
      </c>
      <c r="D38" t="s">
        <v>67</v>
      </c>
    </row>
    <row r="39" spans="1:4" x14ac:dyDescent="0.35">
      <c r="A39" s="20">
        <v>44542</v>
      </c>
      <c r="B39" t="s">
        <v>66</v>
      </c>
      <c r="C39" s="4">
        <v>-9.7799999999999994</v>
      </c>
      <c r="D39" t="s">
        <v>67</v>
      </c>
    </row>
    <row r="40" spans="1:4" x14ac:dyDescent="0.35">
      <c r="A40" s="20">
        <v>44542</v>
      </c>
      <c r="B40" t="s">
        <v>98</v>
      </c>
      <c r="C40" s="4">
        <v>-95</v>
      </c>
      <c r="D40" t="s">
        <v>99</v>
      </c>
    </row>
    <row r="41" spans="1:4" x14ac:dyDescent="0.35">
      <c r="A41" s="20">
        <v>44541</v>
      </c>
      <c r="B41" t="s">
        <v>72</v>
      </c>
      <c r="C41" s="4">
        <v>-47.11</v>
      </c>
      <c r="D41" t="s">
        <v>73</v>
      </c>
    </row>
    <row r="42" spans="1:4" x14ac:dyDescent="0.35">
      <c r="A42" s="20">
        <v>44541</v>
      </c>
      <c r="B42" t="s">
        <v>100</v>
      </c>
      <c r="C42" s="4">
        <v>-60.85</v>
      </c>
      <c r="D42" t="s">
        <v>74</v>
      </c>
    </row>
    <row r="43" spans="1:4" x14ac:dyDescent="0.35">
      <c r="A43" s="20">
        <v>44541</v>
      </c>
      <c r="B43" t="s">
        <v>62</v>
      </c>
      <c r="C43" s="4">
        <v>-53.45</v>
      </c>
      <c r="D43" t="s">
        <v>63</v>
      </c>
    </row>
    <row r="44" spans="1:4" x14ac:dyDescent="0.35">
      <c r="A44" s="20">
        <v>44540</v>
      </c>
      <c r="B44" t="s">
        <v>84</v>
      </c>
      <c r="C44" s="4">
        <v>-36.61</v>
      </c>
      <c r="D44" t="s">
        <v>74</v>
      </c>
    </row>
    <row r="45" spans="1:4" x14ac:dyDescent="0.35">
      <c r="A45" s="20">
        <v>44540</v>
      </c>
      <c r="B45" t="s">
        <v>79</v>
      </c>
      <c r="C45" s="4">
        <v>-62.43</v>
      </c>
      <c r="D45" t="s">
        <v>80</v>
      </c>
    </row>
    <row r="46" spans="1:4" x14ac:dyDescent="0.35">
      <c r="A46" s="20">
        <v>44539</v>
      </c>
      <c r="B46" t="s">
        <v>88</v>
      </c>
      <c r="C46" s="4">
        <v>-45.14</v>
      </c>
      <c r="D46" t="s">
        <v>101</v>
      </c>
    </row>
    <row r="47" spans="1:4" x14ac:dyDescent="0.35">
      <c r="A47" s="20">
        <v>44539</v>
      </c>
      <c r="B47" t="s">
        <v>64</v>
      </c>
      <c r="C47" s="4">
        <v>-13.83</v>
      </c>
      <c r="D47" t="s">
        <v>74</v>
      </c>
    </row>
    <row r="48" spans="1:4" x14ac:dyDescent="0.35">
      <c r="A48" s="20">
        <v>44539</v>
      </c>
      <c r="B48" t="s">
        <v>64</v>
      </c>
      <c r="C48" s="4">
        <v>-12.64</v>
      </c>
      <c r="D48" t="s">
        <v>74</v>
      </c>
    </row>
    <row r="49" spans="1:4" x14ac:dyDescent="0.35">
      <c r="A49" s="20">
        <v>44538</v>
      </c>
      <c r="B49" t="s">
        <v>75</v>
      </c>
      <c r="C49" s="4">
        <v>-7.82</v>
      </c>
      <c r="D49" t="s">
        <v>76</v>
      </c>
    </row>
    <row r="50" spans="1:4" x14ac:dyDescent="0.35">
      <c r="A50" s="20">
        <v>44538</v>
      </c>
      <c r="B50" t="s">
        <v>64</v>
      </c>
      <c r="C50" s="4">
        <v>-52.71</v>
      </c>
      <c r="D50" t="s">
        <v>74</v>
      </c>
    </row>
    <row r="51" spans="1:4" x14ac:dyDescent="0.35">
      <c r="A51" s="20">
        <v>44538</v>
      </c>
      <c r="B51" t="s">
        <v>85</v>
      </c>
      <c r="C51" s="4">
        <v>-55.71</v>
      </c>
      <c r="D51" t="s">
        <v>63</v>
      </c>
    </row>
    <row r="52" spans="1:4" x14ac:dyDescent="0.35">
      <c r="A52" s="20">
        <v>44537</v>
      </c>
      <c r="B52" t="s">
        <v>32</v>
      </c>
      <c r="C52" s="4">
        <v>-12</v>
      </c>
      <c r="D52" t="s">
        <v>102</v>
      </c>
    </row>
    <row r="53" spans="1:4" x14ac:dyDescent="0.35">
      <c r="A53" s="20">
        <v>44537</v>
      </c>
      <c r="B53" t="s">
        <v>70</v>
      </c>
      <c r="C53" s="4">
        <v>-71.459999999999994</v>
      </c>
      <c r="D53" t="s">
        <v>71</v>
      </c>
    </row>
    <row r="54" spans="1:4" x14ac:dyDescent="0.35">
      <c r="A54" s="20">
        <v>44536</v>
      </c>
      <c r="B54" t="s">
        <v>103</v>
      </c>
      <c r="C54" s="4">
        <v>-26.65</v>
      </c>
      <c r="D54" t="s">
        <v>104</v>
      </c>
    </row>
    <row r="55" spans="1:4" x14ac:dyDescent="0.35">
      <c r="A55" s="20">
        <v>44536</v>
      </c>
      <c r="B55" t="s">
        <v>66</v>
      </c>
      <c r="C55" s="4">
        <v>-8.08</v>
      </c>
      <c r="D55" t="s">
        <v>67</v>
      </c>
    </row>
    <row r="56" spans="1:4" x14ac:dyDescent="0.35">
      <c r="A56" s="20">
        <v>44536</v>
      </c>
      <c r="B56" t="s">
        <v>66</v>
      </c>
      <c r="C56" s="4">
        <v>-4.53</v>
      </c>
      <c r="D56" t="s">
        <v>67</v>
      </c>
    </row>
    <row r="57" spans="1:4" x14ac:dyDescent="0.35">
      <c r="A57" s="20">
        <v>44535</v>
      </c>
      <c r="B57" t="s">
        <v>72</v>
      </c>
      <c r="C57" s="4">
        <v>-18.79</v>
      </c>
      <c r="D57" t="s">
        <v>73</v>
      </c>
    </row>
    <row r="58" spans="1:4" x14ac:dyDescent="0.35">
      <c r="A58" s="20">
        <v>44535</v>
      </c>
      <c r="B58" t="s">
        <v>105</v>
      </c>
      <c r="C58" s="4">
        <v>-136.84</v>
      </c>
      <c r="D58" t="s">
        <v>106</v>
      </c>
    </row>
    <row r="59" spans="1:4" x14ac:dyDescent="0.35">
      <c r="A59" s="20">
        <v>44534</v>
      </c>
      <c r="B59" t="s">
        <v>93</v>
      </c>
      <c r="C59" s="4">
        <v>-1.73</v>
      </c>
      <c r="D59" t="s">
        <v>67</v>
      </c>
    </row>
    <row r="60" spans="1:4" x14ac:dyDescent="0.35">
      <c r="A60" s="20">
        <v>44533</v>
      </c>
      <c r="B60" t="s">
        <v>79</v>
      </c>
      <c r="C60" s="4">
        <v>-61.18</v>
      </c>
      <c r="D60" t="s">
        <v>80</v>
      </c>
    </row>
    <row r="61" spans="1:4" x14ac:dyDescent="0.35">
      <c r="A61" s="20">
        <v>44532</v>
      </c>
      <c r="B61" t="s">
        <v>64</v>
      </c>
      <c r="C61" s="4">
        <v>-7.69</v>
      </c>
      <c r="D61" t="s">
        <v>74</v>
      </c>
    </row>
    <row r="62" spans="1:4" x14ac:dyDescent="0.35">
      <c r="A62" s="20">
        <v>44532</v>
      </c>
      <c r="B62" t="s">
        <v>93</v>
      </c>
      <c r="C62" s="4">
        <v>-5.35</v>
      </c>
      <c r="D62" t="s">
        <v>67</v>
      </c>
    </row>
    <row r="63" spans="1:4" x14ac:dyDescent="0.35">
      <c r="A63" s="20">
        <v>44532</v>
      </c>
      <c r="B63" t="s">
        <v>66</v>
      </c>
      <c r="C63" s="4">
        <v>-5.12</v>
      </c>
      <c r="D63" t="s">
        <v>67</v>
      </c>
    </row>
    <row r="64" spans="1:4" x14ac:dyDescent="0.35">
      <c r="A64" s="20">
        <v>44531</v>
      </c>
      <c r="B64" t="s">
        <v>92</v>
      </c>
      <c r="C64" s="4">
        <v>2569.92</v>
      </c>
    </row>
    <row r="65" spans="1:4" x14ac:dyDescent="0.35">
      <c r="A65" s="20">
        <v>44531</v>
      </c>
      <c r="B65" t="s">
        <v>107</v>
      </c>
      <c r="C65" s="4">
        <v>-33.33</v>
      </c>
      <c r="D65" t="s">
        <v>108</v>
      </c>
    </row>
    <row r="66" spans="1:4" x14ac:dyDescent="0.35">
      <c r="A66" s="20">
        <v>44530</v>
      </c>
      <c r="B66" t="s">
        <v>72</v>
      </c>
      <c r="C66" s="4">
        <v>-57.85</v>
      </c>
      <c r="D66" t="s">
        <v>73</v>
      </c>
    </row>
    <row r="67" spans="1:4" x14ac:dyDescent="0.35">
      <c r="A67" s="20">
        <v>44530</v>
      </c>
      <c r="B67" t="s">
        <v>70</v>
      </c>
      <c r="C67" s="4">
        <v>-56.65</v>
      </c>
      <c r="D67" t="s">
        <v>71</v>
      </c>
    </row>
    <row r="68" spans="1:4" x14ac:dyDescent="0.35">
      <c r="A68" s="20">
        <v>44529</v>
      </c>
      <c r="B68" t="s">
        <v>100</v>
      </c>
      <c r="C68" s="4">
        <v>-11.08</v>
      </c>
      <c r="D68" t="s">
        <v>74</v>
      </c>
    </row>
    <row r="69" spans="1:4" x14ac:dyDescent="0.35">
      <c r="A69" s="20">
        <v>44529</v>
      </c>
      <c r="B69" t="s">
        <v>75</v>
      </c>
      <c r="C69" s="4">
        <v>-12.69</v>
      </c>
      <c r="D69" t="s">
        <v>76</v>
      </c>
    </row>
    <row r="70" spans="1:4" x14ac:dyDescent="0.35">
      <c r="A70" s="20">
        <v>44528</v>
      </c>
      <c r="B70" t="s">
        <v>68</v>
      </c>
      <c r="C70" s="4">
        <v>-29.44</v>
      </c>
      <c r="D70" t="s">
        <v>69</v>
      </c>
    </row>
    <row r="71" spans="1:4" x14ac:dyDescent="0.35">
      <c r="A71" s="20">
        <v>44528</v>
      </c>
      <c r="B71" t="s">
        <v>64</v>
      </c>
      <c r="C71" s="4">
        <v>-39.56</v>
      </c>
      <c r="D71" t="s">
        <v>74</v>
      </c>
    </row>
    <row r="72" spans="1:4" x14ac:dyDescent="0.35">
      <c r="A72" s="20">
        <v>44527</v>
      </c>
      <c r="B72" t="s">
        <v>109</v>
      </c>
      <c r="C72" s="4">
        <v>-30.67</v>
      </c>
      <c r="D72" t="s">
        <v>63</v>
      </c>
    </row>
    <row r="73" spans="1:4" x14ac:dyDescent="0.35">
      <c r="A73" s="20">
        <v>44527</v>
      </c>
      <c r="B73" t="s">
        <v>93</v>
      </c>
      <c r="C73" s="4">
        <v>-7.99</v>
      </c>
      <c r="D73" t="s">
        <v>67</v>
      </c>
    </row>
    <row r="74" spans="1:4" x14ac:dyDescent="0.35">
      <c r="A74" s="20">
        <v>44526</v>
      </c>
      <c r="B74" t="s">
        <v>79</v>
      </c>
      <c r="C74" s="4">
        <v>-4.3600000000000003</v>
      </c>
      <c r="D74" t="s">
        <v>80</v>
      </c>
    </row>
    <row r="75" spans="1:4" x14ac:dyDescent="0.35">
      <c r="A75" s="20">
        <v>44525</v>
      </c>
      <c r="B75" t="s">
        <v>77</v>
      </c>
      <c r="C75" s="4">
        <v>-400</v>
      </c>
      <c r="D75" t="s">
        <v>78</v>
      </c>
    </row>
    <row r="76" spans="1:4" x14ac:dyDescent="0.35">
      <c r="A76" s="20">
        <v>44525</v>
      </c>
      <c r="B76" t="s">
        <v>84</v>
      </c>
      <c r="C76" s="4">
        <v>-55.9</v>
      </c>
      <c r="D76" t="s">
        <v>74</v>
      </c>
    </row>
    <row r="77" spans="1:4" x14ac:dyDescent="0.35">
      <c r="A77" s="20">
        <v>44524</v>
      </c>
      <c r="B77" t="s">
        <v>81</v>
      </c>
      <c r="C77" s="4">
        <v>-1500</v>
      </c>
    </row>
    <row r="78" spans="1:4" x14ac:dyDescent="0.35">
      <c r="A78" s="20">
        <v>44524</v>
      </c>
      <c r="B78" t="s">
        <v>82</v>
      </c>
      <c r="C78" s="4">
        <v>-40</v>
      </c>
      <c r="D78" t="s">
        <v>83</v>
      </c>
    </row>
    <row r="79" spans="1:4" x14ac:dyDescent="0.35">
      <c r="A79" s="20">
        <v>44523</v>
      </c>
      <c r="B79" t="s">
        <v>70</v>
      </c>
      <c r="C79" s="4">
        <v>-82.2</v>
      </c>
      <c r="D79" t="s">
        <v>71</v>
      </c>
    </row>
    <row r="80" spans="1:4" x14ac:dyDescent="0.35">
      <c r="A80" s="20">
        <v>44523</v>
      </c>
      <c r="B80" t="s">
        <v>86</v>
      </c>
      <c r="C80" s="4">
        <v>-58.33</v>
      </c>
      <c r="D80" t="s">
        <v>87</v>
      </c>
    </row>
    <row r="81" spans="1:4" x14ac:dyDescent="0.35">
      <c r="A81" s="20">
        <v>44522</v>
      </c>
      <c r="B81" t="s">
        <v>110</v>
      </c>
      <c r="C81" s="4">
        <v>-977.22</v>
      </c>
      <c r="D81" t="s">
        <v>111</v>
      </c>
    </row>
    <row r="82" spans="1:4" x14ac:dyDescent="0.35">
      <c r="A82" s="20">
        <v>44522</v>
      </c>
      <c r="B82" t="s">
        <v>84</v>
      </c>
      <c r="C82" s="4">
        <v>-47.34</v>
      </c>
      <c r="D82" t="s">
        <v>74</v>
      </c>
    </row>
    <row r="83" spans="1:4" x14ac:dyDescent="0.35">
      <c r="A83" s="20">
        <v>44521</v>
      </c>
      <c r="B83" t="s">
        <v>72</v>
      </c>
      <c r="C83" s="4">
        <v>-56.57</v>
      </c>
      <c r="D83" t="s">
        <v>73</v>
      </c>
    </row>
    <row r="84" spans="1:4" x14ac:dyDescent="0.35">
      <c r="A84" s="20">
        <v>44521</v>
      </c>
      <c r="B84" t="s">
        <v>62</v>
      </c>
      <c r="C84" s="4">
        <v>-27.27</v>
      </c>
      <c r="D84" t="s">
        <v>63</v>
      </c>
    </row>
    <row r="85" spans="1:4" x14ac:dyDescent="0.35">
      <c r="A85" s="20">
        <v>44521</v>
      </c>
      <c r="B85" t="s">
        <v>88</v>
      </c>
      <c r="C85" s="4">
        <v>-65.78</v>
      </c>
      <c r="D85" t="s">
        <v>89</v>
      </c>
    </row>
    <row r="86" spans="1:4" x14ac:dyDescent="0.35">
      <c r="A86" s="20">
        <v>44521</v>
      </c>
      <c r="B86" t="s">
        <v>75</v>
      </c>
      <c r="C86" s="4">
        <v>-32.68</v>
      </c>
      <c r="D86" t="s">
        <v>76</v>
      </c>
    </row>
    <row r="87" spans="1:4" x14ac:dyDescent="0.35">
      <c r="A87" s="20">
        <v>44520</v>
      </c>
      <c r="B87" t="s">
        <v>64</v>
      </c>
      <c r="C87" s="4">
        <v>-31.31</v>
      </c>
      <c r="D87" t="s">
        <v>74</v>
      </c>
    </row>
    <row r="88" spans="1:4" x14ac:dyDescent="0.35">
      <c r="A88" s="20">
        <v>44520</v>
      </c>
      <c r="B88" t="s">
        <v>90</v>
      </c>
      <c r="C88" s="4">
        <v>-9.85</v>
      </c>
      <c r="D88" t="s">
        <v>67</v>
      </c>
    </row>
    <row r="89" spans="1:4" x14ac:dyDescent="0.35">
      <c r="A89" s="20">
        <v>44519</v>
      </c>
      <c r="B89" t="s">
        <v>79</v>
      </c>
      <c r="C89" s="4">
        <v>-3.97</v>
      </c>
      <c r="D89" t="s">
        <v>80</v>
      </c>
    </row>
    <row r="90" spans="1:4" x14ac:dyDescent="0.35">
      <c r="A90" s="20">
        <v>44519</v>
      </c>
      <c r="B90" t="s">
        <v>90</v>
      </c>
      <c r="C90" s="4">
        <v>-2.23</v>
      </c>
      <c r="D90" t="s">
        <v>67</v>
      </c>
    </row>
    <row r="91" spans="1:4" x14ac:dyDescent="0.35">
      <c r="A91" s="20">
        <v>44519</v>
      </c>
      <c r="B91" t="s">
        <v>90</v>
      </c>
      <c r="C91" s="4">
        <v>-2.2599999999999998</v>
      </c>
      <c r="D91" t="s">
        <v>67</v>
      </c>
    </row>
    <row r="92" spans="1:4" x14ac:dyDescent="0.35">
      <c r="A92" s="20">
        <v>44518</v>
      </c>
      <c r="B92" t="s">
        <v>100</v>
      </c>
      <c r="C92" s="4">
        <v>-46.09</v>
      </c>
      <c r="D92" t="s">
        <v>74</v>
      </c>
    </row>
    <row r="93" spans="1:4" x14ac:dyDescent="0.35">
      <c r="A93" s="20">
        <v>44518</v>
      </c>
      <c r="B93" t="s">
        <v>64</v>
      </c>
      <c r="C93" s="4">
        <v>-65.3</v>
      </c>
      <c r="D93" t="s">
        <v>74</v>
      </c>
    </row>
    <row r="94" spans="1:4" x14ac:dyDescent="0.35">
      <c r="A94" s="20">
        <v>44517</v>
      </c>
      <c r="B94" t="s">
        <v>34</v>
      </c>
      <c r="C94" s="4">
        <v>-15</v>
      </c>
      <c r="D94" t="s">
        <v>91</v>
      </c>
    </row>
    <row r="95" spans="1:4" x14ac:dyDescent="0.35">
      <c r="A95" s="20">
        <v>44517</v>
      </c>
      <c r="B95" t="s">
        <v>75</v>
      </c>
      <c r="C95" s="4">
        <v>-23.14</v>
      </c>
      <c r="D95" t="s">
        <v>76</v>
      </c>
    </row>
    <row r="96" spans="1:4" x14ac:dyDescent="0.35">
      <c r="A96" s="20">
        <v>44516</v>
      </c>
      <c r="B96" t="s">
        <v>72</v>
      </c>
      <c r="C96" s="4">
        <v>-71.02</v>
      </c>
      <c r="D96" t="s">
        <v>73</v>
      </c>
    </row>
    <row r="97" spans="1:4" x14ac:dyDescent="0.35">
      <c r="A97" s="20">
        <v>44516</v>
      </c>
      <c r="B97" t="s">
        <v>100</v>
      </c>
      <c r="C97" s="4">
        <v>-49.75</v>
      </c>
      <c r="D97" t="s">
        <v>74</v>
      </c>
    </row>
    <row r="98" spans="1:4" x14ac:dyDescent="0.35">
      <c r="A98" s="20">
        <v>44516</v>
      </c>
      <c r="B98" t="s">
        <v>70</v>
      </c>
      <c r="C98" s="4">
        <v>-92.08</v>
      </c>
      <c r="D98" t="s">
        <v>71</v>
      </c>
    </row>
    <row r="99" spans="1:4" x14ac:dyDescent="0.35">
      <c r="A99" s="20">
        <v>44516</v>
      </c>
      <c r="B99" t="s">
        <v>90</v>
      </c>
      <c r="C99" s="4">
        <v>-11.16</v>
      </c>
      <c r="D99" t="s">
        <v>67</v>
      </c>
    </row>
    <row r="100" spans="1:4" x14ac:dyDescent="0.35">
      <c r="A100" s="20">
        <v>44515</v>
      </c>
      <c r="B100" t="s">
        <v>92</v>
      </c>
      <c r="C100" s="4">
        <v>2569.92</v>
      </c>
    </row>
    <row r="101" spans="1:4" x14ac:dyDescent="0.35">
      <c r="A101" s="20">
        <v>44514</v>
      </c>
      <c r="B101" t="s">
        <v>94</v>
      </c>
      <c r="C101" s="4">
        <v>-330</v>
      </c>
      <c r="D101" t="s">
        <v>95</v>
      </c>
    </row>
    <row r="102" spans="1:4" x14ac:dyDescent="0.35">
      <c r="A102" s="20">
        <v>44514</v>
      </c>
      <c r="B102" t="s">
        <v>90</v>
      </c>
      <c r="C102" s="4">
        <v>-12.41</v>
      </c>
      <c r="D102" t="s">
        <v>67</v>
      </c>
    </row>
    <row r="103" spans="1:4" x14ac:dyDescent="0.35">
      <c r="A103" s="20">
        <v>44513</v>
      </c>
      <c r="B103" t="s">
        <v>62</v>
      </c>
      <c r="C103" s="4">
        <v>-6.97</v>
      </c>
      <c r="D103" t="s">
        <v>63</v>
      </c>
    </row>
    <row r="104" spans="1:4" x14ac:dyDescent="0.35">
      <c r="A104" s="20">
        <v>44512</v>
      </c>
      <c r="B104" t="s">
        <v>79</v>
      </c>
      <c r="C104" s="4">
        <v>-4.17</v>
      </c>
      <c r="D104" t="s">
        <v>80</v>
      </c>
    </row>
    <row r="105" spans="1:4" x14ac:dyDescent="0.35">
      <c r="A105" s="20">
        <v>44512</v>
      </c>
      <c r="B105" t="s">
        <v>66</v>
      </c>
      <c r="C105" s="4">
        <v>-12.88</v>
      </c>
      <c r="D105" t="s">
        <v>67</v>
      </c>
    </row>
    <row r="106" spans="1:4" x14ac:dyDescent="0.35">
      <c r="A106" s="20">
        <v>44512</v>
      </c>
      <c r="B106" t="s">
        <v>98</v>
      </c>
      <c r="C106" s="4">
        <v>-95</v>
      </c>
      <c r="D106" t="s">
        <v>99</v>
      </c>
    </row>
    <row r="107" spans="1:4" x14ac:dyDescent="0.35">
      <c r="A107" s="20">
        <v>44511</v>
      </c>
      <c r="B107" t="s">
        <v>100</v>
      </c>
      <c r="C107" s="4">
        <v>-13.28</v>
      </c>
      <c r="D107" t="s">
        <v>74</v>
      </c>
    </row>
    <row r="108" spans="1:4" x14ac:dyDescent="0.35">
      <c r="A108" s="20">
        <v>44511</v>
      </c>
      <c r="B108" t="s">
        <v>84</v>
      </c>
      <c r="C108" s="4">
        <v>-29.64</v>
      </c>
      <c r="D108" t="s">
        <v>74</v>
      </c>
    </row>
    <row r="109" spans="1:4" x14ac:dyDescent="0.35">
      <c r="A109" s="20">
        <v>44511</v>
      </c>
      <c r="B109" t="s">
        <v>90</v>
      </c>
      <c r="C109" s="4">
        <v>-6.31</v>
      </c>
      <c r="D109" t="s">
        <v>67</v>
      </c>
    </row>
    <row r="110" spans="1:4" x14ac:dyDescent="0.35">
      <c r="A110" s="20">
        <v>44509</v>
      </c>
      <c r="B110" t="s">
        <v>72</v>
      </c>
      <c r="C110" s="4">
        <v>-21.07</v>
      </c>
      <c r="D110" t="s">
        <v>73</v>
      </c>
    </row>
    <row r="111" spans="1:4" x14ac:dyDescent="0.35">
      <c r="A111" s="20">
        <v>44509</v>
      </c>
      <c r="B111" t="s">
        <v>88</v>
      </c>
      <c r="C111" s="4">
        <v>-48.59</v>
      </c>
      <c r="D111" t="s">
        <v>101</v>
      </c>
    </row>
    <row r="112" spans="1:4" x14ac:dyDescent="0.35">
      <c r="A112" s="20">
        <v>44509</v>
      </c>
      <c r="B112" t="s">
        <v>75</v>
      </c>
      <c r="C112" s="4">
        <v>-42.91</v>
      </c>
      <c r="D112" t="s">
        <v>76</v>
      </c>
    </row>
    <row r="113" spans="1:4" x14ac:dyDescent="0.35">
      <c r="A113" s="20">
        <v>44509</v>
      </c>
      <c r="B113" t="s">
        <v>70</v>
      </c>
      <c r="C113" s="4">
        <v>-56.69</v>
      </c>
      <c r="D113" t="s">
        <v>71</v>
      </c>
    </row>
    <row r="114" spans="1:4" x14ac:dyDescent="0.35">
      <c r="A114" s="20">
        <v>44508</v>
      </c>
      <c r="B114" t="s">
        <v>100</v>
      </c>
      <c r="C114" s="4">
        <v>-13.37</v>
      </c>
      <c r="D114" t="s">
        <v>74</v>
      </c>
    </row>
    <row r="115" spans="1:4" x14ac:dyDescent="0.35">
      <c r="A115" s="20">
        <v>44508</v>
      </c>
      <c r="B115" t="s">
        <v>112</v>
      </c>
      <c r="C115" s="4">
        <v>-60</v>
      </c>
      <c r="D115" t="s">
        <v>113</v>
      </c>
    </row>
    <row r="116" spans="1:4" x14ac:dyDescent="0.35">
      <c r="A116" s="20">
        <v>44507</v>
      </c>
      <c r="B116" t="s">
        <v>32</v>
      </c>
      <c r="C116" s="4">
        <v>-12</v>
      </c>
      <c r="D116" t="s">
        <v>102</v>
      </c>
    </row>
    <row r="117" spans="1:4" x14ac:dyDescent="0.35">
      <c r="A117" s="20">
        <v>44507</v>
      </c>
      <c r="B117" t="s">
        <v>93</v>
      </c>
      <c r="C117" s="4">
        <v>-1.96</v>
      </c>
      <c r="D117" t="s">
        <v>67</v>
      </c>
    </row>
    <row r="118" spans="1:4" x14ac:dyDescent="0.35">
      <c r="A118" s="20">
        <v>44507</v>
      </c>
      <c r="B118" t="s">
        <v>66</v>
      </c>
      <c r="C118" s="4">
        <v>-4.5199999999999996</v>
      </c>
      <c r="D118" t="s">
        <v>67</v>
      </c>
    </row>
    <row r="119" spans="1:4" x14ac:dyDescent="0.35">
      <c r="A119" s="20">
        <v>44506</v>
      </c>
      <c r="B119" t="s">
        <v>103</v>
      </c>
      <c r="C119" s="4">
        <v>-23.75</v>
      </c>
      <c r="D119" t="s">
        <v>104</v>
      </c>
    </row>
    <row r="120" spans="1:4" x14ac:dyDescent="0.35">
      <c r="A120" s="20">
        <v>44506</v>
      </c>
      <c r="B120" t="s">
        <v>62</v>
      </c>
      <c r="C120" s="4">
        <v>-21.7</v>
      </c>
      <c r="D120" t="s">
        <v>63</v>
      </c>
    </row>
    <row r="121" spans="1:4" x14ac:dyDescent="0.35">
      <c r="A121" s="20">
        <v>44506</v>
      </c>
      <c r="B121" t="s">
        <v>79</v>
      </c>
      <c r="C121" s="4">
        <v>-51.43</v>
      </c>
      <c r="D121" t="s">
        <v>80</v>
      </c>
    </row>
    <row r="122" spans="1:4" x14ac:dyDescent="0.35">
      <c r="A122" s="20">
        <v>44504</v>
      </c>
      <c r="B122" t="s">
        <v>114</v>
      </c>
      <c r="C122" s="4">
        <v>-119.76</v>
      </c>
      <c r="D122" t="s">
        <v>115</v>
      </c>
    </row>
    <row r="123" spans="1:4" x14ac:dyDescent="0.35">
      <c r="A123" s="20">
        <v>44502</v>
      </c>
      <c r="B123" t="s">
        <v>100</v>
      </c>
      <c r="C123" s="4">
        <v>-13.96</v>
      </c>
      <c r="D123" t="s">
        <v>74</v>
      </c>
    </row>
    <row r="124" spans="1:4" x14ac:dyDescent="0.35">
      <c r="A124" s="20">
        <v>44502</v>
      </c>
      <c r="B124" t="s">
        <v>70</v>
      </c>
      <c r="C124" s="4">
        <v>-68.3</v>
      </c>
      <c r="D124" t="s">
        <v>71</v>
      </c>
    </row>
    <row r="125" spans="1:4" x14ac:dyDescent="0.35">
      <c r="A125" s="20">
        <v>44502</v>
      </c>
      <c r="B125" t="s">
        <v>90</v>
      </c>
      <c r="C125" s="4">
        <v>-6.89</v>
      </c>
      <c r="D125" t="s">
        <v>67</v>
      </c>
    </row>
    <row r="126" spans="1:4" x14ac:dyDescent="0.35">
      <c r="A126" s="20">
        <v>44501</v>
      </c>
      <c r="B126" t="s">
        <v>72</v>
      </c>
      <c r="C126" s="4">
        <v>-15.88</v>
      </c>
      <c r="D126" t="s">
        <v>73</v>
      </c>
    </row>
    <row r="127" spans="1:4" x14ac:dyDescent="0.35">
      <c r="A127" s="20">
        <v>44501</v>
      </c>
      <c r="B127" t="s">
        <v>100</v>
      </c>
      <c r="C127" s="4">
        <v>-7.83</v>
      </c>
      <c r="D127" t="s">
        <v>74</v>
      </c>
    </row>
    <row r="128" spans="1:4" x14ac:dyDescent="0.35">
      <c r="A128" s="20">
        <v>44501</v>
      </c>
      <c r="B128" t="s">
        <v>92</v>
      </c>
      <c r="C128" s="4">
        <v>2569.92</v>
      </c>
    </row>
    <row r="129" spans="1:4" x14ac:dyDescent="0.35">
      <c r="A129" s="20">
        <v>44501</v>
      </c>
      <c r="B129" t="s">
        <v>75</v>
      </c>
      <c r="C129" s="4">
        <v>-57.68</v>
      </c>
      <c r="D129" t="s">
        <v>76</v>
      </c>
    </row>
    <row r="130" spans="1:4" x14ac:dyDescent="0.35">
      <c r="A130" s="20">
        <v>44501</v>
      </c>
      <c r="B130" t="s">
        <v>107</v>
      </c>
      <c r="C130" s="4">
        <v>-33.33</v>
      </c>
      <c r="D130" t="s">
        <v>108</v>
      </c>
    </row>
    <row r="131" spans="1:4" x14ac:dyDescent="0.35">
      <c r="A131" s="20">
        <v>44500</v>
      </c>
      <c r="B131" t="s">
        <v>109</v>
      </c>
      <c r="C131" s="4">
        <v>-86.14</v>
      </c>
      <c r="D131" t="s">
        <v>63</v>
      </c>
    </row>
    <row r="132" spans="1:4" x14ac:dyDescent="0.35">
      <c r="A132" s="20">
        <v>44499</v>
      </c>
      <c r="B132" t="s">
        <v>79</v>
      </c>
      <c r="C132" s="4">
        <v>-45.76</v>
      </c>
      <c r="D132" t="s">
        <v>80</v>
      </c>
    </row>
    <row r="133" spans="1:4" x14ac:dyDescent="0.35">
      <c r="A133" s="20">
        <v>44499</v>
      </c>
      <c r="B133" t="s">
        <v>66</v>
      </c>
      <c r="C133" s="4">
        <v>-1.72</v>
      </c>
      <c r="D133" t="s">
        <v>67</v>
      </c>
    </row>
    <row r="134" spans="1:4" x14ac:dyDescent="0.35">
      <c r="A134" s="20">
        <v>44498</v>
      </c>
      <c r="B134" t="s">
        <v>100</v>
      </c>
      <c r="C134" s="4">
        <v>-92.41</v>
      </c>
      <c r="D134" t="s">
        <v>74</v>
      </c>
    </row>
    <row r="135" spans="1:4" x14ac:dyDescent="0.35">
      <c r="A135" s="20">
        <v>44498</v>
      </c>
      <c r="B135" t="s">
        <v>116</v>
      </c>
      <c r="C135" s="4">
        <v>-50.75</v>
      </c>
      <c r="D135" t="s">
        <v>117</v>
      </c>
    </row>
    <row r="136" spans="1:4" x14ac:dyDescent="0.35">
      <c r="A136" s="20">
        <v>44498</v>
      </c>
      <c r="B136" t="s">
        <v>66</v>
      </c>
      <c r="C136" s="4">
        <v>-7.03</v>
      </c>
      <c r="D136" t="s">
        <v>67</v>
      </c>
    </row>
    <row r="137" spans="1:4" x14ac:dyDescent="0.35">
      <c r="A137" s="20">
        <v>44497</v>
      </c>
      <c r="B137" t="s">
        <v>93</v>
      </c>
      <c r="C137" s="4">
        <v>-13.94</v>
      </c>
      <c r="D137" t="s">
        <v>67</v>
      </c>
    </row>
    <row r="138" spans="1:4" x14ac:dyDescent="0.35">
      <c r="A138" s="20">
        <v>44496</v>
      </c>
      <c r="B138" t="s">
        <v>64</v>
      </c>
      <c r="C138" s="4">
        <v>-72.39</v>
      </c>
      <c r="D138" t="s">
        <v>74</v>
      </c>
    </row>
    <row r="139" spans="1:4" x14ac:dyDescent="0.35">
      <c r="A139" s="20">
        <v>44495</v>
      </c>
      <c r="B139" t="s">
        <v>75</v>
      </c>
      <c r="C139" s="4">
        <v>-65.63</v>
      </c>
      <c r="D139" t="s">
        <v>76</v>
      </c>
    </row>
    <row r="140" spans="1:4" x14ac:dyDescent="0.35">
      <c r="A140" s="20">
        <v>44495</v>
      </c>
      <c r="B140" t="s">
        <v>70</v>
      </c>
      <c r="C140" s="4">
        <v>-94.6</v>
      </c>
      <c r="D140" t="s">
        <v>71</v>
      </c>
    </row>
    <row r="141" spans="1:4" x14ac:dyDescent="0.35">
      <c r="A141" s="20">
        <v>44494</v>
      </c>
      <c r="B141" t="s">
        <v>77</v>
      </c>
      <c r="C141" s="4">
        <v>-400</v>
      </c>
      <c r="D141" t="s">
        <v>78</v>
      </c>
    </row>
    <row r="142" spans="1:4" x14ac:dyDescent="0.35">
      <c r="A142" s="20">
        <v>44494</v>
      </c>
      <c r="B142" t="s">
        <v>84</v>
      </c>
      <c r="C142" s="4">
        <v>-10.49</v>
      </c>
      <c r="D142" t="s">
        <v>74</v>
      </c>
    </row>
    <row r="143" spans="1:4" x14ac:dyDescent="0.35">
      <c r="A143" s="20">
        <v>44494</v>
      </c>
      <c r="B143" t="s">
        <v>66</v>
      </c>
      <c r="C143" s="4">
        <v>-7.45</v>
      </c>
      <c r="D143" t="s">
        <v>67</v>
      </c>
    </row>
    <row r="144" spans="1:4" x14ac:dyDescent="0.35">
      <c r="A144" s="20">
        <v>44493</v>
      </c>
      <c r="B144" t="s">
        <v>81</v>
      </c>
      <c r="C144" s="4">
        <v>-1500</v>
      </c>
    </row>
    <row r="145" spans="1:4" x14ac:dyDescent="0.35">
      <c r="A145" s="20">
        <v>44493</v>
      </c>
      <c r="B145" t="s">
        <v>64</v>
      </c>
      <c r="C145" s="4">
        <v>-18.73</v>
      </c>
      <c r="D145" t="s">
        <v>74</v>
      </c>
    </row>
    <row r="146" spans="1:4" x14ac:dyDescent="0.35">
      <c r="A146" s="20">
        <v>44493</v>
      </c>
      <c r="B146" t="s">
        <v>82</v>
      </c>
      <c r="C146" s="4">
        <v>-40</v>
      </c>
      <c r="D146" t="s">
        <v>83</v>
      </c>
    </row>
    <row r="147" spans="1:4" x14ac:dyDescent="0.35">
      <c r="A147" s="20">
        <v>44493</v>
      </c>
      <c r="B147" t="s">
        <v>90</v>
      </c>
      <c r="C147" s="4">
        <v>-11.42</v>
      </c>
      <c r="D147" t="s">
        <v>67</v>
      </c>
    </row>
    <row r="148" spans="1:4" x14ac:dyDescent="0.35">
      <c r="A148" s="20">
        <v>44492</v>
      </c>
      <c r="B148" t="s">
        <v>72</v>
      </c>
      <c r="C148" s="4">
        <v>-50</v>
      </c>
      <c r="D148" t="s">
        <v>73</v>
      </c>
    </row>
    <row r="149" spans="1:4" x14ac:dyDescent="0.35">
      <c r="A149" s="20">
        <v>44492</v>
      </c>
      <c r="B149" t="s">
        <v>86</v>
      </c>
      <c r="C149" s="4">
        <v>-58.33</v>
      </c>
      <c r="D149" t="s">
        <v>87</v>
      </c>
    </row>
    <row r="150" spans="1:4" x14ac:dyDescent="0.35">
      <c r="A150" s="20">
        <v>44491</v>
      </c>
      <c r="B150" t="s">
        <v>62</v>
      </c>
      <c r="C150" s="4">
        <v>-11.03</v>
      </c>
      <c r="D150" t="s">
        <v>63</v>
      </c>
    </row>
    <row r="151" spans="1:4" x14ac:dyDescent="0.35">
      <c r="A151" s="20">
        <v>44491</v>
      </c>
      <c r="B151" t="s">
        <v>79</v>
      </c>
      <c r="C151" s="4">
        <v>-54.51</v>
      </c>
      <c r="D151" t="s">
        <v>80</v>
      </c>
    </row>
    <row r="152" spans="1:4" x14ac:dyDescent="0.35">
      <c r="A152" s="20">
        <v>44490</v>
      </c>
      <c r="B152" t="s">
        <v>88</v>
      </c>
      <c r="C152" s="4">
        <v>-68.569999999999993</v>
      </c>
      <c r="D152" t="s">
        <v>89</v>
      </c>
    </row>
    <row r="153" spans="1:4" x14ac:dyDescent="0.35">
      <c r="A153" s="20">
        <v>44489</v>
      </c>
      <c r="B153" t="s">
        <v>64</v>
      </c>
      <c r="C153" s="4">
        <v>-53.35</v>
      </c>
      <c r="D153" t="s">
        <v>74</v>
      </c>
    </row>
    <row r="154" spans="1:4" x14ac:dyDescent="0.35">
      <c r="A154" s="20">
        <v>44488</v>
      </c>
      <c r="B154" t="s">
        <v>70</v>
      </c>
      <c r="C154" s="4">
        <v>-93</v>
      </c>
      <c r="D154" t="s">
        <v>71</v>
      </c>
    </row>
    <row r="155" spans="1:4" x14ac:dyDescent="0.35">
      <c r="A155" s="20">
        <v>44487</v>
      </c>
      <c r="B155" t="s">
        <v>64</v>
      </c>
      <c r="C155" s="4">
        <v>-49.4</v>
      </c>
      <c r="D155" t="s">
        <v>74</v>
      </c>
    </row>
    <row r="156" spans="1:4" x14ac:dyDescent="0.35">
      <c r="A156" s="20">
        <v>44487</v>
      </c>
      <c r="B156" t="s">
        <v>93</v>
      </c>
      <c r="C156" s="4">
        <v>-2.63</v>
      </c>
      <c r="D156" t="s">
        <v>67</v>
      </c>
    </row>
    <row r="157" spans="1:4" x14ac:dyDescent="0.35">
      <c r="A157" s="20">
        <v>44486</v>
      </c>
      <c r="B157" t="s">
        <v>100</v>
      </c>
      <c r="C157" s="4">
        <v>-62.3</v>
      </c>
      <c r="D157" t="s">
        <v>74</v>
      </c>
    </row>
    <row r="158" spans="1:4" x14ac:dyDescent="0.35">
      <c r="A158" s="20">
        <v>44486</v>
      </c>
      <c r="B158" t="s">
        <v>109</v>
      </c>
      <c r="C158" s="4">
        <v>-64.819999999999993</v>
      </c>
      <c r="D158" t="s">
        <v>63</v>
      </c>
    </row>
    <row r="159" spans="1:4" x14ac:dyDescent="0.35">
      <c r="A159" s="20">
        <v>44486</v>
      </c>
      <c r="B159" t="s">
        <v>34</v>
      </c>
      <c r="C159" s="4">
        <v>-15</v>
      </c>
      <c r="D159" t="s">
        <v>91</v>
      </c>
    </row>
    <row r="160" spans="1:4" x14ac:dyDescent="0.35">
      <c r="A160" s="20">
        <v>44485</v>
      </c>
      <c r="B160" t="s">
        <v>72</v>
      </c>
      <c r="C160" s="4">
        <v>-56.87</v>
      </c>
      <c r="D160" t="s">
        <v>73</v>
      </c>
    </row>
    <row r="161" spans="1:4" x14ac:dyDescent="0.35">
      <c r="A161" s="20">
        <v>44485</v>
      </c>
      <c r="B161" t="s">
        <v>75</v>
      </c>
      <c r="C161" s="4">
        <v>-52.37</v>
      </c>
      <c r="D161" t="s">
        <v>76</v>
      </c>
    </row>
    <row r="162" spans="1:4" x14ac:dyDescent="0.35">
      <c r="A162" s="20">
        <v>44485</v>
      </c>
      <c r="B162" t="s">
        <v>79</v>
      </c>
      <c r="C162" s="4">
        <v>-51.61</v>
      </c>
      <c r="D162" t="s">
        <v>80</v>
      </c>
    </row>
    <row r="163" spans="1:4" x14ac:dyDescent="0.35">
      <c r="A163" s="20">
        <v>44485</v>
      </c>
      <c r="B163" t="s">
        <v>66</v>
      </c>
      <c r="C163" s="4">
        <v>-8.0399999999999991</v>
      </c>
      <c r="D163" t="s">
        <v>67</v>
      </c>
    </row>
    <row r="164" spans="1:4" x14ac:dyDescent="0.35">
      <c r="A164" s="20">
        <v>44485</v>
      </c>
      <c r="B164" t="s">
        <v>90</v>
      </c>
      <c r="C164" s="4">
        <v>-5.42</v>
      </c>
      <c r="D164" t="s">
        <v>67</v>
      </c>
    </row>
    <row r="165" spans="1:4" x14ac:dyDescent="0.35">
      <c r="A165" s="20">
        <v>44484</v>
      </c>
      <c r="B165" t="s">
        <v>92</v>
      </c>
      <c r="C165" s="4">
        <v>2569.92</v>
      </c>
    </row>
    <row r="166" spans="1:4" x14ac:dyDescent="0.35">
      <c r="A166" s="20">
        <v>44483</v>
      </c>
      <c r="B166" t="s">
        <v>94</v>
      </c>
      <c r="C166" s="4">
        <v>-330</v>
      </c>
      <c r="D166" t="s">
        <v>95</v>
      </c>
    </row>
    <row r="167" spans="1:4" x14ac:dyDescent="0.35">
      <c r="A167" s="20">
        <v>44483</v>
      </c>
      <c r="B167" t="s">
        <v>75</v>
      </c>
      <c r="C167" s="4">
        <v>-25.92</v>
      </c>
      <c r="D167" t="s">
        <v>76</v>
      </c>
    </row>
    <row r="168" spans="1:4" x14ac:dyDescent="0.35">
      <c r="A168" s="20">
        <v>44481</v>
      </c>
      <c r="B168" t="s">
        <v>70</v>
      </c>
      <c r="C168" s="4">
        <v>-80.81</v>
      </c>
      <c r="D168" t="s">
        <v>71</v>
      </c>
    </row>
    <row r="169" spans="1:4" x14ac:dyDescent="0.35">
      <c r="A169" s="20">
        <v>44481</v>
      </c>
      <c r="B169" t="s">
        <v>98</v>
      </c>
      <c r="C169" s="4">
        <v>-95</v>
      </c>
      <c r="D169" t="s">
        <v>99</v>
      </c>
    </row>
    <row r="170" spans="1:4" x14ac:dyDescent="0.35">
      <c r="A170" s="20">
        <v>44480</v>
      </c>
      <c r="B170" t="s">
        <v>93</v>
      </c>
      <c r="C170" s="4">
        <v>-8.9700000000000006</v>
      </c>
      <c r="D170" t="s">
        <v>67</v>
      </c>
    </row>
    <row r="171" spans="1:4" x14ac:dyDescent="0.35">
      <c r="A171" s="20">
        <v>44479</v>
      </c>
      <c r="B171" t="s">
        <v>72</v>
      </c>
      <c r="C171" s="4">
        <v>-46.1</v>
      </c>
      <c r="D171" t="s">
        <v>73</v>
      </c>
    </row>
    <row r="172" spans="1:4" x14ac:dyDescent="0.35">
      <c r="A172" s="20">
        <v>44479</v>
      </c>
      <c r="B172" t="s">
        <v>64</v>
      </c>
      <c r="C172" s="4">
        <v>-6.95</v>
      </c>
      <c r="D172" t="s">
        <v>74</v>
      </c>
    </row>
    <row r="173" spans="1:4" x14ac:dyDescent="0.35">
      <c r="A173" s="20">
        <v>44478</v>
      </c>
      <c r="B173" t="s">
        <v>88</v>
      </c>
      <c r="C173" s="4">
        <v>-51.43</v>
      </c>
      <c r="D173" t="s">
        <v>101</v>
      </c>
    </row>
    <row r="174" spans="1:4" x14ac:dyDescent="0.35">
      <c r="A174" s="20">
        <v>44478</v>
      </c>
      <c r="B174" t="s">
        <v>84</v>
      </c>
      <c r="C174" s="4">
        <v>-62.19</v>
      </c>
      <c r="D174" t="s">
        <v>74</v>
      </c>
    </row>
    <row r="175" spans="1:4" x14ac:dyDescent="0.35">
      <c r="A175" s="20">
        <v>44478</v>
      </c>
      <c r="B175" t="s">
        <v>79</v>
      </c>
      <c r="C175" s="4">
        <v>-62.13</v>
      </c>
      <c r="D175" t="s">
        <v>80</v>
      </c>
    </row>
    <row r="176" spans="1:4" x14ac:dyDescent="0.35">
      <c r="A176" s="20">
        <v>44478</v>
      </c>
      <c r="B176" t="s">
        <v>66</v>
      </c>
      <c r="C176" s="4">
        <v>-2.5</v>
      </c>
      <c r="D176" t="s">
        <v>67</v>
      </c>
    </row>
    <row r="177" spans="1:4" x14ac:dyDescent="0.35">
      <c r="A177" s="20">
        <v>44478</v>
      </c>
      <c r="B177" t="s">
        <v>90</v>
      </c>
      <c r="C177" s="4">
        <v>-8.76</v>
      </c>
      <c r="D177" t="s">
        <v>67</v>
      </c>
    </row>
    <row r="178" spans="1:4" x14ac:dyDescent="0.35">
      <c r="A178" s="20">
        <v>44477</v>
      </c>
      <c r="B178" t="s">
        <v>100</v>
      </c>
      <c r="C178" s="4">
        <v>-76.64</v>
      </c>
      <c r="D178" t="s">
        <v>74</v>
      </c>
    </row>
    <row r="179" spans="1:4" x14ac:dyDescent="0.35">
      <c r="A179" s="20">
        <v>44477</v>
      </c>
      <c r="B179" t="s">
        <v>85</v>
      </c>
      <c r="C179" s="4">
        <v>-53.58</v>
      </c>
      <c r="D179" t="s">
        <v>63</v>
      </c>
    </row>
    <row r="180" spans="1:4" x14ac:dyDescent="0.35">
      <c r="A180" s="20">
        <v>44476</v>
      </c>
      <c r="B180" t="s">
        <v>32</v>
      </c>
      <c r="C180" s="4">
        <v>-12</v>
      </c>
      <c r="D180" t="s">
        <v>102</v>
      </c>
    </row>
    <row r="181" spans="1:4" x14ac:dyDescent="0.35">
      <c r="A181" s="20">
        <v>44476</v>
      </c>
      <c r="B181" t="s">
        <v>118</v>
      </c>
      <c r="C181" s="4">
        <v>-125</v>
      </c>
      <c r="D181" t="s">
        <v>119</v>
      </c>
    </row>
    <row r="182" spans="1:4" x14ac:dyDescent="0.35">
      <c r="A182" s="20">
        <v>44476</v>
      </c>
      <c r="B182" t="s">
        <v>93</v>
      </c>
      <c r="C182" s="4">
        <v>-4.58</v>
      </c>
      <c r="D182" t="s">
        <v>67</v>
      </c>
    </row>
    <row r="183" spans="1:4" x14ac:dyDescent="0.35">
      <c r="A183" s="20">
        <v>44474</v>
      </c>
      <c r="B183" t="s">
        <v>68</v>
      </c>
      <c r="C183" s="4">
        <v>-19.850000000000001</v>
      </c>
      <c r="D183" t="s">
        <v>69</v>
      </c>
    </row>
    <row r="184" spans="1:4" x14ac:dyDescent="0.35">
      <c r="A184" s="20">
        <v>44474</v>
      </c>
      <c r="B184" t="s">
        <v>92</v>
      </c>
      <c r="C184" s="4">
        <v>25000</v>
      </c>
      <c r="D184" t="s">
        <v>120</v>
      </c>
    </row>
    <row r="185" spans="1:4" x14ac:dyDescent="0.35">
      <c r="A185" s="20">
        <v>44474</v>
      </c>
      <c r="B185" t="s">
        <v>70</v>
      </c>
      <c r="C185" s="4">
        <v>-100.6</v>
      </c>
      <c r="D185" t="s">
        <v>71</v>
      </c>
    </row>
    <row r="186" spans="1:4" x14ac:dyDescent="0.35">
      <c r="A186" s="20">
        <v>44474</v>
      </c>
      <c r="B186" t="s">
        <v>84</v>
      </c>
      <c r="C186" s="4">
        <v>-52.52</v>
      </c>
      <c r="D186" t="s">
        <v>74</v>
      </c>
    </row>
    <row r="187" spans="1:4" x14ac:dyDescent="0.35">
      <c r="A187" s="20">
        <v>44474</v>
      </c>
      <c r="B187" t="s">
        <v>85</v>
      </c>
      <c r="C187" s="4">
        <v>-83.69</v>
      </c>
      <c r="D187" t="s">
        <v>63</v>
      </c>
    </row>
    <row r="188" spans="1:4" x14ac:dyDescent="0.35">
      <c r="A188" s="20">
        <v>44474</v>
      </c>
      <c r="B188" t="s">
        <v>90</v>
      </c>
      <c r="C188" s="4">
        <v>-3.71</v>
      </c>
      <c r="D188" t="s">
        <v>67</v>
      </c>
    </row>
    <row r="189" spans="1:4" x14ac:dyDescent="0.35">
      <c r="A189" s="20">
        <v>44473</v>
      </c>
      <c r="B189" t="s">
        <v>103</v>
      </c>
      <c r="C189" s="4">
        <v>-26.3</v>
      </c>
      <c r="D189" t="s">
        <v>104</v>
      </c>
    </row>
    <row r="190" spans="1:4" x14ac:dyDescent="0.35">
      <c r="A190" s="20">
        <v>44473</v>
      </c>
      <c r="B190" t="s">
        <v>100</v>
      </c>
      <c r="C190" s="4">
        <v>-14.88</v>
      </c>
      <c r="D190" t="s">
        <v>74</v>
      </c>
    </row>
    <row r="191" spans="1:4" x14ac:dyDescent="0.35">
      <c r="A191" s="20">
        <v>44473</v>
      </c>
      <c r="B191" t="s">
        <v>75</v>
      </c>
      <c r="C191" s="4">
        <v>-17.239999999999998</v>
      </c>
      <c r="D191" t="s">
        <v>76</v>
      </c>
    </row>
    <row r="192" spans="1:4" x14ac:dyDescent="0.35">
      <c r="A192" s="20">
        <v>44471</v>
      </c>
      <c r="B192" t="s">
        <v>64</v>
      </c>
      <c r="C192" s="4">
        <v>-54.16</v>
      </c>
      <c r="D192" t="s">
        <v>74</v>
      </c>
    </row>
    <row r="193" spans="1:4" x14ac:dyDescent="0.35">
      <c r="A193" s="20">
        <v>44471</v>
      </c>
      <c r="B193" t="s">
        <v>93</v>
      </c>
      <c r="C193" s="4">
        <v>-7.18</v>
      </c>
      <c r="D193" t="s">
        <v>67</v>
      </c>
    </row>
    <row r="194" spans="1:4" x14ac:dyDescent="0.35">
      <c r="A194" s="20">
        <v>44470</v>
      </c>
      <c r="B194" t="s">
        <v>72</v>
      </c>
      <c r="C194" s="4">
        <v>-43.2</v>
      </c>
      <c r="D194" t="s">
        <v>73</v>
      </c>
    </row>
    <row r="195" spans="1:4" x14ac:dyDescent="0.35">
      <c r="A195" s="20">
        <v>44470</v>
      </c>
      <c r="B195" t="s">
        <v>92</v>
      </c>
      <c r="C195" s="4">
        <v>2569.92</v>
      </c>
    </row>
    <row r="196" spans="1:4" x14ac:dyDescent="0.35">
      <c r="A196" s="20">
        <v>44470</v>
      </c>
      <c r="B196" t="s">
        <v>116</v>
      </c>
      <c r="C196" s="4">
        <v>-527.09</v>
      </c>
      <c r="D196" t="s">
        <v>121</v>
      </c>
    </row>
    <row r="197" spans="1:4" x14ac:dyDescent="0.35">
      <c r="A197" s="20">
        <v>44470</v>
      </c>
      <c r="B197" t="s">
        <v>79</v>
      </c>
      <c r="C197" s="4">
        <v>-26.41</v>
      </c>
      <c r="D197" t="s">
        <v>80</v>
      </c>
    </row>
    <row r="198" spans="1:4" x14ac:dyDescent="0.35">
      <c r="A198" s="20">
        <v>44470</v>
      </c>
      <c r="B198" t="s">
        <v>107</v>
      </c>
      <c r="C198" s="4">
        <v>-33.33</v>
      </c>
      <c r="D198" t="s">
        <v>108</v>
      </c>
    </row>
    <row r="199" spans="1:4" x14ac:dyDescent="0.35">
      <c r="A199" s="20">
        <v>44469</v>
      </c>
      <c r="B199" t="s">
        <v>72</v>
      </c>
      <c r="C199" s="4">
        <v>-17.559999999999999</v>
      </c>
      <c r="D199" t="s">
        <v>73</v>
      </c>
    </row>
    <row r="200" spans="1:4" x14ac:dyDescent="0.35">
      <c r="A200" s="20">
        <v>44468</v>
      </c>
      <c r="B200" t="s">
        <v>84</v>
      </c>
      <c r="C200" s="4">
        <v>-14.62</v>
      </c>
      <c r="D200" t="s">
        <v>74</v>
      </c>
    </row>
    <row r="201" spans="1:4" x14ac:dyDescent="0.35">
      <c r="A201" s="20">
        <v>44467</v>
      </c>
      <c r="B201" t="s">
        <v>70</v>
      </c>
      <c r="C201" s="4">
        <v>-99.07</v>
      </c>
      <c r="D201" t="s">
        <v>71</v>
      </c>
    </row>
    <row r="202" spans="1:4" x14ac:dyDescent="0.35">
      <c r="A202" s="20">
        <v>44467</v>
      </c>
      <c r="B202" t="s">
        <v>90</v>
      </c>
      <c r="C202" s="4">
        <v>-1</v>
      </c>
      <c r="D202" t="s">
        <v>67</v>
      </c>
    </row>
    <row r="203" spans="1:4" x14ac:dyDescent="0.35">
      <c r="A203" s="20">
        <v>44467</v>
      </c>
      <c r="B203" t="s">
        <v>90</v>
      </c>
      <c r="C203" s="4">
        <v>-1.62</v>
      </c>
      <c r="D203" t="s">
        <v>67</v>
      </c>
    </row>
    <row r="204" spans="1:4" x14ac:dyDescent="0.35">
      <c r="A204" s="20">
        <v>44465</v>
      </c>
      <c r="B204" t="s">
        <v>109</v>
      </c>
      <c r="C204" s="4">
        <v>-82.6</v>
      </c>
      <c r="D204" t="s">
        <v>63</v>
      </c>
    </row>
    <row r="205" spans="1:4" x14ac:dyDescent="0.35">
      <c r="A205" s="20">
        <v>44464</v>
      </c>
      <c r="B205" t="s">
        <v>100</v>
      </c>
      <c r="C205" s="4">
        <v>-48.82</v>
      </c>
      <c r="D205" t="s">
        <v>74</v>
      </c>
    </row>
    <row r="206" spans="1:4" x14ac:dyDescent="0.35">
      <c r="A206" s="20">
        <v>44464</v>
      </c>
      <c r="B206" t="s">
        <v>77</v>
      </c>
      <c r="C206" s="4">
        <v>-400</v>
      </c>
      <c r="D206" t="s">
        <v>78</v>
      </c>
    </row>
    <row r="207" spans="1:4" x14ac:dyDescent="0.35">
      <c r="A207" s="20">
        <v>44464</v>
      </c>
      <c r="B207" t="s">
        <v>64</v>
      </c>
      <c r="C207" s="4">
        <v>-51.87</v>
      </c>
      <c r="D207" t="s">
        <v>74</v>
      </c>
    </row>
    <row r="208" spans="1:4" x14ac:dyDescent="0.35">
      <c r="A208" s="20">
        <v>44464</v>
      </c>
      <c r="B208" t="s">
        <v>79</v>
      </c>
      <c r="C208" s="4">
        <v>-5.24</v>
      </c>
      <c r="D208" t="s">
        <v>80</v>
      </c>
    </row>
    <row r="209" spans="1:4" x14ac:dyDescent="0.35">
      <c r="A209" s="20">
        <v>44463</v>
      </c>
      <c r="B209" t="s">
        <v>81</v>
      </c>
      <c r="C209" s="4">
        <v>-1500</v>
      </c>
    </row>
    <row r="210" spans="1:4" x14ac:dyDescent="0.35">
      <c r="A210" s="20">
        <v>44463</v>
      </c>
      <c r="B210" t="s">
        <v>75</v>
      </c>
      <c r="C210" s="4">
        <v>-9.83</v>
      </c>
      <c r="D210" t="s">
        <v>76</v>
      </c>
    </row>
    <row r="211" spans="1:4" x14ac:dyDescent="0.35">
      <c r="A211" s="20">
        <v>44463</v>
      </c>
      <c r="B211" t="s">
        <v>82</v>
      </c>
      <c r="C211" s="4">
        <v>-40</v>
      </c>
      <c r="D211" t="s">
        <v>83</v>
      </c>
    </row>
    <row r="212" spans="1:4" x14ac:dyDescent="0.35">
      <c r="A212" s="20">
        <v>44463</v>
      </c>
      <c r="B212" t="s">
        <v>66</v>
      </c>
      <c r="C212" s="4">
        <v>-13.41</v>
      </c>
      <c r="D212" t="s">
        <v>67</v>
      </c>
    </row>
    <row r="213" spans="1:4" x14ac:dyDescent="0.35">
      <c r="A213" s="20">
        <v>44462</v>
      </c>
      <c r="B213" t="s">
        <v>110</v>
      </c>
      <c r="C213" s="4">
        <v>-628.75</v>
      </c>
      <c r="D213" t="s">
        <v>111</v>
      </c>
    </row>
    <row r="214" spans="1:4" x14ac:dyDescent="0.35">
      <c r="A214" s="20">
        <v>44462</v>
      </c>
      <c r="B214" t="s">
        <v>66</v>
      </c>
      <c r="C214" s="4">
        <v>-13.58</v>
      </c>
      <c r="D214" t="s">
        <v>67</v>
      </c>
    </row>
    <row r="215" spans="1:4" x14ac:dyDescent="0.35">
      <c r="A215" s="20">
        <v>44462</v>
      </c>
      <c r="B215" t="s">
        <v>86</v>
      </c>
      <c r="C215" s="4">
        <v>-58.33</v>
      </c>
      <c r="D215" t="s">
        <v>87</v>
      </c>
    </row>
    <row r="216" spans="1:4" x14ac:dyDescent="0.35">
      <c r="A216" s="20">
        <v>44460</v>
      </c>
      <c r="B216" t="s">
        <v>72</v>
      </c>
      <c r="C216" s="4">
        <v>-58.55</v>
      </c>
      <c r="D216" t="s">
        <v>73</v>
      </c>
    </row>
    <row r="217" spans="1:4" x14ac:dyDescent="0.35">
      <c r="A217" s="20">
        <v>44460</v>
      </c>
      <c r="B217" t="s">
        <v>88</v>
      </c>
      <c r="C217" s="4">
        <v>-61.01</v>
      </c>
      <c r="D217" t="s">
        <v>89</v>
      </c>
    </row>
    <row r="218" spans="1:4" x14ac:dyDescent="0.35">
      <c r="A218" s="20">
        <v>44460</v>
      </c>
      <c r="B218" t="s">
        <v>70</v>
      </c>
      <c r="C218" s="4">
        <v>-108.71</v>
      </c>
      <c r="D218" t="s">
        <v>71</v>
      </c>
    </row>
    <row r="219" spans="1:4" x14ac:dyDescent="0.35">
      <c r="A219" s="20">
        <v>44459</v>
      </c>
      <c r="B219" t="s">
        <v>75</v>
      </c>
      <c r="C219" s="4">
        <v>-14.51</v>
      </c>
      <c r="D219" t="s">
        <v>76</v>
      </c>
    </row>
    <row r="220" spans="1:4" x14ac:dyDescent="0.35">
      <c r="A220" s="20">
        <v>44459</v>
      </c>
      <c r="B220" t="s">
        <v>66</v>
      </c>
      <c r="C220" s="4">
        <v>-1.74</v>
      </c>
      <c r="D220" t="s">
        <v>67</v>
      </c>
    </row>
    <row r="221" spans="1:4" x14ac:dyDescent="0.35">
      <c r="A221" s="20">
        <v>44458</v>
      </c>
      <c r="B221" t="s">
        <v>100</v>
      </c>
      <c r="C221" s="4">
        <v>-66.069999999999993</v>
      </c>
      <c r="D221" t="s">
        <v>74</v>
      </c>
    </row>
    <row r="222" spans="1:4" x14ac:dyDescent="0.35">
      <c r="A222" s="20">
        <v>44458</v>
      </c>
      <c r="B222" t="s">
        <v>90</v>
      </c>
      <c r="C222" s="4">
        <v>-12.01</v>
      </c>
      <c r="D222" t="s">
        <v>67</v>
      </c>
    </row>
    <row r="223" spans="1:4" x14ac:dyDescent="0.35">
      <c r="A223" s="20">
        <v>44457</v>
      </c>
      <c r="B223" t="s">
        <v>100</v>
      </c>
      <c r="C223" s="4">
        <v>-6.07</v>
      </c>
      <c r="D223" t="s">
        <v>74</v>
      </c>
    </row>
    <row r="224" spans="1:4" x14ac:dyDescent="0.35">
      <c r="A224" s="20">
        <v>44457</v>
      </c>
      <c r="B224" t="s">
        <v>84</v>
      </c>
      <c r="C224" s="4">
        <v>-33.659999999999997</v>
      </c>
      <c r="D224" t="s">
        <v>74</v>
      </c>
    </row>
    <row r="225" spans="1:4" x14ac:dyDescent="0.35">
      <c r="A225" s="20">
        <v>44456</v>
      </c>
      <c r="B225" t="s">
        <v>103</v>
      </c>
      <c r="C225" s="4">
        <v>-24.74</v>
      </c>
      <c r="D225" t="s">
        <v>104</v>
      </c>
    </row>
    <row r="226" spans="1:4" x14ac:dyDescent="0.35">
      <c r="A226" s="20">
        <v>44456</v>
      </c>
      <c r="B226" t="s">
        <v>62</v>
      </c>
      <c r="C226" s="4">
        <v>-66.38</v>
      </c>
      <c r="D226" t="s">
        <v>63</v>
      </c>
    </row>
    <row r="227" spans="1:4" x14ac:dyDescent="0.35">
      <c r="A227" s="20">
        <v>44456</v>
      </c>
      <c r="B227" t="s">
        <v>34</v>
      </c>
      <c r="C227" s="4">
        <v>-15</v>
      </c>
      <c r="D227" t="s">
        <v>91</v>
      </c>
    </row>
    <row r="228" spans="1:4" x14ac:dyDescent="0.35">
      <c r="A228" s="20">
        <v>44456</v>
      </c>
      <c r="B228" t="s">
        <v>79</v>
      </c>
      <c r="C228" s="4">
        <v>-27.74</v>
      </c>
      <c r="D228" t="s">
        <v>80</v>
      </c>
    </row>
    <row r="229" spans="1:4" x14ac:dyDescent="0.35">
      <c r="A229" s="20">
        <v>44455</v>
      </c>
      <c r="B229" t="s">
        <v>75</v>
      </c>
      <c r="C229" s="4">
        <v>-49.82</v>
      </c>
      <c r="D229" t="s">
        <v>76</v>
      </c>
    </row>
    <row r="230" spans="1:4" x14ac:dyDescent="0.35">
      <c r="A230" s="20">
        <v>44455</v>
      </c>
      <c r="B230" t="s">
        <v>64</v>
      </c>
      <c r="C230" s="4">
        <v>-75.05</v>
      </c>
      <c r="D230" t="s">
        <v>74</v>
      </c>
    </row>
    <row r="231" spans="1:4" x14ac:dyDescent="0.35">
      <c r="A231" s="20">
        <v>44455</v>
      </c>
      <c r="B231" t="s">
        <v>84</v>
      </c>
      <c r="C231" s="4">
        <v>-50.56</v>
      </c>
      <c r="D231" t="s">
        <v>74</v>
      </c>
    </row>
    <row r="232" spans="1:4" x14ac:dyDescent="0.35">
      <c r="A232" s="20">
        <v>44455</v>
      </c>
      <c r="B232" t="s">
        <v>93</v>
      </c>
      <c r="C232" s="4">
        <v>-13.32</v>
      </c>
      <c r="D232" t="s">
        <v>67</v>
      </c>
    </row>
    <row r="233" spans="1:4" x14ac:dyDescent="0.35">
      <c r="A233" s="20">
        <v>44454</v>
      </c>
      <c r="B233" t="s">
        <v>72</v>
      </c>
      <c r="C233" s="4">
        <v>-29.83</v>
      </c>
      <c r="D233" t="s">
        <v>73</v>
      </c>
    </row>
    <row r="234" spans="1:4" x14ac:dyDescent="0.35">
      <c r="A234" s="20">
        <v>44454</v>
      </c>
      <c r="B234" t="s">
        <v>92</v>
      </c>
      <c r="C234" s="4">
        <v>2569.92</v>
      </c>
    </row>
    <row r="235" spans="1:4" x14ac:dyDescent="0.35">
      <c r="A235" s="20">
        <v>44453</v>
      </c>
      <c r="B235" t="s">
        <v>94</v>
      </c>
      <c r="C235" s="4">
        <v>-330</v>
      </c>
      <c r="D235" t="s">
        <v>95</v>
      </c>
    </row>
    <row r="236" spans="1:4" x14ac:dyDescent="0.35">
      <c r="A236" s="20">
        <v>44453</v>
      </c>
      <c r="B236" t="s">
        <v>70</v>
      </c>
      <c r="C236" s="4">
        <v>-75.95</v>
      </c>
      <c r="D236" t="s">
        <v>71</v>
      </c>
    </row>
    <row r="237" spans="1:4" x14ac:dyDescent="0.35">
      <c r="A237" s="20">
        <v>44452</v>
      </c>
      <c r="B237" t="s">
        <v>109</v>
      </c>
      <c r="C237" s="4">
        <v>-72.39</v>
      </c>
      <c r="D237" t="s">
        <v>63</v>
      </c>
    </row>
    <row r="238" spans="1:4" x14ac:dyDescent="0.35">
      <c r="A238" s="20">
        <v>44452</v>
      </c>
      <c r="B238" t="s">
        <v>84</v>
      </c>
      <c r="C238" s="4">
        <v>-31.12</v>
      </c>
      <c r="D238" t="s">
        <v>74</v>
      </c>
    </row>
    <row r="239" spans="1:4" x14ac:dyDescent="0.35">
      <c r="A239" s="20">
        <v>44452</v>
      </c>
      <c r="B239" t="s">
        <v>90</v>
      </c>
      <c r="C239" s="4">
        <v>-1.54</v>
      </c>
      <c r="D239" t="s">
        <v>67</v>
      </c>
    </row>
    <row r="240" spans="1:4" x14ac:dyDescent="0.35">
      <c r="A240" s="20">
        <v>44451</v>
      </c>
      <c r="B240" t="s">
        <v>68</v>
      </c>
      <c r="C240" s="4">
        <v>-11.14</v>
      </c>
      <c r="D240" t="s">
        <v>69</v>
      </c>
    </row>
    <row r="241" spans="1:4" x14ac:dyDescent="0.35">
      <c r="A241" s="20">
        <v>44451</v>
      </c>
      <c r="B241" t="s">
        <v>98</v>
      </c>
      <c r="C241" s="4">
        <v>-95</v>
      </c>
      <c r="D241" t="s">
        <v>99</v>
      </c>
    </row>
    <row r="242" spans="1:4" x14ac:dyDescent="0.35">
      <c r="A242" s="20">
        <v>44450</v>
      </c>
      <c r="B242" t="s">
        <v>79</v>
      </c>
      <c r="C242" s="4">
        <v>-39.33</v>
      </c>
      <c r="D242" t="s">
        <v>80</v>
      </c>
    </row>
    <row r="243" spans="1:4" x14ac:dyDescent="0.35">
      <c r="A243" s="20">
        <v>44450</v>
      </c>
      <c r="B243" t="s">
        <v>66</v>
      </c>
      <c r="C243" s="4">
        <v>-12.38</v>
      </c>
      <c r="D243" t="s">
        <v>67</v>
      </c>
    </row>
    <row r="244" spans="1:4" x14ac:dyDescent="0.35">
      <c r="A244" s="20">
        <v>44448</v>
      </c>
      <c r="B244" t="s">
        <v>88</v>
      </c>
      <c r="C244" s="4">
        <v>-45.24</v>
      </c>
      <c r="D244" t="s">
        <v>101</v>
      </c>
    </row>
    <row r="245" spans="1:4" x14ac:dyDescent="0.35">
      <c r="A245" s="20">
        <v>44448</v>
      </c>
      <c r="B245" t="s">
        <v>93</v>
      </c>
      <c r="C245" s="4">
        <v>-13.1</v>
      </c>
      <c r="D245" t="s">
        <v>67</v>
      </c>
    </row>
    <row r="246" spans="1:4" x14ac:dyDescent="0.35">
      <c r="A246" s="20">
        <v>44447</v>
      </c>
      <c r="B246" t="s">
        <v>109</v>
      </c>
      <c r="C246" s="4">
        <v>-87.13</v>
      </c>
      <c r="D246" t="s">
        <v>63</v>
      </c>
    </row>
    <row r="247" spans="1:4" x14ac:dyDescent="0.35">
      <c r="A247" s="20">
        <v>44447</v>
      </c>
      <c r="B247" t="s">
        <v>64</v>
      </c>
      <c r="C247" s="4">
        <v>-13.07</v>
      </c>
      <c r="D247" t="s">
        <v>74</v>
      </c>
    </row>
    <row r="248" spans="1:4" x14ac:dyDescent="0.35">
      <c r="A248" s="20">
        <v>44446</v>
      </c>
      <c r="B248" t="s">
        <v>32</v>
      </c>
      <c r="C248" s="4">
        <v>-12</v>
      </c>
      <c r="D248" t="s">
        <v>102</v>
      </c>
    </row>
    <row r="249" spans="1:4" x14ac:dyDescent="0.35">
      <c r="A249" s="20">
        <v>44446</v>
      </c>
      <c r="B249" t="s">
        <v>75</v>
      </c>
      <c r="C249" s="4">
        <v>-21.97</v>
      </c>
      <c r="D249" t="s">
        <v>76</v>
      </c>
    </row>
    <row r="250" spans="1:4" x14ac:dyDescent="0.35">
      <c r="A250" s="20">
        <v>44446</v>
      </c>
      <c r="B250" t="s">
        <v>70</v>
      </c>
      <c r="C250" s="4">
        <v>-62.63</v>
      </c>
      <c r="D250" t="s">
        <v>71</v>
      </c>
    </row>
    <row r="251" spans="1:4" x14ac:dyDescent="0.35">
      <c r="A251" s="20">
        <v>44446</v>
      </c>
      <c r="B251" t="s">
        <v>66</v>
      </c>
      <c r="C251" s="4">
        <v>-5.19</v>
      </c>
      <c r="D251" t="s">
        <v>67</v>
      </c>
    </row>
    <row r="252" spans="1:4" x14ac:dyDescent="0.35">
      <c r="A252" s="20">
        <v>44445</v>
      </c>
      <c r="B252" t="s">
        <v>64</v>
      </c>
      <c r="C252" s="4">
        <v>-88.22</v>
      </c>
      <c r="D252" t="s">
        <v>74</v>
      </c>
    </row>
    <row r="253" spans="1:4" x14ac:dyDescent="0.35">
      <c r="A253" s="20">
        <v>44444</v>
      </c>
      <c r="B253" t="s">
        <v>72</v>
      </c>
      <c r="C253" s="4">
        <v>-87.57</v>
      </c>
      <c r="D253" t="s">
        <v>73</v>
      </c>
    </row>
    <row r="254" spans="1:4" x14ac:dyDescent="0.35">
      <c r="A254" s="20">
        <v>44444</v>
      </c>
      <c r="B254" t="s">
        <v>64</v>
      </c>
      <c r="C254" s="4">
        <v>-14.28</v>
      </c>
      <c r="D254" t="s">
        <v>74</v>
      </c>
    </row>
    <row r="255" spans="1:4" x14ac:dyDescent="0.35">
      <c r="A255" s="20">
        <v>44442</v>
      </c>
      <c r="B255" t="s">
        <v>79</v>
      </c>
      <c r="C255" s="4">
        <v>-51.62</v>
      </c>
      <c r="D255" t="s">
        <v>80</v>
      </c>
    </row>
    <row r="256" spans="1:4" x14ac:dyDescent="0.35">
      <c r="A256" s="20">
        <v>44442</v>
      </c>
      <c r="B256" t="s">
        <v>90</v>
      </c>
      <c r="C256" s="4">
        <v>-6.77</v>
      </c>
      <c r="D256" t="s">
        <v>67</v>
      </c>
    </row>
    <row r="257" spans="1:4" x14ac:dyDescent="0.35">
      <c r="A257" s="20">
        <v>44440</v>
      </c>
      <c r="B257" t="s">
        <v>92</v>
      </c>
      <c r="C257" s="4">
        <v>2569.92</v>
      </c>
    </row>
    <row r="258" spans="1:4" x14ac:dyDescent="0.35">
      <c r="A258" s="20">
        <v>44440</v>
      </c>
      <c r="B258" t="s">
        <v>64</v>
      </c>
      <c r="C258" s="4">
        <v>-91.9</v>
      </c>
      <c r="D258" t="s">
        <v>74</v>
      </c>
    </row>
    <row r="259" spans="1:4" x14ac:dyDescent="0.35">
      <c r="A259" s="20">
        <v>44440</v>
      </c>
      <c r="B259" t="s">
        <v>107</v>
      </c>
      <c r="C259" s="4">
        <v>-33.33</v>
      </c>
      <c r="D259" t="s">
        <v>108</v>
      </c>
    </row>
    <row r="260" spans="1:4" x14ac:dyDescent="0.35">
      <c r="A260" s="20">
        <v>44439</v>
      </c>
      <c r="B260" t="s">
        <v>70</v>
      </c>
      <c r="C260" s="4">
        <v>-107.53</v>
      </c>
      <c r="D260" t="s">
        <v>71</v>
      </c>
    </row>
    <row r="261" spans="1:4" x14ac:dyDescent="0.35">
      <c r="A261" s="20">
        <v>44437</v>
      </c>
      <c r="B261" t="s">
        <v>93</v>
      </c>
      <c r="C261" s="4">
        <v>-6.1</v>
      </c>
      <c r="D261" t="s">
        <v>67</v>
      </c>
    </row>
    <row r="262" spans="1:4" x14ac:dyDescent="0.35">
      <c r="A262" s="20">
        <v>44436</v>
      </c>
      <c r="B262" t="s">
        <v>100</v>
      </c>
      <c r="C262" s="4">
        <v>-88.11</v>
      </c>
      <c r="D262" t="s">
        <v>74</v>
      </c>
    </row>
    <row r="263" spans="1:4" x14ac:dyDescent="0.35">
      <c r="A263" s="20">
        <v>44436</v>
      </c>
      <c r="B263" t="s">
        <v>75</v>
      </c>
      <c r="C263" s="4">
        <v>-9.81</v>
      </c>
      <c r="D263" t="s">
        <v>76</v>
      </c>
    </row>
    <row r="264" spans="1:4" x14ac:dyDescent="0.35">
      <c r="A264" s="20">
        <v>44436</v>
      </c>
      <c r="B264" t="s">
        <v>85</v>
      </c>
      <c r="C264" s="4">
        <v>-81.319999999999993</v>
      </c>
      <c r="D264" t="s">
        <v>63</v>
      </c>
    </row>
    <row r="265" spans="1:4" x14ac:dyDescent="0.35">
      <c r="A265" s="20">
        <v>44435</v>
      </c>
      <c r="B265" t="s">
        <v>72</v>
      </c>
      <c r="C265" s="4">
        <v>-59.33</v>
      </c>
      <c r="D265" t="s">
        <v>73</v>
      </c>
    </row>
    <row r="266" spans="1:4" x14ac:dyDescent="0.35">
      <c r="A266" s="20">
        <v>44435</v>
      </c>
      <c r="B266" t="s">
        <v>100</v>
      </c>
      <c r="C266" s="4">
        <v>-17.8</v>
      </c>
      <c r="D266" t="s">
        <v>74</v>
      </c>
    </row>
    <row r="267" spans="1:4" x14ac:dyDescent="0.35">
      <c r="A267" s="20">
        <v>44435</v>
      </c>
      <c r="B267" t="s">
        <v>79</v>
      </c>
      <c r="C267" s="4">
        <v>-28.68</v>
      </c>
      <c r="D267" t="s">
        <v>80</v>
      </c>
    </row>
    <row r="268" spans="1:4" x14ac:dyDescent="0.35">
      <c r="A268" s="20">
        <v>44435</v>
      </c>
      <c r="B268" t="s">
        <v>93</v>
      </c>
      <c r="C268" s="4">
        <v>-11.86</v>
      </c>
      <c r="D268" t="s">
        <v>67</v>
      </c>
    </row>
    <row r="269" spans="1:4" x14ac:dyDescent="0.35">
      <c r="A269" s="20">
        <v>44435</v>
      </c>
      <c r="B269" t="s">
        <v>93</v>
      </c>
      <c r="C269" s="4">
        <v>-7.5</v>
      </c>
      <c r="D269" t="s">
        <v>67</v>
      </c>
    </row>
    <row r="270" spans="1:4" x14ac:dyDescent="0.35">
      <c r="A270" s="20">
        <v>44434</v>
      </c>
      <c r="B270" t="s">
        <v>90</v>
      </c>
      <c r="C270" s="4">
        <v>-6.44</v>
      </c>
      <c r="D270" t="s">
        <v>67</v>
      </c>
    </row>
    <row r="271" spans="1:4" x14ac:dyDescent="0.35">
      <c r="A271" s="20">
        <v>44433</v>
      </c>
      <c r="B271" t="s">
        <v>77</v>
      </c>
      <c r="C271" s="4">
        <v>-400</v>
      </c>
      <c r="D271" t="s">
        <v>78</v>
      </c>
    </row>
    <row r="272" spans="1:4" x14ac:dyDescent="0.35">
      <c r="A272" s="20">
        <v>44433</v>
      </c>
      <c r="B272" t="s">
        <v>105</v>
      </c>
      <c r="C272" s="4">
        <v>-119.19</v>
      </c>
      <c r="D272" t="s">
        <v>106</v>
      </c>
    </row>
    <row r="273" spans="1:4" x14ac:dyDescent="0.35">
      <c r="A273" s="20">
        <v>44432</v>
      </c>
      <c r="B273" t="s">
        <v>81</v>
      </c>
      <c r="C273" s="4">
        <v>-1500</v>
      </c>
    </row>
    <row r="274" spans="1:4" x14ac:dyDescent="0.35">
      <c r="A274" s="20">
        <v>44432</v>
      </c>
      <c r="B274" t="s">
        <v>70</v>
      </c>
      <c r="C274" s="4">
        <v>-90.13</v>
      </c>
      <c r="D274" t="s">
        <v>71</v>
      </c>
    </row>
    <row r="275" spans="1:4" x14ac:dyDescent="0.35">
      <c r="A275" s="20">
        <v>44432</v>
      </c>
      <c r="B275" t="s">
        <v>84</v>
      </c>
      <c r="C275" s="4">
        <v>-27.5</v>
      </c>
      <c r="D275" t="s">
        <v>74</v>
      </c>
    </row>
    <row r="276" spans="1:4" x14ac:dyDescent="0.35">
      <c r="A276" s="20">
        <v>44432</v>
      </c>
      <c r="B276" t="s">
        <v>82</v>
      </c>
      <c r="C276" s="4">
        <v>-40</v>
      </c>
      <c r="D276" t="s">
        <v>83</v>
      </c>
    </row>
    <row r="277" spans="1:4" x14ac:dyDescent="0.35">
      <c r="A277" s="20">
        <v>44431</v>
      </c>
      <c r="B277" t="s">
        <v>72</v>
      </c>
      <c r="C277" s="4">
        <v>-65.72</v>
      </c>
      <c r="D277" t="s">
        <v>73</v>
      </c>
    </row>
    <row r="278" spans="1:4" x14ac:dyDescent="0.35">
      <c r="A278" s="20">
        <v>44431</v>
      </c>
      <c r="B278" t="s">
        <v>86</v>
      </c>
      <c r="C278" s="4">
        <v>-58.33</v>
      </c>
      <c r="D278" t="s">
        <v>87</v>
      </c>
    </row>
    <row r="279" spans="1:4" x14ac:dyDescent="0.35">
      <c r="A279" s="20">
        <v>44430</v>
      </c>
      <c r="B279" t="s">
        <v>64</v>
      </c>
      <c r="C279" s="4">
        <v>-15</v>
      </c>
      <c r="D279" t="s">
        <v>74</v>
      </c>
    </row>
    <row r="280" spans="1:4" x14ac:dyDescent="0.35">
      <c r="A280" s="20">
        <v>44429</v>
      </c>
      <c r="B280" t="s">
        <v>88</v>
      </c>
      <c r="C280" s="4">
        <v>-60.08</v>
      </c>
      <c r="D280" t="s">
        <v>89</v>
      </c>
    </row>
    <row r="281" spans="1:4" x14ac:dyDescent="0.35">
      <c r="A281" s="20">
        <v>44429</v>
      </c>
      <c r="B281" t="s">
        <v>75</v>
      </c>
      <c r="C281" s="4">
        <v>-44.82</v>
      </c>
      <c r="D281" t="s">
        <v>76</v>
      </c>
    </row>
    <row r="282" spans="1:4" x14ac:dyDescent="0.35">
      <c r="A282" s="20">
        <v>44429</v>
      </c>
      <c r="B282" t="s">
        <v>93</v>
      </c>
      <c r="C282" s="4">
        <v>-1.64</v>
      </c>
      <c r="D282" t="s">
        <v>67</v>
      </c>
    </row>
    <row r="283" spans="1:4" x14ac:dyDescent="0.35">
      <c r="A283" s="20">
        <v>44429</v>
      </c>
      <c r="B283" t="s">
        <v>90</v>
      </c>
      <c r="C283" s="4">
        <v>-7.82</v>
      </c>
      <c r="D283" t="s">
        <v>67</v>
      </c>
    </row>
    <row r="284" spans="1:4" x14ac:dyDescent="0.35">
      <c r="A284" s="20">
        <v>44428</v>
      </c>
      <c r="B284" t="s">
        <v>62</v>
      </c>
      <c r="C284" s="4">
        <v>-69.62</v>
      </c>
      <c r="D284" t="s">
        <v>63</v>
      </c>
    </row>
    <row r="285" spans="1:4" x14ac:dyDescent="0.35">
      <c r="A285" s="20">
        <v>44428</v>
      </c>
      <c r="B285" t="s">
        <v>64</v>
      </c>
      <c r="C285" s="4">
        <v>-44.11</v>
      </c>
      <c r="D285" t="s">
        <v>74</v>
      </c>
    </row>
    <row r="286" spans="1:4" x14ac:dyDescent="0.35">
      <c r="A286" s="20">
        <v>44428</v>
      </c>
      <c r="B286" t="s">
        <v>79</v>
      </c>
      <c r="C286" s="4">
        <v>-16.29</v>
      </c>
      <c r="D286" t="s">
        <v>80</v>
      </c>
    </row>
    <row r="287" spans="1:4" x14ac:dyDescent="0.35">
      <c r="A287" s="20">
        <v>44427</v>
      </c>
      <c r="B287" t="s">
        <v>100</v>
      </c>
      <c r="C287" s="4">
        <v>-31.88</v>
      </c>
      <c r="D287" t="s">
        <v>74</v>
      </c>
    </row>
    <row r="288" spans="1:4" x14ac:dyDescent="0.35">
      <c r="A288" s="20">
        <v>44427</v>
      </c>
      <c r="B288" t="s">
        <v>93</v>
      </c>
      <c r="C288" s="4">
        <v>-14.18</v>
      </c>
      <c r="D288" t="s">
        <v>67</v>
      </c>
    </row>
    <row r="289" spans="1:4" x14ac:dyDescent="0.35">
      <c r="A289" s="20">
        <v>44426</v>
      </c>
      <c r="B289" t="s">
        <v>100</v>
      </c>
      <c r="C289" s="4">
        <v>-73.72</v>
      </c>
      <c r="D289" t="s">
        <v>74</v>
      </c>
    </row>
    <row r="290" spans="1:4" x14ac:dyDescent="0.35">
      <c r="A290" s="20">
        <v>44425</v>
      </c>
      <c r="B290" t="s">
        <v>72</v>
      </c>
      <c r="C290" s="4">
        <v>-67.180000000000007</v>
      </c>
      <c r="D290" t="s">
        <v>73</v>
      </c>
    </row>
    <row r="291" spans="1:4" x14ac:dyDescent="0.35">
      <c r="A291" s="20">
        <v>44425</v>
      </c>
      <c r="B291" t="s">
        <v>34</v>
      </c>
      <c r="C291" s="4">
        <v>-15</v>
      </c>
      <c r="D291" t="s">
        <v>91</v>
      </c>
    </row>
    <row r="292" spans="1:4" x14ac:dyDescent="0.35">
      <c r="A292" s="20">
        <v>44425</v>
      </c>
      <c r="B292" t="s">
        <v>75</v>
      </c>
      <c r="C292" s="4">
        <v>-52.97</v>
      </c>
      <c r="D292" t="s">
        <v>76</v>
      </c>
    </row>
    <row r="293" spans="1:4" x14ac:dyDescent="0.35">
      <c r="A293" s="20">
        <v>44425</v>
      </c>
      <c r="B293" t="s">
        <v>70</v>
      </c>
      <c r="C293" s="4">
        <v>-102.25</v>
      </c>
      <c r="D293" t="s">
        <v>71</v>
      </c>
    </row>
    <row r="294" spans="1:4" x14ac:dyDescent="0.35">
      <c r="A294" s="20">
        <v>44424</v>
      </c>
      <c r="B294" t="s">
        <v>93</v>
      </c>
      <c r="C294" s="4">
        <v>-13.75</v>
      </c>
      <c r="D294" t="s">
        <v>67</v>
      </c>
    </row>
    <row r="295" spans="1:4" x14ac:dyDescent="0.35">
      <c r="A295" s="20">
        <v>44423</v>
      </c>
      <c r="B295" t="s">
        <v>92</v>
      </c>
      <c r="C295" s="4">
        <v>2569.92</v>
      </c>
    </row>
    <row r="296" spans="1:4" x14ac:dyDescent="0.35">
      <c r="A296" s="20">
        <v>44423</v>
      </c>
      <c r="B296" t="s">
        <v>85</v>
      </c>
      <c r="C296" s="4">
        <v>-49.94</v>
      </c>
      <c r="D296" t="s">
        <v>63</v>
      </c>
    </row>
    <row r="297" spans="1:4" x14ac:dyDescent="0.35">
      <c r="A297" s="20">
        <v>44422</v>
      </c>
      <c r="B297" t="s">
        <v>94</v>
      </c>
      <c r="C297" s="4">
        <v>-330</v>
      </c>
      <c r="D297" t="s">
        <v>95</v>
      </c>
    </row>
    <row r="298" spans="1:4" x14ac:dyDescent="0.35">
      <c r="A298" s="20">
        <v>44422</v>
      </c>
      <c r="B298" t="s">
        <v>84</v>
      </c>
      <c r="C298" s="4">
        <v>-7.76</v>
      </c>
      <c r="D298" t="s">
        <v>74</v>
      </c>
    </row>
    <row r="299" spans="1:4" x14ac:dyDescent="0.35">
      <c r="A299" s="20">
        <v>44422</v>
      </c>
      <c r="B299" t="s">
        <v>79</v>
      </c>
      <c r="C299" s="4">
        <v>-64.069999999999993</v>
      </c>
      <c r="D299" t="s">
        <v>80</v>
      </c>
    </row>
    <row r="300" spans="1:4" x14ac:dyDescent="0.35">
      <c r="A300" s="20">
        <v>44421</v>
      </c>
      <c r="B300" t="s">
        <v>93</v>
      </c>
      <c r="C300" s="4">
        <v>-13.93</v>
      </c>
      <c r="D300" t="s">
        <v>67</v>
      </c>
    </row>
    <row r="301" spans="1:4" x14ac:dyDescent="0.35">
      <c r="A301" s="20">
        <v>44420</v>
      </c>
      <c r="B301" t="s">
        <v>64</v>
      </c>
      <c r="C301" s="4">
        <v>-78.48</v>
      </c>
      <c r="D301" t="s">
        <v>74</v>
      </c>
    </row>
    <row r="302" spans="1:4" x14ac:dyDescent="0.35">
      <c r="A302" s="20">
        <v>44420</v>
      </c>
      <c r="B302" t="s">
        <v>98</v>
      </c>
      <c r="C302" s="4">
        <v>-95</v>
      </c>
      <c r="D302" t="s">
        <v>99</v>
      </c>
    </row>
    <row r="303" spans="1:4" x14ac:dyDescent="0.35">
      <c r="A303" s="20">
        <v>44419</v>
      </c>
      <c r="B303" t="s">
        <v>66</v>
      </c>
      <c r="C303" s="4">
        <v>-12.8</v>
      </c>
      <c r="D303" t="s">
        <v>67</v>
      </c>
    </row>
    <row r="304" spans="1:4" x14ac:dyDescent="0.35">
      <c r="A304" s="20">
        <v>44419</v>
      </c>
      <c r="B304" t="s">
        <v>90</v>
      </c>
      <c r="C304" s="4">
        <v>-2.61</v>
      </c>
      <c r="D304" t="s">
        <v>67</v>
      </c>
    </row>
    <row r="305" spans="1:4" x14ac:dyDescent="0.35">
      <c r="A305" s="20">
        <v>44418</v>
      </c>
      <c r="B305" t="s">
        <v>100</v>
      </c>
      <c r="C305" s="4">
        <v>-10.9</v>
      </c>
      <c r="D305" t="s">
        <v>74</v>
      </c>
    </row>
    <row r="306" spans="1:4" x14ac:dyDescent="0.35">
      <c r="A306" s="20">
        <v>44418</v>
      </c>
      <c r="B306" t="s">
        <v>70</v>
      </c>
      <c r="C306" s="4">
        <v>-112.21</v>
      </c>
      <c r="D306" t="s">
        <v>71</v>
      </c>
    </row>
    <row r="307" spans="1:4" x14ac:dyDescent="0.35">
      <c r="A307" s="20">
        <v>44417</v>
      </c>
      <c r="B307" t="s">
        <v>72</v>
      </c>
      <c r="C307" s="4">
        <v>-7.85</v>
      </c>
      <c r="D307" t="s">
        <v>73</v>
      </c>
    </row>
    <row r="308" spans="1:4" x14ac:dyDescent="0.35">
      <c r="A308" s="20">
        <v>44417</v>
      </c>
      <c r="B308" t="s">
        <v>103</v>
      </c>
      <c r="C308" s="4">
        <v>-25.71</v>
      </c>
      <c r="D308" t="s">
        <v>104</v>
      </c>
    </row>
    <row r="309" spans="1:4" x14ac:dyDescent="0.35">
      <c r="A309" s="20">
        <v>44417</v>
      </c>
      <c r="B309" t="s">
        <v>88</v>
      </c>
      <c r="C309" s="4">
        <v>-48.21</v>
      </c>
      <c r="D309" t="s">
        <v>101</v>
      </c>
    </row>
    <row r="310" spans="1:4" x14ac:dyDescent="0.35">
      <c r="A310" s="20">
        <v>44417</v>
      </c>
      <c r="B310" t="s">
        <v>75</v>
      </c>
      <c r="C310" s="4">
        <v>-6.78</v>
      </c>
      <c r="D310" t="s">
        <v>76</v>
      </c>
    </row>
    <row r="311" spans="1:4" x14ac:dyDescent="0.35">
      <c r="A311" s="20">
        <v>44417</v>
      </c>
      <c r="B311" t="s">
        <v>84</v>
      </c>
      <c r="C311" s="4">
        <v>-19.79</v>
      </c>
      <c r="D311" t="s">
        <v>74</v>
      </c>
    </row>
    <row r="312" spans="1:4" x14ac:dyDescent="0.35">
      <c r="A312" s="20">
        <v>44416</v>
      </c>
      <c r="B312" t="s">
        <v>68</v>
      </c>
      <c r="C312" s="4">
        <v>-18.760000000000002</v>
      </c>
      <c r="D312" t="s">
        <v>69</v>
      </c>
    </row>
    <row r="313" spans="1:4" x14ac:dyDescent="0.35">
      <c r="A313" s="20">
        <v>44415</v>
      </c>
      <c r="B313" t="s">
        <v>32</v>
      </c>
      <c r="C313" s="4">
        <v>-12</v>
      </c>
      <c r="D313" t="s">
        <v>102</v>
      </c>
    </row>
    <row r="314" spans="1:4" x14ac:dyDescent="0.35">
      <c r="A314" s="20">
        <v>44415</v>
      </c>
      <c r="B314" t="s">
        <v>116</v>
      </c>
      <c r="C314" s="4">
        <v>-272.11</v>
      </c>
      <c r="D314" t="s">
        <v>121</v>
      </c>
    </row>
    <row r="315" spans="1:4" x14ac:dyDescent="0.35">
      <c r="A315" s="20">
        <v>44415</v>
      </c>
      <c r="B315" t="s">
        <v>116</v>
      </c>
      <c r="C315" s="4">
        <v>-67.42</v>
      </c>
      <c r="D315" t="s">
        <v>117</v>
      </c>
    </row>
    <row r="316" spans="1:4" x14ac:dyDescent="0.35">
      <c r="A316" s="20">
        <v>44415</v>
      </c>
      <c r="B316" t="s">
        <v>79</v>
      </c>
      <c r="C316" s="4">
        <v>-56.86</v>
      </c>
      <c r="D316" t="s">
        <v>80</v>
      </c>
    </row>
    <row r="317" spans="1:4" x14ac:dyDescent="0.35">
      <c r="A317" s="20">
        <v>44415</v>
      </c>
      <c r="B317" t="s">
        <v>66</v>
      </c>
      <c r="C317" s="4">
        <v>-9.51</v>
      </c>
      <c r="D317" t="s">
        <v>67</v>
      </c>
    </row>
    <row r="318" spans="1:4" x14ac:dyDescent="0.35">
      <c r="A318" s="20">
        <v>44414</v>
      </c>
      <c r="B318" t="s">
        <v>109</v>
      </c>
      <c r="C318" s="4">
        <v>-84.67</v>
      </c>
      <c r="D318" t="s">
        <v>63</v>
      </c>
    </row>
    <row r="319" spans="1:4" x14ac:dyDescent="0.35">
      <c r="A319" s="20">
        <v>44413</v>
      </c>
      <c r="B319" t="s">
        <v>93</v>
      </c>
      <c r="C319" s="4">
        <v>-11.49</v>
      </c>
      <c r="D319" t="s">
        <v>67</v>
      </c>
    </row>
    <row r="320" spans="1:4" x14ac:dyDescent="0.35">
      <c r="A320" s="20">
        <v>44412</v>
      </c>
      <c r="B320" t="s">
        <v>72</v>
      </c>
      <c r="C320" s="4">
        <v>-70.430000000000007</v>
      </c>
      <c r="D320" t="s">
        <v>73</v>
      </c>
    </row>
    <row r="321" spans="1:4" x14ac:dyDescent="0.35">
      <c r="A321" s="20">
        <v>44412</v>
      </c>
      <c r="B321" t="s">
        <v>64</v>
      </c>
      <c r="C321" s="4">
        <v>-81.430000000000007</v>
      </c>
      <c r="D321" t="s">
        <v>74</v>
      </c>
    </row>
    <row r="322" spans="1:4" x14ac:dyDescent="0.35">
      <c r="A322" s="20">
        <v>44412</v>
      </c>
      <c r="B322" t="s">
        <v>85</v>
      </c>
      <c r="C322" s="4">
        <v>-38.44</v>
      </c>
      <c r="D322" t="s">
        <v>63</v>
      </c>
    </row>
    <row r="323" spans="1:4" x14ac:dyDescent="0.35">
      <c r="A323" s="20">
        <v>44411</v>
      </c>
      <c r="B323" t="s">
        <v>70</v>
      </c>
      <c r="C323" s="4">
        <v>-111.95</v>
      </c>
      <c r="D323" t="s">
        <v>71</v>
      </c>
    </row>
    <row r="324" spans="1:4" x14ac:dyDescent="0.35">
      <c r="A324" s="20">
        <v>44411</v>
      </c>
      <c r="B324" t="s">
        <v>90</v>
      </c>
      <c r="C324" s="4">
        <v>-4.25</v>
      </c>
      <c r="D324" t="s">
        <v>67</v>
      </c>
    </row>
    <row r="325" spans="1:4" x14ac:dyDescent="0.35">
      <c r="A325" s="20">
        <v>44411</v>
      </c>
      <c r="B325" t="s">
        <v>112</v>
      </c>
      <c r="C325" s="4">
        <v>-60</v>
      </c>
      <c r="D325" t="s">
        <v>113</v>
      </c>
    </row>
    <row r="326" spans="1:4" x14ac:dyDescent="0.35">
      <c r="A326" s="20">
        <v>44410</v>
      </c>
      <c r="B326" t="s">
        <v>75</v>
      </c>
      <c r="C326" s="4">
        <v>-60.84</v>
      </c>
      <c r="D326" t="s">
        <v>76</v>
      </c>
    </row>
    <row r="327" spans="1:4" x14ac:dyDescent="0.35">
      <c r="A327" s="20">
        <v>44410</v>
      </c>
      <c r="B327" t="s">
        <v>64</v>
      </c>
      <c r="C327" s="4">
        <v>-10.95</v>
      </c>
      <c r="D327" t="s">
        <v>74</v>
      </c>
    </row>
    <row r="328" spans="1:4" x14ac:dyDescent="0.35">
      <c r="A328" s="20">
        <v>44409</v>
      </c>
      <c r="B328" t="s">
        <v>100</v>
      </c>
      <c r="C328" s="4">
        <v>-37.270000000000003</v>
      </c>
      <c r="D328" t="s">
        <v>74</v>
      </c>
    </row>
    <row r="329" spans="1:4" x14ac:dyDescent="0.35">
      <c r="A329" s="20">
        <v>44409</v>
      </c>
      <c r="B329" t="s">
        <v>92</v>
      </c>
      <c r="C329" s="4">
        <v>2569.92</v>
      </c>
    </row>
    <row r="330" spans="1:4" x14ac:dyDescent="0.35">
      <c r="A330" s="20">
        <v>44409</v>
      </c>
      <c r="B330" t="s">
        <v>107</v>
      </c>
      <c r="C330" s="4">
        <v>-33.33</v>
      </c>
      <c r="D330" t="s">
        <v>108</v>
      </c>
    </row>
    <row r="331" spans="1:4" x14ac:dyDescent="0.35">
      <c r="A331" s="20">
        <v>44407</v>
      </c>
      <c r="B331" t="s">
        <v>79</v>
      </c>
      <c r="C331" s="4">
        <v>-42.44</v>
      </c>
      <c r="D331" t="s">
        <v>80</v>
      </c>
    </row>
    <row r="332" spans="1:4" x14ac:dyDescent="0.35">
      <c r="A332" s="20">
        <v>44407</v>
      </c>
      <c r="B332" t="s">
        <v>93</v>
      </c>
      <c r="C332" s="4">
        <v>-9.14</v>
      </c>
      <c r="D332" t="s">
        <v>67</v>
      </c>
    </row>
    <row r="333" spans="1:4" x14ac:dyDescent="0.35">
      <c r="A333" s="20">
        <v>44406</v>
      </c>
      <c r="B333" t="s">
        <v>64</v>
      </c>
      <c r="C333" s="4">
        <v>-75.2</v>
      </c>
      <c r="D333" t="s">
        <v>74</v>
      </c>
    </row>
    <row r="334" spans="1:4" x14ac:dyDescent="0.35">
      <c r="A334" s="20">
        <v>44406</v>
      </c>
      <c r="B334" t="s">
        <v>84</v>
      </c>
      <c r="C334" s="4">
        <v>-88.26</v>
      </c>
      <c r="D334" t="s">
        <v>74</v>
      </c>
    </row>
    <row r="335" spans="1:4" x14ac:dyDescent="0.35">
      <c r="A335" s="20">
        <v>44405</v>
      </c>
      <c r="B335" t="s">
        <v>85</v>
      </c>
      <c r="C335" s="4">
        <v>-57.82</v>
      </c>
      <c r="D335" t="s">
        <v>63</v>
      </c>
    </row>
    <row r="336" spans="1:4" x14ac:dyDescent="0.35">
      <c r="A336" s="20">
        <v>44404</v>
      </c>
      <c r="B336" t="s">
        <v>70</v>
      </c>
      <c r="C336" s="4">
        <v>-85.36</v>
      </c>
      <c r="D336" t="s">
        <v>71</v>
      </c>
    </row>
    <row r="337" spans="1:4" x14ac:dyDescent="0.35">
      <c r="A337" s="20">
        <v>44403</v>
      </c>
      <c r="B337" t="s">
        <v>72</v>
      </c>
      <c r="C337" s="4">
        <v>-86.5</v>
      </c>
      <c r="D337" t="s">
        <v>73</v>
      </c>
    </row>
    <row r="338" spans="1:4" x14ac:dyDescent="0.35">
      <c r="A338" s="20">
        <v>44403</v>
      </c>
      <c r="B338" t="s">
        <v>93</v>
      </c>
      <c r="C338" s="4">
        <v>-9.8800000000000008</v>
      </c>
      <c r="D338" t="s">
        <v>67</v>
      </c>
    </row>
    <row r="339" spans="1:4" x14ac:dyDescent="0.35">
      <c r="A339" s="20">
        <v>44402</v>
      </c>
      <c r="B339" t="s">
        <v>77</v>
      </c>
      <c r="C339" s="4">
        <v>-400</v>
      </c>
      <c r="D339" t="s">
        <v>78</v>
      </c>
    </row>
    <row r="340" spans="1:4" x14ac:dyDescent="0.35">
      <c r="A340" s="20">
        <v>44401</v>
      </c>
      <c r="B340" t="s">
        <v>81</v>
      </c>
      <c r="C340" s="4">
        <v>-1500</v>
      </c>
    </row>
    <row r="341" spans="1:4" x14ac:dyDescent="0.35">
      <c r="A341" s="20">
        <v>44401</v>
      </c>
      <c r="B341" t="s">
        <v>82</v>
      </c>
      <c r="C341" s="4">
        <v>-40</v>
      </c>
      <c r="D341" t="s">
        <v>83</v>
      </c>
    </row>
    <row r="342" spans="1:4" x14ac:dyDescent="0.35">
      <c r="A342" s="20">
        <v>44401</v>
      </c>
      <c r="B342" t="s">
        <v>79</v>
      </c>
      <c r="C342" s="4">
        <v>-26.61</v>
      </c>
      <c r="D342" t="s">
        <v>80</v>
      </c>
    </row>
    <row r="343" spans="1:4" x14ac:dyDescent="0.35">
      <c r="A343" s="20">
        <v>44401</v>
      </c>
      <c r="B343" t="s">
        <v>93</v>
      </c>
      <c r="C343" s="4">
        <v>-13.68</v>
      </c>
      <c r="D343" t="s">
        <v>67</v>
      </c>
    </row>
    <row r="344" spans="1:4" x14ac:dyDescent="0.35">
      <c r="A344" s="20">
        <v>44400</v>
      </c>
      <c r="B344" t="s">
        <v>75</v>
      </c>
      <c r="C344" s="4">
        <v>-19.940000000000001</v>
      </c>
      <c r="D344" t="s">
        <v>76</v>
      </c>
    </row>
    <row r="345" spans="1:4" x14ac:dyDescent="0.35">
      <c r="A345" s="20">
        <v>44400</v>
      </c>
      <c r="B345" t="s">
        <v>84</v>
      </c>
      <c r="C345" s="4">
        <v>-92.05</v>
      </c>
      <c r="D345" t="s">
        <v>74</v>
      </c>
    </row>
    <row r="346" spans="1:4" x14ac:dyDescent="0.35">
      <c r="A346" s="20">
        <v>44400</v>
      </c>
      <c r="B346" t="s">
        <v>66</v>
      </c>
      <c r="C346" s="4">
        <v>-3.51</v>
      </c>
      <c r="D346" t="s">
        <v>67</v>
      </c>
    </row>
    <row r="347" spans="1:4" x14ac:dyDescent="0.35">
      <c r="A347" s="20">
        <v>44400</v>
      </c>
      <c r="B347" t="s">
        <v>86</v>
      </c>
      <c r="C347" s="4">
        <v>-58.33</v>
      </c>
      <c r="D347" t="s">
        <v>87</v>
      </c>
    </row>
    <row r="348" spans="1:4" x14ac:dyDescent="0.35">
      <c r="A348" s="20">
        <v>44398</v>
      </c>
      <c r="B348" t="s">
        <v>88</v>
      </c>
      <c r="C348" s="4">
        <v>-65.09</v>
      </c>
      <c r="D348" t="s">
        <v>89</v>
      </c>
    </row>
    <row r="349" spans="1:4" x14ac:dyDescent="0.35">
      <c r="A349" s="20">
        <v>44398</v>
      </c>
      <c r="B349" t="s">
        <v>84</v>
      </c>
      <c r="C349" s="4">
        <v>-94.08</v>
      </c>
      <c r="D349" t="s">
        <v>74</v>
      </c>
    </row>
    <row r="350" spans="1:4" x14ac:dyDescent="0.35">
      <c r="A350" s="20">
        <v>44397</v>
      </c>
      <c r="B350" t="s">
        <v>70</v>
      </c>
      <c r="C350" s="4">
        <v>-95.37</v>
      </c>
      <c r="D350" t="s">
        <v>71</v>
      </c>
    </row>
    <row r="351" spans="1:4" x14ac:dyDescent="0.35">
      <c r="A351" s="20">
        <v>44395</v>
      </c>
      <c r="B351" t="s">
        <v>68</v>
      </c>
      <c r="C351" s="4">
        <v>-32.729999999999997</v>
      </c>
      <c r="D351" t="s">
        <v>69</v>
      </c>
    </row>
    <row r="352" spans="1:4" x14ac:dyDescent="0.35">
      <c r="A352" s="20">
        <v>44394</v>
      </c>
      <c r="B352" t="s">
        <v>114</v>
      </c>
      <c r="C352" s="4">
        <v>-778.18</v>
      </c>
      <c r="D352" t="s">
        <v>115</v>
      </c>
    </row>
    <row r="353" spans="1:4" x14ac:dyDescent="0.35">
      <c r="A353" s="20">
        <v>44394</v>
      </c>
      <c r="B353" t="s">
        <v>34</v>
      </c>
      <c r="C353" s="4">
        <v>-15</v>
      </c>
      <c r="D353" t="s">
        <v>91</v>
      </c>
    </row>
    <row r="354" spans="1:4" x14ac:dyDescent="0.35">
      <c r="A354" s="20">
        <v>44394</v>
      </c>
      <c r="B354" t="s">
        <v>75</v>
      </c>
      <c r="C354" s="4">
        <v>-42.22</v>
      </c>
      <c r="D354" t="s">
        <v>76</v>
      </c>
    </row>
    <row r="355" spans="1:4" x14ac:dyDescent="0.35">
      <c r="A355" s="20">
        <v>44394</v>
      </c>
      <c r="B355" t="s">
        <v>66</v>
      </c>
      <c r="C355" s="4">
        <v>-12.38</v>
      </c>
      <c r="D355" t="s">
        <v>67</v>
      </c>
    </row>
    <row r="356" spans="1:4" x14ac:dyDescent="0.35">
      <c r="A356" s="20">
        <v>44394</v>
      </c>
      <c r="B356" t="s">
        <v>66</v>
      </c>
      <c r="C356" s="4">
        <v>-11.55</v>
      </c>
      <c r="D356" t="s">
        <v>67</v>
      </c>
    </row>
    <row r="357" spans="1:4" x14ac:dyDescent="0.35">
      <c r="A357" s="20">
        <v>44393</v>
      </c>
      <c r="B357" t="s">
        <v>72</v>
      </c>
      <c r="C357" s="4">
        <v>-41.07</v>
      </c>
      <c r="D357" t="s">
        <v>73</v>
      </c>
    </row>
    <row r="358" spans="1:4" x14ac:dyDescent="0.35">
      <c r="A358" s="20">
        <v>44393</v>
      </c>
      <c r="B358" t="s">
        <v>109</v>
      </c>
      <c r="C358" s="4">
        <v>-7.78</v>
      </c>
      <c r="D358" t="s">
        <v>63</v>
      </c>
    </row>
    <row r="359" spans="1:4" x14ac:dyDescent="0.35">
      <c r="A359" s="20">
        <v>44393</v>
      </c>
      <c r="B359" t="s">
        <v>64</v>
      </c>
      <c r="C359" s="4">
        <v>-73.260000000000005</v>
      </c>
      <c r="D359" t="s">
        <v>74</v>
      </c>
    </row>
    <row r="360" spans="1:4" x14ac:dyDescent="0.35">
      <c r="A360" s="20">
        <v>44393</v>
      </c>
      <c r="B360" t="s">
        <v>84</v>
      </c>
      <c r="C360" s="4">
        <v>-49.78</v>
      </c>
      <c r="D360" t="s">
        <v>74</v>
      </c>
    </row>
    <row r="361" spans="1:4" x14ac:dyDescent="0.35">
      <c r="A361" s="20">
        <v>44393</v>
      </c>
      <c r="B361" t="s">
        <v>79</v>
      </c>
      <c r="C361" s="4">
        <v>-3.77</v>
      </c>
      <c r="D361" t="s">
        <v>80</v>
      </c>
    </row>
    <row r="362" spans="1:4" x14ac:dyDescent="0.35">
      <c r="A362" s="20">
        <v>44393</v>
      </c>
      <c r="B362" t="s">
        <v>93</v>
      </c>
      <c r="C362" s="4">
        <v>-6.34</v>
      </c>
      <c r="D362" t="s">
        <v>67</v>
      </c>
    </row>
    <row r="363" spans="1:4" x14ac:dyDescent="0.35">
      <c r="A363" s="20">
        <v>44392</v>
      </c>
      <c r="B363" t="s">
        <v>72</v>
      </c>
      <c r="C363" s="4">
        <v>-44.22</v>
      </c>
      <c r="D363" t="s">
        <v>73</v>
      </c>
    </row>
    <row r="364" spans="1:4" x14ac:dyDescent="0.35">
      <c r="A364" s="20">
        <v>44392</v>
      </c>
      <c r="B364" t="s">
        <v>92</v>
      </c>
      <c r="C364" s="4">
        <v>2569.92</v>
      </c>
    </row>
    <row r="365" spans="1:4" x14ac:dyDescent="0.35">
      <c r="A365" s="20">
        <v>44392</v>
      </c>
      <c r="B365" t="s">
        <v>93</v>
      </c>
      <c r="C365" s="4">
        <v>-4.6500000000000004</v>
      </c>
      <c r="D365" t="s">
        <v>67</v>
      </c>
    </row>
    <row r="366" spans="1:4" x14ac:dyDescent="0.35">
      <c r="A366" s="20">
        <v>44391</v>
      </c>
      <c r="B366" t="s">
        <v>94</v>
      </c>
      <c r="C366" s="4">
        <v>-330</v>
      </c>
      <c r="D366" t="s">
        <v>95</v>
      </c>
    </row>
    <row r="367" spans="1:4" x14ac:dyDescent="0.35">
      <c r="A367" s="20">
        <v>44391</v>
      </c>
      <c r="B367" t="s">
        <v>84</v>
      </c>
      <c r="C367" s="4">
        <v>-65.08</v>
      </c>
      <c r="D367" t="s">
        <v>74</v>
      </c>
    </row>
    <row r="368" spans="1:4" x14ac:dyDescent="0.35">
      <c r="A368" s="20">
        <v>44390</v>
      </c>
      <c r="B368" t="s">
        <v>100</v>
      </c>
      <c r="C368" s="4">
        <v>-26.4</v>
      </c>
      <c r="D368" t="s">
        <v>74</v>
      </c>
    </row>
    <row r="369" spans="1:4" x14ac:dyDescent="0.35">
      <c r="A369" s="20">
        <v>44390</v>
      </c>
      <c r="B369" t="s">
        <v>70</v>
      </c>
      <c r="C369" s="4">
        <v>-56.54</v>
      </c>
      <c r="D369" t="s">
        <v>71</v>
      </c>
    </row>
    <row r="370" spans="1:4" x14ac:dyDescent="0.35">
      <c r="A370" s="20">
        <v>44389</v>
      </c>
      <c r="B370" t="s">
        <v>75</v>
      </c>
      <c r="C370" s="4">
        <v>-41</v>
      </c>
      <c r="D370" t="s">
        <v>76</v>
      </c>
    </row>
    <row r="371" spans="1:4" x14ac:dyDescent="0.35">
      <c r="A371" s="20">
        <v>44389</v>
      </c>
      <c r="B371" t="s">
        <v>98</v>
      </c>
      <c r="C371" s="4">
        <v>-95</v>
      </c>
      <c r="D371" t="s">
        <v>99</v>
      </c>
    </row>
    <row r="372" spans="1:4" x14ac:dyDescent="0.35">
      <c r="A372" s="20">
        <v>44388</v>
      </c>
      <c r="B372" t="s">
        <v>84</v>
      </c>
      <c r="C372" s="4">
        <v>-92.3</v>
      </c>
      <c r="D372" t="s">
        <v>74</v>
      </c>
    </row>
    <row r="373" spans="1:4" x14ac:dyDescent="0.35">
      <c r="A373" s="20">
        <v>44387</v>
      </c>
      <c r="B373" t="s">
        <v>109</v>
      </c>
      <c r="C373" s="4">
        <v>-16.350000000000001</v>
      </c>
      <c r="D373" t="s">
        <v>63</v>
      </c>
    </row>
    <row r="374" spans="1:4" x14ac:dyDescent="0.35">
      <c r="A374" s="20">
        <v>44387</v>
      </c>
      <c r="B374" t="s">
        <v>122</v>
      </c>
      <c r="C374" s="4">
        <v>-5000</v>
      </c>
      <c r="D374" t="s">
        <v>123</v>
      </c>
    </row>
    <row r="375" spans="1:4" x14ac:dyDescent="0.35">
      <c r="A375" s="20">
        <v>44387</v>
      </c>
      <c r="B375" t="s">
        <v>90</v>
      </c>
      <c r="C375" s="4">
        <v>-12.18</v>
      </c>
      <c r="D375" t="s">
        <v>67</v>
      </c>
    </row>
    <row r="376" spans="1:4" x14ac:dyDescent="0.35">
      <c r="A376" s="20">
        <v>44386</v>
      </c>
      <c r="B376" t="s">
        <v>88</v>
      </c>
      <c r="C376" s="4">
        <v>-54.47</v>
      </c>
      <c r="D376" t="s">
        <v>101</v>
      </c>
    </row>
    <row r="377" spans="1:4" x14ac:dyDescent="0.35">
      <c r="A377" s="20">
        <v>44386</v>
      </c>
      <c r="B377" t="s">
        <v>79</v>
      </c>
      <c r="C377" s="4">
        <v>-5.0599999999999996</v>
      </c>
      <c r="D377" t="s">
        <v>80</v>
      </c>
    </row>
    <row r="378" spans="1:4" x14ac:dyDescent="0.35">
      <c r="A378" s="20">
        <v>44386</v>
      </c>
      <c r="B378" t="s">
        <v>93</v>
      </c>
      <c r="C378" s="4">
        <v>-4.3099999999999996</v>
      </c>
      <c r="D378" t="s">
        <v>67</v>
      </c>
    </row>
    <row r="379" spans="1:4" x14ac:dyDescent="0.35">
      <c r="A379" s="20">
        <v>44384</v>
      </c>
      <c r="B379" t="s">
        <v>32</v>
      </c>
      <c r="C379" s="4">
        <v>-12</v>
      </c>
      <c r="D379" t="s">
        <v>102</v>
      </c>
    </row>
    <row r="380" spans="1:4" x14ac:dyDescent="0.35">
      <c r="A380" s="20">
        <v>44384</v>
      </c>
      <c r="B380" t="s">
        <v>118</v>
      </c>
      <c r="C380" s="4">
        <v>-125</v>
      </c>
      <c r="D380" t="s">
        <v>119</v>
      </c>
    </row>
    <row r="381" spans="1:4" x14ac:dyDescent="0.35">
      <c r="A381" s="20">
        <v>44384</v>
      </c>
      <c r="B381" t="s">
        <v>75</v>
      </c>
      <c r="C381" s="4">
        <v>-22.91</v>
      </c>
      <c r="D381" t="s">
        <v>76</v>
      </c>
    </row>
    <row r="382" spans="1:4" x14ac:dyDescent="0.35">
      <c r="A382" s="20">
        <v>44384</v>
      </c>
      <c r="B382" t="s">
        <v>64</v>
      </c>
      <c r="C382" s="4">
        <v>-28.36</v>
      </c>
      <c r="D382" t="s">
        <v>74</v>
      </c>
    </row>
    <row r="383" spans="1:4" x14ac:dyDescent="0.35">
      <c r="A383" s="20">
        <v>44383</v>
      </c>
      <c r="B383" t="s">
        <v>72</v>
      </c>
      <c r="C383" s="4">
        <v>-27.43</v>
      </c>
      <c r="D383" t="s">
        <v>73</v>
      </c>
    </row>
    <row r="384" spans="1:4" x14ac:dyDescent="0.35">
      <c r="A384" s="20">
        <v>44383</v>
      </c>
      <c r="B384" t="s">
        <v>70</v>
      </c>
      <c r="C384" s="4">
        <v>-118.59</v>
      </c>
      <c r="D384" t="s">
        <v>71</v>
      </c>
    </row>
    <row r="385" spans="1:4" x14ac:dyDescent="0.35">
      <c r="A385" s="20">
        <v>44382</v>
      </c>
      <c r="B385" t="s">
        <v>64</v>
      </c>
      <c r="C385" s="4">
        <v>-26.31</v>
      </c>
      <c r="D385" t="s">
        <v>74</v>
      </c>
    </row>
    <row r="386" spans="1:4" x14ac:dyDescent="0.35">
      <c r="A386" s="20">
        <v>44382</v>
      </c>
      <c r="B386" t="s">
        <v>90</v>
      </c>
      <c r="C386" s="4">
        <v>-4.59</v>
      </c>
      <c r="D386" t="s">
        <v>67</v>
      </c>
    </row>
    <row r="387" spans="1:4" x14ac:dyDescent="0.35">
      <c r="A387" s="20">
        <v>44381</v>
      </c>
      <c r="B387" t="s">
        <v>103</v>
      </c>
      <c r="C387" s="4">
        <v>-23.43</v>
      </c>
      <c r="D387" t="s">
        <v>104</v>
      </c>
    </row>
    <row r="388" spans="1:4" x14ac:dyDescent="0.35">
      <c r="A388" s="20">
        <v>44381</v>
      </c>
      <c r="B388" t="s">
        <v>93</v>
      </c>
      <c r="C388" s="4">
        <v>-13.8</v>
      </c>
      <c r="D388" t="s">
        <v>67</v>
      </c>
    </row>
    <row r="389" spans="1:4" x14ac:dyDescent="0.35">
      <c r="A389" s="20">
        <v>44380</v>
      </c>
      <c r="B389" t="s">
        <v>64</v>
      </c>
      <c r="C389" s="4">
        <v>-25.81</v>
      </c>
      <c r="D389" t="s">
        <v>74</v>
      </c>
    </row>
    <row r="390" spans="1:4" x14ac:dyDescent="0.35">
      <c r="A390" s="20">
        <v>44380</v>
      </c>
      <c r="B390" t="s">
        <v>85</v>
      </c>
      <c r="C390" s="4">
        <v>-72.97</v>
      </c>
      <c r="D390" t="s">
        <v>63</v>
      </c>
    </row>
    <row r="391" spans="1:4" x14ac:dyDescent="0.35">
      <c r="A391" s="20">
        <v>44380</v>
      </c>
      <c r="B391" t="s">
        <v>90</v>
      </c>
      <c r="C391" s="4">
        <v>-2.88</v>
      </c>
      <c r="D391" t="s">
        <v>67</v>
      </c>
    </row>
    <row r="392" spans="1:4" x14ac:dyDescent="0.35">
      <c r="A392" s="20">
        <v>44379</v>
      </c>
      <c r="B392" t="s">
        <v>79</v>
      </c>
      <c r="C392" s="4">
        <v>-64.790000000000006</v>
      </c>
      <c r="D392" t="s">
        <v>80</v>
      </c>
    </row>
    <row r="393" spans="1:4" x14ac:dyDescent="0.35">
      <c r="A393" s="20">
        <v>44378</v>
      </c>
      <c r="B393" t="s">
        <v>92</v>
      </c>
      <c r="C393" s="4">
        <v>2569.92</v>
      </c>
    </row>
    <row r="394" spans="1:4" x14ac:dyDescent="0.35">
      <c r="A394" s="20">
        <v>44378</v>
      </c>
      <c r="B394" t="s">
        <v>93</v>
      </c>
      <c r="C394" s="4">
        <v>-7.64</v>
      </c>
      <c r="D394" t="s">
        <v>67</v>
      </c>
    </row>
    <row r="395" spans="1:4" x14ac:dyDescent="0.35">
      <c r="A395" s="20">
        <v>44378</v>
      </c>
      <c r="B395" t="s">
        <v>66</v>
      </c>
      <c r="C395" s="4">
        <v>-10.28</v>
      </c>
      <c r="D395" t="s">
        <v>67</v>
      </c>
    </row>
    <row r="396" spans="1:4" x14ac:dyDescent="0.35">
      <c r="A396" s="20">
        <v>44378</v>
      </c>
      <c r="B396" t="s">
        <v>107</v>
      </c>
      <c r="C396" s="4">
        <v>-33.33</v>
      </c>
      <c r="D396" t="s">
        <v>108</v>
      </c>
    </row>
    <row r="397" spans="1:4" x14ac:dyDescent="0.35">
      <c r="A397" s="20">
        <v>44377</v>
      </c>
      <c r="B397" t="s">
        <v>72</v>
      </c>
      <c r="C397" s="4">
        <v>-51.33</v>
      </c>
      <c r="D397" t="s">
        <v>73</v>
      </c>
    </row>
    <row r="398" spans="1:4" x14ac:dyDescent="0.35">
      <c r="A398" s="20">
        <v>44377</v>
      </c>
      <c r="B398" t="s">
        <v>64</v>
      </c>
      <c r="C398" s="4">
        <v>-7.21</v>
      </c>
      <c r="D398" t="s">
        <v>74</v>
      </c>
    </row>
    <row r="399" spans="1:4" x14ac:dyDescent="0.35">
      <c r="A399" s="20">
        <v>44376</v>
      </c>
      <c r="B399" t="s">
        <v>70</v>
      </c>
      <c r="C399" s="4">
        <v>-105.27</v>
      </c>
      <c r="D399" t="s">
        <v>71</v>
      </c>
    </row>
    <row r="400" spans="1:4" x14ac:dyDescent="0.35">
      <c r="A400" s="20">
        <v>44375</v>
      </c>
      <c r="B400" t="s">
        <v>75</v>
      </c>
      <c r="C400" s="4">
        <v>-14.55</v>
      </c>
      <c r="D400" t="s">
        <v>76</v>
      </c>
    </row>
    <row r="401" spans="1:4" x14ac:dyDescent="0.35">
      <c r="A401" s="20">
        <v>44375</v>
      </c>
      <c r="B401" t="s">
        <v>90</v>
      </c>
      <c r="C401" s="4">
        <v>-11.47</v>
      </c>
      <c r="D401" t="s">
        <v>67</v>
      </c>
    </row>
    <row r="402" spans="1:4" x14ac:dyDescent="0.35">
      <c r="A402" s="20">
        <v>44374</v>
      </c>
      <c r="B402" t="s">
        <v>85</v>
      </c>
      <c r="C402" s="4">
        <v>-27.87</v>
      </c>
      <c r="D402" t="s">
        <v>63</v>
      </c>
    </row>
    <row r="403" spans="1:4" x14ac:dyDescent="0.35">
      <c r="A403" s="20">
        <v>44373</v>
      </c>
      <c r="B403" t="s">
        <v>84</v>
      </c>
      <c r="C403" s="4">
        <v>-33.74</v>
      </c>
      <c r="D403" t="s">
        <v>74</v>
      </c>
    </row>
    <row r="404" spans="1:4" x14ac:dyDescent="0.35">
      <c r="A404" s="20">
        <v>44373</v>
      </c>
      <c r="B404" t="s">
        <v>79</v>
      </c>
      <c r="C404" s="4">
        <v>-28.72</v>
      </c>
      <c r="D404" t="s">
        <v>80</v>
      </c>
    </row>
    <row r="405" spans="1:4" x14ac:dyDescent="0.35">
      <c r="A405" s="20">
        <v>44372</v>
      </c>
      <c r="B405" t="s">
        <v>100</v>
      </c>
      <c r="C405" s="4">
        <v>-53.56</v>
      </c>
      <c r="D405" t="s">
        <v>74</v>
      </c>
    </row>
    <row r="406" spans="1:4" x14ac:dyDescent="0.35">
      <c r="A406" s="20">
        <v>44372</v>
      </c>
      <c r="B406" t="s">
        <v>77</v>
      </c>
      <c r="C406" s="4">
        <v>-400</v>
      </c>
      <c r="D406" t="s">
        <v>78</v>
      </c>
    </row>
    <row r="407" spans="1:4" x14ac:dyDescent="0.35">
      <c r="A407" s="20">
        <v>44371</v>
      </c>
      <c r="B407" t="s">
        <v>72</v>
      </c>
      <c r="C407" s="4">
        <v>-47.38</v>
      </c>
      <c r="D407" t="s">
        <v>73</v>
      </c>
    </row>
    <row r="408" spans="1:4" x14ac:dyDescent="0.35">
      <c r="A408" s="20">
        <v>44371</v>
      </c>
      <c r="B408" t="s">
        <v>81</v>
      </c>
      <c r="C408" s="4">
        <v>-1500</v>
      </c>
    </row>
    <row r="409" spans="1:4" x14ac:dyDescent="0.35">
      <c r="A409" s="20">
        <v>44371</v>
      </c>
      <c r="B409" t="s">
        <v>82</v>
      </c>
      <c r="C409" s="4">
        <v>-40</v>
      </c>
      <c r="D409" t="s">
        <v>83</v>
      </c>
    </row>
    <row r="410" spans="1:4" x14ac:dyDescent="0.35">
      <c r="A410" s="20">
        <v>44370</v>
      </c>
      <c r="B410" t="s">
        <v>114</v>
      </c>
      <c r="C410" s="4">
        <v>-836.84</v>
      </c>
      <c r="D410" t="s">
        <v>115</v>
      </c>
    </row>
    <row r="411" spans="1:4" x14ac:dyDescent="0.35">
      <c r="A411" s="20">
        <v>44370</v>
      </c>
      <c r="B411" t="s">
        <v>93</v>
      </c>
      <c r="C411" s="4">
        <v>-6.19</v>
      </c>
      <c r="D411" t="s">
        <v>67</v>
      </c>
    </row>
    <row r="412" spans="1:4" x14ac:dyDescent="0.35">
      <c r="A412" s="20">
        <v>44370</v>
      </c>
      <c r="B412" t="s">
        <v>86</v>
      </c>
      <c r="C412" s="4">
        <v>-58.33</v>
      </c>
      <c r="D412" t="s">
        <v>87</v>
      </c>
    </row>
    <row r="413" spans="1:4" x14ac:dyDescent="0.35">
      <c r="A413" s="20">
        <v>44369</v>
      </c>
      <c r="B413" t="s">
        <v>100</v>
      </c>
      <c r="C413" s="4">
        <v>-89.61</v>
      </c>
      <c r="D413" t="s">
        <v>74</v>
      </c>
    </row>
    <row r="414" spans="1:4" x14ac:dyDescent="0.35">
      <c r="A414" s="20">
        <v>44369</v>
      </c>
      <c r="B414" t="s">
        <v>70</v>
      </c>
      <c r="C414" s="4">
        <v>-74.099999999999994</v>
      </c>
      <c r="D414" t="s">
        <v>71</v>
      </c>
    </row>
    <row r="415" spans="1:4" x14ac:dyDescent="0.35">
      <c r="A415" s="20">
        <v>44369</v>
      </c>
      <c r="B415" t="s">
        <v>90</v>
      </c>
      <c r="C415" s="4">
        <v>-12.88</v>
      </c>
      <c r="D415" t="s">
        <v>67</v>
      </c>
    </row>
    <row r="416" spans="1:4" x14ac:dyDescent="0.35">
      <c r="A416" s="20">
        <v>44369</v>
      </c>
      <c r="B416" t="s">
        <v>90</v>
      </c>
      <c r="C416" s="4">
        <v>-8.09</v>
      </c>
      <c r="D416" t="s">
        <v>67</v>
      </c>
    </row>
    <row r="417" spans="1:4" x14ac:dyDescent="0.35">
      <c r="A417" s="20">
        <v>44368</v>
      </c>
      <c r="B417" t="s">
        <v>88</v>
      </c>
      <c r="C417" s="4">
        <v>-70.13</v>
      </c>
      <c r="D417" t="s">
        <v>89</v>
      </c>
    </row>
    <row r="418" spans="1:4" x14ac:dyDescent="0.35">
      <c r="A418" s="20">
        <v>44368</v>
      </c>
      <c r="B418" t="s">
        <v>75</v>
      </c>
      <c r="C418" s="4">
        <v>-40.880000000000003</v>
      </c>
      <c r="D418" t="s">
        <v>76</v>
      </c>
    </row>
    <row r="419" spans="1:4" x14ac:dyDescent="0.35">
      <c r="A419" s="20">
        <v>44367</v>
      </c>
      <c r="B419" t="s">
        <v>103</v>
      </c>
      <c r="C419" s="4">
        <v>-26.89</v>
      </c>
      <c r="D419" t="s">
        <v>104</v>
      </c>
    </row>
    <row r="420" spans="1:4" x14ac:dyDescent="0.35">
      <c r="A420" s="20">
        <v>44367</v>
      </c>
      <c r="B420" t="s">
        <v>100</v>
      </c>
      <c r="C420" s="4">
        <v>-70.180000000000007</v>
      </c>
      <c r="D420" t="s">
        <v>74</v>
      </c>
    </row>
    <row r="421" spans="1:4" x14ac:dyDescent="0.35">
      <c r="A421" s="20">
        <v>44366</v>
      </c>
      <c r="B421" t="s">
        <v>124</v>
      </c>
      <c r="C421" s="4">
        <v>1200</v>
      </c>
      <c r="D421" t="s">
        <v>125</v>
      </c>
    </row>
    <row r="422" spans="1:4" x14ac:dyDescent="0.35">
      <c r="A422" s="20">
        <v>44365</v>
      </c>
      <c r="B422" t="s">
        <v>100</v>
      </c>
      <c r="C422" s="4">
        <v>-33.22</v>
      </c>
      <c r="D422" t="s">
        <v>74</v>
      </c>
    </row>
    <row r="423" spans="1:4" x14ac:dyDescent="0.35">
      <c r="A423" s="20">
        <v>44365</v>
      </c>
      <c r="B423" t="s">
        <v>62</v>
      </c>
      <c r="C423" s="4">
        <v>-6.23</v>
      </c>
      <c r="D423" t="s">
        <v>63</v>
      </c>
    </row>
    <row r="424" spans="1:4" x14ac:dyDescent="0.35">
      <c r="A424" s="20">
        <v>44365</v>
      </c>
      <c r="B424" t="s">
        <v>79</v>
      </c>
      <c r="C424" s="4">
        <v>-52.32</v>
      </c>
      <c r="D424" t="s">
        <v>80</v>
      </c>
    </row>
    <row r="425" spans="1:4" x14ac:dyDescent="0.35">
      <c r="A425" s="20">
        <v>44364</v>
      </c>
      <c r="B425" t="s">
        <v>34</v>
      </c>
      <c r="C425" s="4">
        <v>-15</v>
      </c>
      <c r="D425" t="s">
        <v>91</v>
      </c>
    </row>
    <row r="426" spans="1:4" x14ac:dyDescent="0.35">
      <c r="A426" s="20">
        <v>44364</v>
      </c>
      <c r="B426" t="s">
        <v>84</v>
      </c>
      <c r="C426" s="4">
        <v>-67.66</v>
      </c>
      <c r="D426" t="s">
        <v>74</v>
      </c>
    </row>
    <row r="427" spans="1:4" x14ac:dyDescent="0.35">
      <c r="A427" s="20">
        <v>44362</v>
      </c>
      <c r="B427" t="s">
        <v>92</v>
      </c>
      <c r="C427" s="4">
        <v>2569.92</v>
      </c>
    </row>
    <row r="428" spans="1:4" x14ac:dyDescent="0.35">
      <c r="A428" s="20">
        <v>44362</v>
      </c>
      <c r="B428" t="s">
        <v>70</v>
      </c>
      <c r="C428" s="4">
        <v>-94.37</v>
      </c>
      <c r="D428" t="s">
        <v>71</v>
      </c>
    </row>
    <row r="429" spans="1:4" x14ac:dyDescent="0.35">
      <c r="A429" s="20">
        <v>44361</v>
      </c>
      <c r="B429" t="s">
        <v>72</v>
      </c>
      <c r="C429" s="4">
        <v>-64.63</v>
      </c>
      <c r="D429" t="s">
        <v>73</v>
      </c>
    </row>
    <row r="430" spans="1:4" x14ac:dyDescent="0.35">
      <c r="A430" s="20">
        <v>44361</v>
      </c>
      <c r="B430" t="s">
        <v>94</v>
      </c>
      <c r="C430" s="4">
        <v>-330</v>
      </c>
      <c r="D430" t="s">
        <v>95</v>
      </c>
    </row>
    <row r="431" spans="1:4" x14ac:dyDescent="0.35">
      <c r="A431" s="20">
        <v>44361</v>
      </c>
      <c r="B431" t="s">
        <v>85</v>
      </c>
      <c r="C431" s="4">
        <v>-12.25</v>
      </c>
      <c r="D431" t="s">
        <v>63</v>
      </c>
    </row>
    <row r="432" spans="1:4" x14ac:dyDescent="0.35">
      <c r="A432" s="20">
        <v>44360</v>
      </c>
      <c r="B432" t="s">
        <v>75</v>
      </c>
      <c r="C432" s="4">
        <v>-28.96</v>
      </c>
      <c r="D432" t="s">
        <v>76</v>
      </c>
    </row>
    <row r="433" spans="1:4" x14ac:dyDescent="0.35">
      <c r="A433" s="20">
        <v>44360</v>
      </c>
      <c r="B433" t="s">
        <v>105</v>
      </c>
      <c r="C433" s="4">
        <v>-124.97</v>
      </c>
      <c r="D433" t="s">
        <v>106</v>
      </c>
    </row>
    <row r="434" spans="1:4" x14ac:dyDescent="0.35">
      <c r="A434" s="20">
        <v>44360</v>
      </c>
      <c r="B434" t="s">
        <v>90</v>
      </c>
      <c r="C434" s="4">
        <v>-5.09</v>
      </c>
      <c r="D434" t="s">
        <v>67</v>
      </c>
    </row>
    <row r="435" spans="1:4" x14ac:dyDescent="0.35">
      <c r="A435" s="20">
        <v>44359</v>
      </c>
      <c r="B435" t="s">
        <v>100</v>
      </c>
      <c r="C435" s="4">
        <v>-32.04</v>
      </c>
      <c r="D435" t="s">
        <v>74</v>
      </c>
    </row>
    <row r="436" spans="1:4" x14ac:dyDescent="0.35">
      <c r="A436" s="20">
        <v>44359</v>
      </c>
      <c r="B436" t="s">
        <v>79</v>
      </c>
      <c r="C436" s="4">
        <v>-40.119999999999997</v>
      </c>
      <c r="D436" t="s">
        <v>80</v>
      </c>
    </row>
    <row r="437" spans="1:4" x14ac:dyDescent="0.35">
      <c r="A437" s="20">
        <v>44359</v>
      </c>
      <c r="B437" t="s">
        <v>93</v>
      </c>
      <c r="C437" s="4">
        <v>-10.34</v>
      </c>
      <c r="D437" t="s">
        <v>67</v>
      </c>
    </row>
    <row r="438" spans="1:4" x14ac:dyDescent="0.35">
      <c r="A438" s="20">
        <v>44359</v>
      </c>
      <c r="B438" t="s">
        <v>66</v>
      </c>
      <c r="C438" s="4">
        <v>-2.4</v>
      </c>
      <c r="D438" t="s">
        <v>67</v>
      </c>
    </row>
    <row r="439" spans="1:4" x14ac:dyDescent="0.35">
      <c r="A439" s="20">
        <v>44359</v>
      </c>
      <c r="B439" t="s">
        <v>98</v>
      </c>
      <c r="C439" s="4">
        <v>-95</v>
      </c>
      <c r="D439" t="s">
        <v>99</v>
      </c>
    </row>
    <row r="440" spans="1:4" x14ac:dyDescent="0.35">
      <c r="A440" s="20">
        <v>44358</v>
      </c>
      <c r="B440" t="s">
        <v>84</v>
      </c>
      <c r="C440" s="4">
        <v>-37.78</v>
      </c>
      <c r="D440" t="s">
        <v>74</v>
      </c>
    </row>
    <row r="441" spans="1:4" x14ac:dyDescent="0.35">
      <c r="A441" s="20">
        <v>44357</v>
      </c>
      <c r="B441" t="s">
        <v>72</v>
      </c>
      <c r="C441" s="4">
        <v>-65.599999999999994</v>
      </c>
      <c r="D441" t="s">
        <v>73</v>
      </c>
    </row>
    <row r="442" spans="1:4" x14ac:dyDescent="0.35">
      <c r="A442" s="20">
        <v>44357</v>
      </c>
      <c r="B442" t="s">
        <v>84</v>
      </c>
      <c r="C442" s="4">
        <v>-43.16</v>
      </c>
      <c r="D442" t="s">
        <v>74</v>
      </c>
    </row>
    <row r="443" spans="1:4" x14ac:dyDescent="0.35">
      <c r="A443" s="20">
        <v>44356</v>
      </c>
      <c r="B443" t="s">
        <v>88</v>
      </c>
      <c r="C443" s="4">
        <v>-50.63</v>
      </c>
      <c r="D443" t="s">
        <v>101</v>
      </c>
    </row>
    <row r="444" spans="1:4" x14ac:dyDescent="0.35">
      <c r="A444" s="20">
        <v>44356</v>
      </c>
      <c r="B444" t="s">
        <v>64</v>
      </c>
      <c r="C444" s="4">
        <v>-5.75</v>
      </c>
      <c r="D444" t="s">
        <v>74</v>
      </c>
    </row>
    <row r="445" spans="1:4" x14ac:dyDescent="0.35">
      <c r="A445" s="20">
        <v>44355</v>
      </c>
      <c r="B445" t="s">
        <v>100</v>
      </c>
      <c r="C445" s="4">
        <v>-90.86</v>
      </c>
      <c r="D445" t="s">
        <v>74</v>
      </c>
    </row>
    <row r="446" spans="1:4" x14ac:dyDescent="0.35">
      <c r="A446" s="20">
        <v>44355</v>
      </c>
      <c r="B446" t="s">
        <v>70</v>
      </c>
      <c r="C446" s="4">
        <v>-91.72</v>
      </c>
      <c r="D446" t="s">
        <v>71</v>
      </c>
    </row>
    <row r="447" spans="1:4" x14ac:dyDescent="0.35">
      <c r="A447" s="20">
        <v>44355</v>
      </c>
      <c r="B447" t="s">
        <v>93</v>
      </c>
      <c r="C447" s="4">
        <v>-8.9700000000000006</v>
      </c>
      <c r="D447" t="s">
        <v>67</v>
      </c>
    </row>
    <row r="448" spans="1:4" x14ac:dyDescent="0.35">
      <c r="A448" s="20">
        <v>44354</v>
      </c>
      <c r="B448" t="s">
        <v>32</v>
      </c>
      <c r="C448" s="4">
        <v>-12</v>
      </c>
      <c r="D448" t="s">
        <v>102</v>
      </c>
    </row>
    <row r="449" spans="1:4" x14ac:dyDescent="0.35">
      <c r="A449" s="20">
        <v>44354</v>
      </c>
      <c r="B449" t="s">
        <v>75</v>
      </c>
      <c r="C449" s="4">
        <v>-7.86</v>
      </c>
      <c r="D449" t="s">
        <v>76</v>
      </c>
    </row>
    <row r="450" spans="1:4" x14ac:dyDescent="0.35">
      <c r="A450" s="20">
        <v>44353</v>
      </c>
      <c r="B450" t="s">
        <v>109</v>
      </c>
      <c r="C450" s="4">
        <v>-15.79</v>
      </c>
      <c r="D450" t="s">
        <v>63</v>
      </c>
    </row>
    <row r="451" spans="1:4" x14ac:dyDescent="0.35">
      <c r="A451" s="20">
        <v>44353</v>
      </c>
      <c r="B451" t="s">
        <v>68</v>
      </c>
      <c r="C451" s="4">
        <v>-24.44</v>
      </c>
      <c r="D451" t="s">
        <v>69</v>
      </c>
    </row>
    <row r="452" spans="1:4" x14ac:dyDescent="0.35">
      <c r="A452" s="20">
        <v>44353</v>
      </c>
      <c r="B452" t="s">
        <v>90</v>
      </c>
      <c r="C452" s="4">
        <v>-13.01</v>
      </c>
      <c r="D452" t="s">
        <v>67</v>
      </c>
    </row>
    <row r="453" spans="1:4" x14ac:dyDescent="0.35">
      <c r="A453" s="20">
        <v>44352</v>
      </c>
      <c r="B453" t="s">
        <v>79</v>
      </c>
      <c r="C453" s="4">
        <v>-52.14</v>
      </c>
      <c r="D453" t="s">
        <v>80</v>
      </c>
    </row>
    <row r="454" spans="1:4" x14ac:dyDescent="0.35">
      <c r="A454" s="20">
        <v>44351</v>
      </c>
      <c r="B454" t="s">
        <v>66</v>
      </c>
      <c r="C454" s="4">
        <v>-10.14</v>
      </c>
      <c r="D454" t="s">
        <v>67</v>
      </c>
    </row>
    <row r="455" spans="1:4" x14ac:dyDescent="0.35">
      <c r="A455" s="20">
        <v>44349</v>
      </c>
      <c r="B455" t="s">
        <v>110</v>
      </c>
      <c r="C455" s="4">
        <v>-581.77</v>
      </c>
      <c r="D455" t="s">
        <v>111</v>
      </c>
    </row>
    <row r="456" spans="1:4" x14ac:dyDescent="0.35">
      <c r="A456" s="20">
        <v>44348</v>
      </c>
      <c r="B456" t="s">
        <v>100</v>
      </c>
      <c r="C456" s="4">
        <v>-14.04</v>
      </c>
      <c r="D456" t="s">
        <v>74</v>
      </c>
    </row>
    <row r="457" spans="1:4" x14ac:dyDescent="0.35">
      <c r="A457" s="20">
        <v>44348</v>
      </c>
      <c r="B457" t="s">
        <v>92</v>
      </c>
      <c r="C457" s="4">
        <v>2569.92</v>
      </c>
    </row>
    <row r="458" spans="1:4" x14ac:dyDescent="0.35">
      <c r="A458" s="20">
        <v>44348</v>
      </c>
      <c r="B458" t="s">
        <v>70</v>
      </c>
      <c r="C458" s="4">
        <v>-105.29</v>
      </c>
      <c r="D458" t="s">
        <v>71</v>
      </c>
    </row>
    <row r="459" spans="1:4" x14ac:dyDescent="0.35">
      <c r="A459" s="20">
        <v>44348</v>
      </c>
      <c r="B459" t="s">
        <v>107</v>
      </c>
      <c r="C459" s="4">
        <v>-33.33</v>
      </c>
      <c r="D459" t="s">
        <v>108</v>
      </c>
    </row>
    <row r="460" spans="1:4" x14ac:dyDescent="0.35">
      <c r="A460" s="20">
        <v>44347</v>
      </c>
      <c r="B460" t="s">
        <v>72</v>
      </c>
      <c r="C460" s="4">
        <v>-25.11</v>
      </c>
      <c r="D460" t="s">
        <v>73</v>
      </c>
    </row>
    <row r="461" spans="1:4" x14ac:dyDescent="0.35">
      <c r="A461" s="20">
        <v>44347</v>
      </c>
      <c r="B461" t="s">
        <v>93</v>
      </c>
      <c r="C461" s="4">
        <v>-4.21</v>
      </c>
      <c r="D461" t="s">
        <v>67</v>
      </c>
    </row>
    <row r="462" spans="1:4" x14ac:dyDescent="0.35">
      <c r="A462" s="20">
        <v>44347</v>
      </c>
      <c r="B462" t="s">
        <v>93</v>
      </c>
      <c r="C462" s="4">
        <v>-2.35</v>
      </c>
      <c r="D462" t="s">
        <v>67</v>
      </c>
    </row>
    <row r="463" spans="1:4" x14ac:dyDescent="0.35">
      <c r="A463" s="20">
        <v>44347</v>
      </c>
      <c r="B463" t="s">
        <v>90</v>
      </c>
      <c r="C463" s="4">
        <v>-8.49</v>
      </c>
      <c r="D463" t="s">
        <v>67</v>
      </c>
    </row>
    <row r="464" spans="1:4" x14ac:dyDescent="0.35">
      <c r="A464" s="20">
        <v>44346</v>
      </c>
      <c r="B464" t="s">
        <v>100</v>
      </c>
      <c r="C464" s="4">
        <v>-70.11</v>
      </c>
      <c r="D464" t="s">
        <v>74</v>
      </c>
    </row>
    <row r="465" spans="1:4" x14ac:dyDescent="0.35">
      <c r="A465" s="20">
        <v>44346</v>
      </c>
      <c r="B465" t="s">
        <v>75</v>
      </c>
      <c r="C465" s="4">
        <v>-13.12</v>
      </c>
      <c r="D465" t="s">
        <v>76</v>
      </c>
    </row>
    <row r="466" spans="1:4" x14ac:dyDescent="0.35">
      <c r="A466" s="20">
        <v>44345</v>
      </c>
      <c r="B466" t="s">
        <v>84</v>
      </c>
      <c r="C466" s="4">
        <v>-83.84</v>
      </c>
      <c r="D466" t="s">
        <v>74</v>
      </c>
    </row>
    <row r="467" spans="1:4" x14ac:dyDescent="0.35">
      <c r="A467" s="20">
        <v>44344</v>
      </c>
      <c r="B467" t="s">
        <v>109</v>
      </c>
      <c r="C467" s="4">
        <v>-50.74</v>
      </c>
      <c r="D467" t="s">
        <v>63</v>
      </c>
    </row>
    <row r="468" spans="1:4" x14ac:dyDescent="0.35">
      <c r="A468" s="20">
        <v>44344</v>
      </c>
      <c r="B468" t="s">
        <v>79</v>
      </c>
      <c r="C468" s="4">
        <v>-56.01</v>
      </c>
      <c r="D468" t="s">
        <v>80</v>
      </c>
    </row>
    <row r="469" spans="1:4" x14ac:dyDescent="0.35">
      <c r="A469" s="20">
        <v>44341</v>
      </c>
      <c r="B469" t="s">
        <v>77</v>
      </c>
      <c r="C469" s="4">
        <v>-400</v>
      </c>
      <c r="D469" t="s">
        <v>78</v>
      </c>
    </row>
    <row r="470" spans="1:4" x14ac:dyDescent="0.35">
      <c r="A470" s="20">
        <v>44341</v>
      </c>
      <c r="B470" t="s">
        <v>75</v>
      </c>
      <c r="C470" s="4">
        <v>-35.47</v>
      </c>
      <c r="D470" t="s">
        <v>76</v>
      </c>
    </row>
    <row r="471" spans="1:4" x14ac:dyDescent="0.35">
      <c r="A471" s="20">
        <v>44341</v>
      </c>
      <c r="B471" t="s">
        <v>70</v>
      </c>
      <c r="C471" s="4">
        <v>-95.04</v>
      </c>
      <c r="D471" t="s">
        <v>71</v>
      </c>
    </row>
    <row r="472" spans="1:4" x14ac:dyDescent="0.35">
      <c r="A472" s="20">
        <v>44340</v>
      </c>
      <c r="B472" t="s">
        <v>81</v>
      </c>
      <c r="C472" s="4">
        <v>-1500</v>
      </c>
    </row>
    <row r="473" spans="1:4" x14ac:dyDescent="0.35">
      <c r="A473" s="20">
        <v>44340</v>
      </c>
      <c r="B473" t="s">
        <v>82</v>
      </c>
      <c r="C473" s="4">
        <v>-40</v>
      </c>
      <c r="D473" t="s">
        <v>83</v>
      </c>
    </row>
    <row r="474" spans="1:4" x14ac:dyDescent="0.35">
      <c r="A474" s="20">
        <v>44339</v>
      </c>
      <c r="B474" t="s">
        <v>64</v>
      </c>
      <c r="C474" s="4">
        <v>-63.07</v>
      </c>
      <c r="D474" t="s">
        <v>74</v>
      </c>
    </row>
    <row r="475" spans="1:4" x14ac:dyDescent="0.35">
      <c r="A475" s="20">
        <v>44339</v>
      </c>
      <c r="B475" t="s">
        <v>86</v>
      </c>
      <c r="C475" s="4">
        <v>-58.33</v>
      </c>
      <c r="D475" t="s">
        <v>87</v>
      </c>
    </row>
    <row r="476" spans="1:4" x14ac:dyDescent="0.35">
      <c r="A476" s="20">
        <v>44338</v>
      </c>
      <c r="B476" t="s">
        <v>64</v>
      </c>
      <c r="C476" s="4">
        <v>-86.82</v>
      </c>
      <c r="D476" t="s">
        <v>74</v>
      </c>
    </row>
    <row r="477" spans="1:4" x14ac:dyDescent="0.35">
      <c r="A477" s="20">
        <v>44338</v>
      </c>
      <c r="B477" t="s">
        <v>64</v>
      </c>
      <c r="C477" s="4">
        <v>-71.3</v>
      </c>
      <c r="D477" t="s">
        <v>74</v>
      </c>
    </row>
    <row r="478" spans="1:4" x14ac:dyDescent="0.35">
      <c r="A478" s="20">
        <v>44338</v>
      </c>
      <c r="B478" t="s">
        <v>85</v>
      </c>
      <c r="C478" s="4">
        <v>-81.599999999999994</v>
      </c>
      <c r="D478" t="s">
        <v>63</v>
      </c>
    </row>
    <row r="479" spans="1:4" x14ac:dyDescent="0.35">
      <c r="A479" s="20">
        <v>44337</v>
      </c>
      <c r="B479" t="s">
        <v>72</v>
      </c>
      <c r="C479" s="4">
        <v>-10.01</v>
      </c>
      <c r="D479" t="s">
        <v>73</v>
      </c>
    </row>
    <row r="480" spans="1:4" x14ac:dyDescent="0.35">
      <c r="A480" s="20">
        <v>44337</v>
      </c>
      <c r="B480" t="s">
        <v>88</v>
      </c>
      <c r="C480" s="4">
        <v>-65.73</v>
      </c>
      <c r="D480" t="s">
        <v>89</v>
      </c>
    </row>
    <row r="481" spans="1:4" x14ac:dyDescent="0.35">
      <c r="A481" s="20">
        <v>44337</v>
      </c>
      <c r="B481" t="s">
        <v>79</v>
      </c>
      <c r="C481" s="4">
        <v>-56.57</v>
      </c>
      <c r="D481" t="s">
        <v>80</v>
      </c>
    </row>
    <row r="482" spans="1:4" x14ac:dyDescent="0.35">
      <c r="A482" s="20">
        <v>44337</v>
      </c>
      <c r="B482" t="s">
        <v>93</v>
      </c>
      <c r="C482" s="4">
        <v>-13.47</v>
      </c>
      <c r="D482" t="s">
        <v>67</v>
      </c>
    </row>
    <row r="483" spans="1:4" x14ac:dyDescent="0.35">
      <c r="A483" s="20">
        <v>44337</v>
      </c>
      <c r="B483" t="s">
        <v>66</v>
      </c>
      <c r="C483" s="4">
        <v>-11.01</v>
      </c>
      <c r="D483" t="s">
        <v>67</v>
      </c>
    </row>
    <row r="484" spans="1:4" x14ac:dyDescent="0.35">
      <c r="A484" s="20">
        <v>44337</v>
      </c>
      <c r="B484" t="s">
        <v>90</v>
      </c>
      <c r="C484" s="4">
        <v>-11.71</v>
      </c>
      <c r="D484" t="s">
        <v>67</v>
      </c>
    </row>
    <row r="485" spans="1:4" x14ac:dyDescent="0.35">
      <c r="A485" s="20">
        <v>44336</v>
      </c>
      <c r="B485" t="s">
        <v>109</v>
      </c>
      <c r="C485" s="4">
        <v>-11.14</v>
      </c>
      <c r="D485" t="s">
        <v>63</v>
      </c>
    </row>
    <row r="486" spans="1:4" x14ac:dyDescent="0.35">
      <c r="A486" s="20">
        <v>44336</v>
      </c>
      <c r="B486" t="s">
        <v>75</v>
      </c>
      <c r="C486" s="4">
        <v>-24.7</v>
      </c>
      <c r="D486" t="s">
        <v>76</v>
      </c>
    </row>
    <row r="487" spans="1:4" x14ac:dyDescent="0.35">
      <c r="A487" s="20">
        <v>44336</v>
      </c>
      <c r="B487" t="s">
        <v>64</v>
      </c>
      <c r="C487" s="4">
        <v>-42.8</v>
      </c>
      <c r="D487" t="s">
        <v>74</v>
      </c>
    </row>
    <row r="488" spans="1:4" x14ac:dyDescent="0.35">
      <c r="A488" s="20">
        <v>44336</v>
      </c>
      <c r="B488" t="s">
        <v>116</v>
      </c>
      <c r="C488" s="4">
        <v>-73.760000000000005</v>
      </c>
      <c r="D488" t="s">
        <v>117</v>
      </c>
    </row>
    <row r="489" spans="1:4" x14ac:dyDescent="0.35">
      <c r="A489" s="20">
        <v>44334</v>
      </c>
      <c r="B489" t="s">
        <v>70</v>
      </c>
      <c r="C489" s="4">
        <v>-105.59</v>
      </c>
      <c r="D489" t="s">
        <v>71</v>
      </c>
    </row>
    <row r="490" spans="1:4" x14ac:dyDescent="0.35">
      <c r="A490" s="20">
        <v>44333</v>
      </c>
      <c r="B490" t="s">
        <v>34</v>
      </c>
      <c r="C490" s="4">
        <v>-15</v>
      </c>
      <c r="D490" t="s">
        <v>91</v>
      </c>
    </row>
    <row r="491" spans="1:4" x14ac:dyDescent="0.35">
      <c r="A491" s="20">
        <v>44333</v>
      </c>
      <c r="B491" t="s">
        <v>64</v>
      </c>
      <c r="C491" s="4">
        <v>-44.28</v>
      </c>
      <c r="D491" t="s">
        <v>74</v>
      </c>
    </row>
    <row r="492" spans="1:4" x14ac:dyDescent="0.35">
      <c r="A492" s="20">
        <v>44332</v>
      </c>
      <c r="B492" t="s">
        <v>72</v>
      </c>
      <c r="C492" s="4">
        <v>-85.45</v>
      </c>
      <c r="D492" t="s">
        <v>73</v>
      </c>
    </row>
    <row r="493" spans="1:4" x14ac:dyDescent="0.35">
      <c r="A493" s="20">
        <v>44332</v>
      </c>
      <c r="B493" t="s">
        <v>93</v>
      </c>
      <c r="C493" s="4">
        <v>-11.34</v>
      </c>
      <c r="D493" t="s">
        <v>67</v>
      </c>
    </row>
    <row r="494" spans="1:4" x14ac:dyDescent="0.35">
      <c r="A494" s="20">
        <v>44332</v>
      </c>
      <c r="B494" t="s">
        <v>93</v>
      </c>
      <c r="C494" s="4">
        <v>-12.26</v>
      </c>
      <c r="D494" t="s">
        <v>67</v>
      </c>
    </row>
    <row r="495" spans="1:4" x14ac:dyDescent="0.35">
      <c r="A495" s="20">
        <v>44332</v>
      </c>
      <c r="B495" t="s">
        <v>93</v>
      </c>
      <c r="C495" s="4">
        <v>-1.39</v>
      </c>
      <c r="D495" t="s">
        <v>67</v>
      </c>
    </row>
    <row r="496" spans="1:4" x14ac:dyDescent="0.35">
      <c r="A496" s="20">
        <v>44331</v>
      </c>
      <c r="B496" t="s">
        <v>92</v>
      </c>
      <c r="C496" s="4">
        <v>2569.92</v>
      </c>
    </row>
    <row r="497" spans="1:4" x14ac:dyDescent="0.35">
      <c r="A497" s="20">
        <v>44330</v>
      </c>
      <c r="B497" t="s">
        <v>100</v>
      </c>
      <c r="C497" s="4">
        <v>-21.43</v>
      </c>
      <c r="D497" t="s">
        <v>74</v>
      </c>
    </row>
    <row r="498" spans="1:4" x14ac:dyDescent="0.35">
      <c r="A498" s="20">
        <v>44330</v>
      </c>
      <c r="B498" t="s">
        <v>94</v>
      </c>
      <c r="C498" s="4">
        <v>-330</v>
      </c>
      <c r="D498" t="s">
        <v>95</v>
      </c>
    </row>
    <row r="499" spans="1:4" x14ac:dyDescent="0.35">
      <c r="A499" s="20">
        <v>44330</v>
      </c>
      <c r="B499" t="s">
        <v>79</v>
      </c>
      <c r="C499" s="4">
        <v>-12.37</v>
      </c>
      <c r="D499" t="s">
        <v>80</v>
      </c>
    </row>
    <row r="500" spans="1:4" x14ac:dyDescent="0.35">
      <c r="A500" s="20">
        <v>44329</v>
      </c>
      <c r="B500" t="s">
        <v>64</v>
      </c>
      <c r="C500" s="4">
        <v>-94.29</v>
      </c>
      <c r="D500" t="s">
        <v>74</v>
      </c>
    </row>
    <row r="501" spans="1:4" x14ac:dyDescent="0.35">
      <c r="A501" s="20">
        <v>44329</v>
      </c>
      <c r="B501" t="s">
        <v>93</v>
      </c>
      <c r="C501" s="4">
        <v>-11</v>
      </c>
      <c r="D501" t="s">
        <v>67</v>
      </c>
    </row>
    <row r="502" spans="1:4" x14ac:dyDescent="0.35">
      <c r="A502" s="20">
        <v>44328</v>
      </c>
      <c r="B502" t="s">
        <v>68</v>
      </c>
      <c r="C502" s="4">
        <v>-28.9</v>
      </c>
      <c r="D502" t="s">
        <v>69</v>
      </c>
    </row>
    <row r="503" spans="1:4" x14ac:dyDescent="0.35">
      <c r="A503" s="20">
        <v>44328</v>
      </c>
      <c r="B503" t="s">
        <v>66</v>
      </c>
      <c r="C503" s="4">
        <v>-3.24</v>
      </c>
      <c r="D503" t="s">
        <v>67</v>
      </c>
    </row>
    <row r="504" spans="1:4" x14ac:dyDescent="0.35">
      <c r="A504" s="20">
        <v>44328</v>
      </c>
      <c r="B504" t="s">
        <v>98</v>
      </c>
      <c r="C504" s="4">
        <v>-95</v>
      </c>
      <c r="D504" t="s">
        <v>99</v>
      </c>
    </row>
    <row r="505" spans="1:4" x14ac:dyDescent="0.35">
      <c r="A505" s="20">
        <v>44327</v>
      </c>
      <c r="B505" t="s">
        <v>70</v>
      </c>
      <c r="C505" s="4">
        <v>-79.03</v>
      </c>
      <c r="D505" t="s">
        <v>71</v>
      </c>
    </row>
    <row r="506" spans="1:4" x14ac:dyDescent="0.35">
      <c r="A506" s="20">
        <v>44326</v>
      </c>
      <c r="B506" t="s">
        <v>100</v>
      </c>
      <c r="C506" s="4">
        <v>-28.74</v>
      </c>
      <c r="D506" t="s">
        <v>74</v>
      </c>
    </row>
    <row r="507" spans="1:4" x14ac:dyDescent="0.35">
      <c r="A507" s="20">
        <v>44326</v>
      </c>
      <c r="B507" t="s">
        <v>66</v>
      </c>
      <c r="C507" s="4">
        <v>-4.08</v>
      </c>
      <c r="D507" t="s">
        <v>67</v>
      </c>
    </row>
    <row r="508" spans="1:4" x14ac:dyDescent="0.35">
      <c r="A508" s="20">
        <v>44325</v>
      </c>
      <c r="B508" t="s">
        <v>103</v>
      </c>
      <c r="C508" s="4">
        <v>-23.25</v>
      </c>
      <c r="D508" t="s">
        <v>104</v>
      </c>
    </row>
    <row r="509" spans="1:4" x14ac:dyDescent="0.35">
      <c r="A509" s="20">
        <v>44325</v>
      </c>
      <c r="B509" t="s">
        <v>88</v>
      </c>
      <c r="C509" s="4">
        <v>-47.08</v>
      </c>
      <c r="D509" t="s">
        <v>101</v>
      </c>
    </row>
    <row r="510" spans="1:4" x14ac:dyDescent="0.35">
      <c r="A510" s="20">
        <v>44324</v>
      </c>
      <c r="B510" t="s">
        <v>109</v>
      </c>
      <c r="C510" s="4">
        <v>-13.81</v>
      </c>
      <c r="D510" t="s">
        <v>63</v>
      </c>
    </row>
    <row r="511" spans="1:4" x14ac:dyDescent="0.35">
      <c r="A511" s="20">
        <v>44324</v>
      </c>
      <c r="B511" t="s">
        <v>75</v>
      </c>
      <c r="C511" s="4">
        <v>-25.32</v>
      </c>
      <c r="D511" t="s">
        <v>76</v>
      </c>
    </row>
    <row r="512" spans="1:4" x14ac:dyDescent="0.35">
      <c r="A512" s="20">
        <v>44324</v>
      </c>
      <c r="B512" t="s">
        <v>84</v>
      </c>
      <c r="C512" s="4">
        <v>-94.39</v>
      </c>
      <c r="D512" t="s">
        <v>74</v>
      </c>
    </row>
    <row r="513" spans="1:4" x14ac:dyDescent="0.35">
      <c r="A513" s="20">
        <v>44323</v>
      </c>
      <c r="B513" t="s">
        <v>72</v>
      </c>
      <c r="C513" s="4">
        <v>-31.73</v>
      </c>
      <c r="D513" t="s">
        <v>73</v>
      </c>
    </row>
    <row r="514" spans="1:4" x14ac:dyDescent="0.35">
      <c r="A514" s="20">
        <v>44323</v>
      </c>
      <c r="B514" t="s">
        <v>32</v>
      </c>
      <c r="C514" s="4">
        <v>-12</v>
      </c>
      <c r="D514" t="s">
        <v>102</v>
      </c>
    </row>
    <row r="515" spans="1:4" x14ac:dyDescent="0.35">
      <c r="A515" s="20">
        <v>44323</v>
      </c>
      <c r="B515" t="s">
        <v>79</v>
      </c>
      <c r="C515" s="4">
        <v>-10.9</v>
      </c>
      <c r="D515" t="s">
        <v>80</v>
      </c>
    </row>
    <row r="516" spans="1:4" x14ac:dyDescent="0.35">
      <c r="A516" s="20">
        <v>44322</v>
      </c>
      <c r="B516" t="s">
        <v>72</v>
      </c>
      <c r="C516" s="4">
        <v>-60.9</v>
      </c>
      <c r="D516" t="s">
        <v>73</v>
      </c>
    </row>
    <row r="517" spans="1:4" x14ac:dyDescent="0.35">
      <c r="A517" s="20">
        <v>44321</v>
      </c>
      <c r="B517" t="s">
        <v>75</v>
      </c>
      <c r="C517" s="4">
        <v>-41.85</v>
      </c>
      <c r="D517" t="s">
        <v>76</v>
      </c>
    </row>
    <row r="518" spans="1:4" x14ac:dyDescent="0.35">
      <c r="A518" s="20">
        <v>44320</v>
      </c>
      <c r="B518" t="s">
        <v>70</v>
      </c>
      <c r="C518" s="4">
        <v>-59.08</v>
      </c>
      <c r="D518" t="s">
        <v>71</v>
      </c>
    </row>
    <row r="519" spans="1:4" x14ac:dyDescent="0.35">
      <c r="A519" s="20">
        <v>44320</v>
      </c>
      <c r="B519" t="s">
        <v>93</v>
      </c>
      <c r="C519" s="4">
        <v>-8.86</v>
      </c>
      <c r="D519" t="s">
        <v>67</v>
      </c>
    </row>
    <row r="520" spans="1:4" x14ac:dyDescent="0.35">
      <c r="A520" s="20">
        <v>44319</v>
      </c>
      <c r="B520" t="s">
        <v>100</v>
      </c>
      <c r="C520" s="4">
        <v>-54.58</v>
      </c>
      <c r="D520" t="s">
        <v>74</v>
      </c>
    </row>
    <row r="521" spans="1:4" x14ac:dyDescent="0.35">
      <c r="A521" s="20">
        <v>44319</v>
      </c>
      <c r="B521" t="s">
        <v>84</v>
      </c>
      <c r="C521" s="4">
        <v>-37.950000000000003</v>
      </c>
      <c r="D521" t="s">
        <v>74</v>
      </c>
    </row>
    <row r="522" spans="1:4" x14ac:dyDescent="0.35">
      <c r="A522" s="20">
        <v>44318</v>
      </c>
      <c r="B522" t="s">
        <v>112</v>
      </c>
      <c r="C522" s="4">
        <v>-60</v>
      </c>
      <c r="D522" t="s">
        <v>113</v>
      </c>
    </row>
    <row r="523" spans="1:4" x14ac:dyDescent="0.35">
      <c r="A523" s="20">
        <v>44317</v>
      </c>
      <c r="B523" t="s">
        <v>92</v>
      </c>
      <c r="C523" s="4">
        <v>2569.92</v>
      </c>
    </row>
    <row r="524" spans="1:4" x14ac:dyDescent="0.35">
      <c r="A524" s="20">
        <v>44317</v>
      </c>
      <c r="B524" t="s">
        <v>107</v>
      </c>
      <c r="C524" s="4">
        <v>-33.33</v>
      </c>
      <c r="D524" t="s">
        <v>108</v>
      </c>
    </row>
    <row r="525" spans="1:4" x14ac:dyDescent="0.35">
      <c r="A525" s="20">
        <v>44316</v>
      </c>
      <c r="B525" t="s">
        <v>84</v>
      </c>
      <c r="C525" s="4">
        <v>-64.16</v>
      </c>
      <c r="D525" t="s">
        <v>74</v>
      </c>
    </row>
    <row r="526" spans="1:4" x14ac:dyDescent="0.35">
      <c r="A526" s="20">
        <v>44316</v>
      </c>
      <c r="B526" t="s">
        <v>79</v>
      </c>
      <c r="C526" s="4">
        <v>-27.95</v>
      </c>
      <c r="D526" t="s">
        <v>80</v>
      </c>
    </row>
    <row r="527" spans="1:4" x14ac:dyDescent="0.35">
      <c r="A527" s="20">
        <v>44316</v>
      </c>
      <c r="B527" t="s">
        <v>85</v>
      </c>
      <c r="C527" s="4">
        <v>-65.260000000000005</v>
      </c>
      <c r="D527" t="s">
        <v>63</v>
      </c>
    </row>
    <row r="528" spans="1:4" x14ac:dyDescent="0.35">
      <c r="A528" s="20">
        <v>44316</v>
      </c>
      <c r="B528" t="s">
        <v>66</v>
      </c>
      <c r="C528" s="4">
        <v>-3.17</v>
      </c>
      <c r="D528" t="s">
        <v>67</v>
      </c>
    </row>
    <row r="529" spans="1:4" x14ac:dyDescent="0.35">
      <c r="A529" s="20">
        <v>44316</v>
      </c>
      <c r="B529" t="s">
        <v>66</v>
      </c>
      <c r="C529" s="4">
        <v>-10.43</v>
      </c>
      <c r="D529" t="s">
        <v>67</v>
      </c>
    </row>
    <row r="530" spans="1:4" x14ac:dyDescent="0.35">
      <c r="A530" s="20">
        <v>44315</v>
      </c>
      <c r="B530" t="s">
        <v>64</v>
      </c>
      <c r="C530" s="4">
        <v>-72.61</v>
      </c>
      <c r="D530" t="s">
        <v>74</v>
      </c>
    </row>
    <row r="531" spans="1:4" x14ac:dyDescent="0.35">
      <c r="A531" s="20">
        <v>44315</v>
      </c>
      <c r="B531" t="s">
        <v>66</v>
      </c>
      <c r="C531" s="4">
        <v>-2.74</v>
      </c>
      <c r="D531" t="s">
        <v>67</v>
      </c>
    </row>
    <row r="532" spans="1:4" x14ac:dyDescent="0.35">
      <c r="A532" s="20">
        <v>44314</v>
      </c>
      <c r="B532" t="s">
        <v>66</v>
      </c>
      <c r="C532" s="4">
        <v>-6.93</v>
      </c>
      <c r="D532" t="s">
        <v>67</v>
      </c>
    </row>
    <row r="533" spans="1:4" x14ac:dyDescent="0.35">
      <c r="A533" s="20">
        <v>44313</v>
      </c>
      <c r="B533" t="s">
        <v>70</v>
      </c>
      <c r="C533" s="4">
        <v>-80.540000000000006</v>
      </c>
      <c r="D533" t="s">
        <v>71</v>
      </c>
    </row>
    <row r="534" spans="1:4" x14ac:dyDescent="0.35">
      <c r="A534" s="20">
        <v>44313</v>
      </c>
      <c r="B534" t="s">
        <v>66</v>
      </c>
      <c r="C534" s="4">
        <v>-0.76</v>
      </c>
      <c r="D534" t="s">
        <v>67</v>
      </c>
    </row>
    <row r="535" spans="1:4" x14ac:dyDescent="0.35">
      <c r="A535" s="20">
        <v>44312</v>
      </c>
      <c r="B535" t="s">
        <v>75</v>
      </c>
      <c r="C535" s="4">
        <v>-11.72</v>
      </c>
      <c r="D535" t="s">
        <v>76</v>
      </c>
    </row>
    <row r="536" spans="1:4" x14ac:dyDescent="0.35">
      <c r="A536" s="20">
        <v>44311</v>
      </c>
      <c r="B536" t="s">
        <v>77</v>
      </c>
      <c r="C536" s="4">
        <v>-400</v>
      </c>
      <c r="D536" t="s">
        <v>78</v>
      </c>
    </row>
    <row r="537" spans="1:4" x14ac:dyDescent="0.35">
      <c r="A537" s="20">
        <v>44311</v>
      </c>
      <c r="B537" t="s">
        <v>85</v>
      </c>
      <c r="C537" s="4">
        <v>-49.59</v>
      </c>
      <c r="D537" t="s">
        <v>63</v>
      </c>
    </row>
    <row r="538" spans="1:4" x14ac:dyDescent="0.35">
      <c r="A538" s="20">
        <v>44310</v>
      </c>
      <c r="B538" t="s">
        <v>100</v>
      </c>
      <c r="C538" s="4">
        <v>-45.41</v>
      </c>
      <c r="D538" t="s">
        <v>74</v>
      </c>
    </row>
    <row r="539" spans="1:4" x14ac:dyDescent="0.35">
      <c r="A539" s="20">
        <v>44310</v>
      </c>
      <c r="B539" t="s">
        <v>81</v>
      </c>
      <c r="C539" s="4">
        <v>-1500</v>
      </c>
    </row>
    <row r="540" spans="1:4" x14ac:dyDescent="0.35">
      <c r="A540" s="20">
        <v>44310</v>
      </c>
      <c r="B540" t="s">
        <v>64</v>
      </c>
      <c r="C540" s="4">
        <v>-71.95</v>
      </c>
      <c r="D540" t="s">
        <v>74</v>
      </c>
    </row>
    <row r="541" spans="1:4" x14ac:dyDescent="0.35">
      <c r="A541" s="20">
        <v>44310</v>
      </c>
      <c r="B541" t="s">
        <v>82</v>
      </c>
      <c r="C541" s="4">
        <v>-40</v>
      </c>
      <c r="D541" t="s">
        <v>83</v>
      </c>
    </row>
    <row r="542" spans="1:4" x14ac:dyDescent="0.35">
      <c r="A542" s="20">
        <v>44309</v>
      </c>
      <c r="B542" t="s">
        <v>72</v>
      </c>
      <c r="C542" s="4">
        <v>-81.040000000000006</v>
      </c>
      <c r="D542" t="s">
        <v>73</v>
      </c>
    </row>
    <row r="543" spans="1:4" x14ac:dyDescent="0.35">
      <c r="A543" s="20">
        <v>44309</v>
      </c>
      <c r="B543" t="s">
        <v>79</v>
      </c>
      <c r="C543" s="4">
        <v>-61.53</v>
      </c>
      <c r="D543" t="s">
        <v>80</v>
      </c>
    </row>
    <row r="544" spans="1:4" x14ac:dyDescent="0.35">
      <c r="A544" s="20">
        <v>44309</v>
      </c>
      <c r="B544" t="s">
        <v>86</v>
      </c>
      <c r="C544" s="4">
        <v>-58.33</v>
      </c>
      <c r="D544" t="s">
        <v>87</v>
      </c>
    </row>
    <row r="545" spans="1:4" x14ac:dyDescent="0.35">
      <c r="A545" s="20">
        <v>44308</v>
      </c>
      <c r="B545" t="s">
        <v>100</v>
      </c>
      <c r="C545" s="4">
        <v>-77.069999999999993</v>
      </c>
      <c r="D545" t="s">
        <v>74</v>
      </c>
    </row>
    <row r="546" spans="1:4" x14ac:dyDescent="0.35">
      <c r="A546" s="20">
        <v>44307</v>
      </c>
      <c r="B546" t="s">
        <v>88</v>
      </c>
      <c r="C546" s="4">
        <v>-72.09</v>
      </c>
      <c r="D546" t="s">
        <v>89</v>
      </c>
    </row>
    <row r="547" spans="1:4" x14ac:dyDescent="0.35">
      <c r="A547" s="20">
        <v>44307</v>
      </c>
      <c r="B547" t="s">
        <v>64</v>
      </c>
      <c r="C547" s="4">
        <v>-46.28</v>
      </c>
      <c r="D547" t="s">
        <v>74</v>
      </c>
    </row>
    <row r="548" spans="1:4" x14ac:dyDescent="0.35">
      <c r="A548" s="20">
        <v>44306</v>
      </c>
      <c r="B548" t="s">
        <v>72</v>
      </c>
      <c r="C548" s="4">
        <v>-60.2</v>
      </c>
      <c r="D548" t="s">
        <v>73</v>
      </c>
    </row>
    <row r="549" spans="1:4" x14ac:dyDescent="0.35">
      <c r="A549" s="20">
        <v>44306</v>
      </c>
      <c r="B549" t="s">
        <v>70</v>
      </c>
      <c r="C549" s="4">
        <v>-80.77</v>
      </c>
      <c r="D549" t="s">
        <v>71</v>
      </c>
    </row>
    <row r="550" spans="1:4" x14ac:dyDescent="0.35">
      <c r="A550" s="20">
        <v>44305</v>
      </c>
      <c r="B550" t="s">
        <v>93</v>
      </c>
      <c r="C550" s="4">
        <v>-2.97</v>
      </c>
      <c r="D550" t="s">
        <v>67</v>
      </c>
    </row>
    <row r="551" spans="1:4" x14ac:dyDescent="0.35">
      <c r="A551" s="20">
        <v>44304</v>
      </c>
      <c r="B551" t="s">
        <v>100</v>
      </c>
      <c r="C551" s="4">
        <v>-92.67</v>
      </c>
      <c r="D551" t="s">
        <v>74</v>
      </c>
    </row>
    <row r="552" spans="1:4" x14ac:dyDescent="0.35">
      <c r="A552" s="20">
        <v>44304</v>
      </c>
      <c r="B552" t="s">
        <v>90</v>
      </c>
      <c r="C552" s="4">
        <v>-1.33</v>
      </c>
      <c r="D552" t="s">
        <v>67</v>
      </c>
    </row>
    <row r="553" spans="1:4" x14ac:dyDescent="0.35">
      <c r="A553" s="20">
        <v>44303</v>
      </c>
      <c r="B553" t="s">
        <v>62</v>
      </c>
      <c r="C553" s="4">
        <v>-33.18</v>
      </c>
      <c r="D553" t="s">
        <v>63</v>
      </c>
    </row>
    <row r="554" spans="1:4" x14ac:dyDescent="0.35">
      <c r="A554" s="20">
        <v>44303</v>
      </c>
      <c r="B554" t="s">
        <v>34</v>
      </c>
      <c r="C554" s="4">
        <v>-15</v>
      </c>
      <c r="D554" t="s">
        <v>91</v>
      </c>
    </row>
    <row r="555" spans="1:4" x14ac:dyDescent="0.35">
      <c r="A555" s="20">
        <v>44302</v>
      </c>
      <c r="B555" t="s">
        <v>68</v>
      </c>
      <c r="C555" s="4">
        <v>-10.050000000000001</v>
      </c>
      <c r="D555" t="s">
        <v>69</v>
      </c>
    </row>
    <row r="556" spans="1:4" x14ac:dyDescent="0.35">
      <c r="A556" s="20">
        <v>44302</v>
      </c>
      <c r="B556" t="s">
        <v>75</v>
      </c>
      <c r="C556" s="4">
        <v>-23.05</v>
      </c>
      <c r="D556" t="s">
        <v>76</v>
      </c>
    </row>
    <row r="557" spans="1:4" x14ac:dyDescent="0.35">
      <c r="A557" s="20">
        <v>44302</v>
      </c>
      <c r="B557" t="s">
        <v>79</v>
      </c>
      <c r="C557" s="4">
        <v>-19.38</v>
      </c>
      <c r="D557" t="s">
        <v>80</v>
      </c>
    </row>
    <row r="558" spans="1:4" x14ac:dyDescent="0.35">
      <c r="A558" s="20">
        <v>44302</v>
      </c>
      <c r="B558" t="s">
        <v>93</v>
      </c>
      <c r="C558" s="4">
        <v>-1.1499999999999999</v>
      </c>
      <c r="D558" t="s">
        <v>67</v>
      </c>
    </row>
    <row r="559" spans="1:4" x14ac:dyDescent="0.35">
      <c r="A559" s="20">
        <v>44301</v>
      </c>
      <c r="B559" t="s">
        <v>100</v>
      </c>
      <c r="C559" s="4">
        <v>-89.12</v>
      </c>
      <c r="D559" t="s">
        <v>74</v>
      </c>
    </row>
    <row r="560" spans="1:4" x14ac:dyDescent="0.35">
      <c r="A560" s="20">
        <v>44301</v>
      </c>
      <c r="B560" t="s">
        <v>100</v>
      </c>
      <c r="C560" s="4">
        <v>-28.78</v>
      </c>
      <c r="D560" t="s">
        <v>74</v>
      </c>
    </row>
    <row r="561" spans="1:4" x14ac:dyDescent="0.35">
      <c r="A561" s="20">
        <v>44301</v>
      </c>
      <c r="B561" t="s">
        <v>92</v>
      </c>
      <c r="C561" s="4">
        <v>2569.92</v>
      </c>
    </row>
    <row r="562" spans="1:4" x14ac:dyDescent="0.35">
      <c r="A562" s="20">
        <v>44300</v>
      </c>
      <c r="B562" t="s">
        <v>94</v>
      </c>
      <c r="C562" s="4">
        <v>-330</v>
      </c>
      <c r="D562" t="s">
        <v>95</v>
      </c>
    </row>
    <row r="563" spans="1:4" x14ac:dyDescent="0.35">
      <c r="A563" s="20">
        <v>44299</v>
      </c>
      <c r="B563" t="s">
        <v>109</v>
      </c>
      <c r="C563" s="4">
        <v>-9.51</v>
      </c>
      <c r="D563" t="s">
        <v>63</v>
      </c>
    </row>
    <row r="564" spans="1:4" x14ac:dyDescent="0.35">
      <c r="A564" s="20">
        <v>44299</v>
      </c>
      <c r="B564" t="s">
        <v>70</v>
      </c>
      <c r="C564" s="4">
        <v>-95.19</v>
      </c>
      <c r="D564" t="s">
        <v>71</v>
      </c>
    </row>
    <row r="565" spans="1:4" x14ac:dyDescent="0.35">
      <c r="A565" s="20">
        <v>44298</v>
      </c>
      <c r="B565" t="s">
        <v>93</v>
      </c>
      <c r="C565" s="4">
        <v>-4.53</v>
      </c>
      <c r="D565" t="s">
        <v>67</v>
      </c>
    </row>
    <row r="566" spans="1:4" x14ac:dyDescent="0.35">
      <c r="A566" s="20">
        <v>44298</v>
      </c>
      <c r="B566" t="s">
        <v>90</v>
      </c>
      <c r="C566" s="4">
        <v>-12.84</v>
      </c>
      <c r="D566" t="s">
        <v>67</v>
      </c>
    </row>
    <row r="567" spans="1:4" x14ac:dyDescent="0.35">
      <c r="A567" s="20">
        <v>44298</v>
      </c>
      <c r="B567" t="s">
        <v>98</v>
      </c>
      <c r="C567" s="4">
        <v>-95</v>
      </c>
      <c r="D567" t="s">
        <v>99</v>
      </c>
    </row>
    <row r="568" spans="1:4" x14ac:dyDescent="0.35">
      <c r="A568" s="20">
        <v>44297</v>
      </c>
      <c r="B568" t="s">
        <v>84</v>
      </c>
      <c r="C568" s="4">
        <v>-69.599999999999994</v>
      </c>
      <c r="D568" t="s">
        <v>74</v>
      </c>
    </row>
    <row r="569" spans="1:4" x14ac:dyDescent="0.35">
      <c r="A569" s="20">
        <v>44297</v>
      </c>
      <c r="B569" t="s">
        <v>93</v>
      </c>
      <c r="C569" s="4">
        <v>-6.34</v>
      </c>
      <c r="D569" t="s">
        <v>67</v>
      </c>
    </row>
    <row r="570" spans="1:4" x14ac:dyDescent="0.35">
      <c r="A570" s="20">
        <v>44296</v>
      </c>
      <c r="B570" t="s">
        <v>72</v>
      </c>
      <c r="C570" s="4">
        <v>-51.64</v>
      </c>
      <c r="D570" t="s">
        <v>73</v>
      </c>
    </row>
    <row r="571" spans="1:4" x14ac:dyDescent="0.35">
      <c r="A571" s="20">
        <v>44296</v>
      </c>
      <c r="B571" t="s">
        <v>75</v>
      </c>
      <c r="C571" s="4">
        <v>-9.36</v>
      </c>
      <c r="D571" t="s">
        <v>76</v>
      </c>
    </row>
    <row r="572" spans="1:4" x14ac:dyDescent="0.35">
      <c r="A572" s="20">
        <v>44295</v>
      </c>
      <c r="B572" t="s">
        <v>88</v>
      </c>
      <c r="C572" s="4">
        <v>-52.71</v>
      </c>
      <c r="D572" t="s">
        <v>101</v>
      </c>
    </row>
    <row r="573" spans="1:4" x14ac:dyDescent="0.35">
      <c r="A573" s="20">
        <v>44295</v>
      </c>
      <c r="B573" t="s">
        <v>79</v>
      </c>
      <c r="C573" s="4">
        <v>-15.42</v>
      </c>
      <c r="D573" t="s">
        <v>80</v>
      </c>
    </row>
    <row r="574" spans="1:4" x14ac:dyDescent="0.35">
      <c r="A574" s="20">
        <v>44294</v>
      </c>
      <c r="B574" t="s">
        <v>64</v>
      </c>
      <c r="C574" s="4">
        <v>-19.77</v>
      </c>
      <c r="D574" t="s">
        <v>74</v>
      </c>
    </row>
    <row r="575" spans="1:4" x14ac:dyDescent="0.35">
      <c r="A575" s="20">
        <v>44294</v>
      </c>
      <c r="B575" t="s">
        <v>93</v>
      </c>
      <c r="C575" s="4">
        <v>-10.87</v>
      </c>
      <c r="D575" t="s">
        <v>67</v>
      </c>
    </row>
    <row r="576" spans="1:4" x14ac:dyDescent="0.35">
      <c r="A576" s="20">
        <v>44293</v>
      </c>
      <c r="B576" t="s">
        <v>32</v>
      </c>
      <c r="C576" s="4">
        <v>-12</v>
      </c>
      <c r="D576" t="s">
        <v>102</v>
      </c>
    </row>
    <row r="577" spans="1:4" x14ac:dyDescent="0.35">
      <c r="A577" s="20">
        <v>44293</v>
      </c>
      <c r="B577" t="s">
        <v>118</v>
      </c>
      <c r="C577" s="4">
        <v>-125</v>
      </c>
      <c r="D577" t="s">
        <v>119</v>
      </c>
    </row>
    <row r="578" spans="1:4" x14ac:dyDescent="0.35">
      <c r="A578" s="20">
        <v>44292</v>
      </c>
      <c r="B578" t="s">
        <v>103</v>
      </c>
      <c r="C578" s="4">
        <v>-26.74</v>
      </c>
      <c r="D578" t="s">
        <v>104</v>
      </c>
    </row>
    <row r="579" spans="1:4" x14ac:dyDescent="0.35">
      <c r="A579" s="20">
        <v>44292</v>
      </c>
      <c r="B579" t="s">
        <v>75</v>
      </c>
      <c r="C579" s="4">
        <v>-25.76</v>
      </c>
      <c r="D579" t="s">
        <v>76</v>
      </c>
    </row>
    <row r="580" spans="1:4" x14ac:dyDescent="0.35">
      <c r="A580" s="20">
        <v>44292</v>
      </c>
      <c r="B580" t="s">
        <v>116</v>
      </c>
      <c r="C580" s="4">
        <v>-487.31</v>
      </c>
      <c r="D580" t="s">
        <v>121</v>
      </c>
    </row>
    <row r="581" spans="1:4" x14ac:dyDescent="0.35">
      <c r="A581" s="20">
        <v>44292</v>
      </c>
      <c r="B581" t="s">
        <v>70</v>
      </c>
      <c r="C581" s="4">
        <v>-64.95</v>
      </c>
      <c r="D581" t="s">
        <v>71</v>
      </c>
    </row>
    <row r="582" spans="1:4" x14ac:dyDescent="0.35">
      <c r="A582" s="20">
        <v>44292</v>
      </c>
      <c r="B582" t="s">
        <v>93</v>
      </c>
      <c r="C582" s="4">
        <v>-13.28</v>
      </c>
      <c r="D582" t="s">
        <v>67</v>
      </c>
    </row>
    <row r="583" spans="1:4" x14ac:dyDescent="0.35">
      <c r="A583" s="20">
        <v>44291</v>
      </c>
      <c r="B583" t="s">
        <v>100</v>
      </c>
      <c r="C583" s="4">
        <v>-60.62</v>
      </c>
      <c r="D583" t="s">
        <v>74</v>
      </c>
    </row>
    <row r="584" spans="1:4" x14ac:dyDescent="0.35">
      <c r="A584" s="20">
        <v>44291</v>
      </c>
      <c r="B584" t="s">
        <v>84</v>
      </c>
      <c r="C584" s="4">
        <v>-66.69</v>
      </c>
      <c r="D584" t="s">
        <v>74</v>
      </c>
    </row>
    <row r="585" spans="1:4" x14ac:dyDescent="0.35">
      <c r="A585" s="20">
        <v>44289</v>
      </c>
      <c r="B585" t="s">
        <v>109</v>
      </c>
      <c r="C585" s="4">
        <v>-59.33</v>
      </c>
      <c r="D585" t="s">
        <v>63</v>
      </c>
    </row>
    <row r="586" spans="1:4" x14ac:dyDescent="0.35">
      <c r="A586" s="20">
        <v>44289</v>
      </c>
      <c r="B586" t="s">
        <v>79</v>
      </c>
      <c r="C586" s="4">
        <v>-28.24</v>
      </c>
      <c r="D586" t="s">
        <v>80</v>
      </c>
    </row>
    <row r="587" spans="1:4" x14ac:dyDescent="0.35">
      <c r="A587" s="20">
        <v>44289</v>
      </c>
      <c r="B587" t="s">
        <v>66</v>
      </c>
      <c r="C587" s="4">
        <v>-2.59</v>
      </c>
      <c r="D587" t="s">
        <v>67</v>
      </c>
    </row>
    <row r="588" spans="1:4" x14ac:dyDescent="0.35">
      <c r="A588" s="20">
        <v>44288</v>
      </c>
      <c r="B588" t="s">
        <v>72</v>
      </c>
      <c r="C588" s="4">
        <v>-71.400000000000006</v>
      </c>
      <c r="D588" t="s">
        <v>73</v>
      </c>
    </row>
    <row r="589" spans="1:4" x14ac:dyDescent="0.35">
      <c r="A589" s="20">
        <v>44287</v>
      </c>
      <c r="B589" t="s">
        <v>92</v>
      </c>
      <c r="C589" s="4">
        <v>2569.92</v>
      </c>
    </row>
    <row r="590" spans="1:4" x14ac:dyDescent="0.35">
      <c r="A590" s="20">
        <v>44287</v>
      </c>
      <c r="B590" t="s">
        <v>75</v>
      </c>
      <c r="C590" s="4">
        <v>-57.66</v>
      </c>
      <c r="D590" t="s">
        <v>76</v>
      </c>
    </row>
    <row r="591" spans="1:4" x14ac:dyDescent="0.35">
      <c r="A591" s="20">
        <v>44287</v>
      </c>
      <c r="B591" t="s">
        <v>84</v>
      </c>
      <c r="C591" s="4">
        <v>-73.66</v>
      </c>
      <c r="D591" t="s">
        <v>74</v>
      </c>
    </row>
    <row r="592" spans="1:4" x14ac:dyDescent="0.35">
      <c r="A592" s="20">
        <v>44287</v>
      </c>
      <c r="B592" t="s">
        <v>66</v>
      </c>
      <c r="C592" s="4">
        <v>-2.2200000000000002</v>
      </c>
      <c r="D592" t="s">
        <v>67</v>
      </c>
    </row>
    <row r="593" spans="1:4" x14ac:dyDescent="0.35">
      <c r="A593" s="20">
        <v>44287</v>
      </c>
      <c r="B593" t="s">
        <v>107</v>
      </c>
      <c r="C593" s="4">
        <v>-33.33</v>
      </c>
      <c r="D593" t="s">
        <v>108</v>
      </c>
    </row>
    <row r="594" spans="1:4" x14ac:dyDescent="0.35">
      <c r="A594" s="20">
        <v>44286</v>
      </c>
      <c r="B594" t="s">
        <v>100</v>
      </c>
      <c r="C594" s="4">
        <v>-66.59</v>
      </c>
      <c r="D594" t="s">
        <v>74</v>
      </c>
    </row>
    <row r="595" spans="1:4" x14ac:dyDescent="0.35">
      <c r="A595" s="20">
        <v>44285</v>
      </c>
      <c r="B595" t="s">
        <v>70</v>
      </c>
      <c r="C595" s="4">
        <v>-87.18</v>
      </c>
      <c r="D595" t="s">
        <v>71</v>
      </c>
    </row>
    <row r="596" spans="1:4" x14ac:dyDescent="0.35">
      <c r="A596" s="20">
        <v>44285</v>
      </c>
      <c r="B596" t="s">
        <v>90</v>
      </c>
      <c r="C596" s="4">
        <v>-7.36</v>
      </c>
      <c r="D596" t="s">
        <v>67</v>
      </c>
    </row>
    <row r="597" spans="1:4" x14ac:dyDescent="0.35">
      <c r="A597" s="20">
        <v>44283</v>
      </c>
      <c r="B597" t="s">
        <v>109</v>
      </c>
      <c r="C597" s="4">
        <v>-45.61</v>
      </c>
      <c r="D597" t="s">
        <v>63</v>
      </c>
    </row>
    <row r="598" spans="1:4" x14ac:dyDescent="0.35">
      <c r="A598" s="20">
        <v>44282</v>
      </c>
      <c r="B598" t="s">
        <v>66</v>
      </c>
      <c r="C598" s="4">
        <v>-1.66</v>
      </c>
      <c r="D598" t="s">
        <v>67</v>
      </c>
    </row>
    <row r="599" spans="1:4" x14ac:dyDescent="0.35">
      <c r="A599" s="20">
        <v>44281</v>
      </c>
      <c r="B599" t="s">
        <v>72</v>
      </c>
      <c r="C599" s="4">
        <v>-78.510000000000005</v>
      </c>
      <c r="D599" t="s">
        <v>73</v>
      </c>
    </row>
    <row r="600" spans="1:4" x14ac:dyDescent="0.35">
      <c r="A600" s="20">
        <v>44281</v>
      </c>
      <c r="B600" t="s">
        <v>103</v>
      </c>
      <c r="C600" s="4">
        <v>-23.02</v>
      </c>
      <c r="D600" t="s">
        <v>104</v>
      </c>
    </row>
    <row r="601" spans="1:4" x14ac:dyDescent="0.35">
      <c r="A601" s="20">
        <v>44281</v>
      </c>
      <c r="B601" t="s">
        <v>64</v>
      </c>
      <c r="C601" s="4">
        <v>-77.150000000000006</v>
      </c>
      <c r="D601" t="s">
        <v>74</v>
      </c>
    </row>
    <row r="602" spans="1:4" x14ac:dyDescent="0.35">
      <c r="A602" s="20">
        <v>44281</v>
      </c>
      <c r="B602" t="s">
        <v>79</v>
      </c>
      <c r="C602" s="4">
        <v>-32.01</v>
      </c>
      <c r="D602" t="s">
        <v>80</v>
      </c>
    </row>
    <row r="603" spans="1:4" x14ac:dyDescent="0.35">
      <c r="A603" s="20">
        <v>44280</v>
      </c>
      <c r="B603" t="s">
        <v>77</v>
      </c>
      <c r="C603" s="4">
        <v>-400</v>
      </c>
      <c r="D603" t="s">
        <v>78</v>
      </c>
    </row>
    <row r="604" spans="1:4" x14ac:dyDescent="0.35">
      <c r="A604" s="20">
        <v>44279</v>
      </c>
      <c r="B604" t="s">
        <v>81</v>
      </c>
      <c r="C604" s="4">
        <v>-1500</v>
      </c>
    </row>
    <row r="605" spans="1:4" x14ac:dyDescent="0.35">
      <c r="A605" s="20">
        <v>44279</v>
      </c>
      <c r="B605" t="s">
        <v>82</v>
      </c>
      <c r="C605" s="4">
        <v>-40</v>
      </c>
      <c r="D605" t="s">
        <v>83</v>
      </c>
    </row>
    <row r="606" spans="1:4" x14ac:dyDescent="0.35">
      <c r="A606" s="20">
        <v>44279</v>
      </c>
      <c r="B606" t="s">
        <v>85</v>
      </c>
      <c r="C606" s="4">
        <v>-66.69</v>
      </c>
      <c r="D606" t="s">
        <v>63</v>
      </c>
    </row>
    <row r="607" spans="1:4" x14ac:dyDescent="0.35">
      <c r="A607" s="20">
        <v>44279</v>
      </c>
      <c r="B607" t="s">
        <v>66</v>
      </c>
      <c r="C607" s="4">
        <v>-3.85</v>
      </c>
      <c r="D607" t="s">
        <v>67</v>
      </c>
    </row>
    <row r="608" spans="1:4" x14ac:dyDescent="0.35">
      <c r="A608" s="20">
        <v>44279</v>
      </c>
      <c r="B608" t="s">
        <v>66</v>
      </c>
      <c r="C608" s="4">
        <v>-1.65</v>
      </c>
      <c r="D608" t="s">
        <v>67</v>
      </c>
    </row>
    <row r="609" spans="1:4" x14ac:dyDescent="0.35">
      <c r="A609" s="20">
        <v>44278</v>
      </c>
      <c r="B609" t="s">
        <v>70</v>
      </c>
      <c r="C609" s="4">
        <v>-58.39</v>
      </c>
      <c r="D609" t="s">
        <v>71</v>
      </c>
    </row>
    <row r="610" spans="1:4" x14ac:dyDescent="0.35">
      <c r="A610" s="20">
        <v>44278</v>
      </c>
      <c r="B610" t="s">
        <v>84</v>
      </c>
      <c r="C610" s="4">
        <v>-38.68</v>
      </c>
      <c r="D610" t="s">
        <v>74</v>
      </c>
    </row>
    <row r="611" spans="1:4" x14ac:dyDescent="0.35">
      <c r="A611" s="20">
        <v>44278</v>
      </c>
      <c r="B611" t="s">
        <v>86</v>
      </c>
      <c r="C611" s="4">
        <v>-58.33</v>
      </c>
      <c r="D611" t="s">
        <v>87</v>
      </c>
    </row>
    <row r="612" spans="1:4" x14ac:dyDescent="0.35">
      <c r="A612" s="20">
        <v>44277</v>
      </c>
      <c r="B612" t="s">
        <v>75</v>
      </c>
      <c r="C612" s="4">
        <v>-21.11</v>
      </c>
      <c r="D612" t="s">
        <v>76</v>
      </c>
    </row>
    <row r="613" spans="1:4" x14ac:dyDescent="0.35">
      <c r="A613" s="20">
        <v>44277</v>
      </c>
      <c r="B613" t="s">
        <v>93</v>
      </c>
      <c r="C613" s="4">
        <v>-6.11</v>
      </c>
      <c r="D613" t="s">
        <v>67</v>
      </c>
    </row>
    <row r="614" spans="1:4" x14ac:dyDescent="0.35">
      <c r="A614" s="20">
        <v>44276</v>
      </c>
      <c r="B614" t="s">
        <v>88</v>
      </c>
      <c r="C614" s="4">
        <v>-64.16</v>
      </c>
      <c r="D614" t="s">
        <v>89</v>
      </c>
    </row>
    <row r="615" spans="1:4" x14ac:dyDescent="0.35">
      <c r="A615" s="20">
        <v>44276</v>
      </c>
      <c r="B615" t="s">
        <v>84</v>
      </c>
      <c r="C615" s="4">
        <v>-90.86</v>
      </c>
      <c r="D615" t="s">
        <v>74</v>
      </c>
    </row>
    <row r="616" spans="1:4" x14ac:dyDescent="0.35">
      <c r="A616" s="20">
        <v>44275</v>
      </c>
      <c r="B616" t="s">
        <v>100</v>
      </c>
      <c r="C616" s="4">
        <v>-89.04</v>
      </c>
      <c r="D616" t="s">
        <v>74</v>
      </c>
    </row>
    <row r="617" spans="1:4" x14ac:dyDescent="0.35">
      <c r="A617" s="20">
        <v>44274</v>
      </c>
      <c r="B617" t="s">
        <v>72</v>
      </c>
      <c r="C617" s="4">
        <v>-41.27</v>
      </c>
      <c r="D617" t="s">
        <v>73</v>
      </c>
    </row>
    <row r="618" spans="1:4" x14ac:dyDescent="0.35">
      <c r="A618" s="20">
        <v>44274</v>
      </c>
      <c r="B618" t="s">
        <v>79</v>
      </c>
      <c r="C618" s="4">
        <v>-59.3</v>
      </c>
      <c r="D618" t="s">
        <v>80</v>
      </c>
    </row>
    <row r="619" spans="1:4" x14ac:dyDescent="0.35">
      <c r="A619" s="20">
        <v>44273</v>
      </c>
      <c r="B619" t="s">
        <v>93</v>
      </c>
      <c r="C619" s="4">
        <v>-7.26</v>
      </c>
      <c r="D619" t="s">
        <v>67</v>
      </c>
    </row>
    <row r="620" spans="1:4" x14ac:dyDescent="0.35">
      <c r="A620" s="20">
        <v>44273</v>
      </c>
      <c r="B620" t="s">
        <v>66</v>
      </c>
      <c r="C620" s="4">
        <v>-13.87</v>
      </c>
      <c r="D620" t="s">
        <v>67</v>
      </c>
    </row>
    <row r="621" spans="1:4" x14ac:dyDescent="0.35">
      <c r="A621" s="20">
        <v>44272</v>
      </c>
      <c r="B621" t="s">
        <v>34</v>
      </c>
      <c r="C621" s="4">
        <v>-15</v>
      </c>
      <c r="D621" t="s">
        <v>91</v>
      </c>
    </row>
    <row r="622" spans="1:4" x14ac:dyDescent="0.35">
      <c r="A622" s="20">
        <v>44271</v>
      </c>
      <c r="B622" t="s">
        <v>70</v>
      </c>
      <c r="C622" s="4">
        <v>-66.180000000000007</v>
      </c>
      <c r="D622" t="s">
        <v>71</v>
      </c>
    </row>
    <row r="623" spans="1:4" x14ac:dyDescent="0.35">
      <c r="A623" s="20">
        <v>44271</v>
      </c>
      <c r="B623" t="s">
        <v>84</v>
      </c>
      <c r="C623" s="4">
        <v>-52.98</v>
      </c>
      <c r="D623" t="s">
        <v>74</v>
      </c>
    </row>
    <row r="624" spans="1:4" x14ac:dyDescent="0.35">
      <c r="A624" s="20">
        <v>44270</v>
      </c>
      <c r="B624" t="s">
        <v>72</v>
      </c>
      <c r="C624" s="4">
        <v>-43.49</v>
      </c>
      <c r="D624" t="s">
        <v>73</v>
      </c>
    </row>
    <row r="625" spans="1:4" x14ac:dyDescent="0.35">
      <c r="A625" s="20">
        <v>44270</v>
      </c>
      <c r="B625" t="s">
        <v>92</v>
      </c>
      <c r="C625" s="4">
        <v>2569.92</v>
      </c>
    </row>
    <row r="626" spans="1:4" x14ac:dyDescent="0.35">
      <c r="A626" s="20">
        <v>44270</v>
      </c>
      <c r="B626" t="s">
        <v>84</v>
      </c>
      <c r="C626" s="4">
        <v>-37.880000000000003</v>
      </c>
      <c r="D626" t="s">
        <v>74</v>
      </c>
    </row>
    <row r="627" spans="1:4" x14ac:dyDescent="0.35">
      <c r="A627" s="20">
        <v>44269</v>
      </c>
      <c r="B627" t="s">
        <v>94</v>
      </c>
      <c r="C627" s="4">
        <v>-330</v>
      </c>
      <c r="D627" t="s">
        <v>95</v>
      </c>
    </row>
    <row r="628" spans="1:4" x14ac:dyDescent="0.35">
      <c r="A628" s="20">
        <v>44269</v>
      </c>
      <c r="B628" t="s">
        <v>75</v>
      </c>
      <c r="C628" s="4">
        <v>-7.92</v>
      </c>
      <c r="D628" t="s">
        <v>76</v>
      </c>
    </row>
    <row r="629" spans="1:4" x14ac:dyDescent="0.35">
      <c r="A629" s="20">
        <v>44268</v>
      </c>
      <c r="B629" t="s">
        <v>100</v>
      </c>
      <c r="C629" s="4">
        <v>-19.47</v>
      </c>
      <c r="D629" t="s">
        <v>74</v>
      </c>
    </row>
    <row r="630" spans="1:4" x14ac:dyDescent="0.35">
      <c r="A630" s="20">
        <v>44267</v>
      </c>
      <c r="B630" t="s">
        <v>79</v>
      </c>
      <c r="C630" s="4">
        <v>-9.42</v>
      </c>
      <c r="D630" t="s">
        <v>80</v>
      </c>
    </row>
    <row r="631" spans="1:4" x14ac:dyDescent="0.35">
      <c r="A631" s="20">
        <v>44267</v>
      </c>
      <c r="B631" t="s">
        <v>93</v>
      </c>
      <c r="C631" s="4">
        <v>-9.92</v>
      </c>
      <c r="D631" t="s">
        <v>67</v>
      </c>
    </row>
    <row r="632" spans="1:4" x14ac:dyDescent="0.35">
      <c r="A632" s="20">
        <v>44267</v>
      </c>
      <c r="B632" t="s">
        <v>85</v>
      </c>
      <c r="C632" s="4">
        <v>-56.03</v>
      </c>
      <c r="D632" t="s">
        <v>63</v>
      </c>
    </row>
    <row r="633" spans="1:4" x14ac:dyDescent="0.35">
      <c r="A633" s="20">
        <v>44267</v>
      </c>
      <c r="B633" t="s">
        <v>98</v>
      </c>
      <c r="C633" s="4">
        <v>-95</v>
      </c>
      <c r="D633" t="s">
        <v>99</v>
      </c>
    </row>
    <row r="634" spans="1:4" x14ac:dyDescent="0.35">
      <c r="A634" s="20">
        <v>44265</v>
      </c>
      <c r="B634" t="s">
        <v>100</v>
      </c>
      <c r="C634" s="4">
        <v>-42.31</v>
      </c>
      <c r="D634" t="s">
        <v>74</v>
      </c>
    </row>
    <row r="635" spans="1:4" x14ac:dyDescent="0.35">
      <c r="A635" s="20">
        <v>44264</v>
      </c>
      <c r="B635" t="s">
        <v>72</v>
      </c>
      <c r="C635" s="4">
        <v>-44.74</v>
      </c>
      <c r="D635" t="s">
        <v>73</v>
      </c>
    </row>
    <row r="636" spans="1:4" x14ac:dyDescent="0.35">
      <c r="A636" s="20">
        <v>44264</v>
      </c>
      <c r="B636" t="s">
        <v>88</v>
      </c>
      <c r="C636" s="4">
        <v>-53.28</v>
      </c>
      <c r="D636" t="s">
        <v>101</v>
      </c>
    </row>
    <row r="637" spans="1:4" x14ac:dyDescent="0.35">
      <c r="A637" s="20">
        <v>44264</v>
      </c>
      <c r="B637" t="s">
        <v>70</v>
      </c>
      <c r="C637" s="4">
        <v>-69.290000000000006</v>
      </c>
      <c r="D637" t="s">
        <v>71</v>
      </c>
    </row>
    <row r="638" spans="1:4" x14ac:dyDescent="0.35">
      <c r="A638" s="20">
        <v>44263</v>
      </c>
      <c r="B638" t="s">
        <v>93</v>
      </c>
      <c r="C638" s="4">
        <v>-8.32</v>
      </c>
      <c r="D638" t="s">
        <v>67</v>
      </c>
    </row>
    <row r="639" spans="1:4" x14ac:dyDescent="0.35">
      <c r="A639" s="20">
        <v>44263</v>
      </c>
      <c r="B639" t="s">
        <v>85</v>
      </c>
      <c r="C639" s="4">
        <v>-37.49</v>
      </c>
      <c r="D639" t="s">
        <v>63</v>
      </c>
    </row>
    <row r="640" spans="1:4" x14ac:dyDescent="0.35">
      <c r="A640" s="20">
        <v>44262</v>
      </c>
      <c r="B640" t="s">
        <v>32</v>
      </c>
      <c r="C640" s="4">
        <v>-12</v>
      </c>
      <c r="D640" t="s">
        <v>102</v>
      </c>
    </row>
    <row r="641" spans="1:4" x14ac:dyDescent="0.35">
      <c r="A641" s="20">
        <v>44262</v>
      </c>
      <c r="B641" t="s">
        <v>93</v>
      </c>
      <c r="C641" s="4">
        <v>-3.15</v>
      </c>
      <c r="D641" t="s">
        <v>67</v>
      </c>
    </row>
    <row r="642" spans="1:4" x14ac:dyDescent="0.35">
      <c r="A642" s="20">
        <v>44261</v>
      </c>
      <c r="B642" t="s">
        <v>64</v>
      </c>
      <c r="C642" s="4">
        <v>-67.430000000000007</v>
      </c>
      <c r="D642" t="s">
        <v>74</v>
      </c>
    </row>
    <row r="643" spans="1:4" x14ac:dyDescent="0.35">
      <c r="A643" s="20">
        <v>44260</v>
      </c>
      <c r="B643" t="s">
        <v>75</v>
      </c>
      <c r="C643" s="4">
        <v>-19.72</v>
      </c>
      <c r="D643" t="s">
        <v>76</v>
      </c>
    </row>
    <row r="644" spans="1:4" x14ac:dyDescent="0.35">
      <c r="A644" s="20">
        <v>44260</v>
      </c>
      <c r="B644" t="s">
        <v>84</v>
      </c>
      <c r="C644" s="4">
        <v>-94.47</v>
      </c>
      <c r="D644" t="s">
        <v>74</v>
      </c>
    </row>
    <row r="645" spans="1:4" x14ac:dyDescent="0.35">
      <c r="A645" s="20">
        <v>44260</v>
      </c>
      <c r="B645" t="s">
        <v>79</v>
      </c>
      <c r="C645" s="4">
        <v>-37.200000000000003</v>
      </c>
      <c r="D645" t="s">
        <v>80</v>
      </c>
    </row>
    <row r="646" spans="1:4" x14ac:dyDescent="0.35">
      <c r="A646" s="20">
        <v>44260</v>
      </c>
      <c r="B646" t="s">
        <v>66</v>
      </c>
      <c r="C646" s="4">
        <v>-10.14</v>
      </c>
      <c r="D646" t="s">
        <v>67</v>
      </c>
    </row>
    <row r="647" spans="1:4" x14ac:dyDescent="0.35">
      <c r="A647" s="20">
        <v>44259</v>
      </c>
      <c r="B647" t="s">
        <v>72</v>
      </c>
      <c r="C647" s="4">
        <v>-27.74</v>
      </c>
      <c r="D647" t="s">
        <v>73</v>
      </c>
    </row>
    <row r="648" spans="1:4" x14ac:dyDescent="0.35">
      <c r="A648" s="20">
        <v>44259</v>
      </c>
      <c r="B648" t="s">
        <v>100</v>
      </c>
      <c r="C648" s="4">
        <v>-81.98</v>
      </c>
      <c r="D648" t="s">
        <v>74</v>
      </c>
    </row>
    <row r="649" spans="1:4" x14ac:dyDescent="0.35">
      <c r="A649" s="20">
        <v>44259</v>
      </c>
      <c r="B649" t="s">
        <v>68</v>
      </c>
      <c r="C649" s="4">
        <v>-30.29</v>
      </c>
      <c r="D649" t="s">
        <v>69</v>
      </c>
    </row>
    <row r="650" spans="1:4" x14ac:dyDescent="0.35">
      <c r="A650" s="20">
        <v>44257</v>
      </c>
      <c r="B650" t="s">
        <v>70</v>
      </c>
      <c r="C650" s="4">
        <v>-84.28</v>
      </c>
      <c r="D650" t="s">
        <v>71</v>
      </c>
    </row>
    <row r="651" spans="1:4" x14ac:dyDescent="0.35">
      <c r="A651" s="20">
        <v>44257</v>
      </c>
      <c r="B651" t="s">
        <v>84</v>
      </c>
      <c r="C651" s="4">
        <v>-39.58</v>
      </c>
      <c r="D651" t="s">
        <v>74</v>
      </c>
    </row>
    <row r="652" spans="1:4" x14ac:dyDescent="0.35">
      <c r="A652" s="20">
        <v>44256</v>
      </c>
      <c r="B652" t="s">
        <v>92</v>
      </c>
      <c r="C652" s="4">
        <v>2569.92</v>
      </c>
    </row>
    <row r="653" spans="1:4" x14ac:dyDescent="0.35">
      <c r="A653" s="20">
        <v>44256</v>
      </c>
      <c r="B653" t="s">
        <v>75</v>
      </c>
      <c r="C653" s="4">
        <v>-29.25</v>
      </c>
      <c r="D653" t="s">
        <v>76</v>
      </c>
    </row>
    <row r="654" spans="1:4" x14ac:dyDescent="0.35">
      <c r="A654" s="20">
        <v>44256</v>
      </c>
      <c r="B654" t="s">
        <v>93</v>
      </c>
      <c r="C654" s="4">
        <v>-4.99</v>
      </c>
      <c r="D654" t="s">
        <v>67</v>
      </c>
    </row>
    <row r="655" spans="1:4" x14ac:dyDescent="0.35">
      <c r="A655" s="20">
        <v>44256</v>
      </c>
      <c r="B655" t="s">
        <v>90</v>
      </c>
      <c r="C655" s="4">
        <v>-8.7100000000000009</v>
      </c>
      <c r="D655" t="s">
        <v>67</v>
      </c>
    </row>
    <row r="656" spans="1:4" x14ac:dyDescent="0.35">
      <c r="A656" s="20">
        <v>44256</v>
      </c>
      <c r="B656" t="s">
        <v>107</v>
      </c>
      <c r="C656" s="4">
        <v>-33.33</v>
      </c>
      <c r="D656" t="s">
        <v>108</v>
      </c>
    </row>
    <row r="657" spans="1:4" x14ac:dyDescent="0.35">
      <c r="A657" s="20">
        <v>44255</v>
      </c>
      <c r="B657" t="s">
        <v>114</v>
      </c>
      <c r="C657" s="4">
        <v>-813.35</v>
      </c>
      <c r="D657" t="s">
        <v>115</v>
      </c>
    </row>
    <row r="658" spans="1:4" x14ac:dyDescent="0.35">
      <c r="A658" s="20">
        <v>44255</v>
      </c>
      <c r="B658" t="s">
        <v>93</v>
      </c>
      <c r="C658" s="4">
        <v>-7.96</v>
      </c>
      <c r="D658" t="s">
        <v>67</v>
      </c>
    </row>
    <row r="659" spans="1:4" x14ac:dyDescent="0.35">
      <c r="A659" s="20">
        <v>44254</v>
      </c>
      <c r="B659" t="s">
        <v>64</v>
      </c>
      <c r="C659" s="4">
        <v>-25</v>
      </c>
      <c r="D659" t="s">
        <v>74</v>
      </c>
    </row>
    <row r="660" spans="1:4" x14ac:dyDescent="0.35">
      <c r="A660" s="20">
        <v>44253</v>
      </c>
      <c r="B660" t="s">
        <v>79</v>
      </c>
      <c r="C660" s="4">
        <v>-5.69</v>
      </c>
      <c r="D660" t="s">
        <v>80</v>
      </c>
    </row>
    <row r="661" spans="1:4" x14ac:dyDescent="0.35">
      <c r="A661" s="20">
        <v>44253</v>
      </c>
      <c r="B661" t="s">
        <v>85</v>
      </c>
      <c r="C661" s="4">
        <v>-72.72</v>
      </c>
      <c r="D661" t="s">
        <v>63</v>
      </c>
    </row>
    <row r="662" spans="1:4" x14ac:dyDescent="0.35">
      <c r="A662" s="20">
        <v>44252</v>
      </c>
      <c r="B662" t="s">
        <v>62</v>
      </c>
      <c r="C662" s="4">
        <v>-64.11</v>
      </c>
      <c r="D662" t="s">
        <v>63</v>
      </c>
    </row>
    <row r="663" spans="1:4" x14ac:dyDescent="0.35">
      <c r="A663" s="20">
        <v>44252</v>
      </c>
      <c r="B663" t="s">
        <v>77</v>
      </c>
      <c r="C663" s="4">
        <v>-400</v>
      </c>
      <c r="D663" t="s">
        <v>78</v>
      </c>
    </row>
    <row r="664" spans="1:4" x14ac:dyDescent="0.35">
      <c r="A664" s="20">
        <v>44252</v>
      </c>
      <c r="B664" t="s">
        <v>84</v>
      </c>
      <c r="C664" s="4">
        <v>-47.08</v>
      </c>
      <c r="D664" t="s">
        <v>74</v>
      </c>
    </row>
    <row r="665" spans="1:4" x14ac:dyDescent="0.35">
      <c r="A665" s="20">
        <v>44252</v>
      </c>
      <c r="B665" t="s">
        <v>105</v>
      </c>
      <c r="C665" s="4">
        <v>-125.64</v>
      </c>
      <c r="D665" t="s">
        <v>106</v>
      </c>
    </row>
    <row r="666" spans="1:4" x14ac:dyDescent="0.35">
      <c r="A666" s="20">
        <v>44251</v>
      </c>
      <c r="B666" t="s">
        <v>72</v>
      </c>
      <c r="C666" s="4">
        <v>-49.88</v>
      </c>
      <c r="D666" t="s">
        <v>73</v>
      </c>
    </row>
    <row r="667" spans="1:4" x14ac:dyDescent="0.35">
      <c r="A667" s="20">
        <v>44251</v>
      </c>
      <c r="B667" t="s">
        <v>81</v>
      </c>
      <c r="C667" s="4">
        <v>-1500</v>
      </c>
    </row>
    <row r="668" spans="1:4" x14ac:dyDescent="0.35">
      <c r="A668" s="20">
        <v>44251</v>
      </c>
      <c r="B668" t="s">
        <v>116</v>
      </c>
      <c r="C668" s="4">
        <v>-392.24</v>
      </c>
      <c r="D668" t="s">
        <v>121</v>
      </c>
    </row>
    <row r="669" spans="1:4" x14ac:dyDescent="0.35">
      <c r="A669" s="20">
        <v>44251</v>
      </c>
      <c r="B669" t="s">
        <v>82</v>
      </c>
      <c r="C669" s="4">
        <v>-40</v>
      </c>
      <c r="D669" t="s">
        <v>83</v>
      </c>
    </row>
    <row r="670" spans="1:4" x14ac:dyDescent="0.35">
      <c r="A670" s="20">
        <v>44250</v>
      </c>
      <c r="B670" t="s">
        <v>64</v>
      </c>
      <c r="C670" s="4">
        <v>-57.98</v>
      </c>
      <c r="D670" t="s">
        <v>74</v>
      </c>
    </row>
    <row r="671" spans="1:4" x14ac:dyDescent="0.35">
      <c r="A671" s="20">
        <v>44250</v>
      </c>
      <c r="B671" t="s">
        <v>70</v>
      </c>
      <c r="C671" s="4">
        <v>-58.45</v>
      </c>
      <c r="D671" t="s">
        <v>71</v>
      </c>
    </row>
    <row r="672" spans="1:4" x14ac:dyDescent="0.35">
      <c r="A672" s="20">
        <v>44250</v>
      </c>
      <c r="B672" t="s">
        <v>86</v>
      </c>
      <c r="C672" s="4">
        <v>-58.33</v>
      </c>
      <c r="D672" t="s">
        <v>87</v>
      </c>
    </row>
    <row r="673" spans="1:4" x14ac:dyDescent="0.35">
      <c r="A673" s="20">
        <v>44249</v>
      </c>
      <c r="B673" t="s">
        <v>64</v>
      </c>
      <c r="C673" s="4">
        <v>-36.9</v>
      </c>
      <c r="D673" t="s">
        <v>74</v>
      </c>
    </row>
    <row r="674" spans="1:4" x14ac:dyDescent="0.35">
      <c r="A674" s="20">
        <v>44248</v>
      </c>
      <c r="B674" t="s">
        <v>88</v>
      </c>
      <c r="C674" s="4">
        <v>-66.86</v>
      </c>
      <c r="D674" t="s">
        <v>89</v>
      </c>
    </row>
    <row r="675" spans="1:4" x14ac:dyDescent="0.35">
      <c r="A675" s="20">
        <v>44248</v>
      </c>
      <c r="B675" t="s">
        <v>75</v>
      </c>
      <c r="C675" s="4">
        <v>-46.72</v>
      </c>
      <c r="D675" t="s">
        <v>76</v>
      </c>
    </row>
    <row r="676" spans="1:4" x14ac:dyDescent="0.35">
      <c r="A676" s="20">
        <v>44247</v>
      </c>
      <c r="B676" t="s">
        <v>79</v>
      </c>
      <c r="C676" s="4">
        <v>-32.380000000000003</v>
      </c>
      <c r="D676" t="s">
        <v>80</v>
      </c>
    </row>
    <row r="677" spans="1:4" x14ac:dyDescent="0.35">
      <c r="A677" s="20">
        <v>44247</v>
      </c>
      <c r="B677" t="s">
        <v>66</v>
      </c>
      <c r="C677" s="4">
        <v>-9.43</v>
      </c>
      <c r="D677" t="s">
        <v>67</v>
      </c>
    </row>
    <row r="678" spans="1:4" x14ac:dyDescent="0.35">
      <c r="A678" s="20">
        <v>44247</v>
      </c>
      <c r="B678" t="s">
        <v>66</v>
      </c>
      <c r="C678" s="4">
        <v>-13.62</v>
      </c>
      <c r="D678" t="s">
        <v>67</v>
      </c>
    </row>
    <row r="679" spans="1:4" x14ac:dyDescent="0.35">
      <c r="A679" s="20">
        <v>44246</v>
      </c>
      <c r="B679" t="s">
        <v>66</v>
      </c>
      <c r="C679" s="4">
        <v>-5.03</v>
      </c>
      <c r="D679" t="s">
        <v>67</v>
      </c>
    </row>
    <row r="680" spans="1:4" x14ac:dyDescent="0.35">
      <c r="A680" s="20">
        <v>44245</v>
      </c>
      <c r="B680" t="s">
        <v>66</v>
      </c>
      <c r="C680" s="4">
        <v>-5.55</v>
      </c>
      <c r="D680" t="s">
        <v>67</v>
      </c>
    </row>
    <row r="681" spans="1:4" x14ac:dyDescent="0.35">
      <c r="A681" s="20">
        <v>44244</v>
      </c>
      <c r="B681" t="s">
        <v>34</v>
      </c>
      <c r="C681" s="4">
        <v>-15</v>
      </c>
      <c r="D681" t="s">
        <v>91</v>
      </c>
    </row>
    <row r="682" spans="1:4" x14ac:dyDescent="0.35">
      <c r="A682" s="20">
        <v>44244</v>
      </c>
      <c r="B682" t="s">
        <v>93</v>
      </c>
      <c r="C682" s="4">
        <v>-8.44</v>
      </c>
      <c r="D682" t="s">
        <v>67</v>
      </c>
    </row>
    <row r="683" spans="1:4" x14ac:dyDescent="0.35">
      <c r="A683" s="20">
        <v>44243</v>
      </c>
      <c r="B683" t="s">
        <v>70</v>
      </c>
      <c r="C683" s="4">
        <v>-69.75</v>
      </c>
      <c r="D683" t="s">
        <v>71</v>
      </c>
    </row>
    <row r="684" spans="1:4" x14ac:dyDescent="0.35">
      <c r="A684" s="20">
        <v>44242</v>
      </c>
      <c r="B684" t="s">
        <v>72</v>
      </c>
      <c r="C684" s="4">
        <v>-12.87</v>
      </c>
      <c r="D684" t="s">
        <v>73</v>
      </c>
    </row>
    <row r="685" spans="1:4" x14ac:dyDescent="0.35">
      <c r="A685" s="20">
        <v>44242</v>
      </c>
      <c r="B685" t="s">
        <v>92</v>
      </c>
      <c r="C685" s="4">
        <v>2569.92</v>
      </c>
    </row>
    <row r="686" spans="1:4" x14ac:dyDescent="0.35">
      <c r="A686" s="20">
        <v>44241</v>
      </c>
      <c r="B686" t="s">
        <v>94</v>
      </c>
      <c r="C686" s="4">
        <v>-330</v>
      </c>
      <c r="D686" t="s">
        <v>95</v>
      </c>
    </row>
    <row r="687" spans="1:4" x14ac:dyDescent="0.35">
      <c r="A687" s="20">
        <v>44241</v>
      </c>
      <c r="B687" t="s">
        <v>75</v>
      </c>
      <c r="C687" s="4">
        <v>-49.81</v>
      </c>
      <c r="D687" t="s">
        <v>76</v>
      </c>
    </row>
    <row r="688" spans="1:4" x14ac:dyDescent="0.35">
      <c r="A688" s="20">
        <v>44241</v>
      </c>
      <c r="B688" t="s">
        <v>84</v>
      </c>
      <c r="C688" s="4">
        <v>-75.959999999999994</v>
      </c>
      <c r="D688" t="s">
        <v>74</v>
      </c>
    </row>
    <row r="689" spans="1:4" x14ac:dyDescent="0.35">
      <c r="A689" s="20">
        <v>44240</v>
      </c>
      <c r="B689" t="s">
        <v>103</v>
      </c>
      <c r="C689" s="4">
        <v>-22.51</v>
      </c>
      <c r="D689" t="s">
        <v>104</v>
      </c>
    </row>
    <row r="690" spans="1:4" x14ac:dyDescent="0.35">
      <c r="A690" s="20">
        <v>44240</v>
      </c>
      <c r="B690" t="s">
        <v>62</v>
      </c>
      <c r="C690" s="4">
        <v>-70.900000000000006</v>
      </c>
      <c r="D690" t="s">
        <v>63</v>
      </c>
    </row>
    <row r="691" spans="1:4" x14ac:dyDescent="0.35">
      <c r="A691" s="20">
        <v>44240</v>
      </c>
      <c r="B691" t="s">
        <v>64</v>
      </c>
      <c r="C691" s="4">
        <v>-24.24</v>
      </c>
      <c r="D691" t="s">
        <v>74</v>
      </c>
    </row>
    <row r="692" spans="1:4" x14ac:dyDescent="0.35">
      <c r="A692" s="20">
        <v>44240</v>
      </c>
      <c r="B692" t="s">
        <v>84</v>
      </c>
      <c r="C692" s="4">
        <v>-83.05</v>
      </c>
      <c r="D692" t="s">
        <v>74</v>
      </c>
    </row>
    <row r="693" spans="1:4" x14ac:dyDescent="0.35">
      <c r="A693" s="20">
        <v>44240</v>
      </c>
      <c r="B693" t="s">
        <v>79</v>
      </c>
      <c r="C693" s="4">
        <v>-57.59</v>
      </c>
      <c r="D693" t="s">
        <v>80</v>
      </c>
    </row>
    <row r="694" spans="1:4" x14ac:dyDescent="0.35">
      <c r="A694" s="20">
        <v>44239</v>
      </c>
      <c r="B694" t="s">
        <v>93</v>
      </c>
      <c r="C694" s="4">
        <v>-1.58</v>
      </c>
      <c r="D694" t="s">
        <v>67</v>
      </c>
    </row>
    <row r="695" spans="1:4" x14ac:dyDescent="0.35">
      <c r="A695" s="20">
        <v>44239</v>
      </c>
      <c r="B695" t="s">
        <v>98</v>
      </c>
      <c r="C695" s="4">
        <v>-95</v>
      </c>
      <c r="D695" t="s">
        <v>99</v>
      </c>
    </row>
    <row r="696" spans="1:4" x14ac:dyDescent="0.35">
      <c r="A696" s="20">
        <v>44237</v>
      </c>
      <c r="B696" t="s">
        <v>72</v>
      </c>
      <c r="C696" s="4">
        <v>-9.31</v>
      </c>
      <c r="D696" t="s">
        <v>73</v>
      </c>
    </row>
    <row r="697" spans="1:4" x14ac:dyDescent="0.35">
      <c r="A697" s="20">
        <v>44237</v>
      </c>
      <c r="B697" t="s">
        <v>64</v>
      </c>
      <c r="C697" s="4">
        <v>-58.86</v>
      </c>
      <c r="D697" t="s">
        <v>74</v>
      </c>
    </row>
    <row r="698" spans="1:4" x14ac:dyDescent="0.35">
      <c r="A698" s="20">
        <v>44237</v>
      </c>
      <c r="B698" t="s">
        <v>93</v>
      </c>
      <c r="C698" s="4">
        <v>-7.15</v>
      </c>
      <c r="D698" t="s">
        <v>67</v>
      </c>
    </row>
    <row r="699" spans="1:4" x14ac:dyDescent="0.35">
      <c r="A699" s="20">
        <v>44236</v>
      </c>
      <c r="B699" t="s">
        <v>88</v>
      </c>
      <c r="C699" s="4">
        <v>-54.37</v>
      </c>
      <c r="D699" t="s">
        <v>101</v>
      </c>
    </row>
    <row r="700" spans="1:4" x14ac:dyDescent="0.35">
      <c r="A700" s="20">
        <v>44236</v>
      </c>
      <c r="B700" t="s">
        <v>70</v>
      </c>
      <c r="C700" s="4">
        <v>-97.19</v>
      </c>
      <c r="D700" t="s">
        <v>71</v>
      </c>
    </row>
    <row r="701" spans="1:4" x14ac:dyDescent="0.35">
      <c r="A701" s="20">
        <v>44236</v>
      </c>
      <c r="B701" t="s">
        <v>90</v>
      </c>
      <c r="C701" s="4">
        <v>-4.4000000000000004</v>
      </c>
      <c r="D701" t="s">
        <v>67</v>
      </c>
    </row>
    <row r="702" spans="1:4" x14ac:dyDescent="0.35">
      <c r="A702" s="20">
        <v>44235</v>
      </c>
      <c r="B702" t="s">
        <v>109</v>
      </c>
      <c r="C702" s="4">
        <v>-5.04</v>
      </c>
      <c r="D702" t="s">
        <v>63</v>
      </c>
    </row>
    <row r="703" spans="1:4" x14ac:dyDescent="0.35">
      <c r="A703" s="20">
        <v>44235</v>
      </c>
      <c r="B703" t="s">
        <v>90</v>
      </c>
      <c r="C703" s="4">
        <v>-10.51</v>
      </c>
      <c r="D703" t="s">
        <v>67</v>
      </c>
    </row>
    <row r="704" spans="1:4" x14ac:dyDescent="0.35">
      <c r="A704" s="20">
        <v>44234</v>
      </c>
      <c r="B704" t="s">
        <v>32</v>
      </c>
      <c r="C704" s="4">
        <v>-12</v>
      </c>
      <c r="D704" t="s">
        <v>102</v>
      </c>
    </row>
    <row r="705" spans="1:4" x14ac:dyDescent="0.35">
      <c r="A705" s="20">
        <v>44234</v>
      </c>
      <c r="B705" t="s">
        <v>68</v>
      </c>
      <c r="C705" s="4">
        <v>-31.57</v>
      </c>
      <c r="D705" t="s">
        <v>69</v>
      </c>
    </row>
    <row r="706" spans="1:4" x14ac:dyDescent="0.35">
      <c r="A706" s="20">
        <v>44234</v>
      </c>
      <c r="B706" t="s">
        <v>75</v>
      </c>
      <c r="C706" s="4">
        <v>-9.07</v>
      </c>
      <c r="D706" t="s">
        <v>76</v>
      </c>
    </row>
    <row r="707" spans="1:4" x14ac:dyDescent="0.35">
      <c r="A707" s="20">
        <v>44233</v>
      </c>
      <c r="B707" t="s">
        <v>100</v>
      </c>
      <c r="C707" s="4">
        <v>-13.2</v>
      </c>
      <c r="D707" t="s">
        <v>74</v>
      </c>
    </row>
    <row r="708" spans="1:4" x14ac:dyDescent="0.35">
      <c r="A708" s="20">
        <v>44233</v>
      </c>
      <c r="B708" t="s">
        <v>126</v>
      </c>
      <c r="C708" s="4">
        <v>-400</v>
      </c>
      <c r="D708" t="s">
        <v>127</v>
      </c>
    </row>
    <row r="709" spans="1:4" x14ac:dyDescent="0.35">
      <c r="A709" s="20">
        <v>44233</v>
      </c>
      <c r="B709" t="s">
        <v>64</v>
      </c>
      <c r="C709" s="4">
        <v>-37.82</v>
      </c>
      <c r="D709" t="s">
        <v>74</v>
      </c>
    </row>
    <row r="710" spans="1:4" x14ac:dyDescent="0.35">
      <c r="A710" s="20">
        <v>44233</v>
      </c>
      <c r="B710" t="s">
        <v>79</v>
      </c>
      <c r="C710" s="4">
        <v>-56.36</v>
      </c>
      <c r="D710" t="s">
        <v>80</v>
      </c>
    </row>
    <row r="711" spans="1:4" x14ac:dyDescent="0.35">
      <c r="A711" s="20">
        <v>44231</v>
      </c>
      <c r="B711" t="s">
        <v>110</v>
      </c>
      <c r="C711" s="4">
        <v>-1032.67</v>
      </c>
      <c r="D711" t="s">
        <v>111</v>
      </c>
    </row>
    <row r="712" spans="1:4" x14ac:dyDescent="0.35">
      <c r="A712" s="20">
        <v>44231</v>
      </c>
      <c r="B712" t="s">
        <v>109</v>
      </c>
      <c r="C712" s="4">
        <v>-62.49</v>
      </c>
      <c r="D712" t="s">
        <v>63</v>
      </c>
    </row>
    <row r="713" spans="1:4" x14ac:dyDescent="0.35">
      <c r="A713" s="20">
        <v>44230</v>
      </c>
      <c r="B713" t="s">
        <v>72</v>
      </c>
      <c r="C713" s="4">
        <v>-63.03</v>
      </c>
      <c r="D713" t="s">
        <v>73</v>
      </c>
    </row>
    <row r="714" spans="1:4" x14ac:dyDescent="0.35">
      <c r="A714" s="20">
        <v>44230</v>
      </c>
      <c r="B714" t="s">
        <v>93</v>
      </c>
      <c r="C714" s="4">
        <v>-8.3800000000000008</v>
      </c>
      <c r="D714" t="s">
        <v>67</v>
      </c>
    </row>
    <row r="715" spans="1:4" x14ac:dyDescent="0.35">
      <c r="A715" s="20">
        <v>44229</v>
      </c>
      <c r="B715" t="s">
        <v>70</v>
      </c>
      <c r="C715" s="4">
        <v>-112.91</v>
      </c>
      <c r="D715" t="s">
        <v>71</v>
      </c>
    </row>
    <row r="716" spans="1:4" x14ac:dyDescent="0.35">
      <c r="A716" s="20">
        <v>44228</v>
      </c>
      <c r="B716" t="s">
        <v>92</v>
      </c>
      <c r="C716" s="4">
        <v>2569.92</v>
      </c>
    </row>
    <row r="717" spans="1:4" x14ac:dyDescent="0.35">
      <c r="A717" s="20">
        <v>44228</v>
      </c>
      <c r="B717" t="s">
        <v>75</v>
      </c>
      <c r="C717" s="4">
        <v>-26.77</v>
      </c>
      <c r="D717" t="s">
        <v>76</v>
      </c>
    </row>
    <row r="718" spans="1:4" x14ac:dyDescent="0.35">
      <c r="A718" s="20">
        <v>44228</v>
      </c>
      <c r="B718" t="s">
        <v>107</v>
      </c>
      <c r="C718" s="4">
        <v>-33.33</v>
      </c>
      <c r="D718" t="s">
        <v>108</v>
      </c>
    </row>
    <row r="719" spans="1:4" x14ac:dyDescent="0.35">
      <c r="A719" s="20">
        <v>44227</v>
      </c>
      <c r="B719" t="s">
        <v>100</v>
      </c>
      <c r="C719" s="4">
        <v>-39.81</v>
      </c>
      <c r="D719" t="s">
        <v>74</v>
      </c>
    </row>
    <row r="720" spans="1:4" x14ac:dyDescent="0.35">
      <c r="A720" s="20">
        <v>44227</v>
      </c>
      <c r="B720" t="s">
        <v>93</v>
      </c>
      <c r="C720" s="4">
        <v>-5.96</v>
      </c>
      <c r="D720" t="s">
        <v>67</v>
      </c>
    </row>
    <row r="721" spans="1:4" x14ac:dyDescent="0.35">
      <c r="A721" s="20">
        <v>44226</v>
      </c>
      <c r="B721" t="s">
        <v>100</v>
      </c>
      <c r="C721" s="4">
        <v>-23.06</v>
      </c>
      <c r="D721" t="s">
        <v>74</v>
      </c>
    </row>
    <row r="722" spans="1:4" x14ac:dyDescent="0.35">
      <c r="A722" s="20">
        <v>44226</v>
      </c>
      <c r="B722" t="s">
        <v>93</v>
      </c>
      <c r="C722" s="4">
        <v>-2.14</v>
      </c>
      <c r="D722" t="s">
        <v>67</v>
      </c>
    </row>
    <row r="723" spans="1:4" x14ac:dyDescent="0.35">
      <c r="A723" s="20">
        <v>44225</v>
      </c>
      <c r="B723" t="s">
        <v>84</v>
      </c>
      <c r="C723" s="4">
        <v>-29.7</v>
      </c>
      <c r="D723" t="s">
        <v>74</v>
      </c>
    </row>
    <row r="724" spans="1:4" x14ac:dyDescent="0.35">
      <c r="A724" s="20">
        <v>44225</v>
      </c>
      <c r="B724" t="s">
        <v>79</v>
      </c>
      <c r="C724" s="4">
        <v>-25.96</v>
      </c>
      <c r="D724" t="s">
        <v>80</v>
      </c>
    </row>
    <row r="725" spans="1:4" x14ac:dyDescent="0.35">
      <c r="A725" s="20">
        <v>44222</v>
      </c>
      <c r="B725" t="s">
        <v>72</v>
      </c>
      <c r="C725" s="4">
        <v>-54.62</v>
      </c>
      <c r="D725" t="s">
        <v>73</v>
      </c>
    </row>
    <row r="726" spans="1:4" x14ac:dyDescent="0.35">
      <c r="A726" s="20">
        <v>44222</v>
      </c>
      <c r="B726" t="s">
        <v>109</v>
      </c>
      <c r="C726" s="4">
        <v>-50.28</v>
      </c>
      <c r="D726" t="s">
        <v>63</v>
      </c>
    </row>
    <row r="727" spans="1:4" x14ac:dyDescent="0.35">
      <c r="A727" s="20">
        <v>44222</v>
      </c>
      <c r="B727" t="s">
        <v>75</v>
      </c>
      <c r="C727" s="4">
        <v>-35.5</v>
      </c>
      <c r="D727" t="s">
        <v>76</v>
      </c>
    </row>
    <row r="728" spans="1:4" x14ac:dyDescent="0.35">
      <c r="A728" s="20">
        <v>44222</v>
      </c>
      <c r="B728" t="s">
        <v>70</v>
      </c>
      <c r="C728" s="4">
        <v>-87.57</v>
      </c>
      <c r="D728" t="s">
        <v>71</v>
      </c>
    </row>
    <row r="729" spans="1:4" x14ac:dyDescent="0.35">
      <c r="A729" s="20">
        <v>44222</v>
      </c>
      <c r="B729" t="s">
        <v>84</v>
      </c>
      <c r="C729" s="4">
        <v>-77.75</v>
      </c>
      <c r="D729" t="s">
        <v>74</v>
      </c>
    </row>
    <row r="730" spans="1:4" x14ac:dyDescent="0.35">
      <c r="A730" s="20">
        <v>44222</v>
      </c>
      <c r="B730" t="s">
        <v>90</v>
      </c>
      <c r="C730" s="4">
        <v>-0.98</v>
      </c>
      <c r="D730" t="s">
        <v>67</v>
      </c>
    </row>
    <row r="731" spans="1:4" x14ac:dyDescent="0.35">
      <c r="A731" s="20">
        <v>44222</v>
      </c>
      <c r="B731" t="s">
        <v>112</v>
      </c>
      <c r="C731" s="4">
        <v>-60</v>
      </c>
      <c r="D731" t="s">
        <v>113</v>
      </c>
    </row>
    <row r="732" spans="1:4" x14ac:dyDescent="0.35">
      <c r="A732" s="20">
        <v>44221</v>
      </c>
      <c r="B732" t="s">
        <v>77</v>
      </c>
      <c r="C732" s="4">
        <v>-400</v>
      </c>
      <c r="D732" t="s">
        <v>78</v>
      </c>
    </row>
    <row r="733" spans="1:4" x14ac:dyDescent="0.35">
      <c r="A733" s="20">
        <v>44220</v>
      </c>
      <c r="B733" t="s">
        <v>81</v>
      </c>
      <c r="C733" s="4">
        <v>-1500</v>
      </c>
    </row>
    <row r="734" spans="1:4" x14ac:dyDescent="0.35">
      <c r="A734" s="20">
        <v>44220</v>
      </c>
      <c r="B734" t="s">
        <v>68</v>
      </c>
      <c r="C734" s="4">
        <v>-22.49</v>
      </c>
      <c r="D734" t="s">
        <v>69</v>
      </c>
    </row>
    <row r="735" spans="1:4" x14ac:dyDescent="0.35">
      <c r="A735" s="20">
        <v>44220</v>
      </c>
      <c r="B735" t="s">
        <v>82</v>
      </c>
      <c r="C735" s="4">
        <v>-40</v>
      </c>
      <c r="D735" t="s">
        <v>83</v>
      </c>
    </row>
    <row r="736" spans="1:4" x14ac:dyDescent="0.35">
      <c r="A736" s="20">
        <v>44219</v>
      </c>
      <c r="B736" t="s">
        <v>64</v>
      </c>
      <c r="C736" s="4">
        <v>-42.75</v>
      </c>
      <c r="D736" t="s">
        <v>74</v>
      </c>
    </row>
    <row r="737" spans="1:4" x14ac:dyDescent="0.35">
      <c r="A737" s="20">
        <v>44219</v>
      </c>
      <c r="B737" t="s">
        <v>79</v>
      </c>
      <c r="C737" s="4">
        <v>-31.93</v>
      </c>
      <c r="D737" t="s">
        <v>80</v>
      </c>
    </row>
    <row r="738" spans="1:4" x14ac:dyDescent="0.35">
      <c r="A738" s="20">
        <v>44219</v>
      </c>
      <c r="B738" t="s">
        <v>86</v>
      </c>
      <c r="C738" s="4">
        <v>-58.33</v>
      </c>
      <c r="D738" t="s">
        <v>87</v>
      </c>
    </row>
    <row r="739" spans="1:4" x14ac:dyDescent="0.35">
      <c r="A739" s="20">
        <v>44218</v>
      </c>
      <c r="B739" t="s">
        <v>84</v>
      </c>
      <c r="C739" s="4">
        <v>-93.51</v>
      </c>
      <c r="D739" t="s">
        <v>74</v>
      </c>
    </row>
    <row r="740" spans="1:4" x14ac:dyDescent="0.35">
      <c r="A740" s="20">
        <v>44218</v>
      </c>
      <c r="B740" t="s">
        <v>90</v>
      </c>
      <c r="C740" s="4">
        <v>-14.04</v>
      </c>
      <c r="D740" t="s">
        <v>67</v>
      </c>
    </row>
    <row r="741" spans="1:4" x14ac:dyDescent="0.35">
      <c r="A741" s="20">
        <v>44218</v>
      </c>
      <c r="B741" t="s">
        <v>90</v>
      </c>
      <c r="C741" s="4">
        <v>-11.08</v>
      </c>
      <c r="D741" t="s">
        <v>67</v>
      </c>
    </row>
    <row r="742" spans="1:4" x14ac:dyDescent="0.35">
      <c r="A742" s="20">
        <v>44217</v>
      </c>
      <c r="B742" t="s">
        <v>88</v>
      </c>
      <c r="C742" s="4">
        <v>-61.38</v>
      </c>
      <c r="D742" t="s">
        <v>89</v>
      </c>
    </row>
    <row r="743" spans="1:4" x14ac:dyDescent="0.35">
      <c r="A743" s="20">
        <v>44216</v>
      </c>
      <c r="B743" t="s">
        <v>64</v>
      </c>
      <c r="C743" s="4">
        <v>-82.33</v>
      </c>
      <c r="D743" t="s">
        <v>74</v>
      </c>
    </row>
    <row r="744" spans="1:4" x14ac:dyDescent="0.35">
      <c r="A744" s="20">
        <v>44216</v>
      </c>
      <c r="B744" t="s">
        <v>64</v>
      </c>
      <c r="C744" s="4">
        <v>-51.44</v>
      </c>
      <c r="D744" t="s">
        <v>74</v>
      </c>
    </row>
    <row r="745" spans="1:4" x14ac:dyDescent="0.35">
      <c r="A745" s="20">
        <v>44216</v>
      </c>
      <c r="B745" t="s">
        <v>84</v>
      </c>
      <c r="C745" s="4">
        <v>-30.37</v>
      </c>
      <c r="D745" t="s">
        <v>74</v>
      </c>
    </row>
    <row r="746" spans="1:4" x14ac:dyDescent="0.35">
      <c r="A746" s="20">
        <v>44216</v>
      </c>
      <c r="B746" t="s">
        <v>90</v>
      </c>
      <c r="C746" s="4">
        <v>-7.6</v>
      </c>
      <c r="D746" t="s">
        <v>67</v>
      </c>
    </row>
    <row r="747" spans="1:4" x14ac:dyDescent="0.35">
      <c r="A747" s="20">
        <v>44215</v>
      </c>
      <c r="B747" t="s">
        <v>72</v>
      </c>
      <c r="C747" s="4">
        <v>-12.18</v>
      </c>
      <c r="D747" t="s">
        <v>73</v>
      </c>
    </row>
    <row r="748" spans="1:4" x14ac:dyDescent="0.35">
      <c r="A748" s="20">
        <v>44215</v>
      </c>
      <c r="B748" t="s">
        <v>70</v>
      </c>
      <c r="C748" s="4">
        <v>-107.74</v>
      </c>
      <c r="D748" t="s">
        <v>71</v>
      </c>
    </row>
    <row r="749" spans="1:4" x14ac:dyDescent="0.35">
      <c r="A749" s="20">
        <v>44214</v>
      </c>
      <c r="B749" t="s">
        <v>75</v>
      </c>
      <c r="C749" s="4">
        <v>-60.76</v>
      </c>
      <c r="D749" t="s">
        <v>76</v>
      </c>
    </row>
    <row r="750" spans="1:4" x14ac:dyDescent="0.35">
      <c r="A750" s="20">
        <v>44214</v>
      </c>
      <c r="B750" t="s">
        <v>85</v>
      </c>
      <c r="C750" s="4">
        <v>-82.12</v>
      </c>
      <c r="D750" t="s">
        <v>63</v>
      </c>
    </row>
    <row r="751" spans="1:4" x14ac:dyDescent="0.35">
      <c r="A751" s="20">
        <v>44213</v>
      </c>
      <c r="B751" t="s">
        <v>103</v>
      </c>
      <c r="C751" s="4">
        <v>-26.57</v>
      </c>
      <c r="D751" t="s">
        <v>104</v>
      </c>
    </row>
    <row r="752" spans="1:4" x14ac:dyDescent="0.35">
      <c r="A752" s="20">
        <v>44213</v>
      </c>
      <c r="B752" t="s">
        <v>34</v>
      </c>
      <c r="C752" s="4">
        <v>-15</v>
      </c>
      <c r="D752" t="s">
        <v>91</v>
      </c>
    </row>
    <row r="753" spans="1:4" x14ac:dyDescent="0.35">
      <c r="A753" s="20">
        <v>44213</v>
      </c>
      <c r="B753" t="s">
        <v>90</v>
      </c>
      <c r="C753" s="4">
        <v>-2.27</v>
      </c>
      <c r="D753" t="s">
        <v>67</v>
      </c>
    </row>
    <row r="754" spans="1:4" x14ac:dyDescent="0.35">
      <c r="A754" s="20">
        <v>44212</v>
      </c>
      <c r="B754" t="s">
        <v>90</v>
      </c>
      <c r="C754" s="4">
        <v>-6.45</v>
      </c>
      <c r="D754" t="s">
        <v>67</v>
      </c>
    </row>
    <row r="755" spans="1:4" x14ac:dyDescent="0.35">
      <c r="A755" s="20">
        <v>44211</v>
      </c>
      <c r="B755" t="s">
        <v>92</v>
      </c>
      <c r="C755" s="4">
        <v>2569.92</v>
      </c>
    </row>
    <row r="756" spans="1:4" x14ac:dyDescent="0.35">
      <c r="A756" s="20">
        <v>44211</v>
      </c>
      <c r="B756" t="s">
        <v>79</v>
      </c>
      <c r="C756" s="4">
        <v>-14.08</v>
      </c>
      <c r="D756" t="s">
        <v>80</v>
      </c>
    </row>
    <row r="757" spans="1:4" x14ac:dyDescent="0.35">
      <c r="A757" s="20">
        <v>44210</v>
      </c>
      <c r="B757" t="s">
        <v>72</v>
      </c>
      <c r="C757" s="4">
        <v>-72.86</v>
      </c>
      <c r="D757" t="s">
        <v>73</v>
      </c>
    </row>
    <row r="758" spans="1:4" x14ac:dyDescent="0.35">
      <c r="A758" s="20">
        <v>44210</v>
      </c>
      <c r="B758" t="s">
        <v>94</v>
      </c>
      <c r="C758" s="4">
        <v>-330</v>
      </c>
      <c r="D758" t="s">
        <v>95</v>
      </c>
    </row>
    <row r="759" spans="1:4" x14ac:dyDescent="0.35">
      <c r="A759" s="20">
        <v>44209</v>
      </c>
      <c r="B759" t="s">
        <v>75</v>
      </c>
      <c r="C759" s="4">
        <v>-41.84</v>
      </c>
      <c r="D759" t="s">
        <v>76</v>
      </c>
    </row>
    <row r="760" spans="1:4" x14ac:dyDescent="0.35">
      <c r="A760" s="20">
        <v>44208</v>
      </c>
      <c r="B760" t="s">
        <v>70</v>
      </c>
      <c r="C760" s="4">
        <v>-113.29</v>
      </c>
      <c r="D760" t="s">
        <v>71</v>
      </c>
    </row>
    <row r="761" spans="1:4" x14ac:dyDescent="0.35">
      <c r="A761" s="20">
        <v>44208</v>
      </c>
      <c r="B761" t="s">
        <v>90</v>
      </c>
      <c r="C761" s="4">
        <v>-10.63</v>
      </c>
      <c r="D761" t="s">
        <v>67</v>
      </c>
    </row>
    <row r="762" spans="1:4" x14ac:dyDescent="0.35">
      <c r="A762" s="20">
        <v>44208</v>
      </c>
      <c r="B762" t="s">
        <v>98</v>
      </c>
      <c r="C762" s="4">
        <v>-95</v>
      </c>
      <c r="D762" t="s">
        <v>99</v>
      </c>
    </row>
    <row r="763" spans="1:4" x14ac:dyDescent="0.35">
      <c r="A763" s="20">
        <v>44206</v>
      </c>
      <c r="B763" t="s">
        <v>64</v>
      </c>
      <c r="C763" s="4">
        <v>-42.66</v>
      </c>
      <c r="D763" t="s">
        <v>74</v>
      </c>
    </row>
    <row r="764" spans="1:4" x14ac:dyDescent="0.35">
      <c r="A764" s="20">
        <v>44206</v>
      </c>
      <c r="B764" t="s">
        <v>84</v>
      </c>
      <c r="C764" s="4">
        <v>-44.05</v>
      </c>
      <c r="D764" t="s">
        <v>74</v>
      </c>
    </row>
    <row r="765" spans="1:4" x14ac:dyDescent="0.35">
      <c r="A765" s="20">
        <v>44206</v>
      </c>
      <c r="B765" t="s">
        <v>90</v>
      </c>
      <c r="C765" s="4">
        <v>-7.9</v>
      </c>
      <c r="D765" t="s">
        <v>67</v>
      </c>
    </row>
    <row r="766" spans="1:4" x14ac:dyDescent="0.35">
      <c r="A766" s="20">
        <v>44205</v>
      </c>
      <c r="B766" t="s">
        <v>88</v>
      </c>
      <c r="C766" s="4">
        <v>-45.1</v>
      </c>
      <c r="D766" t="s">
        <v>101</v>
      </c>
    </row>
    <row r="767" spans="1:4" x14ac:dyDescent="0.35">
      <c r="A767" s="20">
        <v>44205</v>
      </c>
      <c r="B767" t="s">
        <v>90</v>
      </c>
      <c r="C767" s="4">
        <v>-10.029999999999999</v>
      </c>
      <c r="D767" t="s">
        <v>67</v>
      </c>
    </row>
    <row r="768" spans="1:4" x14ac:dyDescent="0.35">
      <c r="A768" s="20">
        <v>44204</v>
      </c>
      <c r="B768" t="s">
        <v>84</v>
      </c>
      <c r="C768" s="4">
        <v>-8.7100000000000009</v>
      </c>
      <c r="D768" t="s">
        <v>74</v>
      </c>
    </row>
    <row r="769" spans="1:4" x14ac:dyDescent="0.35">
      <c r="A769" s="20">
        <v>44204</v>
      </c>
      <c r="B769" t="s">
        <v>79</v>
      </c>
      <c r="C769" s="4">
        <v>-32</v>
      </c>
      <c r="D769" t="s">
        <v>80</v>
      </c>
    </row>
    <row r="770" spans="1:4" x14ac:dyDescent="0.35">
      <c r="A770" s="20">
        <v>44204</v>
      </c>
      <c r="B770" t="s">
        <v>85</v>
      </c>
      <c r="C770" s="4">
        <v>-63.8</v>
      </c>
      <c r="D770" t="s">
        <v>63</v>
      </c>
    </row>
    <row r="771" spans="1:4" x14ac:dyDescent="0.35">
      <c r="A771" s="20">
        <v>44203</v>
      </c>
      <c r="B771" t="s">
        <v>100</v>
      </c>
      <c r="C771" s="4">
        <v>-30.48</v>
      </c>
      <c r="D771" t="s">
        <v>74</v>
      </c>
    </row>
    <row r="772" spans="1:4" x14ac:dyDescent="0.35">
      <c r="A772" s="20">
        <v>44203</v>
      </c>
      <c r="B772" t="s">
        <v>62</v>
      </c>
      <c r="C772" s="4">
        <v>-45.49</v>
      </c>
      <c r="D772" t="s">
        <v>63</v>
      </c>
    </row>
    <row r="773" spans="1:4" x14ac:dyDescent="0.35">
      <c r="A773" s="20">
        <v>44203</v>
      </c>
      <c r="B773" t="s">
        <v>32</v>
      </c>
      <c r="C773" s="4">
        <v>-12</v>
      </c>
      <c r="D773" t="s">
        <v>102</v>
      </c>
    </row>
    <row r="774" spans="1:4" x14ac:dyDescent="0.35">
      <c r="A774" s="20">
        <v>44203</v>
      </c>
      <c r="B774" t="s">
        <v>118</v>
      </c>
      <c r="C774" s="4">
        <v>-125</v>
      </c>
      <c r="D774" t="s">
        <v>119</v>
      </c>
    </row>
    <row r="775" spans="1:4" x14ac:dyDescent="0.35">
      <c r="A775" s="20">
        <v>44203</v>
      </c>
      <c r="B775" t="s">
        <v>64</v>
      </c>
      <c r="C775" s="4">
        <v>-64.239999999999995</v>
      </c>
      <c r="D775" t="s">
        <v>74</v>
      </c>
    </row>
    <row r="776" spans="1:4" x14ac:dyDescent="0.35">
      <c r="A776" s="20">
        <v>44202</v>
      </c>
      <c r="B776" t="s">
        <v>116</v>
      </c>
      <c r="C776" s="4">
        <v>-87.09</v>
      </c>
      <c r="D776" t="s">
        <v>117</v>
      </c>
    </row>
    <row r="777" spans="1:4" x14ac:dyDescent="0.35">
      <c r="A777" s="20">
        <v>44201</v>
      </c>
      <c r="B777" t="s">
        <v>75</v>
      </c>
      <c r="C777" s="4">
        <v>-51.84</v>
      </c>
      <c r="D777" t="s">
        <v>76</v>
      </c>
    </row>
    <row r="778" spans="1:4" x14ac:dyDescent="0.35">
      <c r="A778" s="20">
        <v>44201</v>
      </c>
      <c r="B778" t="s">
        <v>70</v>
      </c>
      <c r="C778" s="4">
        <v>-64.510000000000005</v>
      </c>
      <c r="D778" t="s">
        <v>71</v>
      </c>
    </row>
    <row r="779" spans="1:4" x14ac:dyDescent="0.35">
      <c r="A779" s="20">
        <v>44200</v>
      </c>
      <c r="B779" t="s">
        <v>64</v>
      </c>
      <c r="C779" s="4">
        <v>-76.12</v>
      </c>
      <c r="D779" t="s">
        <v>74</v>
      </c>
    </row>
    <row r="780" spans="1:4" x14ac:dyDescent="0.35">
      <c r="A780" s="20">
        <v>44200</v>
      </c>
      <c r="B780" t="s">
        <v>93</v>
      </c>
      <c r="C780" s="4">
        <v>-12.79</v>
      </c>
      <c r="D780" t="s">
        <v>67</v>
      </c>
    </row>
    <row r="781" spans="1:4" x14ac:dyDescent="0.35">
      <c r="A781" s="20">
        <v>44198</v>
      </c>
      <c r="B781" t="s">
        <v>72</v>
      </c>
      <c r="C781" s="4">
        <v>-18.3</v>
      </c>
      <c r="D781" t="s">
        <v>73</v>
      </c>
    </row>
    <row r="782" spans="1:4" x14ac:dyDescent="0.35">
      <c r="A782" s="20">
        <v>44198</v>
      </c>
      <c r="B782" t="s">
        <v>79</v>
      </c>
      <c r="C782" s="4">
        <v>-5.36</v>
      </c>
      <c r="D782" t="s">
        <v>80</v>
      </c>
    </row>
    <row r="783" spans="1:4" x14ac:dyDescent="0.35">
      <c r="A783" s="20">
        <v>44198</v>
      </c>
      <c r="B783" t="s">
        <v>93</v>
      </c>
      <c r="C783" s="4">
        <v>-3.63</v>
      </c>
      <c r="D783" t="s">
        <v>67</v>
      </c>
    </row>
    <row r="784" spans="1:4" x14ac:dyDescent="0.35">
      <c r="A784" s="20">
        <v>44197</v>
      </c>
      <c r="B784" t="s">
        <v>92</v>
      </c>
      <c r="C784" s="4">
        <v>2569.92</v>
      </c>
    </row>
    <row r="785" spans="1:4" x14ac:dyDescent="0.35">
      <c r="A785" s="20">
        <v>44197</v>
      </c>
      <c r="B785" t="s">
        <v>93</v>
      </c>
      <c r="C785" s="4">
        <v>-13.62</v>
      </c>
      <c r="D785" t="s">
        <v>67</v>
      </c>
    </row>
    <row r="786" spans="1:4" x14ac:dyDescent="0.35">
      <c r="A786" s="20">
        <v>44197</v>
      </c>
      <c r="B786" t="s">
        <v>107</v>
      </c>
      <c r="C786" s="4">
        <v>-33.33</v>
      </c>
      <c r="D786" t="s">
        <v>108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6 e 7 6 f 5 7 - f f b 8 - 4 3 e e - 8 a c 7 - a 2 1 0 0 3 4 4 d 1 c f "   x m l n s = " h t t p : / / s c h e m a s . m i c r o s o f t . c o m / D a t a M a s h u p " > A A A A A K 4 F A A B Q S w M E F A A C A A g A s J p 6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C w m n p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J p 6 U 4 h f C Z G p A g A A F x I A A B M A H A B G b 3 J t d W x h c y 9 T Z W N 0 a W 9 u M S 5 t I K I Y A C i g F A A A A A A A A A A A A A A A A A A A A A A A A A A A A O 1 Y U W / a M B B + R + I / W J k 6 B S k L g + 2 J q p o o d B J b 1 X U Q b Q / T H t x w Q K T E j m w H i F D / e 8 9 2 I C G s 2 7 Q O 9 a H w E J u 7 8 3 f f X e 4 z E h J C F X F G J n b t n D c b z Y Z c U A F T M o a U C z V i I U + A X J A Y V L N B 8 D P h m Q i 1 5 Z P k z B / y M E u A K f c 7 3 P k D z h T u p e s s l E p l r 9 1 e r V a + E v m b n M 8 i H 5 H a N I 3 a w i A v u + 3 I g H / I g Y q L 7 t t u 5 3 W C A I u L T t d p t T y b 7 Z W D o E s Q i i h O A n o X g 4 O p z c b / K H h y H U n l W k o e m a R x p B Q I 3 2 w u 8 x u u F h G b u y 2 P s C y O t 8 + r t R L 0 G 4 0 z k P 6 V E F y U y a 7 W K W V T M u B x l r B O m c r a x x B y M b V O 9 x f M P O J s T 3 p k 4 4 x k w B W N H c + 5 o Y n x B l + C / r X e a E P v j B j / m X O / F 9 1 s / D G + 0 p 0 F Z X M g Q Z 6 C L O k G g j I 5 4 y K x d I z X P a j O 2 2 x q w B 6 5 B e w k U 3 S O I H j q 3 t v s S A w y I Y C F u X V U O I y B I U o B W 2 F h 7 Y X Z r X H V y X f l 9 R O e M W X 7 U G f k Y L 1 7 y R K + B O s m Y 7 4 q 0 0 0 g x j F G k 8 5 V 4 + Q R o O G C u D + K L v / E U z M a S 2 g 9 g m w P V m v R z r K W A x p e + Q b v W 8 1 G x H 4 H e 6 i z g K 5 B H k l m S m O f V H Z S 2 Y t X G b 4 a Y P J o Q o M C / q S 1 k 9 Z e v N Y m d I m T e i y p S Y t + U t p J a S 9 e a f h q 8 H m 8 3 z T c P K v O R n P G B T w i t K f q b K g t o 2 G v H 6 p M K 8 h 8 u c y m c y h m y k Y U U 6 b d b O s t G Z l a y I A q m H O R k 4 h h u s + Q V + b Z R O x Y 7 V d g c j r 1 1 g S w x v Y M I Y 6 S C I 2 u 0 8 O Q r x l X M F E 5 I g 7 k s q X 5 Y R 5 d i l 6 7 x f q u W N / X x u l R m t W Z 6 s e x u Q K o + U v g P 9 / f a h 0 9 0 / 1 c t P x J w x J E C U h F k 1 Q 7 b m k O s D 8 a 2 8 7 a w f n 7 6 H + 6 k m 0 F 5 i q s J F L o I 1 N E V m g 0 N H Y J 6 3 d w d T L 2 8 p 4 / A F B L A Q I t A B Q A A g A I A L C a e l M f o 7 y F o w A A A P U A A A A S A A A A A A A A A A A A A A A A A A A A A A B D b 2 5 m a W c v U G F j a 2 F n Z S 5 4 b W x Q S w E C L Q A U A A I A C A C w m n p T D 8 r p q 6 Q A A A D p A A A A E w A A A A A A A A A A A A A A A A D v A A A A W 0 N v b n R l b n R f V H l w Z X N d L n h t b F B L A Q I t A B Q A A g A I A L C a e l O I X w m R q Q I A A B c S A A A T A A A A A A A A A A A A A A A A A O A B A A B G b 3 J t d W x h c y 9 T Z W N 0 a W 9 u M S 5 t U E s F B g A A A A A D A A M A w g A A A N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x F A A A A A A A A O k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l c G 9 y d E l u Y 2 9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Z X B v c n R J b m N v b W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w b 3 J 0 S W 5 j b 2 1 l L 0 F 1 d G 9 S Z W 1 v d m V k Q 2 9 s d W 1 u c z E u e 0 5 h b W U s M H 0 m c X V v d D s s J n F 1 b 3 Q 7 U 2 V j d G l v b j E v U m V w b 3 J 0 S W 5 j b 2 1 l L 0 F 1 d G 9 S Z W 1 v d m V k Q 2 9 s d W 1 u c z E u e 0 F t b 3 V u d C w x f S Z x d W 9 0 O y w m c X V v d D t T Z W N 0 a W 9 u M S 9 S Z X B v c n R J b m N v b W U v Q X V 0 b 1 J l b W 9 2 Z W R D b 2 x 1 b W 5 z M S 5 7 J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X B v c n R J b m N v b W U v Q X V 0 b 1 J l b W 9 2 Z W R D b 2 x 1 b W 5 z M S 5 7 T m F t Z S w w f S Z x d W 9 0 O y w m c X V v d D t T Z W N 0 a W 9 u M S 9 S Z X B v c n R J b m N v b W U v Q X V 0 b 1 J l b W 9 2 Z W R D b 2 x 1 b W 5 z M S 5 7 Q W 1 v d W 5 0 L D F 9 J n F 1 b 3 Q 7 L C Z x d W 9 0 O 1 N l Y 3 R p b 2 4 x L 1 J l c G 9 y d E l u Y 2 9 t Z S 9 B d X R v U m V t b 3 Z l Z E N v b H V t b n M x L n s l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0 F t b 3 V u d C Z x d W 9 0 O y w m c X V v d D s l J n F 1 b 3 Q 7 X S I g L z 4 8 R W 5 0 c n k g V H l w Z T 0 i R m l s b E N v b H V t b l R 5 c G V z I i B W Y W x 1 Z T 0 i c 0 F C R U U i I C 8 + P E V u d H J 5 I F R 5 c G U 9 I k Z p b G x M Y X N 0 V X B k Y X R l Z C I g V m F s d W U 9 I m Q y M D I x L T E x L T I 3 V D A z O j I w O j I 2 L j A 0 N T A x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l F 1 Z X J 5 S U Q i I F Z h b H V l P S J z Z m V h Z G Y y Z D M t Y T d i Z C 0 0 O D k w L W E z N z M t Z j E 5 O W F l M W U 4 N G I 1 I i A v P j w v U 3 R h Y m x l R W 5 0 c m l l c z 4 8 L 0 l 0 Z W 0 + P E l 0 Z W 0 + P E l 0 Z W 1 M b 2 N h d G l v b j 4 8 S X R l b V R 5 c G U + R m 9 y b X V s Y T w v S X R l b V R 5 c G U + P E l 0 Z W 1 Q Y X R o P l N l Y 3 R p b 2 4 x L 1 J l c G 9 y d E l u Y 2 9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R J b m N v b W U v Q 2 9 u d m V y d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R J b m N v b W U v R X h w Y W 5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E l u Y 2 9 t Z S 9 D a G F u Z 2 U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E l u Y 2 9 t Z S 9 S Z W 5 h b W U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S W 5 j b 2 1 l L 1 J l b W 9 2 Z S U y M F R v d G F s J T I w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S W 5 j b 2 1 l L 1 J l b W 9 2 Z S U y M F R v d G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V G F 4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S W 5 j b 2 1 l I F N 0 Y X R l b W V u d C I g L z 4 8 R W 5 0 c n k g V H l w Z T 0 i U m V j b 3 Z l c n l U Y X J n Z X R D b 2 x 1 b W 4 i I F Z h b H V l P S J s M S I g L z 4 8 R W 5 0 c n k g V H l w Z T 0 i U m V j b 3 Z l c n l U Y X J n Z X R S b 3 c i I F Z h b H V l P S J s O C I g L z 4 8 R W 5 0 c n k g V H l w Z T 0 i R m l s b F R h c m d l d C I g V m F s d W U 9 I n N S Z X B v c n R U Y X h l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B v c n R U Y X h l c y 9 B d X R v U m V t b 3 Z l Z E N v b H V t b n M x L n t O Y W 1 l L D B 9 J n F 1 b 3 Q 7 L C Z x d W 9 0 O 1 N l Y 3 R p b 2 4 x L 1 J l c G 9 y d F R h e G V z L 0 F 1 d G 9 S Z W 1 v d m V k Q 2 9 s d W 1 u c z E u e 0 F t b 3 V u d C w x f S Z x d W 9 0 O y w m c X V v d D t T Z W N 0 a W 9 u M S 9 S Z X B v c n R U Y X h l c y 9 B d X R v U m V t b 3 Z l Z E N v b H V t b n M x L n s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l c G 9 y d F R h e G V z L 0 F 1 d G 9 S Z W 1 v d m V k Q 2 9 s d W 1 u c z E u e 0 5 h b W U s M H 0 m c X V v d D s s J n F 1 b 3 Q 7 U 2 V j d G l v b j E v U m V w b 3 J 0 V G F 4 Z X M v Q X V 0 b 1 J l b W 9 2 Z W R D b 2 x 1 b W 5 z M S 5 7 Q W 1 v d W 5 0 L D F 9 J n F 1 b 3 Q 7 L C Z x d W 9 0 O 1 N l Y 3 R p b 2 4 x L 1 J l c G 9 y d F R h e G V z L 0 F 1 d G 9 S Z W 1 v d m V k Q 2 9 s d W 1 u c z E u e y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Q W 1 v d W 5 0 J n F 1 b 3 Q 7 L C Z x d W 9 0 O y U m c X V v d D t d I i A v P j x F b n R y e S B U e X B l P S J G a W x s Q 2 9 s d W 1 u V H l w Z X M i I F Z h b H V l P S J z Q U J F R S I g L z 4 8 R W 5 0 c n k g V H l w Z T 0 i R m l s b E x h c 3 R V c G R h d G V k I i B W Y W x 1 Z T 0 i Z D I w M j E t M T E t M j d U M D M 6 M j A 6 M j Q u N T g 4 N T A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R m l s b F R h c m d l d E 5 h b W V D d X N 0 b 2 1 p e m V k I i B W Y W x 1 Z T 0 i b D E i I C 8 + P E V u d H J 5 I F R 5 c G U 9 I l F 1 Z X J 5 S U Q i I F Z h b H V l P S J z O T k 4 O T g 2 Z D A t Y j I y N C 0 0 O D Z l L T k 3 N j U t Z T A 3 M m N j N D R k Z m F k I i A v P j w v U 3 R h Y m x l R W 5 0 c m l l c z 4 8 L 0 l 0 Z W 0 + P E l 0 Z W 0 + P E l 0 Z W 1 M b 2 N h d G l v b j 4 8 S X R l b V R 5 c G U + R m 9 y b X V s Y T w v S X R l b V R 5 c G U + P E l 0 Z W 1 Q Y X R o P l N l Y 3 R p b 2 4 x L 1 J l c G 9 y d F R h e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F R h e G V z L 0 N v b n Z l c n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V G F 4 Z X M v R X h w Y W 5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F R h e G V z L 0 N o Y W 5 n Z S U y M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V G F 4 Z X M v U m V u Y W 1 l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F R h e G V z L 1 J l b W 9 2 Z S U y M F R v d G F s J T I w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V G F 4 Z X M v U m V t b 3 Z l J T I w V G 9 0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R F e H B l b n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J b m N v b W U g U 3 R h d G V t Z W 5 0 I i A v P j x F b n R y e S B U e X B l P S J S Z W N v d m V y e V R h c m d l d E N v b H V t b i I g V m F s d W U 9 I m w 1 I i A v P j x F b n R y e S B U e X B l P S J S Z W N v d m V y e V R h c m d l d F J v d y I g V m F s d W U 9 I m w 1 I i A v P j x F b n R y e S B U e X B l P S J G a W x s V G F y Z 2 V 0 I i B W Y W x 1 Z T 0 i c 1 J l c G 9 y d E V 4 c G V u c 2 V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G 9 y d E V 4 c G V u c 2 V z L 0 F 1 d G 9 S Z W 1 v d m V k Q 2 9 s d W 1 u c z E u e 0 5 h b W U s M H 0 m c X V v d D s s J n F 1 b 3 Q 7 U 2 V j d G l v b j E v U m V w b 3 J 0 R X h w Z W 5 z Z X M v Q X V 0 b 1 J l b W 9 2 Z W R D b 2 x 1 b W 5 z M S 5 7 Q W 1 v d W 5 0 L D F 9 J n F 1 b 3 Q 7 L C Z x d W 9 0 O 1 N l Y 3 R p b 2 4 x L 1 J l c G 9 y d E V 4 c G V u c 2 V z L 0 F 1 d G 9 S Z W 1 v d m V k Q 2 9 s d W 1 u c z E u e y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V w b 3 J 0 R X h w Z W 5 z Z X M v Q X V 0 b 1 J l b W 9 2 Z W R D b 2 x 1 b W 5 z M S 5 7 T m F t Z S w w f S Z x d W 9 0 O y w m c X V v d D t T Z W N 0 a W 9 u M S 9 S Z X B v c n R F e H B l b n N l c y 9 B d X R v U m V t b 3 Z l Z E N v b H V t b n M x L n t B b W 9 1 b n Q s M X 0 m c X V v d D s s J n F 1 b 3 Q 7 U 2 V j d G l v b j E v U m V w b 3 J 0 R X h w Z W 5 z Z X M v Q X V 0 b 1 J l b W 9 2 Z W R D b 2 x 1 b W 5 z M S 5 7 J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B b W 9 1 b n Q m c X V v d D s s J n F 1 b 3 Q 7 J S Z x d W 9 0 O 1 0 i I C 8 + P E V u d H J 5 I F R 5 c G U 9 I k Z p b G x D b 2 x 1 b W 5 U e X B l c y I g V m F s d W U 9 I n N B Q k V F I i A v P j x F b n R y e S B U e X B l P S J G a W x s T G F z d F V w Z G F 0 Z W Q i I F Z h b H V l P S J k M j A y M S 0 x M S 0 y N 1 Q w M z o y M D o y M i 4 0 O T A 4 O D Y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Q W R k Z W R U b 0 R h d G F N b 2 R l b C I g V m F s d W U 9 I m w w I i A v P j x F b n R y e S B U e X B l P S J R d W V y e U l E I i B W Y W x 1 Z T 0 i c z h l M W U 1 Z D g 0 L T A 3 N z Y t N D U 5 N C 1 i M T k 1 L W N i Y m I 0 M m R l N T B i N S I g L z 4 8 L 1 N 0 Y W J s Z U V u d H J p Z X M + P C 9 J d G V t P j x J d G V t P j x J d G V t T G 9 j Y X R p b 2 4 + P E l 0 Z W 1 U e X B l P k Z v c m 1 1 b G E 8 L 0 l 0 Z W 1 U e X B l P j x J d G V t U G F 0 a D 5 T Z W N 0 a W 9 u M S 9 S Z X B v c n R F e H B l b n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R F e H B l b n N l c y 9 D b 2 5 2 Z X J 0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E V 4 c G V u c 2 V z L 0 V 4 c G F u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R F e H B l b n N l c y 9 D a G F u Z 2 U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E V 4 c G V u c 2 V z L 1 J l b m F t Z S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R F e H B l b n N l c y 9 S Z W 1 v d m U l M j B U b 3 R h b C U y M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E V 4 c G V u c 2 V z L 1 J l b W 9 2 Z S U y M F R v d G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U 2 F 2 a W 5 n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J b m N v b W U g U 3 R h d G V t Z W 5 0 I i A v P j x F b n R y e S B U e X B l P S J S Z W N v d m V y e V R h c m d l d E N v b H V t b i I g V m F s d W U 9 I m w 1 I i A v P j x F b n R y e S B U e X B l P S J S Z W N v d m V y e V R h c m d l d F J v d y I g V m F s d W U 9 I m w z M i I g L z 4 8 R W 5 0 c n k g V H l w Z T 0 i R m l s b F R h c m d l d C I g V m F s d W U 9 I n N S Z X B v c n R T Y X Z p b m d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G 9 y d F N h d m l u Z 3 M v Q X V 0 b 1 J l b W 9 2 Z W R D b 2 x 1 b W 5 z M S 5 7 T m F t Z S w w f S Z x d W 9 0 O y w m c X V v d D t T Z W N 0 a W 9 u M S 9 S Z X B v c n R T Y X Z p b m d z L 0 F 1 d G 9 S Z W 1 v d m V k Q 2 9 s d W 1 u c z E u e 0 F t b 3 V u d C w x f S Z x d W 9 0 O y w m c X V v d D t T Z W N 0 a W 9 u M S 9 S Z X B v c n R T Y X Z p b m d z L 0 F 1 d G 9 S Z W 1 v d m V k Q 2 9 s d W 1 u c z E u e y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V w b 3 J 0 U 2 F 2 a W 5 n c y 9 B d X R v U m V t b 3 Z l Z E N v b H V t b n M x L n t O Y W 1 l L D B 9 J n F 1 b 3 Q 7 L C Z x d W 9 0 O 1 N l Y 3 R p b 2 4 x L 1 J l c G 9 y d F N h d m l u Z 3 M v Q X V 0 b 1 J l b W 9 2 Z W R D b 2 x 1 b W 5 z M S 5 7 Q W 1 v d W 5 0 L D F 9 J n F 1 b 3 Q 7 L C Z x d W 9 0 O 1 N l Y 3 R p b 2 4 x L 1 J l c G 9 y d F N h d m l u Z 3 M v Q X V 0 b 1 J l b W 9 2 Z W R D b 2 x 1 b W 5 z M S 5 7 J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B b W 9 1 b n Q m c X V v d D s s J n F 1 b 3 Q 7 J S Z x d W 9 0 O 1 0 i I C 8 + P E V u d H J 5 I F R 5 c G U 9 I k Z p b G x D b 2 x 1 b W 5 U e X B l c y I g V m F s d W U 9 I n N B Q k V F I i A v P j x F b n R y e S B U e X B l P S J G a W x s T G F z d F V w Z G F 0 Z W Q i I F Z h b H V l P S J k M j A y M S 0 x M S 0 y N 1 Q w M z o y M D o y M C 4 3 M j Q 0 M T M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Q W R k Z W R U b 0 R h d G F N b 2 R l b C I g V m F s d W U 9 I m w w I i A v P j x F b n R y e S B U e X B l P S J R d W V y e U l E I i B W Y W x 1 Z T 0 i c z d m M z h k Y W J m L W M w O W Q t N G E y O S 1 h M m I 4 L W E w N W Q 3 O T M y M D U 5 M i I g L z 4 8 L 1 N 0 Y W J s Z U V u d H J p Z X M + P C 9 J d G V t P j x J d G V t P j x J d G V t T G 9 j Y X R p b 2 4 + P E l 0 Z W 1 U e X B l P k Z v c m 1 1 b G E 8 L 0 l 0 Z W 1 U e X B l P j x J d G V t U G F 0 a D 5 T Z W N 0 a W 9 u M S 9 S Z X B v c n R T Y X Z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F N h d m l u Z 3 M v Q 2 9 u d m V y d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R T Y X Z p b m d z L 0 V 4 c G F u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R T Y X Z p b m d z L 0 N o Y W 5 n Z S U y M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U 2 F 2 a W 5 n c y 9 S Z W 5 h b W U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U 2 F 2 a W 5 n c y 9 S Z W 1 v d m U l M j B U b 3 R h b C U y M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F N h d m l u Z 3 M v U m V t b 3 Z l J T I w V G 9 0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R F e H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0 V 4 c G V u c 2 U g R G V 0 Y W l s c y F F e H B l b n N l R G V 0 Y W l s c 1 B p d m 9 0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3 V D A z O j I w O j E 4 L j Q 5 N z k 0 N D R a I i A v P j x F b n R y e S B U e X B l P S J G a W x s Q 2 9 s d W 1 u V H l w Z X M i I F Z h b H V l P S J z Q m d Z R 0 J n Q U E i I C 8 + P E V u d H J 5 I F R 5 c G U 9 I k Z p b G x D b 2 x 1 b W 5 O Y W 1 l c y I g V m F s d W U 9 I n N b J n F 1 b 3 Q 7 S 2 V 5 M S Z x d W 9 0 O y w m c X V v d D t L Z X k y J n F 1 b 3 Q 7 L C Z x d W 9 0 O 0 t l e T M m c X V v d D s s J n F 1 b 3 Q 7 S 2 V 5 N C Z x d W 9 0 O y w m c X V v d D t B b W 9 1 b n Q m c X V v d D s s J n F 1 b 3 Q 7 S W 5 C d W R n Z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B v c n R F e H B v c n Q v U 3 B s a X Q g Q 2 F 0 Z W d v c n k g a W 5 0 b y B L Z X l z L n t L Z X k x L D B 9 J n F 1 b 3 Q 7 L C Z x d W 9 0 O 1 N l Y 3 R p b 2 4 x L 1 J l c G 9 y d E V 4 c G 9 y d C 9 T c G x p d C B D Y X R l Z 2 9 y e S B p b n R v I E t l e X M u e 0 t l e T I s M X 0 m c X V v d D s s J n F 1 b 3 Q 7 U 2 V j d G l v b j E v U m V w b 3 J 0 R X h w b 3 J 0 L 1 N w b G l 0 I E N h d G V n b 3 J 5 I G l u d G 8 g S 2 V 5 c y 5 7 S 2 V 5 M y w y f S Z x d W 9 0 O y w m c X V v d D t T Z W N 0 a W 9 u M S 9 S Z X B v c n R F e H B v c n Q v U 3 B s a X Q g Q 2 F 0 Z W d v c n k g a W 5 0 b y B L Z X l z L n t L Z X k 0 L D N 9 J n F 1 b 3 Q 7 L C Z x d W 9 0 O 1 N l Y 3 R p b 2 4 x L 1 J l c G 9 y d E V 4 c G 9 y d C 9 F e H B h b m Q g Q 2 9 s d W 1 u L n t B b W 9 1 b n Q s M X 0 m c X V v d D s s J n F 1 b 3 Q 7 U 2 V j d G l v b j E v U m V w b 3 J 0 R X h w b 3 J 0 L 0 V 4 c G F u Z C B D b 2 x 1 b W 4 u e 0 l u Q n V k Z 2 V 0 L D J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J l c G 9 y d E V 4 c G 9 y d C 9 T c G x p d C B D Y X R l Z 2 9 y e S B p b n R v I E t l e X M u e 0 t l e T E s M H 0 m c X V v d D s s J n F 1 b 3 Q 7 U 2 V j d G l v b j E v U m V w b 3 J 0 R X h w b 3 J 0 L 1 N w b G l 0 I E N h d G V n b 3 J 5 I G l u d G 8 g S 2 V 5 c y 5 7 S 2 V 5 M i w x f S Z x d W 9 0 O y w m c X V v d D t T Z W N 0 a W 9 u M S 9 S Z X B v c n R F e H B v c n Q v U 3 B s a X Q g Q 2 F 0 Z W d v c n k g a W 5 0 b y B L Z X l z L n t L Z X k z L D J 9 J n F 1 b 3 Q 7 L C Z x d W 9 0 O 1 N l Y 3 R p b 2 4 x L 1 J l c G 9 y d E V 4 c G 9 y d C 9 T c G x p d C B D Y X R l Z 2 9 y e S B p b n R v I E t l e X M u e 0 t l e T Q s M 3 0 m c X V v d D s s J n F 1 b 3 Q 7 U 2 V j d G l v b j E v U m V w b 3 J 0 R X h w b 3 J 0 L 0 V 4 c G F u Z C B D b 2 x 1 b W 4 u e 0 F t b 3 V u d C w x f S Z x d W 9 0 O y w m c X V v d D t T Z W N 0 a W 9 u M S 9 S Z X B v c n R F e H B v c n Q v R X h w Y W 5 k I E N v b H V t b i 5 7 S W 5 C d W R n Z X Q s M n 0 m c X V v d D t d L C Z x d W 9 0 O 1 J l b G F 0 a W 9 u c 2 h p c E l u Z m 8 m c X V v d D s 6 W 1 1 9 I i A v P j x F b n R y e S B U e X B l P S J S Z W N v d m V y e V R h c m d l d F N o Z W V 0 I i B W Y W x 1 Z T 0 i c 0 V 4 c G V u c 2 U g R G V 0 Y W l s c y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U X V l c n l J R C I g V m F s d W U 9 I n M y M G Y 2 Z j g 3 N S 0 3 M z c 1 L T Q 1 Y j Y t Y j V i Y i 0 2 M 2 Y w N W J l N D h j Z G E i I C 8 + P C 9 T d G F i b G V F b n R y a W V z P j w v S X R l b T 4 8 S X R l b T 4 8 S X R l b U x v Y 2 F 0 a W 9 u P j x J d G V t V H l w Z T 5 G b 3 J t d W x h P C 9 J d G V t V H l w Z T 4 8 S X R l b V B h d G g + U 2 V j d G l v b j E v U m V w b 3 J 0 R X h w b 3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E V 4 c G 9 y d C 9 D b 2 5 2 Z X J 0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E V 4 c G 9 y d C 9 F e H B h b m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R F e H B v c n Q v U 3 B s a X Q l M j B D Y X R l Z 2 9 y e S U y M G l u d G 8 l M j B L Z X l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V H J h b n N h Y 3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s b F R y Y W 5 z Y W N 0 a W 9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d U M D M 6 M j E 6 M z I u O D Y w N D k 5 O V o i I C 8 + P E V u d H J 5 I F R 5 c G U 9 I k Z p b G x D b 2 x 1 b W 5 U e X B l c y I g V m F s d W U 9 I n N C d 0 F S Q U E 9 P S I g L z 4 8 R W 5 0 c n k g V H l w Z T 0 i R m l s b E N v b H V t b k 5 h b W V z I i B W Y W x 1 Z T 0 i c 1 s m c X V v d D t U a W 1 l c 3 R h b X A m c X V v d D s s J n F 1 b 3 Q 7 U G F 5 Z W U m c X V v d D s s J n F 1 b 3 Q 7 Q W 1 v d W 5 0 J n F 1 b 3 Q 7 L C Z x d W 9 0 O 0 N h d G V n b 3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V H J h b n N h Y 3 R p b 2 5 z L 0 F 1 d G 9 S Z W 1 v d m V k Q 2 9 s d W 1 u c z E u e 1 R p b W V z d G F t c C w w f S Z x d W 9 0 O y w m c X V v d D t T Z W N 0 a W 9 u M S 9 B b G x U c m F u c 2 F j d G l v b n M v Q X V 0 b 1 J l b W 9 2 Z W R D b 2 x 1 b W 5 z M S 5 7 U G F 5 Z W U s M X 0 m c X V v d D s s J n F 1 b 3 Q 7 U 2 V j d G l v b j E v Q W x s V H J h b n N h Y 3 R p b 2 5 z L 0 F 1 d G 9 S Z W 1 v d m V k Q 2 9 s d W 1 u c z E u e 0 F t b 3 V u d C w y f S Z x d W 9 0 O y w m c X V v d D t T Z W N 0 a W 9 u M S 9 B b G x U c m F u c 2 F j d G l v b n M v Q X V 0 b 1 J l b W 9 2 Z W R D b 2 x 1 b W 5 z M S 5 7 Q 2 F 0 Z W d v c n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W x s V H J h b n N h Y 3 R p b 2 5 z L 0 F 1 d G 9 S Z W 1 v d m V k Q 2 9 s d W 1 u c z E u e 1 R p b W V z d G F t c C w w f S Z x d W 9 0 O y w m c X V v d D t T Z W N 0 a W 9 u M S 9 B b G x U c m F u c 2 F j d G l v b n M v Q X V 0 b 1 J l b W 9 2 Z W R D b 2 x 1 b W 5 z M S 5 7 U G F 5 Z W U s M X 0 m c X V v d D s s J n F 1 b 3 Q 7 U 2 V j d G l v b j E v Q W x s V H J h b n N h Y 3 R p b 2 5 z L 0 F 1 d G 9 S Z W 1 v d m V k Q 2 9 s d W 1 u c z E u e 0 F t b 3 V u d C w y f S Z x d W 9 0 O y w m c X V v d D t T Z W N 0 a W 9 u M S 9 B b G x U c m F u c 2 F j d G l v b n M v Q X V 0 b 1 J l b W 9 2 Z W R D b 2 x 1 b W 5 z M S 5 7 Q 2 F 0 Z W d v c n k s M 3 0 m c X V v d D t d L C Z x d W 9 0 O 1 J l b G F 0 a W 9 u c 2 h p c E l u Z m 8 m c X V v d D s 6 W 1 1 9 I i A v P j x F b n R y e S B U e X B l P S J R d W V y e U l E I i B W Y W x 1 Z T 0 i c z N k M m Y 0 Z D Y x L T l i O T Q t N D A 1 Z S 1 h Z T k 0 L W Q w M G M x M j R i Z D A x M i I g L z 4 8 L 1 N 0 Y W J s Z U V u d H J p Z X M + P C 9 J d G V t P j x J d G V t P j x J d G V t T G 9 j Y X R p b 2 4 + P E l 0 Z W 1 U e X B l P k Z v c m 1 1 b G E 8 L 0 l 0 Z W 1 U e X B l P j x J d G V t U G F 0 a D 5 T Z W N 0 a W 9 u M S 9 B b G x U c m F u c 2 F j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V H J h b n N h Y 3 R p b 2 5 z L 0 N v b n Z l c n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V H J h b n N h Y 3 R p b 2 5 z L 0 V 4 c G F u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R y Y W 5 z Y W N 0 a W 9 u c y 9 D a G F u Z 2 U l M j B U e X B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v Q F i 0 K i 6 O S r V m p t 5 f v o x I A A A A A A I A A A A A A B B m A A A A A Q A A I A A A A I i w s W o L Q 7 9 q N G n / 3 Y 1 q 1 b i B m X p 3 q 1 X T Z a 6 c L 5 B R a 6 V 6 A A A A A A 6 A A A A A A g A A I A A A A K 0 U z n 6 c L T r K u E U Y z Q m V Q M A X 8 e n L 3 9 V 3 X e O d D S w G R 3 C F U A A A A F e M w Y o 4 r s 0 e P g M X 2 C Q K l r 2 j Y k k 7 P a b T p Z / W J H E n Y a H B z I B v + E m d d U Y W O q N M Z Q 7 F x F 8 6 j V 2 2 B e V b g i w m o v o 2 O p i d 3 D A h u 1 Q 9 t s M 9 i b q C k + o G Q A A A A L r x D K o T i r q H 3 z a n i t T 5 w 1 b R W 4 b h + I j W G L t / q I R f L Z 5 T 4 0 V 5 l 9 M I k g E i Y L 0 a w h z F N 9 8 F e y Z 9 B 4 4 9 U C s I r h 5 u o l Y = < / D a t a M a s h u p > 
</file>

<file path=customXml/itemProps1.xml><?xml version="1.0" encoding="utf-8"?>
<ds:datastoreItem xmlns:ds="http://schemas.openxmlformats.org/officeDocument/2006/customXml" ds:itemID="{510D77F1-4943-4660-8D13-23B0258640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Statement</vt:lpstr>
      <vt:lpstr>Expense Details</vt:lpstr>
      <vt:lpstr>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Coliz</dc:creator>
  <cp:lastModifiedBy>James Coliz</cp:lastModifiedBy>
  <cp:lastPrinted>2021-11-27T03:21:53Z</cp:lastPrinted>
  <dcterms:created xsi:type="dcterms:W3CDTF">2021-11-27T00:26:46Z</dcterms:created>
  <dcterms:modified xsi:type="dcterms:W3CDTF">2021-11-27T03:25:05Z</dcterms:modified>
</cp:coreProperties>
</file>