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96EA69E-A74B-454E-BA4F-31AAF8F2A317}" xr6:coauthVersionLast="47" xr6:coauthVersionMax="47" xr10:uidLastSave="{00000000-0000-0000-0000-000000000000}"/>
  <bookViews>
    <workbookView xWindow="-108" yWindow="-108" windowWidth="23256" windowHeight="12456" tabRatio="734" firstSheet="1" activeTab="3" xr2:uid="{00000000-000D-0000-FFFF-FFFF00000000}"/>
  </bookViews>
  <sheets>
    <sheet name="Sheet1" sheetId="7" state="hidden" r:id="rId1"/>
    <sheet name="Products" sheetId="8" r:id="rId2"/>
    <sheet name="Sales Data" sheetId="3" r:id="rId3"/>
    <sheet name="Campaign Data" sheetId="2" r:id="rId4"/>
    <sheet name="Customer Data" sheetId="1" r:id="rId5"/>
    <sheet name="location" sheetId="6" r:id="rId6"/>
    <sheet name="Website Engagement" sheetId="4" state="hidden" r:id="rId7"/>
  </sheets>
  <definedNames>
    <definedName name="_xlnm._FilterDatabase" localSheetId="3" hidden="1">'Campaign Data'!$A$1:$R$76</definedName>
    <definedName name="_xlnm._FilterDatabase" localSheetId="4" hidden="1">'Customer Data'!$A$1:$I$598</definedName>
    <definedName name="_xlnm._FilterDatabase" localSheetId="2" hidden="1">'Sales Data'!$A$1:$M$948</definedName>
  </definedNames>
  <calcPr calcId="191029"/>
  <pivotCaches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2" i="2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N61" i="2" l="1"/>
  <c r="K61" i="2"/>
  <c r="N60" i="2"/>
  <c r="K60" i="2"/>
  <c r="N59" i="2"/>
  <c r="K59" i="2"/>
  <c r="N58" i="2"/>
  <c r="K58" i="2"/>
  <c r="N57" i="2"/>
  <c r="K57" i="2"/>
  <c r="N56" i="2"/>
  <c r="K56" i="2"/>
  <c r="N55" i="2"/>
  <c r="K55" i="2"/>
  <c r="N54" i="2"/>
  <c r="K54" i="2"/>
  <c r="N53" i="2"/>
  <c r="K53" i="2"/>
  <c r="N52" i="2"/>
  <c r="K52" i="2"/>
  <c r="N51" i="2"/>
  <c r="K51" i="2"/>
  <c r="N50" i="2"/>
  <c r="K50" i="2"/>
  <c r="N49" i="2"/>
  <c r="K49" i="2"/>
  <c r="N48" i="2"/>
  <c r="K48" i="2"/>
  <c r="N47" i="2"/>
  <c r="K47" i="2"/>
  <c r="N46" i="2"/>
  <c r="K46" i="2"/>
  <c r="N45" i="2"/>
  <c r="K45" i="2"/>
  <c r="N44" i="2"/>
  <c r="K44" i="2"/>
  <c r="N43" i="2"/>
  <c r="K43" i="2"/>
  <c r="N42" i="2"/>
  <c r="K42" i="2"/>
  <c r="N41" i="2"/>
  <c r="K41" i="2"/>
  <c r="N40" i="2"/>
  <c r="K40" i="2"/>
  <c r="N39" i="2"/>
  <c r="K39" i="2"/>
  <c r="N38" i="2"/>
  <c r="K38" i="2"/>
  <c r="N37" i="2"/>
  <c r="K37" i="2"/>
  <c r="N36" i="2"/>
  <c r="K36" i="2"/>
  <c r="N35" i="2"/>
  <c r="K35" i="2"/>
  <c r="N34" i="2"/>
  <c r="K34" i="2"/>
  <c r="N33" i="2"/>
  <c r="K33" i="2"/>
  <c r="N32" i="2"/>
  <c r="K32" i="2"/>
  <c r="N31" i="2"/>
  <c r="K31" i="2"/>
  <c r="N30" i="2"/>
  <c r="K30" i="2"/>
  <c r="N29" i="2"/>
  <c r="K29" i="2"/>
  <c r="N28" i="2"/>
  <c r="K28" i="2"/>
  <c r="N27" i="2"/>
  <c r="K27" i="2"/>
  <c r="N26" i="2"/>
  <c r="K26" i="2"/>
  <c r="N25" i="2"/>
  <c r="K25" i="2"/>
  <c r="N24" i="2"/>
  <c r="K24" i="2"/>
  <c r="N23" i="2"/>
  <c r="K23" i="2"/>
  <c r="N22" i="2"/>
  <c r="K22" i="2"/>
  <c r="N21" i="2"/>
  <c r="K21" i="2"/>
  <c r="N20" i="2"/>
  <c r="K20" i="2"/>
  <c r="N19" i="2"/>
  <c r="K19" i="2"/>
  <c r="N18" i="2"/>
  <c r="K18" i="2"/>
  <c r="N17" i="2"/>
  <c r="K17" i="2"/>
  <c r="N16" i="2"/>
  <c r="K16" i="2"/>
  <c r="N15" i="2"/>
  <c r="K15" i="2"/>
  <c r="N14" i="2"/>
  <c r="K14" i="2"/>
  <c r="N13" i="2"/>
  <c r="K13" i="2"/>
  <c r="N12" i="2"/>
  <c r="K12" i="2"/>
  <c r="N11" i="2"/>
  <c r="K11" i="2"/>
  <c r="N10" i="2"/>
  <c r="K10" i="2"/>
  <c r="N9" i="2"/>
  <c r="K9" i="2"/>
  <c r="N8" i="2"/>
  <c r="K8" i="2"/>
  <c r="N7" i="2"/>
  <c r="K7" i="2"/>
  <c r="N6" i="2"/>
  <c r="K6" i="2"/>
  <c r="N5" i="2"/>
  <c r="K5" i="2"/>
  <c r="N4" i="2"/>
  <c r="K4" i="2"/>
  <c r="N3" i="2"/>
  <c r="K3" i="2"/>
  <c r="N2" i="2"/>
  <c r="K2" i="2"/>
  <c r="M2" i="3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62" i="2"/>
  <c r="I4" i="1" l="1"/>
  <c r="I16" i="1"/>
  <c r="I28" i="1"/>
  <c r="I40" i="1"/>
  <c r="I52" i="1"/>
  <c r="I64" i="1"/>
  <c r="I76" i="1"/>
  <c r="I88" i="1"/>
  <c r="I100" i="1"/>
  <c r="H11" i="1"/>
  <c r="H23" i="1"/>
  <c r="H35" i="1"/>
  <c r="H47" i="1"/>
  <c r="H59" i="1"/>
  <c r="H71" i="1"/>
  <c r="H83" i="1"/>
  <c r="H95" i="1"/>
  <c r="I44" i="1"/>
  <c r="I92" i="1"/>
  <c r="H39" i="1"/>
  <c r="H63" i="1"/>
  <c r="H4" i="1"/>
  <c r="H64" i="1"/>
  <c r="I34" i="1"/>
  <c r="I82" i="1"/>
  <c r="H53" i="1"/>
  <c r="I47" i="1"/>
  <c r="H6" i="1"/>
  <c r="H66" i="1"/>
  <c r="I36" i="1"/>
  <c r="H19" i="1"/>
  <c r="H79" i="1"/>
  <c r="I37" i="1"/>
  <c r="I97" i="1"/>
  <c r="H56" i="1"/>
  <c r="I26" i="1"/>
  <c r="I86" i="1"/>
  <c r="H57" i="1"/>
  <c r="I27" i="1"/>
  <c r="I99" i="1"/>
  <c r="H70" i="1"/>
  <c r="I5" i="1"/>
  <c r="I17" i="1"/>
  <c r="I29" i="1"/>
  <c r="I41" i="1"/>
  <c r="I53" i="1"/>
  <c r="I65" i="1"/>
  <c r="I77" i="1"/>
  <c r="I89" i="1"/>
  <c r="I101" i="1"/>
  <c r="H12" i="1"/>
  <c r="H24" i="1"/>
  <c r="H36" i="1"/>
  <c r="H48" i="1"/>
  <c r="H60" i="1"/>
  <c r="H72" i="1"/>
  <c r="H84" i="1"/>
  <c r="H96" i="1"/>
  <c r="H61" i="1"/>
  <c r="H85" i="1"/>
  <c r="I19" i="1"/>
  <c r="I31" i="1"/>
  <c r="I55" i="1"/>
  <c r="I79" i="1"/>
  <c r="H2" i="1"/>
  <c r="H26" i="1"/>
  <c r="H38" i="1"/>
  <c r="H62" i="1"/>
  <c r="H86" i="1"/>
  <c r="H98" i="1"/>
  <c r="I20" i="1"/>
  <c r="I56" i="1"/>
  <c r="I68" i="1"/>
  <c r="H3" i="1"/>
  <c r="H27" i="1"/>
  <c r="H51" i="1"/>
  <c r="H87" i="1"/>
  <c r="H99" i="1"/>
  <c r="H28" i="1"/>
  <c r="H52" i="1"/>
  <c r="H88" i="1"/>
  <c r="I10" i="1"/>
  <c r="I58" i="1"/>
  <c r="I94" i="1"/>
  <c r="H17" i="1"/>
  <c r="H41" i="1"/>
  <c r="H89" i="1"/>
  <c r="H101" i="1"/>
  <c r="I11" i="1"/>
  <c r="I59" i="1"/>
  <c r="I95" i="1"/>
  <c r="H18" i="1"/>
  <c r="H54" i="1"/>
  <c r="H78" i="1"/>
  <c r="I24" i="1"/>
  <c r="I60" i="1"/>
  <c r="I84" i="1"/>
  <c r="H7" i="1"/>
  <c r="H43" i="1"/>
  <c r="H67" i="1"/>
  <c r="H91" i="1"/>
  <c r="I25" i="1"/>
  <c r="I49" i="1"/>
  <c r="I73" i="1"/>
  <c r="H8" i="1"/>
  <c r="H20" i="1"/>
  <c r="H44" i="1"/>
  <c r="H80" i="1"/>
  <c r="H92" i="1"/>
  <c r="I38" i="1"/>
  <c r="I50" i="1"/>
  <c r="I74" i="1"/>
  <c r="H9" i="1"/>
  <c r="H21" i="1"/>
  <c r="H45" i="1"/>
  <c r="H69" i="1"/>
  <c r="H93" i="1"/>
  <c r="I3" i="1"/>
  <c r="I51" i="1"/>
  <c r="I87" i="1"/>
  <c r="H10" i="1"/>
  <c r="H46" i="1"/>
  <c r="H58" i="1"/>
  <c r="I6" i="1"/>
  <c r="I18" i="1"/>
  <c r="I30" i="1"/>
  <c r="I42" i="1"/>
  <c r="I54" i="1"/>
  <c r="I66" i="1"/>
  <c r="I78" i="1"/>
  <c r="I90" i="1"/>
  <c r="I2" i="1"/>
  <c r="H13" i="1"/>
  <c r="H25" i="1"/>
  <c r="H37" i="1"/>
  <c r="H49" i="1"/>
  <c r="H73" i="1"/>
  <c r="H97" i="1"/>
  <c r="I7" i="1"/>
  <c r="I43" i="1"/>
  <c r="I67" i="1"/>
  <c r="I91" i="1"/>
  <c r="H14" i="1"/>
  <c r="H50" i="1"/>
  <c r="H74" i="1"/>
  <c r="I8" i="1"/>
  <c r="I32" i="1"/>
  <c r="I80" i="1"/>
  <c r="H15" i="1"/>
  <c r="H75" i="1"/>
  <c r="H16" i="1"/>
  <c r="H76" i="1"/>
  <c r="I22" i="1"/>
  <c r="I70" i="1"/>
  <c r="H5" i="1"/>
  <c r="H65" i="1"/>
  <c r="I23" i="1"/>
  <c r="I71" i="1"/>
  <c r="H30" i="1"/>
  <c r="H90" i="1"/>
  <c r="I48" i="1"/>
  <c r="I96" i="1"/>
  <c r="H55" i="1"/>
  <c r="I13" i="1"/>
  <c r="I61" i="1"/>
  <c r="I85" i="1"/>
  <c r="H32" i="1"/>
  <c r="H68" i="1"/>
  <c r="I14" i="1"/>
  <c r="I62" i="1"/>
  <c r="I98" i="1"/>
  <c r="H33" i="1"/>
  <c r="H81" i="1"/>
  <c r="I39" i="1"/>
  <c r="I63" i="1"/>
  <c r="H22" i="1"/>
  <c r="H82" i="1"/>
  <c r="I9" i="1"/>
  <c r="I21" i="1"/>
  <c r="I33" i="1"/>
  <c r="I45" i="1"/>
  <c r="I57" i="1"/>
  <c r="I69" i="1"/>
  <c r="I81" i="1"/>
  <c r="I93" i="1"/>
  <c r="H40" i="1"/>
  <c r="H100" i="1"/>
  <c r="I46" i="1"/>
  <c r="H29" i="1"/>
  <c r="H77" i="1"/>
  <c r="I35" i="1"/>
  <c r="I83" i="1"/>
  <c r="H42" i="1"/>
  <c r="I12" i="1"/>
  <c r="I72" i="1"/>
  <c r="H31" i="1"/>
  <c r="I15" i="1"/>
  <c r="I75" i="1"/>
  <c r="H34" i="1"/>
  <c r="H94" i="1"/>
  <c r="R62" i="2" l="1"/>
  <c r="R15" i="2"/>
  <c r="Q71" i="2"/>
  <c r="P65" i="2"/>
  <c r="Q72" i="2"/>
  <c r="P62" i="2"/>
  <c r="Q70" i="2"/>
  <c r="P59" i="2"/>
  <c r="R34" i="2"/>
  <c r="P13" i="2"/>
  <c r="P31" i="2"/>
  <c r="Q73" i="2"/>
  <c r="P64" i="2"/>
  <c r="Q65" i="2"/>
  <c r="Q64" i="2"/>
  <c r="Q16" i="2"/>
  <c r="Q12" i="2"/>
  <c r="Q8" i="2"/>
  <c r="R3" i="2"/>
  <c r="Q42" i="2"/>
  <c r="P42" i="2"/>
  <c r="R39" i="2"/>
  <c r="Q27" i="2"/>
  <c r="Q22" i="2"/>
  <c r="P22" i="2"/>
  <c r="R19" i="2"/>
  <c r="Q19" i="2"/>
  <c r="Q57" i="2"/>
  <c r="Q52" i="2"/>
  <c r="Q47" i="2"/>
  <c r="R64" i="2"/>
  <c r="Q67" i="2"/>
  <c r="R67" i="2"/>
  <c r="R11" i="2"/>
  <c r="R14" i="2"/>
  <c r="R8" i="2"/>
  <c r="P6" i="2"/>
  <c r="R37" i="2"/>
  <c r="Q37" i="2"/>
  <c r="P37" i="2"/>
  <c r="R22" i="2"/>
  <c r="R17" i="2"/>
  <c r="Q17" i="2"/>
  <c r="P17" i="2"/>
  <c r="R57" i="2"/>
  <c r="R52" i="2"/>
  <c r="R47" i="2"/>
  <c r="R42" i="2"/>
  <c r="P69" i="2"/>
  <c r="R70" i="2"/>
  <c r="P72" i="2"/>
  <c r="P9" i="2"/>
  <c r="P12" i="2"/>
  <c r="P11" i="2"/>
  <c r="Q6" i="2"/>
  <c r="P35" i="2"/>
  <c r="R32" i="2"/>
  <c r="Q32" i="2"/>
  <c r="P20" i="2"/>
  <c r="R60" i="2"/>
  <c r="Q60" i="2"/>
  <c r="P60" i="2"/>
  <c r="P55" i="2"/>
  <c r="P50" i="2"/>
  <c r="P45" i="2"/>
  <c r="P40" i="2"/>
  <c r="R75" i="2"/>
  <c r="P75" i="2"/>
  <c r="Q75" i="2"/>
  <c r="Q4" i="2"/>
  <c r="Q14" i="2"/>
  <c r="Q11" i="2"/>
  <c r="P4" i="2"/>
  <c r="Q30" i="2"/>
  <c r="P30" i="2"/>
  <c r="R27" i="2"/>
  <c r="Q58" i="2"/>
  <c r="P58" i="2"/>
  <c r="R55" i="2"/>
  <c r="Q55" i="2"/>
  <c r="Q50" i="2"/>
  <c r="Q45" i="2"/>
  <c r="Q40" i="2"/>
  <c r="Q35" i="2"/>
  <c r="R63" i="2"/>
  <c r="P63" i="2"/>
  <c r="Q63" i="2"/>
  <c r="P16" i="2"/>
  <c r="P7" i="2"/>
  <c r="Q9" i="2"/>
  <c r="R6" i="2"/>
  <c r="R25" i="2"/>
  <c r="Q25" i="2"/>
  <c r="P25" i="2"/>
  <c r="R53" i="2"/>
  <c r="Q53" i="2"/>
  <c r="P53" i="2"/>
  <c r="R50" i="2"/>
  <c r="R45" i="2"/>
  <c r="R40" i="2"/>
  <c r="R35" i="2"/>
  <c r="R30" i="2"/>
  <c r="P68" i="2"/>
  <c r="R76" i="2"/>
  <c r="R66" i="2"/>
  <c r="R13" i="2"/>
  <c r="R9" i="2"/>
  <c r="Q2" i="2"/>
  <c r="P2" i="2"/>
  <c r="P23" i="2"/>
  <c r="R20" i="2"/>
  <c r="Q20" i="2"/>
  <c r="P51" i="2"/>
  <c r="R48" i="2"/>
  <c r="Q48" i="2"/>
  <c r="P48" i="2"/>
  <c r="P43" i="2"/>
  <c r="P38" i="2"/>
  <c r="P33" i="2"/>
  <c r="P28" i="2"/>
  <c r="P71" i="2"/>
  <c r="Q13" i="2"/>
  <c r="Q7" i="2"/>
  <c r="R2" i="2"/>
  <c r="R4" i="2"/>
  <c r="Q18" i="2"/>
  <c r="P18" i="2"/>
  <c r="R58" i="2"/>
  <c r="Q46" i="2"/>
  <c r="P46" i="2"/>
  <c r="R43" i="2"/>
  <c r="Q43" i="2"/>
  <c r="Q38" i="2"/>
  <c r="Q33" i="2"/>
  <c r="Q28" i="2"/>
  <c r="Q23" i="2"/>
  <c r="R74" i="2"/>
  <c r="Q74" i="2"/>
  <c r="R7" i="2"/>
  <c r="P5" i="2"/>
  <c r="R61" i="2"/>
  <c r="Q61" i="2"/>
  <c r="R16" i="2"/>
  <c r="P56" i="2"/>
  <c r="R41" i="2"/>
  <c r="Q41" i="2"/>
  <c r="P41" i="2"/>
  <c r="R38" i="2"/>
  <c r="R33" i="2"/>
  <c r="R28" i="2"/>
  <c r="R23" i="2"/>
  <c r="R18" i="2"/>
  <c r="P26" i="2"/>
  <c r="P21" i="2"/>
  <c r="Q59" i="2"/>
  <c r="P10" i="2"/>
  <c r="Q5" i="2"/>
  <c r="R56" i="2"/>
  <c r="Q56" i="2"/>
  <c r="Q51" i="2"/>
  <c r="P39" i="2"/>
  <c r="R36" i="2"/>
  <c r="Q36" i="2"/>
  <c r="P36" i="2"/>
  <c r="Q68" i="2"/>
  <c r="R72" i="2"/>
  <c r="Q15" i="2"/>
  <c r="Q10" i="2"/>
  <c r="P3" i="2"/>
  <c r="Q54" i="2"/>
  <c r="P54" i="2"/>
  <c r="R51" i="2"/>
  <c r="R46" i="2"/>
  <c r="Q34" i="2"/>
  <c r="P34" i="2"/>
  <c r="R31" i="2"/>
  <c r="Q31" i="2"/>
  <c r="Q26" i="2"/>
  <c r="Q21" i="2"/>
  <c r="P14" i="2"/>
  <c r="Q39" i="2"/>
  <c r="R71" i="2"/>
  <c r="P74" i="2"/>
  <c r="P15" i="2"/>
  <c r="P8" i="2"/>
  <c r="R5" i="2"/>
  <c r="R49" i="2"/>
  <c r="Q49" i="2"/>
  <c r="P49" i="2"/>
  <c r="P44" i="2"/>
  <c r="R29" i="2"/>
  <c r="Q29" i="2"/>
  <c r="P29" i="2"/>
  <c r="R26" i="2"/>
  <c r="R21" i="2"/>
  <c r="R59" i="2"/>
  <c r="R54" i="2"/>
  <c r="P61" i="2"/>
  <c r="P76" i="2"/>
  <c r="Q62" i="2"/>
  <c r="R12" i="2"/>
  <c r="R10" i="2"/>
  <c r="Q3" i="2"/>
  <c r="P47" i="2"/>
  <c r="R44" i="2"/>
  <c r="Q44" i="2"/>
  <c r="P32" i="2"/>
  <c r="P27" i="2"/>
  <c r="R24" i="2"/>
  <c r="Q24" i="2"/>
  <c r="P24" i="2"/>
  <c r="P19" i="2"/>
  <c r="P57" i="2"/>
  <c r="P52" i="2"/>
  <c r="R68" i="2"/>
  <c r="R65" i="2"/>
  <c r="R73" i="2"/>
  <c r="Q66" i="2"/>
  <c r="P73" i="2"/>
  <c r="P66" i="2"/>
  <c r="R69" i="2"/>
  <c r="Q76" i="2"/>
  <c r="P67" i="2"/>
  <c r="Q69" i="2"/>
  <c r="P70" i="2"/>
</calcChain>
</file>

<file path=xl/sharedStrings.xml><?xml version="1.0" encoding="utf-8"?>
<sst xmlns="http://schemas.openxmlformats.org/spreadsheetml/2006/main" count="8242" uniqueCount="2353">
  <si>
    <t>CustomerID</t>
  </si>
  <si>
    <t>Name</t>
  </si>
  <si>
    <t>Age</t>
  </si>
  <si>
    <t>Gender</t>
  </si>
  <si>
    <t>Location</t>
  </si>
  <si>
    <t>Income Level</t>
  </si>
  <si>
    <t>Signup Date</t>
  </si>
  <si>
    <t>CUST001</t>
  </si>
  <si>
    <t>CUST002</t>
  </si>
  <si>
    <t>CUST003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</si>
  <si>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</si>
  <si>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</si>
  <si>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</si>
  <si>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</si>
  <si>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</si>
  <si>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</si>
  <si>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</si>
  <si>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</si>
  <si>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</si>
  <si>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</si>
  <si>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</si>
  <si>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</si>
  <si>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</si>
  <si>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</si>
  <si>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</si>
  <si>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</si>
  <si>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</si>
  <si>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New York</t>
  </si>
  <si>
    <t>Houston</t>
  </si>
  <si>
    <t>Miami</t>
  </si>
  <si>
    <t>Los Angeles</t>
  </si>
  <si>
    <t>CampaignID</t>
  </si>
  <si>
    <t>Campaign Name</t>
  </si>
  <si>
    <t>Campaign Type</t>
  </si>
  <si>
    <t>Start Date</t>
  </si>
  <si>
    <t>Marketing Channel</t>
  </si>
  <si>
    <t>Total Budget</t>
  </si>
  <si>
    <t>Amount Spent</t>
  </si>
  <si>
    <t>Impressions</t>
  </si>
  <si>
    <t>Clicks</t>
  </si>
  <si>
    <t>CTR</t>
  </si>
  <si>
    <t>Leads Generated</t>
  </si>
  <si>
    <t>Conversions</t>
  </si>
  <si>
    <t>Conversion Rate</t>
  </si>
  <si>
    <t>CAMP001</t>
  </si>
  <si>
    <t>CAMP002</t>
  </si>
  <si>
    <t>CAMP003</t>
  </si>
  <si>
    <t>CAMP004</t>
  </si>
  <si>
    <t>CAMP005</t>
  </si>
  <si>
    <t>Email</t>
  </si>
  <si>
    <t>Social Media</t>
  </si>
  <si>
    <t>Paid Ads</t>
  </si>
  <si>
    <t>Referral</t>
  </si>
  <si>
    <t>Influencer</t>
  </si>
  <si>
    <t>Facebook</t>
  </si>
  <si>
    <t>Google Ads</t>
  </si>
  <si>
    <t>Instagram</t>
  </si>
  <si>
    <t>YouTube</t>
  </si>
  <si>
    <t>TransactionID</t>
  </si>
  <si>
    <t>Date of Purchase</t>
  </si>
  <si>
    <t>ProductID</t>
  </si>
  <si>
    <t>Product Category</t>
  </si>
  <si>
    <t>Product Price</t>
  </si>
  <si>
    <t>Discount Applied</t>
  </si>
  <si>
    <t>Final Price</t>
  </si>
  <si>
    <t>Quantity Purchased</t>
  </si>
  <si>
    <t>Total Revenue</t>
  </si>
  <si>
    <t>TXN001</t>
  </si>
  <si>
    <t>TXN003</t>
  </si>
  <si>
    <t>TXN005</t>
  </si>
  <si>
    <t>TXN006</t>
  </si>
  <si>
    <t>TXN007</t>
  </si>
  <si>
    <t>TXN008</t>
  </si>
  <si>
    <t>TXN009</t>
  </si>
  <si>
    <t>TXN010</t>
  </si>
  <si>
    <t>TXN012</t>
  </si>
  <si>
    <t>TXN013</t>
  </si>
  <si>
    <t>TXN014</t>
  </si>
  <si>
    <t>TXN015</t>
  </si>
  <si>
    <t>TXN016</t>
  </si>
  <si>
    <t>TXN017</t>
  </si>
  <si>
    <t>TXN018</t>
  </si>
  <si>
    <t>TXN019</t>
  </si>
  <si>
    <t>TXN020</t>
  </si>
  <si>
    <t>TXN021</t>
  </si>
  <si>
    <t>TXN022</t>
  </si>
  <si>
    <t>TXN023</t>
  </si>
  <si>
    <t>TXN024</t>
  </si>
  <si>
    <t>TXN025</t>
  </si>
  <si>
    <t>TXN026</t>
  </si>
  <si>
    <t>TXN027</t>
  </si>
  <si>
    <t>TXN028</t>
  </si>
  <si>
    <t>TXN029</t>
  </si>
  <si>
    <t>TXN031</t>
  </si>
  <si>
    <t>TXN032</t>
  </si>
  <si>
    <t>TXN033</t>
  </si>
  <si>
    <t>TXN035</t>
  </si>
  <si>
    <t>TXN036</t>
  </si>
  <si>
    <t>TXN038</t>
  </si>
  <si>
    <t>TXN040</t>
  </si>
  <si>
    <t>TXN041</t>
  </si>
  <si>
    <t>TXN042</t>
  </si>
  <si>
    <t>TXN044</t>
  </si>
  <si>
    <t>TXN045</t>
  </si>
  <si>
    <t>TXN046</t>
  </si>
  <si>
    <t>TXN047</t>
  </si>
  <si>
    <t>TXN048</t>
  </si>
  <si>
    <t>TXN049</t>
  </si>
  <si>
    <t>TXN050</t>
  </si>
  <si>
    <t>TXN051</t>
  </si>
  <si>
    <t>TXN052</t>
  </si>
  <si>
    <t>TXN055</t>
  </si>
  <si>
    <t>TXN056</t>
  </si>
  <si>
    <t>TXN058</t>
  </si>
  <si>
    <t>TXN059</t>
  </si>
  <si>
    <t>TXN060</t>
  </si>
  <si>
    <t>TXN061</t>
  </si>
  <si>
    <t>TXN062</t>
  </si>
  <si>
    <t>TXN064</t>
  </si>
  <si>
    <t>TXN065</t>
  </si>
  <si>
    <t>TXN066</t>
  </si>
  <si>
    <t>TXN067</t>
  </si>
  <si>
    <t>TXN068</t>
  </si>
  <si>
    <t>TXN071</t>
  </si>
  <si>
    <t>TXN072</t>
  </si>
  <si>
    <t>TXN073</t>
  </si>
  <si>
    <t>TXN074</t>
  </si>
  <si>
    <t>TXN075</t>
  </si>
  <si>
    <t>TXN076</t>
  </si>
  <si>
    <t>TXN077</t>
  </si>
  <si>
    <t>TXN078</t>
  </si>
  <si>
    <t>TXN079</t>
  </si>
  <si>
    <t>TXN080</t>
  </si>
  <si>
    <t>TXN082</t>
  </si>
  <si>
    <t>TXN083</t>
  </si>
  <si>
    <t>TXN084</t>
  </si>
  <si>
    <t>TXN085</t>
  </si>
  <si>
    <t>TXN086</t>
  </si>
  <si>
    <t>TXN087</t>
  </si>
  <si>
    <t>TXN088</t>
  </si>
  <si>
    <t>TXN089</t>
  </si>
  <si>
    <t>TXN091</t>
  </si>
  <si>
    <t>TXN093</t>
  </si>
  <si>
    <t>TXN094</t>
  </si>
  <si>
    <t>TXN097</t>
  </si>
  <si>
    <t>TXN099</t>
  </si>
  <si>
    <t>TXN100</t>
  </si>
  <si>
    <t>PROD014</t>
  </si>
  <si>
    <t>PROD012</t>
  </si>
  <si>
    <t>PROD016</t>
  </si>
  <si>
    <t>PROD015</t>
  </si>
  <si>
    <t>PROD009</t>
  </si>
  <si>
    <t>PROD010</t>
  </si>
  <si>
    <t>PROD020</t>
  </si>
  <si>
    <t>PROD006</t>
  </si>
  <si>
    <t>PROD019</t>
  </si>
  <si>
    <t>PROD003</t>
  </si>
  <si>
    <t>PROD011</t>
  </si>
  <si>
    <t>PROD013</t>
  </si>
  <si>
    <t>PROD017</t>
  </si>
  <si>
    <t>PROD018</t>
  </si>
  <si>
    <t>PROD004</t>
  </si>
  <si>
    <t>PROD005</t>
  </si>
  <si>
    <t>PROD008</t>
  </si>
  <si>
    <t>PROD007</t>
  </si>
  <si>
    <t>PROD002</t>
  </si>
  <si>
    <t>Toys</t>
  </si>
  <si>
    <t>Books</t>
  </si>
  <si>
    <t>Electronics</t>
  </si>
  <si>
    <t>Clothing</t>
  </si>
  <si>
    <t>Website Visits</t>
  </si>
  <si>
    <t>Bounce Rate</t>
  </si>
  <si>
    <t>Session Duration</t>
  </si>
  <si>
    <t>Pages Per Session</t>
  </si>
  <si>
    <t>Referral Source</t>
  </si>
  <si>
    <t>Email Open Rate</t>
  </si>
  <si>
    <t>Email Click Rate</t>
  </si>
  <si>
    <t>Social Media Engagement</t>
  </si>
  <si>
    <t>Direct</t>
  </si>
  <si>
    <t>Google</t>
  </si>
  <si>
    <t>Repeat Purchases</t>
  </si>
  <si>
    <t>Customer Lifetime Value (CLV)</t>
  </si>
  <si>
    <t>Olivia Bennett</t>
  </si>
  <si>
    <t>Ethan Clarke</t>
  </si>
  <si>
    <t>Ava Williams</t>
  </si>
  <si>
    <t>Liam Johnson</t>
  </si>
  <si>
    <t>Emma Thompson</t>
  </si>
  <si>
    <t>Noah Smith</t>
  </si>
  <si>
    <t>Sophia Davis</t>
  </si>
  <si>
    <t>Mason Brown</t>
  </si>
  <si>
    <t>Isabella Lee</t>
  </si>
  <si>
    <t>James Taylor</t>
  </si>
  <si>
    <t>Mia Harris</t>
  </si>
  <si>
    <t>Benjamin Wilson</t>
  </si>
  <si>
    <t>Charlotte King</t>
  </si>
  <si>
    <t>Alexander Scott</t>
  </si>
  <si>
    <t>Amelia Robinson</t>
  </si>
  <si>
    <t>Lucas Martin</t>
  </si>
  <si>
    <t>Harper Walker</t>
  </si>
  <si>
    <t>Daniel Young</t>
  </si>
  <si>
    <t>Grace Adams</t>
  </si>
  <si>
    <t>Jackson Carter</t>
  </si>
  <si>
    <t>San Diego</t>
  </si>
  <si>
    <t>San Francisco</t>
  </si>
  <si>
    <t>Sacramento</t>
  </si>
  <si>
    <t>California</t>
  </si>
  <si>
    <t>Texas</t>
  </si>
  <si>
    <t>Dallas</t>
  </si>
  <si>
    <t>San Antonio</t>
  </si>
  <si>
    <t>Fort Worth</t>
  </si>
  <si>
    <t>El Paso</t>
  </si>
  <si>
    <t>Florida</t>
  </si>
  <si>
    <t>Orlando</t>
  </si>
  <si>
    <t>Tampa</t>
  </si>
  <si>
    <t>Jacksonville</t>
  </si>
  <si>
    <t>Tallahassee</t>
  </si>
  <si>
    <t>New York City</t>
  </si>
  <si>
    <t>Buffalo</t>
  </si>
  <si>
    <t>Rochester</t>
  </si>
  <si>
    <t>Albany</t>
  </si>
  <si>
    <t>Syracuse</t>
  </si>
  <si>
    <t>Yonkers</t>
  </si>
  <si>
    <t>Binghamton</t>
  </si>
  <si>
    <t>Utica</t>
  </si>
  <si>
    <t>city ID</t>
  </si>
  <si>
    <t>city</t>
  </si>
  <si>
    <t>state</t>
  </si>
  <si>
    <t>Emily Roberts</t>
  </si>
  <si>
    <t>Michael Thompson</t>
  </si>
  <si>
    <t>Sarah Williams</t>
  </si>
  <si>
    <t>David Brown</t>
  </si>
  <si>
    <t>Olivia Johnson</t>
  </si>
  <si>
    <t>Daniel Lee</t>
  </si>
  <si>
    <t>Jessica King</t>
  </si>
  <si>
    <t>John Martinez</t>
  </si>
  <si>
    <t>Rachel Davis</t>
  </si>
  <si>
    <t>Christopher Harris</t>
  </si>
  <si>
    <t>Megan Clark</t>
  </si>
  <si>
    <t>Anthony Lewis</t>
  </si>
  <si>
    <t>Sophie Walker</t>
  </si>
  <si>
    <t>Brian Scott</t>
  </si>
  <si>
    <t>Laura Wright</t>
  </si>
  <si>
    <t>William Green</t>
  </si>
  <si>
    <t>Linda Hall</t>
  </si>
  <si>
    <t>James Allen</t>
  </si>
  <si>
    <t>Hannah Young</t>
  </si>
  <si>
    <t>Kevin Baker</t>
  </si>
  <si>
    <t>Zoe Nelson</t>
  </si>
  <si>
    <t>Ryan Adams</t>
  </si>
  <si>
    <t>Rebecca Perez</t>
  </si>
  <si>
    <t>Benjamin Carter</t>
  </si>
  <si>
    <t>Victoria Mitchell</t>
  </si>
  <si>
    <t>Nicholas Turner</t>
  </si>
  <si>
    <t>Elizabeth Morris</t>
  </si>
  <si>
    <t>Joseph Campbell</t>
  </si>
  <si>
    <t>Samantha Moore</t>
  </si>
  <si>
    <t>Andrew Simmons</t>
  </si>
  <si>
    <t>Lily Foster</t>
  </si>
  <si>
    <t>Charles Perez</t>
  </si>
  <si>
    <t>Grace Cooper</t>
  </si>
  <si>
    <t>Henry Phillips</t>
  </si>
  <si>
    <t>Natalie Evans</t>
  </si>
  <si>
    <t>Ethan Rodriguez</t>
  </si>
  <si>
    <t>Chloe Wood</t>
  </si>
  <si>
    <t>Oliver Murphy</t>
  </si>
  <si>
    <t>Isabella Hayes</t>
  </si>
  <si>
    <t>Jack Ward</t>
  </si>
  <si>
    <t>Alice Morgan</t>
  </si>
  <si>
    <t>Daniel Reed</t>
  </si>
  <si>
    <t>Victoria Brooks</t>
  </si>
  <si>
    <t>Samuel Price</t>
  </si>
  <si>
    <t>Eva Green</t>
  </si>
  <si>
    <t>Thomas Cox</t>
  </si>
  <si>
    <t>Sophia Howard</t>
  </si>
  <si>
    <t>Jason Richardson</t>
  </si>
  <si>
    <t>Emily Foster</t>
  </si>
  <si>
    <t>Jacob Kelly</t>
  </si>
  <si>
    <t>Grace Parker</t>
  </si>
  <si>
    <t>Brian Evans</t>
  </si>
  <si>
    <t>Madison Sanders</t>
  </si>
  <si>
    <t>Michael Ward</t>
  </si>
  <si>
    <t>Mia Mitchell</t>
  </si>
  <si>
    <t>Caleb Ross</t>
  </si>
  <si>
    <t>Charlotte Cook</t>
  </si>
  <si>
    <t>Lucas Rivera</t>
  </si>
  <si>
    <t>Evelyn Price</t>
  </si>
  <si>
    <t>Alexander Bennett</t>
  </si>
  <si>
    <t>Charlotte Bailey</t>
  </si>
  <si>
    <t>William Cooper</t>
  </si>
  <si>
    <t>Lily Perry</t>
  </si>
  <si>
    <t>Mason Carter</t>
  </si>
  <si>
    <t>Olivia Diaz</t>
  </si>
  <si>
    <t>Daniel Long</t>
  </si>
  <si>
    <t>Megan Bennett</t>
  </si>
  <si>
    <t>Jack Gray</t>
  </si>
  <si>
    <t>Chloe Griffin</t>
  </si>
  <si>
    <t>Lucas Murphy</t>
  </si>
  <si>
    <t>Hannah Perez</t>
  </si>
  <si>
    <t>Jackson Harris</t>
  </si>
  <si>
    <t>Sophia Turner</t>
  </si>
  <si>
    <t>Christopher Evans</t>
  </si>
  <si>
    <t>Aiden Walker</t>
  </si>
  <si>
    <t>Charlotte Richardson</t>
  </si>
  <si>
    <t>Leo Roberts</t>
  </si>
  <si>
    <t>Abigail Clark</t>
  </si>
  <si>
    <t>Nathaniel King</t>
  </si>
  <si>
    <t>Amelia Morgan</t>
  </si>
  <si>
    <t>CUST075</t>
  </si>
  <si>
    <t>CUST089</t>
  </si>
  <si>
    <t>CUST071</t>
  </si>
  <si>
    <t>CUST057</t>
  </si>
  <si>
    <t>CUST099</t>
  </si>
  <si>
    <t>CUST083</t>
  </si>
  <si>
    <t>CUST081</t>
  </si>
  <si>
    <t>CUST040</t>
  </si>
  <si>
    <t>CUST025</t>
  </si>
  <si>
    <t>CUST070</t>
  </si>
  <si>
    <t>CUST024</t>
  </si>
  <si>
    <t>CUST094</t>
  </si>
  <si>
    <t>CUST080</t>
  </si>
  <si>
    <t>CUST028</t>
  </si>
  <si>
    <t>CUST068</t>
  </si>
  <si>
    <t>CUST066</t>
  </si>
  <si>
    <t>CUST069</t>
  </si>
  <si>
    <t>CUST082</t>
  </si>
  <si>
    <t>CUST061</t>
  </si>
  <si>
    <t>CUST032</t>
  </si>
  <si>
    <t>CUST058</t>
  </si>
  <si>
    <t>CUST086</t>
  </si>
  <si>
    <t>CUST065</t>
  </si>
  <si>
    <t>CUST084</t>
  </si>
  <si>
    <t>CUST091</t>
  </si>
  <si>
    <t>CUST052</t>
  </si>
  <si>
    <t>CUST100</t>
  </si>
  <si>
    <t>CUST029</t>
  </si>
  <si>
    <t>CUST047</t>
  </si>
  <si>
    <t>CUST023</t>
  </si>
  <si>
    <t>CUST026</t>
  </si>
  <si>
    <t>CUST063</t>
  </si>
  <si>
    <t>CUST098</t>
  </si>
  <si>
    <t>CUST038</t>
  </si>
  <si>
    <t>CUST050</t>
  </si>
  <si>
    <t>CUST054</t>
  </si>
  <si>
    <t>CUST092</t>
  </si>
  <si>
    <t>CUST037</t>
  </si>
  <si>
    <t>CUST044</t>
  </si>
  <si>
    <t>CUST042</t>
  </si>
  <si>
    <t>CUST043</t>
  </si>
  <si>
    <t>CUST096</t>
  </si>
  <si>
    <t>CUST087</t>
  </si>
  <si>
    <t>CUST073</t>
  </si>
  <si>
    <t>CUST041</t>
  </si>
  <si>
    <t>CUST033</t>
  </si>
  <si>
    <t>CUST095</t>
  </si>
  <si>
    <t>CUST046</t>
  </si>
  <si>
    <t>CUST064</t>
  </si>
  <si>
    <t>CUST093</t>
  </si>
  <si>
    <t>CUST021</t>
  </si>
  <si>
    <t>CUST072</t>
  </si>
  <si>
    <t>CUST055</t>
  </si>
  <si>
    <t>CUST022</t>
  </si>
  <si>
    <t>CUST090</t>
  </si>
  <si>
    <t>CUST088</t>
  </si>
  <si>
    <t>CUST062</t>
  </si>
  <si>
    <t>CUST049</t>
  </si>
  <si>
    <t>CUST053</t>
  </si>
  <si>
    <t>CUST030</t>
  </si>
  <si>
    <t>CUST034</t>
  </si>
  <si>
    <t>CUST036</t>
  </si>
  <si>
    <t>CUST076</t>
  </si>
  <si>
    <t>CUST056</t>
  </si>
  <si>
    <t>CUST027</t>
  </si>
  <si>
    <t>CUST078</t>
  </si>
  <si>
    <t>CUST079</t>
  </si>
  <si>
    <t>CUST097</t>
  </si>
  <si>
    <t>CUST048</t>
  </si>
  <si>
    <t>CUST060</t>
  </si>
  <si>
    <t>CUST035</t>
  </si>
  <si>
    <t>CUST074</t>
  </si>
  <si>
    <t>CUST067</t>
  </si>
  <si>
    <t>Target Sales</t>
  </si>
  <si>
    <t>CAMP006</t>
  </si>
  <si>
    <t>CAMP007</t>
  </si>
  <si>
    <t>CAMP008</t>
  </si>
  <si>
    <t>CAMP009</t>
  </si>
  <si>
    <t>CAMP010</t>
  </si>
  <si>
    <t>CAMP011</t>
  </si>
  <si>
    <t>CAMP012</t>
  </si>
  <si>
    <t>CAMP013</t>
  </si>
  <si>
    <t>CAMP014</t>
  </si>
  <si>
    <t>CAMP015</t>
  </si>
  <si>
    <t>Female</t>
  </si>
  <si>
    <t>High</t>
  </si>
  <si>
    <t>Low</t>
  </si>
  <si>
    <t>Male</t>
  </si>
  <si>
    <t>Medium</t>
  </si>
  <si>
    <t>CUST031</t>
  </si>
  <si>
    <t>CUST039</t>
  </si>
  <si>
    <t>CUST045</t>
  </si>
  <si>
    <t>CUST051</t>
  </si>
  <si>
    <t>CUST059</t>
  </si>
  <si>
    <t>CUST077</t>
  </si>
  <si>
    <t>CUST085</t>
  </si>
  <si>
    <t>End Date</t>
  </si>
  <si>
    <t>TXN002</t>
  </si>
  <si>
    <t>TXN004</t>
  </si>
  <si>
    <t>TXN011</t>
  </si>
  <si>
    <t>TXN030</t>
  </si>
  <si>
    <t>TXN034</t>
  </si>
  <si>
    <t>TXN037</t>
  </si>
  <si>
    <t>TXN039</t>
  </si>
  <si>
    <t>TXN043</t>
  </si>
  <si>
    <t>TXN053</t>
  </si>
  <si>
    <t>TXN054</t>
  </si>
  <si>
    <t>TXN057</t>
  </si>
  <si>
    <t>TXN063</t>
  </si>
  <si>
    <t>TXN069</t>
  </si>
  <si>
    <t>TXN070</t>
  </si>
  <si>
    <t>TXN081</t>
  </si>
  <si>
    <t>TXN090</t>
  </si>
  <si>
    <t>TXN092</t>
  </si>
  <si>
    <t>TXN095</t>
  </si>
  <si>
    <t>TXN096</t>
  </si>
  <si>
    <t>TXN098</t>
  </si>
  <si>
    <t>TXN101</t>
  </si>
  <si>
    <t>TXN102</t>
  </si>
  <si>
    <t>TXN103</t>
  </si>
  <si>
    <t>TXN104</t>
  </si>
  <si>
    <t>TXN105</t>
  </si>
  <si>
    <t>TXN106</t>
  </si>
  <si>
    <t>TXN107</t>
  </si>
  <si>
    <t>TXN108</t>
  </si>
  <si>
    <t>TXN109</t>
  </si>
  <si>
    <t>TXN110</t>
  </si>
  <si>
    <t>TXN111</t>
  </si>
  <si>
    <t>TXN112</t>
  </si>
  <si>
    <t>TXN113</t>
  </si>
  <si>
    <t>TXN114</t>
  </si>
  <si>
    <t>TXN115</t>
  </si>
  <si>
    <t>TXN116</t>
  </si>
  <si>
    <t>TXN117</t>
  </si>
  <si>
    <t>TXN118</t>
  </si>
  <si>
    <t>TXN119</t>
  </si>
  <si>
    <t>TXN120</t>
  </si>
  <si>
    <t>TXN121</t>
  </si>
  <si>
    <t>TXN122</t>
  </si>
  <si>
    <t>TXN123</t>
  </si>
  <si>
    <t>TXN124</t>
  </si>
  <si>
    <t>TXN125</t>
  </si>
  <si>
    <t>TXN126</t>
  </si>
  <si>
    <t>TXN127</t>
  </si>
  <si>
    <t>TXN128</t>
  </si>
  <si>
    <t>TXN129</t>
  </si>
  <si>
    <t>TXN130</t>
  </si>
  <si>
    <t>TXN131</t>
  </si>
  <si>
    <t>TXN132</t>
  </si>
  <si>
    <t>TXN133</t>
  </si>
  <si>
    <t>TXN134</t>
  </si>
  <si>
    <t>TXN135</t>
  </si>
  <si>
    <t>TXN136</t>
  </si>
  <si>
    <t>TXN137</t>
  </si>
  <si>
    <t>TXN138</t>
  </si>
  <si>
    <t>TXN139</t>
  </si>
  <si>
    <t>TXN140</t>
  </si>
  <si>
    <t>TXN141</t>
  </si>
  <si>
    <t>TXN142</t>
  </si>
  <si>
    <t>TXN143</t>
  </si>
  <si>
    <t>TXN144</t>
  </si>
  <si>
    <t>TXN145</t>
  </si>
  <si>
    <t>TXN146</t>
  </si>
  <si>
    <t>TXN147</t>
  </si>
  <si>
    <t>TXN148</t>
  </si>
  <si>
    <t>TXN149</t>
  </si>
  <si>
    <t>TXN150</t>
  </si>
  <si>
    <t>TXN151</t>
  </si>
  <si>
    <t>TXN152</t>
  </si>
  <si>
    <t>TXN153</t>
  </si>
  <si>
    <t>TXN154</t>
  </si>
  <si>
    <t>TXN155</t>
  </si>
  <si>
    <t>TXN156</t>
  </si>
  <si>
    <t>TXN157</t>
  </si>
  <si>
    <t>TXN158</t>
  </si>
  <si>
    <t>TXN159</t>
  </si>
  <si>
    <t>TXN160</t>
  </si>
  <si>
    <t>TXN161</t>
  </si>
  <si>
    <t>TXN162</t>
  </si>
  <si>
    <t>TXN163</t>
  </si>
  <si>
    <t>TXN164</t>
  </si>
  <si>
    <t>TXN165</t>
  </si>
  <si>
    <t>TXN166</t>
  </si>
  <si>
    <t>TXN167</t>
  </si>
  <si>
    <t>TXN168</t>
  </si>
  <si>
    <t>TXN169</t>
  </si>
  <si>
    <t>TXN170</t>
  </si>
  <si>
    <t>TXN171</t>
  </si>
  <si>
    <t>TXN172</t>
  </si>
  <si>
    <t>TXN173</t>
  </si>
  <si>
    <t>TXN174</t>
  </si>
  <si>
    <t>TXN175</t>
  </si>
  <si>
    <t>TXN176</t>
  </si>
  <si>
    <t>TXN177</t>
  </si>
  <si>
    <t>TXN178</t>
  </si>
  <si>
    <t>TXN179</t>
  </si>
  <si>
    <t>TXN180</t>
  </si>
  <si>
    <t>Total Discount</t>
  </si>
  <si>
    <t>Total Quantity</t>
  </si>
  <si>
    <t>Row Labels</t>
  </si>
  <si>
    <t>(blank)</t>
  </si>
  <si>
    <t>Grand Total</t>
  </si>
  <si>
    <t>Max of Date of Purchase</t>
  </si>
  <si>
    <t>Churn Date</t>
  </si>
  <si>
    <t>TXN181</t>
  </si>
  <si>
    <t>TXN182</t>
  </si>
  <si>
    <t>TXN183</t>
  </si>
  <si>
    <t>TXN184</t>
  </si>
  <si>
    <t>TXN185</t>
  </si>
  <si>
    <t>TXN186</t>
  </si>
  <si>
    <t>TXN187</t>
  </si>
  <si>
    <t>TXN188</t>
  </si>
  <si>
    <t>TXN189</t>
  </si>
  <si>
    <t>TXN190</t>
  </si>
  <si>
    <t>TXN191</t>
  </si>
  <si>
    <t>TXN192</t>
  </si>
  <si>
    <t>TXN193</t>
  </si>
  <si>
    <t>TXN194</t>
  </si>
  <si>
    <t>TXN195</t>
  </si>
  <si>
    <t>TXN196</t>
  </si>
  <si>
    <t>TXN197</t>
  </si>
  <si>
    <t>TXN198</t>
  </si>
  <si>
    <t>TXN199</t>
  </si>
  <si>
    <t>TXN200</t>
  </si>
  <si>
    <t>TXN201</t>
  </si>
  <si>
    <t>TXN202</t>
  </si>
  <si>
    <t>TXN203</t>
  </si>
  <si>
    <t>TXN204</t>
  </si>
  <si>
    <t>TXN205</t>
  </si>
  <si>
    <t>TXN206</t>
  </si>
  <si>
    <t>TXN207</t>
  </si>
  <si>
    <t>TXN208</t>
  </si>
  <si>
    <t>TXN209</t>
  </si>
  <si>
    <t>TXN210</t>
  </si>
  <si>
    <t>TXN211</t>
  </si>
  <si>
    <t>TXN212</t>
  </si>
  <si>
    <t>TXN213</t>
  </si>
  <si>
    <t>TXN214</t>
  </si>
  <si>
    <t>TXN215</t>
  </si>
  <si>
    <t>TXN216</t>
  </si>
  <si>
    <t>TXN217</t>
  </si>
  <si>
    <t>TXN218</t>
  </si>
  <si>
    <t>TXN219</t>
  </si>
  <si>
    <t>TXN220</t>
  </si>
  <si>
    <t>TXN221</t>
  </si>
  <si>
    <t>TXN222</t>
  </si>
  <si>
    <t>TXN223</t>
  </si>
  <si>
    <t>TXN224</t>
  </si>
  <si>
    <t>TXN225</t>
  </si>
  <si>
    <t>TXN226</t>
  </si>
  <si>
    <t>TXN227</t>
  </si>
  <si>
    <t>TXN228</t>
  </si>
  <si>
    <t>TXN229</t>
  </si>
  <si>
    <t>TXN230</t>
  </si>
  <si>
    <t>TXN231</t>
  </si>
  <si>
    <t>TXN232</t>
  </si>
  <si>
    <t>TXN233</t>
  </si>
  <si>
    <t>TXN234</t>
  </si>
  <si>
    <t>TXN235</t>
  </si>
  <si>
    <t>TXN236</t>
  </si>
  <si>
    <t>TXN237</t>
  </si>
  <si>
    <t>TXN238</t>
  </si>
  <si>
    <t>TXN239</t>
  </si>
  <si>
    <t>TXN240</t>
  </si>
  <si>
    <t>TXN241</t>
  </si>
  <si>
    <t>TXN242</t>
  </si>
  <si>
    <t>TXN243</t>
  </si>
  <si>
    <t>TXN244</t>
  </si>
  <si>
    <t>TXN245</t>
  </si>
  <si>
    <t>TXN246</t>
  </si>
  <si>
    <t>TXN247</t>
  </si>
  <si>
    <t>TXN248</t>
  </si>
  <si>
    <t>TXN249</t>
  </si>
  <si>
    <t>TXN250</t>
  </si>
  <si>
    <t>TXN251</t>
  </si>
  <si>
    <t>TXN252</t>
  </si>
  <si>
    <t>TXN253</t>
  </si>
  <si>
    <t>TXN254</t>
  </si>
  <si>
    <t>TXN255</t>
  </si>
  <si>
    <t>TXN256</t>
  </si>
  <si>
    <t>TXN257</t>
  </si>
  <si>
    <t>TXN258</t>
  </si>
  <si>
    <t>TXN259</t>
  </si>
  <si>
    <t>TXN260</t>
  </si>
  <si>
    <t>TXN261</t>
  </si>
  <si>
    <t>TXN262</t>
  </si>
  <si>
    <t>TXN263</t>
  </si>
  <si>
    <t>TXN264</t>
  </si>
  <si>
    <t>TXN265</t>
  </si>
  <si>
    <t>TXN266</t>
  </si>
  <si>
    <t>TXN267</t>
  </si>
  <si>
    <t>TXN268</t>
  </si>
  <si>
    <t>TXN269</t>
  </si>
  <si>
    <t>William Simpson</t>
  </si>
  <si>
    <t>Benjamin Watts</t>
  </si>
  <si>
    <t>Wesley Green</t>
  </si>
  <si>
    <t>Amy Goodman</t>
  </si>
  <si>
    <t>Melissa Pennington</t>
  </si>
  <si>
    <t>Troy Ferguson</t>
  </si>
  <si>
    <t>Amy Green</t>
  </si>
  <si>
    <t>Misty Jackson</t>
  </si>
  <si>
    <t>Karen Mayo</t>
  </si>
  <si>
    <t>Anna Diaz</t>
  </si>
  <si>
    <t>Angel Herrera</t>
  </si>
  <si>
    <t>Denise Harmon</t>
  </si>
  <si>
    <t>Brian Martin</t>
  </si>
  <si>
    <t>Laura Obrien</t>
  </si>
  <si>
    <t>Briana Benson</t>
  </si>
  <si>
    <t>Shannon Bailey</t>
  </si>
  <si>
    <t>Evan Rodriguez</t>
  </si>
  <si>
    <t>Bryce Schmidt</t>
  </si>
  <si>
    <t>Paula Mason</t>
  </si>
  <si>
    <t>Harry Taylor</t>
  </si>
  <si>
    <t>Austin Taylor</t>
  </si>
  <si>
    <t>Jonathan Matthews</t>
  </si>
  <si>
    <t>Amber Molina</t>
  </si>
  <si>
    <t>Rachel Vargas</t>
  </si>
  <si>
    <t>Jesse Mercer</t>
  </si>
  <si>
    <t>Christopher Mendez</t>
  </si>
  <si>
    <t>Angela Duffy</t>
  </si>
  <si>
    <t>Katrina Johnson</t>
  </si>
  <si>
    <t>Lindsey Long</t>
  </si>
  <si>
    <t>Amanda Henry</t>
  </si>
  <si>
    <t>Margaret Cooper</t>
  </si>
  <si>
    <t>Katie Edwards</t>
  </si>
  <si>
    <t>Shawn Wise</t>
  </si>
  <si>
    <t>Mrs. Elizabeth Roberson</t>
  </si>
  <si>
    <t>Jeffery Jones</t>
  </si>
  <si>
    <t>Michele Burton</t>
  </si>
  <si>
    <t>John Rodriguez</t>
  </si>
  <si>
    <t>Tanya Taylor</t>
  </si>
  <si>
    <t>Martin Smith</t>
  </si>
  <si>
    <t>Michelle Cooper</t>
  </si>
  <si>
    <t>Kathryn Lee</t>
  </si>
  <si>
    <t>Jack Brock</t>
  </si>
  <si>
    <t>Brenda Cruz</t>
  </si>
  <si>
    <t>Terri Donaldson</t>
  </si>
  <si>
    <t>Kirsten Mathis</t>
  </si>
  <si>
    <t>Amber Johnson</t>
  </si>
  <si>
    <t>Sarah Stanley</t>
  </si>
  <si>
    <t>Brian Duncan</t>
  </si>
  <si>
    <t>Veronica Clements</t>
  </si>
  <si>
    <t>Randy Hernandez</t>
  </si>
  <si>
    <t>Stacy Sanchez</t>
  </si>
  <si>
    <t>Jose White</t>
  </si>
  <si>
    <t>Chad Brown</t>
  </si>
  <si>
    <t>Judith Bryant</t>
  </si>
  <si>
    <t>Kelly Munoz</t>
  </si>
  <si>
    <t>John Fuentes</t>
  </si>
  <si>
    <t>James Sims</t>
  </si>
  <si>
    <t>Erin Holmes</t>
  </si>
  <si>
    <t>Aaron Washington</t>
  </si>
  <si>
    <t>Alyssa Ware</t>
  </si>
  <si>
    <t>Brian Sweeney</t>
  </si>
  <si>
    <t>Brianna Hobbs</t>
  </si>
  <si>
    <t>Joseph Randall</t>
  </si>
  <si>
    <t>Danielle York</t>
  </si>
  <si>
    <t>Valerie Martinez</t>
  </si>
  <si>
    <t>William Williams</t>
  </si>
  <si>
    <t>Chelsea Smith</t>
  </si>
  <si>
    <t>Erin Green</t>
  </si>
  <si>
    <t>Cheryl Solis</t>
  </si>
  <si>
    <t>Luke Hernandez</t>
  </si>
  <si>
    <t>Andre Norris</t>
  </si>
  <si>
    <t>Alicia Houston</t>
  </si>
  <si>
    <t>Robert Williams</t>
  </si>
  <si>
    <t>Danny Hayes</t>
  </si>
  <si>
    <t>Robert Watts</t>
  </si>
  <si>
    <t>Tiffany Hill</t>
  </si>
  <si>
    <t>Shelby Nelson</t>
  </si>
  <si>
    <t>Deborah Brown</t>
  </si>
  <si>
    <t>Eric Chandler</t>
  </si>
  <si>
    <t>Stephanie Miller</t>
  </si>
  <si>
    <t>Ashley Smith</t>
  </si>
  <si>
    <t>Eric Johnson</t>
  </si>
  <si>
    <t>Thomas Wilson</t>
  </si>
  <si>
    <t>Taylor Brown</t>
  </si>
  <si>
    <t>Christopher Lutz</t>
  </si>
  <si>
    <t>Michael Garcia</t>
  </si>
  <si>
    <t>Stephen Garza</t>
  </si>
  <si>
    <t>Kevin Dunn</t>
  </si>
  <si>
    <t>Crystal Martinez</t>
  </si>
  <si>
    <t>Brian Gomez</t>
  </si>
  <si>
    <t>Lisa Faulkner</t>
  </si>
  <si>
    <t>Christopher Fuller</t>
  </si>
  <si>
    <t>Nicole Hubbard MD</t>
  </si>
  <si>
    <t>Stephanie Norris</t>
  </si>
  <si>
    <t>Katherine Crawford</t>
  </si>
  <si>
    <t>Jesus Evans</t>
  </si>
  <si>
    <t>Edward Olsen</t>
  </si>
  <si>
    <t>Jessica Ferrell</t>
  </si>
  <si>
    <t>Brandi Torres</t>
  </si>
  <si>
    <t>Michelle Weber</t>
  </si>
  <si>
    <t>Jacob Johnson</t>
  </si>
  <si>
    <t>Frank Mcgee</t>
  </si>
  <si>
    <t>Allison Wright</t>
  </si>
  <si>
    <t>Henry Wilson</t>
  </si>
  <si>
    <t>Lauren Wilkinson</t>
  </si>
  <si>
    <t>Vanessa Reilly</t>
  </si>
  <si>
    <t>Dana Hanna</t>
  </si>
  <si>
    <t>Timothy Robinson</t>
  </si>
  <si>
    <t>Meagan Dunn</t>
  </si>
  <si>
    <t>Dr. Sandra Romero</t>
  </si>
  <si>
    <t>Joyce Lang</t>
  </si>
  <si>
    <t>Natasha Tran</t>
  </si>
  <si>
    <t>Megan Singh</t>
  </si>
  <si>
    <t>Jason Rodriguez</t>
  </si>
  <si>
    <t>Jessica Lucas</t>
  </si>
  <si>
    <t>Jennifer Pearson</t>
  </si>
  <si>
    <t>Dustin Melton</t>
  </si>
  <si>
    <t>Eric Ward</t>
  </si>
  <si>
    <t>Matthew Miller</t>
  </si>
  <si>
    <t>Lisa Morris</t>
  </si>
  <si>
    <t>Brian Hensley</t>
  </si>
  <si>
    <t>Judy Chavez</t>
  </si>
  <si>
    <t>William Rojas</t>
  </si>
  <si>
    <t>Amber Clarke</t>
  </si>
  <si>
    <t>Tiffany Rowe</t>
  </si>
  <si>
    <t>Sarah Wallace</t>
  </si>
  <si>
    <t>Eugene Mcdonald</t>
  </si>
  <si>
    <t>Wendy Sanchez</t>
  </si>
  <si>
    <t>Tiffany Snyder</t>
  </si>
  <si>
    <t>Dennis Martin</t>
  </si>
  <si>
    <t>Patricia Patel</t>
  </si>
  <si>
    <t>Andrea Mcclure</t>
  </si>
  <si>
    <t>Ross Williams</t>
  </si>
  <si>
    <t>Ariana Gibson</t>
  </si>
  <si>
    <t>Kevin Solis</t>
  </si>
  <si>
    <t>Kayla Smith</t>
  </si>
  <si>
    <t>Deborah Jones</t>
  </si>
  <si>
    <t>Ann Miller</t>
  </si>
  <si>
    <t>Nicole Johnson</t>
  </si>
  <si>
    <t>Holly Chang</t>
  </si>
  <si>
    <t>Jennifer Adams</t>
  </si>
  <si>
    <t>Brittney Jones</t>
  </si>
  <si>
    <t>Brian Ward</t>
  </si>
  <si>
    <t>Robin Gross</t>
  </si>
  <si>
    <t>Whitney Yates</t>
  </si>
  <si>
    <t>Kayla Williams</t>
  </si>
  <si>
    <t>Taylor Campbell</t>
  </si>
  <si>
    <t>Mrs. Elizabeth Hood</t>
  </si>
  <si>
    <t>Christine White</t>
  </si>
  <si>
    <t>Jose Wilson</t>
  </si>
  <si>
    <t>Susan Johnson</t>
  </si>
  <si>
    <t>Kyle Richardson</t>
  </si>
  <si>
    <t>Mariah Smith</t>
  </si>
  <si>
    <t>James Copeland</t>
  </si>
  <si>
    <t>Keith Mccormick</t>
  </si>
  <si>
    <t>Pamela Harrington</t>
  </si>
  <si>
    <t>Amy Smith</t>
  </si>
  <si>
    <t>Ashley Bennett</t>
  </si>
  <si>
    <t>Vanessa Lewis MD</t>
  </si>
  <si>
    <t>Jacqueline Dunlap</t>
  </si>
  <si>
    <t>Jerry Walker</t>
  </si>
  <si>
    <t>Corey Collins</t>
  </si>
  <si>
    <t>Jeffrey Jones</t>
  </si>
  <si>
    <t>Kevin Holloway</t>
  </si>
  <si>
    <t>Christopher Duran</t>
  </si>
  <si>
    <t>John Mckee</t>
  </si>
  <si>
    <t>Anthony Hughes</t>
  </si>
  <si>
    <t>Mark Galvan</t>
  </si>
  <si>
    <t>Michael Williams</t>
  </si>
  <si>
    <t>Victor Bailey</t>
  </si>
  <si>
    <t>Michael Kennedy</t>
  </si>
  <si>
    <t>John Welch</t>
  </si>
  <si>
    <t>Jennifer Lee</t>
  </si>
  <si>
    <t>Patrick Morrison</t>
  </si>
  <si>
    <t>Miss Tara Santos</t>
  </si>
  <si>
    <t>Michael Barnes</t>
  </si>
  <si>
    <t>Keith Dixon</t>
  </si>
  <si>
    <t>Jenny Sims</t>
  </si>
  <si>
    <t>Jordan Moran</t>
  </si>
  <si>
    <t>Mrs. Maria Hunt</t>
  </si>
  <si>
    <t>Savannah Norman</t>
  </si>
  <si>
    <t>John Harrell</t>
  </si>
  <si>
    <t>Julie Russell</t>
  </si>
  <si>
    <t>Robert Ryan</t>
  </si>
  <si>
    <t>Angela Holden</t>
  </si>
  <si>
    <t>Earl Lynch DDS</t>
  </si>
  <si>
    <t>Annette Williams</t>
  </si>
  <si>
    <t>Nicole Mayer</t>
  </si>
  <si>
    <t>Donna Lawrence</t>
  </si>
  <si>
    <t>Rebecca Marshall</t>
  </si>
  <si>
    <t>Sarah Ashley</t>
  </si>
  <si>
    <t>Laura Reyes</t>
  </si>
  <si>
    <t>Donald Cooley</t>
  </si>
  <si>
    <t>Stephanie Parrish</t>
  </si>
  <si>
    <t>Katherine Bishop</t>
  </si>
  <si>
    <t>Kevin Parker</t>
  </si>
  <si>
    <t>Timothy Boone</t>
  </si>
  <si>
    <t>Charles Thompson</t>
  </si>
  <si>
    <t>Michael Estes</t>
  </si>
  <si>
    <t>Evan Reid</t>
  </si>
  <si>
    <t>Jennifer Luna</t>
  </si>
  <si>
    <t>Gregory Hammond</t>
  </si>
  <si>
    <t>Mariah Wiggins</t>
  </si>
  <si>
    <t>Frances Hoffman</t>
  </si>
  <si>
    <t>Brendan Smith</t>
  </si>
  <si>
    <t>Annette Richards</t>
  </si>
  <si>
    <t>Tracey Wood</t>
  </si>
  <si>
    <t>Carly Miller</t>
  </si>
  <si>
    <t>Barbara Casey</t>
  </si>
  <si>
    <t>Joseph Stein II</t>
  </si>
  <si>
    <t>Lisa Ferguson</t>
  </si>
  <si>
    <t>Lauren Gray</t>
  </si>
  <si>
    <t>Rachel Castillo</t>
  </si>
  <si>
    <t>Amanda Warren</t>
  </si>
  <si>
    <t>Dawn Aguilar</t>
  </si>
  <si>
    <t>Kathy Bishop</t>
  </si>
  <si>
    <t>Anthony Johnson</t>
  </si>
  <si>
    <t>Leon Taylor</t>
  </si>
  <si>
    <t>Raven Green</t>
  </si>
  <si>
    <t>Heather Cox</t>
  </si>
  <si>
    <t>James Moody</t>
  </si>
  <si>
    <t>Brandon Blair</t>
  </si>
  <si>
    <t>Charles Hunt</t>
  </si>
  <si>
    <t>Anna Cohen</t>
  </si>
  <si>
    <t>Elizabeth Campos</t>
  </si>
  <si>
    <t>Nicholas Pacheco</t>
  </si>
  <si>
    <t>Debbie Jackson</t>
  </si>
  <si>
    <t>Christine Fields</t>
  </si>
  <si>
    <t>Michele Johnson</t>
  </si>
  <si>
    <t>Andrea Clark</t>
  </si>
  <si>
    <t>Lauren Espinoza</t>
  </si>
  <si>
    <t>Robin Simpson</t>
  </si>
  <si>
    <t>Ashley Vasquez</t>
  </si>
  <si>
    <t>Diana Jones</t>
  </si>
  <si>
    <t>Whitney Ferguson</t>
  </si>
  <si>
    <t>John Howe</t>
  </si>
  <si>
    <t>Donna Mitchell</t>
  </si>
  <si>
    <t>Tracie Johnson</t>
  </si>
  <si>
    <t>Jennifer Ware</t>
  </si>
  <si>
    <t>Samuel Boyd</t>
  </si>
  <si>
    <t>Jane Edwards</t>
  </si>
  <si>
    <t>Gerald Robinson</t>
  </si>
  <si>
    <t>Gary Nelson</t>
  </si>
  <si>
    <t>Debra Grant</t>
  </si>
  <si>
    <t>Chelsea Price</t>
  </si>
  <si>
    <t>Alexa Smith</t>
  </si>
  <si>
    <t>Mary Walton</t>
  </si>
  <si>
    <t>Frank Webster</t>
  </si>
  <si>
    <t>Terri Cunningham</t>
  </si>
  <si>
    <t>Joanna Neal</t>
  </si>
  <si>
    <t>Sheila Jones</t>
  </si>
  <si>
    <t>Jordan Liu</t>
  </si>
  <si>
    <t>Amber Wright</t>
  </si>
  <si>
    <t>Cindy Carr</t>
  </si>
  <si>
    <t>Ashley Rice</t>
  </si>
  <si>
    <t>Christopher Hood</t>
  </si>
  <si>
    <t>Scott Robbins</t>
  </si>
  <si>
    <t>Marisa Smith</t>
  </si>
  <si>
    <t>Adam Mills</t>
  </si>
  <si>
    <t>Peter Smith</t>
  </si>
  <si>
    <t>Dr. William Barnett</t>
  </si>
  <si>
    <t>Raymond Webb</t>
  </si>
  <si>
    <t>Gina Hill</t>
  </si>
  <si>
    <t>Bryan Henderson</t>
  </si>
  <si>
    <t>Evelyn Obrien</t>
  </si>
  <si>
    <t>Peter Blanchard</t>
  </si>
  <si>
    <t>Emily Hudson</t>
  </si>
  <si>
    <t>Paul Hatfield</t>
  </si>
  <si>
    <t>David Hughes</t>
  </si>
  <si>
    <t>John Cox</t>
  </si>
  <si>
    <t>Rachel Simmons</t>
  </si>
  <si>
    <t>Kayla Maxwell</t>
  </si>
  <si>
    <t>Anthony Leonard</t>
  </si>
  <si>
    <t>Jordan Brown</t>
  </si>
  <si>
    <t>Ronald White</t>
  </si>
  <si>
    <t>Samantha King</t>
  </si>
  <si>
    <t>David Todd</t>
  </si>
  <si>
    <t>Jason Hayden</t>
  </si>
  <si>
    <t>April Green</t>
  </si>
  <si>
    <t>Timothy Howard</t>
  </si>
  <si>
    <t>Scott Neal</t>
  </si>
  <si>
    <t>Michelle Martin</t>
  </si>
  <si>
    <t>Haley Bennett</t>
  </si>
  <si>
    <t>Dana Willis</t>
  </si>
  <si>
    <t>Deborah Deleon</t>
  </si>
  <si>
    <t>Pamela Roberts</t>
  </si>
  <si>
    <t>Kari Peterson</t>
  </si>
  <si>
    <t>Michelle Simmons</t>
  </si>
  <si>
    <t>Patricia Diaz</t>
  </si>
  <si>
    <t>Maria Robertson</t>
  </si>
  <si>
    <t>Kathleen Jones</t>
  </si>
  <si>
    <t>Joshua Caldwell</t>
  </si>
  <si>
    <t>Anthony Moreno</t>
  </si>
  <si>
    <t>Carol Hall</t>
  </si>
  <si>
    <t>Bryan Williams</t>
  </si>
  <si>
    <t>Alisha Thomas</t>
  </si>
  <si>
    <t>Victor Andrews</t>
  </si>
  <si>
    <t>Steven Riddle</t>
  </si>
  <si>
    <t>Jessica Bonilla DVM</t>
  </si>
  <si>
    <t>Anthony Curry</t>
  </si>
  <si>
    <t>Trevor Garrison</t>
  </si>
  <si>
    <t>Donna Sanders</t>
  </si>
  <si>
    <t>Christine Wood</t>
  </si>
  <si>
    <t>Donald Miller</t>
  </si>
  <si>
    <t>Colleen Mendoza</t>
  </si>
  <si>
    <t>Ms. Michelle Cummings DDS</t>
  </si>
  <si>
    <t>Brad Allen</t>
  </si>
  <si>
    <t>Sean Smith</t>
  </si>
  <si>
    <t>Carrie Haas</t>
  </si>
  <si>
    <t>Krystal Cook</t>
  </si>
  <si>
    <t>Amy Bernard</t>
  </si>
  <si>
    <t>Lindsey Hall</t>
  </si>
  <si>
    <t>Raymond Ferrell</t>
  </si>
  <si>
    <t>Pam Wright</t>
  </si>
  <si>
    <t>Monica Osborn</t>
  </si>
  <si>
    <t>Nathan Roberts</t>
  </si>
  <si>
    <t>Samuel Blackburn</t>
  </si>
  <si>
    <t>Andrea Gomez</t>
  </si>
  <si>
    <t>Terry Brooks</t>
  </si>
  <si>
    <t>Shane Ware</t>
  </si>
  <si>
    <t>Lisa Anderson</t>
  </si>
  <si>
    <t>Christopher Anderson</t>
  </si>
  <si>
    <t>Antonio Hansen</t>
  </si>
  <si>
    <t>Hannah Conrad</t>
  </si>
  <si>
    <t>Alexander Garcia</t>
  </si>
  <si>
    <t>Samuel Bradley</t>
  </si>
  <si>
    <t>Joshua Bishop</t>
  </si>
  <si>
    <t>Bryan Richard</t>
  </si>
  <si>
    <t>Mr. Ryan Bullock</t>
  </si>
  <si>
    <t>Phillip Gibson</t>
  </si>
  <si>
    <t>Paul Lambert</t>
  </si>
  <si>
    <t>Amanda Chang</t>
  </si>
  <si>
    <t>Brendan Cox</t>
  </si>
  <si>
    <t>Jordan Vasquez</t>
  </si>
  <si>
    <t>Tara Cantu</t>
  </si>
  <si>
    <t>Jenny Fisher</t>
  </si>
  <si>
    <t>Heather Perkins</t>
  </si>
  <si>
    <t>Emily Friedman</t>
  </si>
  <si>
    <t>Tiffany Haley</t>
  </si>
  <si>
    <t>Alicia Jackson</t>
  </si>
  <si>
    <t>Justin Coleman</t>
  </si>
  <si>
    <t>Robert Matthews</t>
  </si>
  <si>
    <t>Jessica Smith</t>
  </si>
  <si>
    <t>David Miller</t>
  </si>
  <si>
    <t>Anthony Bell</t>
  </si>
  <si>
    <t>Michael Richardson</t>
  </si>
  <si>
    <t>Brenda Navarro</t>
  </si>
  <si>
    <t>Dennis Washington</t>
  </si>
  <si>
    <t>Brian Morgan</t>
  </si>
  <si>
    <t>Sandra Kelly</t>
  </si>
  <si>
    <t>Carla Valenzuela</t>
  </si>
  <si>
    <t>Christopher Townsend</t>
  </si>
  <si>
    <t>Candice Young</t>
  </si>
  <si>
    <t>Barbara Kim</t>
  </si>
  <si>
    <t>Holly Campbell</t>
  </si>
  <si>
    <t>Alison Perez</t>
  </si>
  <si>
    <t>Mrs. Rita Booker</t>
  </si>
  <si>
    <t>Jamie Wong</t>
  </si>
  <si>
    <t>Michael Smith</t>
  </si>
  <si>
    <t>Vanessa Khan</t>
  </si>
  <si>
    <t>Katie Williams</t>
  </si>
  <si>
    <t>Mr. John Smith</t>
  </si>
  <si>
    <t>Jacob Porter</t>
  </si>
  <si>
    <t>Ryan Parker</t>
  </si>
  <si>
    <t>Mario Mccullough</t>
  </si>
  <si>
    <t>Kendra Rubio</t>
  </si>
  <si>
    <t>Lauren Hall</t>
  </si>
  <si>
    <t>Barry Davis</t>
  </si>
  <si>
    <t>Catherine Lynch</t>
  </si>
  <si>
    <t>Lisa Deleon</t>
  </si>
  <si>
    <t>Brett Petty</t>
  </si>
  <si>
    <t>Natalie Wiley</t>
  </si>
  <si>
    <t>Sandra Moore</t>
  </si>
  <si>
    <t>Lawrence Singh</t>
  </si>
  <si>
    <t>Jeremy Sullivan</t>
  </si>
  <si>
    <t>Jennifer Thompson</t>
  </si>
  <si>
    <t>Thomas Glass</t>
  </si>
  <si>
    <t>Charles King</t>
  </si>
  <si>
    <t>Erica Duran</t>
  </si>
  <si>
    <t>Anthony Christian</t>
  </si>
  <si>
    <t>Kimberly Cox</t>
  </si>
  <si>
    <t>Denise Montoya</t>
  </si>
  <si>
    <t>Brandon Bush</t>
  </si>
  <si>
    <t>Michael Nash</t>
  </si>
  <si>
    <t>Johnathan Shepard</t>
  </si>
  <si>
    <t>Jacqueline Hughes</t>
  </si>
  <si>
    <t>Michael Elliott</t>
  </si>
  <si>
    <t>Casey Clarke</t>
  </si>
  <si>
    <t>Joseph Burgess</t>
  </si>
  <si>
    <t>Pedro Jones</t>
  </si>
  <si>
    <t>Laura Alvarado</t>
  </si>
  <si>
    <t>Carol Brady</t>
  </si>
  <si>
    <t>Eric Weber</t>
  </si>
  <si>
    <t>David Green</t>
  </si>
  <si>
    <t>Brooke Jefferson</t>
  </si>
  <si>
    <t>Sheri Castro</t>
  </si>
  <si>
    <t>Stacey Moran</t>
  </si>
  <si>
    <t>Brian Hughes</t>
  </si>
  <si>
    <t>Ryan Ruiz</t>
  </si>
  <si>
    <t>William Harvey</t>
  </si>
  <si>
    <t>Lori Cooper</t>
  </si>
  <si>
    <t>Jonathon Payne</t>
  </si>
  <si>
    <t>Steven Norris</t>
  </si>
  <si>
    <t>Glenn Parker</t>
  </si>
  <si>
    <t>Erik Hurley</t>
  </si>
  <si>
    <t>Chelsea Nunez</t>
  </si>
  <si>
    <t>Mia Stark</t>
  </si>
  <si>
    <t>William Jensen</t>
  </si>
  <si>
    <t>Jennifer Moore</t>
  </si>
  <si>
    <t>Isabella Hale</t>
  </si>
  <si>
    <t>Terri Baker</t>
  </si>
  <si>
    <t>Nicole Wilkinson</t>
  </si>
  <si>
    <t>Jesse Richards</t>
  </si>
  <si>
    <t>Steven Vazquez</t>
  </si>
  <si>
    <t>Christopher Schroeder</t>
  </si>
  <si>
    <t>Megan Odom</t>
  </si>
  <si>
    <t>Kimberly Keller</t>
  </si>
  <si>
    <t>Arthur Miller</t>
  </si>
  <si>
    <t>Lisa Rodriguez</t>
  </si>
  <si>
    <t>Richard Burns</t>
  </si>
  <si>
    <t>Samuel Kelly</t>
  </si>
  <si>
    <t>Gregory Patterson</t>
  </si>
  <si>
    <t>Edward Chaney</t>
  </si>
  <si>
    <t>Tina Flores</t>
  </si>
  <si>
    <t>Bailey Thomas</t>
  </si>
  <si>
    <t>Dana Kramer</t>
  </si>
  <si>
    <t>Frank Ware</t>
  </si>
  <si>
    <t>Joshua King PhD</t>
  </si>
  <si>
    <t>Kelly Baldwin</t>
  </si>
  <si>
    <t>Vanessa Schultz</t>
  </si>
  <si>
    <t>Sarah Hurley</t>
  </si>
  <si>
    <t>Charles Morales</t>
  </si>
  <si>
    <t>Heather White</t>
  </si>
  <si>
    <t>Nicholas Greer</t>
  </si>
  <si>
    <t>Tracy Jordan</t>
  </si>
  <si>
    <t>David Gray</t>
  </si>
  <si>
    <t>Tyler Larsen</t>
  </si>
  <si>
    <t>Meghan Smith</t>
  </si>
  <si>
    <t>Scott Nelson</t>
  </si>
  <si>
    <t>Kimberly Munoz</t>
  </si>
  <si>
    <t>Jonathan Roman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</si>
  <si>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</si>
  <si>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</si>
  <si>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</si>
  <si>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</si>
  <si>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</si>
  <si>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</si>
  <si>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</si>
  <si>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</si>
  <si>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</si>
  <si>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</si>
  <si>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</si>
  <si>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</si>
  <si>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</si>
  <si>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</si>
  <si>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</si>
  <si>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</si>
  <si>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</si>
  <si>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</si>
  <si>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</si>
  <si>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</si>
  <si>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</si>
  <si>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</si>
  <si>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</si>
  <si>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</si>
  <si>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</si>
  <si>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</si>
  <si>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</si>
  <si>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</si>
  <si>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</si>
  <si>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</si>
  <si>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</si>
  <si>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</si>
  <si>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</si>
  <si>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</si>
  <si>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</si>
  <si>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</si>
  <si>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</si>
  <si>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</si>
  <si>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</si>
  <si>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</si>
  <si>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</si>
  <si>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</si>
  <si>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</si>
  <si>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</si>
  <si>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</si>
  <si>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</si>
  <si>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</si>
  <si>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</si>
  <si>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</si>
  <si>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</si>
  <si>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</si>
  <si>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</si>
  <si>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</si>
  <si>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</si>
  <si>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</si>
  <si>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</si>
  <si>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</si>
  <si>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</si>
  <si>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</si>
  <si>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</si>
  <si>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</si>
  <si>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</si>
  <si>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</si>
  <si>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</si>
  <si>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</si>
  <si>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</si>
  <si>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</si>
  <si>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</si>
  <si>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</si>
  <si>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</si>
  <si>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</si>
  <si>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</si>
  <si>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</si>
  <si>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</si>
  <si>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</si>
  <si>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</si>
  <si>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</si>
  <si>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</si>
  <si>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</si>
  <si>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</si>
  <si>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</si>
  <si>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</si>
  <si>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</si>
  <si>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</si>
  <si>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</si>
  <si>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</si>
  <si>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</si>
  <si>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</si>
  <si>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</si>
  <si>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</si>
  <si>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</si>
  <si>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</si>
  <si>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</si>
  <si>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</si>
  <si>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</si>
  <si>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</si>
  <si>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</si>
  <si>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</si>
  <si>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</si>
  <si>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</si>
  <si>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</si>
  <si>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</si>
  <si>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</si>
  <si>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</si>
  <si>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</si>
  <si>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</si>
  <si>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</si>
  <si>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</si>
  <si>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</si>
  <si>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</si>
  <si>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</si>
  <si>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</si>
  <si>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</si>
  <si>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</si>
  <si>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</si>
  <si>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</si>
  <si>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</si>
  <si>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</si>
  <si>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</si>
  <si>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</si>
  <si>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</si>
  <si>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</si>
  <si>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</si>
  <si>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</si>
  <si>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</si>
  <si>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</si>
  <si>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</si>
  <si>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</si>
  <si>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</si>
  <si>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</si>
  <si>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</si>
  <si>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</si>
  <si>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</si>
  <si>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</si>
  <si>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</si>
  <si>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</si>
  <si>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</si>
  <si>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</si>
  <si>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</si>
  <si>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</si>
  <si>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</si>
  <si>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</si>
  <si>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</si>
  <si>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</si>
  <si>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</si>
  <si>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</si>
  <si>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</si>
  <si>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</si>
  <si>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</si>
  <si>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</si>
  <si>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</si>
  <si>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</si>
  <si>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</si>
  <si>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</si>
  <si>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</si>
  <si>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</si>
  <si>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</si>
  <si>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</si>
  <si>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</si>
  <si>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</si>
  <si>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</si>
  <si>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</si>
  <si>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</si>
  <si>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</si>
  <si>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</si>
  <si>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</si>
  <si>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</si>
  <si>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</si>
  <si>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</si>
  <si>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</si>
  <si>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</si>
  <si>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</si>
  <si>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</si>
  <si>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</si>
  <si>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</si>
  <si>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</si>
  <si>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</si>
  <si>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</si>
  <si>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</si>
  <si>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</si>
  <si>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</si>
  <si>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</si>
  <si>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</si>
  <si>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</si>
  <si>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</si>
  <si>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</si>
  <si>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</si>
  <si>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</si>
  <si>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</si>
  <si>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</si>
  <si>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</si>
  <si>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</si>
  <si>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</si>
  <si>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</si>
  <si>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</si>
  <si>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</si>
  <si>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</si>
  <si>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</si>
  <si>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</si>
  <si>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</si>
  <si>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</si>
  <si>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</si>
  <si>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</si>
  <si>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</si>
  <si>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</si>
  <si>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</si>
  <si>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</si>
  <si>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</si>
  <si>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</si>
  <si>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</si>
  <si>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</si>
  <si>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</si>
  <si>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</si>
  <si>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</si>
  <si>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</si>
  <si>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</si>
  <si>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</si>
  <si>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</si>
  <si>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</si>
  <si>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</si>
  <si>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</si>
  <si>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</si>
  <si>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</si>
  <si>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</si>
  <si>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</si>
  <si>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</si>
  <si>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</si>
  <si>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</si>
  <si>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</si>
  <si>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</si>
  <si>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</si>
  <si>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</si>
  <si>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</si>
  <si>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</si>
  <si>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</si>
  <si>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</si>
  <si>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</si>
  <si>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</si>
  <si>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</si>
  <si>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</si>
  <si>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</si>
  <si>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</si>
  <si>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</si>
  <si>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</si>
  <si>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</si>
  <si>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</si>
  <si>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</si>
  <si>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</si>
  <si>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</si>
  <si>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</si>
  <si>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</si>
  <si>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</si>
  <si>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</si>
  <si>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</si>
  <si>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</si>
  <si>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</si>
  <si>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</si>
  <si>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</si>
  <si>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</si>
  <si>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</si>
  <si>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</si>
  <si>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</si>
  <si>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</si>
  <si>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</si>
  <si>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</si>
  <si>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</si>
  <si>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</si>
  <si>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</si>
  <si>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</si>
  <si>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</si>
  <si>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</si>
  <si>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</si>
  <si>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</si>
  <si>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</si>
  <si>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</si>
  <si>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</si>
  <si>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</si>
  <si>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</si>
  <si>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</si>
  <si>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</si>
  <si>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</si>
  <si>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</si>
  <si>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</si>
  <si>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</si>
  <si>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</si>
  <si>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</si>
  <si>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</si>
  <si>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</si>
  <si>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</si>
  <si>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</si>
  <si>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</si>
  <si>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</si>
  <si>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</si>
  <si>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</si>
  <si>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</si>
  <si>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</si>
  <si>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</si>
  <si>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</si>
  <si>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</si>
  <si>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</si>
  <si>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</si>
  <si>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</si>
  <si>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</si>
  <si>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</si>
  <si>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</si>
  <si>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</si>
  <si>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</si>
  <si>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</si>
  <si>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</si>
  <si>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</si>
  <si>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</si>
  <si>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</si>
  <si>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</si>
  <si>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</si>
  <si>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</si>
  <si>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</si>
  <si>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</si>
  <si>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</si>
  <si>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</si>
  <si>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</si>
  <si>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</si>
  <si>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</si>
  <si>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</si>
  <si>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</si>
  <si>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</si>
  <si>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</si>
  <si>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</si>
  <si>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</si>
  <si>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</si>
  <si>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</si>
  <si>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</si>
  <si>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</si>
  <si>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</si>
  <si>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</si>
  <si>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</si>
  <si>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</si>
  <si>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</si>
  <si>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</si>
  <si>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</si>
  <si>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</si>
  <si>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</si>
  <si>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</si>
  <si>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</si>
  <si>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</si>
  <si>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</si>
  <si>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</si>
  <si>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</si>
  <si>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</si>
  <si>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</si>
  <si>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</si>
  <si>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</si>
  <si>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</si>
  <si>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</si>
  <si>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</si>
  <si>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</si>
  <si>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</si>
  <si>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</si>
  <si>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</si>
  <si>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</si>
  <si>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</si>
  <si>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</si>
  <si>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</si>
  <si>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</si>
  <si>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</si>
  <si>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</si>
  <si>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</si>
  <si>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</si>
  <si>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</si>
  <si>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</si>
  <si>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</si>
  <si>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</si>
  <si>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</si>
  <si>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</si>
  <si>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</si>
  <si>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</si>
  <si>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</si>
  <si>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</si>
  <si>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</si>
  <si>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</si>
  <si>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</si>
  <si>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</si>
  <si>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</si>
  <si>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</si>
  <si>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</si>
  <si>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</si>
  <si>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</si>
  <si>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</si>
  <si>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</si>
  <si>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</si>
  <si>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</si>
  <si>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</si>
  <si>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</si>
  <si>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</si>
  <si>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</si>
  <si>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</si>
  <si>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</si>
  <si>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</si>
  <si>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</si>
  <si>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</si>
  <si>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</si>
  <si>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</si>
  <si>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</si>
  <si>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</si>
  <si>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</si>
  <si>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</si>
  <si>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</si>
  <si>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</si>
  <si>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</si>
  <si>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</si>
  <si>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</si>
  <si>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</si>
  <si>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</si>
  <si>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</si>
  <si>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</si>
  <si>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</si>
  <si>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</si>
  <si>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</si>
  <si>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</si>
  <si>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</si>
  <si>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</si>
  <si>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</si>
  <si>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</si>
  <si>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</si>
  <si>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</si>
  <si>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</si>
  <si>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</si>
  <si>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</si>
  <si>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</si>
  <si>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</si>
  <si>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</si>
  <si>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</si>
  <si>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</si>
  <si>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</si>
  <si>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</si>
  <si>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</si>
  <si>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</si>
  <si>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</si>
  <si>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</si>
  <si>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</si>
  <si>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</si>
  <si>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</si>
  <si>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</si>
  <si>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</si>
  <si>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</si>
  <si>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</si>
  <si>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</si>
  <si>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</si>
  <si>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</si>
  <si>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</si>
  <si>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</si>
  <si>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</si>
  <si>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</si>
  <si>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</si>
  <si>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</si>
  <si>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</si>
  <si>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</si>
  <si>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</si>
  <si>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</si>
  <si>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</si>
  <si>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</si>
  <si>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</si>
  <si>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</si>
  <si>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</si>
  <si>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</si>
  <si>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</si>
  <si>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</si>
  <si>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</si>
  <si>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</si>
  <si>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</si>
  <si>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</si>
  <si>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</si>
  <si>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</si>
  <si>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</si>
  <si>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</si>
  <si>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</si>
  <si>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</si>
  <si>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</si>
  <si>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</si>
  <si>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</si>
  <si>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</si>
  <si>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</si>
  <si>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</si>
  <si>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</si>
  <si>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</si>
  <si>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</si>
  <si>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</si>
  <si>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</si>
  <si>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</si>
  <si>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</si>
  <si>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</si>
  <si>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</si>
  <si>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</si>
  <si>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</si>
  <si>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</si>
  <si>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</si>
  <si>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</si>
  <si>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</si>
  <si>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Product ID</t>
  </si>
  <si>
    <t>TXN270</t>
  </si>
  <si>
    <t>TXN271</t>
  </si>
  <si>
    <t>TXN272</t>
  </si>
  <si>
    <t>TXN273</t>
  </si>
  <si>
    <t>TXN274</t>
  </si>
  <si>
    <t>TXN275</t>
  </si>
  <si>
    <t>TXN276</t>
  </si>
  <si>
    <t>TXN277</t>
  </si>
  <si>
    <t>TXN278</t>
  </si>
  <si>
    <t>TXN279</t>
  </si>
  <si>
    <t>TXN280</t>
  </si>
  <si>
    <t>TXN281</t>
  </si>
  <si>
    <t>TXN282</t>
  </si>
  <si>
    <t>TXN283</t>
  </si>
  <si>
    <t>TXN284</t>
  </si>
  <si>
    <t>TXN285</t>
  </si>
  <si>
    <t>TXN286</t>
  </si>
  <si>
    <t>TXN287</t>
  </si>
  <si>
    <t>TXN288</t>
  </si>
  <si>
    <t>TXN289</t>
  </si>
  <si>
    <t>TXN290</t>
  </si>
  <si>
    <t>TXN291</t>
  </si>
  <si>
    <t>TXN292</t>
  </si>
  <si>
    <t>TXN293</t>
  </si>
  <si>
    <t>TXN294</t>
  </si>
  <si>
    <t>TXN295</t>
  </si>
  <si>
    <t>TXN296</t>
  </si>
  <si>
    <t>TXN297</t>
  </si>
  <si>
    <t>TXN298</t>
  </si>
  <si>
    <t>TXN299</t>
  </si>
  <si>
    <t>TXN300</t>
  </si>
  <si>
    <t>TXN301</t>
  </si>
  <si>
    <t>TXN302</t>
  </si>
  <si>
    <t>TXN303</t>
  </si>
  <si>
    <t>TXN304</t>
  </si>
  <si>
    <t>TXN305</t>
  </si>
  <si>
    <t>TXN306</t>
  </si>
  <si>
    <t>TXN307</t>
  </si>
  <si>
    <t>TXN308</t>
  </si>
  <si>
    <t>TXN309</t>
  </si>
  <si>
    <t>TXN310</t>
  </si>
  <si>
    <t>TXN311</t>
  </si>
  <si>
    <t>TXN312</t>
  </si>
  <si>
    <t>TXN313</t>
  </si>
  <si>
    <t>TXN314</t>
  </si>
  <si>
    <t>TXN315</t>
  </si>
  <si>
    <t>TXN316</t>
  </si>
  <si>
    <t>TXN317</t>
  </si>
  <si>
    <t>TXN318</t>
  </si>
  <si>
    <t>TXN319</t>
  </si>
  <si>
    <t>TXN320</t>
  </si>
  <si>
    <t>TXN321</t>
  </si>
  <si>
    <t>TXN322</t>
  </si>
  <si>
    <t>TXN323</t>
  </si>
  <si>
    <t>TXN324</t>
  </si>
  <si>
    <t>TXN325</t>
  </si>
  <si>
    <t>TXN326</t>
  </si>
  <si>
    <t>TXN327</t>
  </si>
  <si>
    <t>TXN328</t>
  </si>
  <si>
    <t>TXN329</t>
  </si>
  <si>
    <t>TXN330</t>
  </si>
  <si>
    <t>TXN331</t>
  </si>
  <si>
    <t>TXN332</t>
  </si>
  <si>
    <t>TXN333</t>
  </si>
  <si>
    <t>TXN334</t>
  </si>
  <si>
    <t>TXN335</t>
  </si>
  <si>
    <t>TXN336</t>
  </si>
  <si>
    <t>TXN337</t>
  </si>
  <si>
    <t>TXN338</t>
  </si>
  <si>
    <t>TXN339</t>
  </si>
  <si>
    <t>TXN340</t>
  </si>
  <si>
    <t>TXN341</t>
  </si>
  <si>
    <t>TXN342</t>
  </si>
  <si>
    <t>TXN343</t>
  </si>
  <si>
    <t>TXN344</t>
  </si>
  <si>
    <t>TXN345</t>
  </si>
  <si>
    <t>TXN346</t>
  </si>
  <si>
    <t>TXN347</t>
  </si>
  <si>
    <t>TXN348</t>
  </si>
  <si>
    <t>TXN349</t>
  </si>
  <si>
    <t>TXN350</t>
  </si>
  <si>
    <t>TXN351</t>
  </si>
  <si>
    <t>TXN352</t>
  </si>
  <si>
    <t>TXN353</t>
  </si>
  <si>
    <t>TXN354</t>
  </si>
  <si>
    <t>TXN355</t>
  </si>
  <si>
    <t>TXN356</t>
  </si>
  <si>
    <t>TXN357</t>
  </si>
  <si>
    <t>TXN358</t>
  </si>
  <si>
    <t>TXN359</t>
  </si>
  <si>
    <t>TXN360</t>
  </si>
  <si>
    <t>TXN361</t>
  </si>
  <si>
    <t>TXN362</t>
  </si>
  <si>
    <t>TXN363</t>
  </si>
  <si>
    <t>TXN364</t>
  </si>
  <si>
    <t>TXN365</t>
  </si>
  <si>
    <t>TXN366</t>
  </si>
  <si>
    <t>TXN367</t>
  </si>
  <si>
    <t>TXN368</t>
  </si>
  <si>
    <t>TXN369</t>
  </si>
  <si>
    <t>TXN370</t>
  </si>
  <si>
    <t>TXN371</t>
  </si>
  <si>
    <t>TXN372</t>
  </si>
  <si>
    <t>TXN373</t>
  </si>
  <si>
    <t>TXN374</t>
  </si>
  <si>
    <t>TXN375</t>
  </si>
  <si>
    <t>TXN376</t>
  </si>
  <si>
    <t>TXN377</t>
  </si>
  <si>
    <t>TXN378</t>
  </si>
  <si>
    <t>TXN379</t>
  </si>
  <si>
    <t>TXN380</t>
  </si>
  <si>
    <t>TXN381</t>
  </si>
  <si>
    <t>TXN382</t>
  </si>
  <si>
    <t>TXN383</t>
  </si>
  <si>
    <t>TXN384</t>
  </si>
  <si>
    <t>TXN385</t>
  </si>
  <si>
    <t>TXN386</t>
  </si>
  <si>
    <t>TXN387</t>
  </si>
  <si>
    <t>TXN388</t>
  </si>
  <si>
    <t>TXN389</t>
  </si>
  <si>
    <t>TXN390</t>
  </si>
  <si>
    <t>TXN391</t>
  </si>
  <si>
    <t>TXN392</t>
  </si>
  <si>
    <t>TXN393</t>
  </si>
  <si>
    <t>TXN394</t>
  </si>
  <si>
    <t>TXN395</t>
  </si>
  <si>
    <t>TXN396</t>
  </si>
  <si>
    <t>TXN397</t>
  </si>
  <si>
    <t>TXN398</t>
  </si>
  <si>
    <t>TXN399</t>
  </si>
  <si>
    <t>TXN400</t>
  </si>
  <si>
    <t>TXN401</t>
  </si>
  <si>
    <t>TXN402</t>
  </si>
  <si>
    <t>TXN403</t>
  </si>
  <si>
    <t>TXN404</t>
  </si>
  <si>
    <t>TXN405</t>
  </si>
  <si>
    <t>TXN406</t>
  </si>
  <si>
    <t>TXN407</t>
  </si>
  <si>
    <t>TXN408</t>
  </si>
  <si>
    <t>TXN409</t>
  </si>
  <si>
    <t>TXN410</t>
  </si>
  <si>
    <t>TXN411</t>
  </si>
  <si>
    <t>TXN412</t>
  </si>
  <si>
    <t>TXN413</t>
  </si>
  <si>
    <t>TXN414</t>
  </si>
  <si>
    <t>TXN415</t>
  </si>
  <si>
    <t>TXN416</t>
  </si>
  <si>
    <t>TXN417</t>
  </si>
  <si>
    <t>TXN418</t>
  </si>
  <si>
    <t>TXN419</t>
  </si>
  <si>
    <t>TXN420</t>
  </si>
  <si>
    <t>TXN421</t>
  </si>
  <si>
    <t>TXN422</t>
  </si>
  <si>
    <t>TXN423</t>
  </si>
  <si>
    <t>TXN424</t>
  </si>
  <si>
    <t>TXN425</t>
  </si>
  <si>
    <t>TXN426</t>
  </si>
  <si>
    <t>TXN427</t>
  </si>
  <si>
    <t>TXN428</t>
  </si>
  <si>
    <t>TXN429</t>
  </si>
  <si>
    <t>TXN430</t>
  </si>
  <si>
    <t>TXN431</t>
  </si>
  <si>
    <t>TXN432</t>
  </si>
  <si>
    <t>TXN433</t>
  </si>
  <si>
    <t>TXN434</t>
  </si>
  <si>
    <t>TXN435</t>
  </si>
  <si>
    <t>TXN436</t>
  </si>
  <si>
    <t>TXN437</t>
  </si>
  <si>
    <t>TXN438</t>
  </si>
  <si>
    <t>TXN439</t>
  </si>
  <si>
    <t>TXN440</t>
  </si>
  <si>
    <t>TXN441</t>
  </si>
  <si>
    <t>TXN442</t>
  </si>
  <si>
    <t>TXN443</t>
  </si>
  <si>
    <t>TXN444</t>
  </si>
  <si>
    <t>TXN445</t>
  </si>
  <si>
    <t>TXN446</t>
  </si>
  <si>
    <t>TXN447</t>
  </si>
  <si>
    <t>TXN448</t>
  </si>
  <si>
    <t>TXN449</t>
  </si>
  <si>
    <t>TXN450</t>
  </si>
  <si>
    <t>TXN451</t>
  </si>
  <si>
    <t>TXN452</t>
  </si>
  <si>
    <t>TXN453</t>
  </si>
  <si>
    <t>TXN454</t>
  </si>
  <si>
    <t>TXN455</t>
  </si>
  <si>
    <t>TXN456</t>
  </si>
  <si>
    <t>TXN457</t>
  </si>
  <si>
    <t>TXN458</t>
  </si>
  <si>
    <t>TXN459</t>
  </si>
  <si>
    <t>TXN460</t>
  </si>
  <si>
    <t>TXN461</t>
  </si>
  <si>
    <t>TXN462</t>
  </si>
  <si>
    <t>TXN463</t>
  </si>
  <si>
    <t>TXN464</t>
  </si>
  <si>
    <t>TXN465</t>
  </si>
  <si>
    <t>TXN466</t>
  </si>
  <si>
    <t>TXN467</t>
  </si>
  <si>
    <t>TXN468</t>
  </si>
  <si>
    <t>TXN469</t>
  </si>
  <si>
    <t>TXN470</t>
  </si>
  <si>
    <t>TXN471</t>
  </si>
  <si>
    <t>TXN472</t>
  </si>
  <si>
    <t>TXN473</t>
  </si>
  <si>
    <t>TXN474</t>
  </si>
  <si>
    <t>TXN475</t>
  </si>
  <si>
    <t>TXN476</t>
  </si>
  <si>
    <t>TXN477</t>
  </si>
  <si>
    <t>TXN478</t>
  </si>
  <si>
    <t>TXN479</t>
  </si>
  <si>
    <t>TXN480</t>
  </si>
  <si>
    <t>TXN481</t>
  </si>
  <si>
    <t>TXN482</t>
  </si>
  <si>
    <t>TXN483</t>
  </si>
  <si>
    <t>TXN484</t>
  </si>
  <si>
    <t>TXN485</t>
  </si>
  <si>
    <t>TXN486</t>
  </si>
  <si>
    <t>TXN487</t>
  </si>
  <si>
    <t>TXN488</t>
  </si>
  <si>
    <t>TXN489</t>
  </si>
  <si>
    <t>TXN490</t>
  </si>
  <si>
    <t>TXN491</t>
  </si>
  <si>
    <t>TXN492</t>
  </si>
  <si>
    <t>TXN493</t>
  </si>
  <si>
    <t>TXN494</t>
  </si>
  <si>
    <t>TXN495</t>
  </si>
  <si>
    <t>TXN496</t>
  </si>
  <si>
    <t>TXN497</t>
  </si>
  <si>
    <t>CAMP016</t>
  </si>
  <si>
    <t>CAMP017</t>
  </si>
  <si>
    <t>CAMP018</t>
  </si>
  <si>
    <t>CAMP019</t>
  </si>
  <si>
    <t>CAMP020</t>
  </si>
  <si>
    <t>CAMP021</t>
  </si>
  <si>
    <t>CAMP022</t>
  </si>
  <si>
    <t>CAMP023</t>
  </si>
  <si>
    <t>CAMP024</t>
  </si>
  <si>
    <t>CAMP025</t>
  </si>
  <si>
    <t>CAMP026</t>
  </si>
  <si>
    <t>CAMP027</t>
  </si>
  <si>
    <t>CAMP028</t>
  </si>
  <si>
    <t>CAMP029</t>
  </si>
  <si>
    <t>CAMP030</t>
  </si>
  <si>
    <t>CAMP031</t>
  </si>
  <si>
    <t>CAMP032</t>
  </si>
  <si>
    <t>CAMP033</t>
  </si>
  <si>
    <t>CAMP034</t>
  </si>
  <si>
    <t>CAMP035</t>
  </si>
  <si>
    <t>CAMP036</t>
  </si>
  <si>
    <t>CAMP037</t>
  </si>
  <si>
    <t>CAMP038</t>
  </si>
  <si>
    <t>CAMP039</t>
  </si>
  <si>
    <t>CAMP040</t>
  </si>
  <si>
    <t>CAMP041</t>
  </si>
  <si>
    <t>CAMP042</t>
  </si>
  <si>
    <t>CAMP043</t>
  </si>
  <si>
    <t>CAMP044</t>
  </si>
  <si>
    <t>CAMP045</t>
  </si>
  <si>
    <t>CAMP046</t>
  </si>
  <si>
    <t>CAMP047</t>
  </si>
  <si>
    <t>CAMP048</t>
  </si>
  <si>
    <t>CAMP049</t>
  </si>
  <si>
    <t>CAMP050</t>
  </si>
  <si>
    <t>CAMP051</t>
  </si>
  <si>
    <t>CAMP052</t>
  </si>
  <si>
    <t>CAMP053</t>
  </si>
  <si>
    <t>CAMP054</t>
  </si>
  <si>
    <t>CAMP055</t>
  </si>
  <si>
    <t>CAMP056</t>
  </si>
  <si>
    <t>CAMP057</t>
  </si>
  <si>
    <t>CAMP058</t>
  </si>
  <si>
    <t>CAMP059</t>
  </si>
  <si>
    <t>CAMP060</t>
  </si>
  <si>
    <t>CAMP061</t>
  </si>
  <si>
    <t>CAMP062</t>
  </si>
  <si>
    <t>CAMP063</t>
  </si>
  <si>
    <t>CAMP064</t>
  </si>
  <si>
    <t>CAMP065</t>
  </si>
  <si>
    <t>CAMP066</t>
  </si>
  <si>
    <t>CAMP067</t>
  </si>
  <si>
    <t>CAMP068</t>
  </si>
  <si>
    <t>CAMP069</t>
  </si>
  <si>
    <t>CAMP070</t>
  </si>
  <si>
    <t>CAMP071</t>
  </si>
  <si>
    <t>CAMP072</t>
  </si>
  <si>
    <t>CAMP073</t>
  </si>
  <si>
    <t>CAMP074</t>
  </si>
  <si>
    <t>CAMP075</t>
  </si>
  <si>
    <t>TXN498</t>
  </si>
  <si>
    <t>TXN499</t>
  </si>
  <si>
    <t>TXN500</t>
  </si>
  <si>
    <t>TXN501</t>
  </si>
  <si>
    <t>TXN502</t>
  </si>
  <si>
    <t>TXN503</t>
  </si>
  <si>
    <t>TXN504</t>
  </si>
  <si>
    <t>TXN505</t>
  </si>
  <si>
    <t>TXN506</t>
  </si>
  <si>
    <t>TXN507</t>
  </si>
  <si>
    <t>TXN508</t>
  </si>
  <si>
    <t>TXN509</t>
  </si>
  <si>
    <t>TXN510</t>
  </si>
  <si>
    <t>TXN511</t>
  </si>
  <si>
    <t>TXN512</t>
  </si>
  <si>
    <t>TXN513</t>
  </si>
  <si>
    <t>TXN514</t>
  </si>
  <si>
    <t>TXN515</t>
  </si>
  <si>
    <t>TXN516</t>
  </si>
  <si>
    <t>TXN517</t>
  </si>
  <si>
    <t>TXN518</t>
  </si>
  <si>
    <t>TXN519</t>
  </si>
  <si>
    <t>TXN520</t>
  </si>
  <si>
    <t>TXN521</t>
  </si>
  <si>
    <t>TXN522</t>
  </si>
  <si>
    <t>TXN523</t>
  </si>
  <si>
    <t>TXN524</t>
  </si>
  <si>
    <t>TXN525</t>
  </si>
  <si>
    <t>TXN526</t>
  </si>
  <si>
    <t>TXN527</t>
  </si>
  <si>
    <t>TXN528</t>
  </si>
  <si>
    <t>TXN529</t>
  </si>
  <si>
    <t>TXN530</t>
  </si>
  <si>
    <t>TXN531</t>
  </si>
  <si>
    <t>TXN532</t>
  </si>
  <si>
    <t>TXN533</t>
  </si>
  <si>
    <t>TXN534</t>
  </si>
  <si>
    <t>TXN535</t>
  </si>
  <si>
    <t>TXN536</t>
  </si>
  <si>
    <t>TXN537</t>
  </si>
  <si>
    <t>TXN538</t>
  </si>
  <si>
    <t>TXN539</t>
  </si>
  <si>
    <t>TXN540</t>
  </si>
  <si>
    <t>TXN541</t>
  </si>
  <si>
    <t>TXN542</t>
  </si>
  <si>
    <t>TXN543</t>
  </si>
  <si>
    <t>TXN544</t>
  </si>
  <si>
    <t>TXN545</t>
  </si>
  <si>
    <t>TXN546</t>
  </si>
  <si>
    <t>TXN547</t>
  </si>
  <si>
    <t>TXN548</t>
  </si>
  <si>
    <t>TXN549</t>
  </si>
  <si>
    <t>TXN550</t>
  </si>
  <si>
    <t>TXN551</t>
  </si>
  <si>
    <t>TXN552</t>
  </si>
  <si>
    <t>TXN553</t>
  </si>
  <si>
    <t>TXN554</t>
  </si>
  <si>
    <t>TXN555</t>
  </si>
  <si>
    <t>TXN556</t>
  </si>
  <si>
    <t>TXN557</t>
  </si>
  <si>
    <t>TXN558</t>
  </si>
  <si>
    <t>TXN559</t>
  </si>
  <si>
    <t>TXN560</t>
  </si>
  <si>
    <t>TXN561</t>
  </si>
  <si>
    <t>TXN562</t>
  </si>
  <si>
    <t>TXN563</t>
  </si>
  <si>
    <t>TXN564</t>
  </si>
  <si>
    <t>TXN565</t>
  </si>
  <si>
    <t>TXN566</t>
  </si>
  <si>
    <t>TXN567</t>
  </si>
  <si>
    <t>TXN568</t>
  </si>
  <si>
    <t>TXN569</t>
  </si>
  <si>
    <t>TXN570</t>
  </si>
  <si>
    <t>TXN571</t>
  </si>
  <si>
    <t>TXN572</t>
  </si>
  <si>
    <t>TXN573</t>
  </si>
  <si>
    <t>TXN574</t>
  </si>
  <si>
    <t>TXN575</t>
  </si>
  <si>
    <t>TXN576</t>
  </si>
  <si>
    <t>TXN577</t>
  </si>
  <si>
    <t>TXN578</t>
  </si>
  <si>
    <t>TXN579</t>
  </si>
  <si>
    <t>TXN580</t>
  </si>
  <si>
    <t>TXN581</t>
  </si>
  <si>
    <t>TXN582</t>
  </si>
  <si>
    <t>TXN583</t>
  </si>
  <si>
    <t>TXN584</t>
  </si>
  <si>
    <t>TXN585</t>
  </si>
  <si>
    <t>TXN586</t>
  </si>
  <si>
    <t>TXN587</t>
  </si>
  <si>
    <t>TXN588</t>
  </si>
  <si>
    <t>TXN589</t>
  </si>
  <si>
    <t>TXN590</t>
  </si>
  <si>
    <t>TXN591</t>
  </si>
  <si>
    <t>TXN592</t>
  </si>
  <si>
    <t>TXN593</t>
  </si>
  <si>
    <t>TXN594</t>
  </si>
  <si>
    <t>TXN595</t>
  </si>
  <si>
    <t>TXN596</t>
  </si>
  <si>
    <t>TXN597</t>
  </si>
  <si>
    <t>TXN598</t>
  </si>
  <si>
    <t>TXN599</t>
  </si>
  <si>
    <t>TXN600</t>
  </si>
  <si>
    <t>TXN601</t>
  </si>
  <si>
    <t>TXN602</t>
  </si>
  <si>
    <t>TXN603</t>
  </si>
  <si>
    <t>TXN604</t>
  </si>
  <si>
    <t>TXN605</t>
  </si>
  <si>
    <t>TXN606</t>
  </si>
  <si>
    <t>TXN607</t>
  </si>
  <si>
    <t>TXN608</t>
  </si>
  <si>
    <t>TXN609</t>
  </si>
  <si>
    <t>TXN610</t>
  </si>
  <si>
    <t>TXN611</t>
  </si>
  <si>
    <t>TXN612</t>
  </si>
  <si>
    <t>TXN613</t>
  </si>
  <si>
    <t>TXN614</t>
  </si>
  <si>
    <t>TXN615</t>
  </si>
  <si>
    <t>TXN616</t>
  </si>
  <si>
    <t>TXN617</t>
  </si>
  <si>
    <t>TXN618</t>
  </si>
  <si>
    <t>TXN619</t>
  </si>
  <si>
    <t>TXN620</t>
  </si>
  <si>
    <t>TXN621</t>
  </si>
  <si>
    <t>TXN622</t>
  </si>
  <si>
    <t>TXN623</t>
  </si>
  <si>
    <t>TXN624</t>
  </si>
  <si>
    <t>TXN625</t>
  </si>
  <si>
    <t>TXN626</t>
  </si>
  <si>
    <t>TXN627</t>
  </si>
  <si>
    <t>TXN628</t>
  </si>
  <si>
    <t>TXN629</t>
  </si>
  <si>
    <t>TXN630</t>
  </si>
  <si>
    <t>TXN631</t>
  </si>
  <si>
    <t>TXN632</t>
  </si>
  <si>
    <t>TXN633</t>
  </si>
  <si>
    <t>TXN634</t>
  </si>
  <si>
    <t>TXN635</t>
  </si>
  <si>
    <t>TXN636</t>
  </si>
  <si>
    <t>TXN637</t>
  </si>
  <si>
    <t>TXN638</t>
  </si>
  <si>
    <t>TXN639</t>
  </si>
  <si>
    <t>TXN640</t>
  </si>
  <si>
    <t>TXN641</t>
  </si>
  <si>
    <t>TXN642</t>
  </si>
  <si>
    <t>TXN643</t>
  </si>
  <si>
    <t>TXN644</t>
  </si>
  <si>
    <t>TXN645</t>
  </si>
  <si>
    <t>TXN646</t>
  </si>
  <si>
    <t>TXN647</t>
  </si>
  <si>
    <t>TXN648</t>
  </si>
  <si>
    <t>TXN649</t>
  </si>
  <si>
    <t>TXN650</t>
  </si>
  <si>
    <t>TXN651</t>
  </si>
  <si>
    <t>TXN652</t>
  </si>
  <si>
    <t>TXN653</t>
  </si>
  <si>
    <t>TXN654</t>
  </si>
  <si>
    <t>TXN655</t>
  </si>
  <si>
    <t>TXN656</t>
  </si>
  <si>
    <t>TXN657</t>
  </si>
  <si>
    <t>TXN658</t>
  </si>
  <si>
    <t>TXN659</t>
  </si>
  <si>
    <t>TXN660</t>
  </si>
  <si>
    <t>TXN661</t>
  </si>
  <si>
    <t>TXN662</t>
  </si>
  <si>
    <t>TXN663</t>
  </si>
  <si>
    <t>TXN664</t>
  </si>
  <si>
    <t>TXN665</t>
  </si>
  <si>
    <t>TXN666</t>
  </si>
  <si>
    <t>TXN667</t>
  </si>
  <si>
    <t>TXN668</t>
  </si>
  <si>
    <t>TXN669</t>
  </si>
  <si>
    <t>TXN670</t>
  </si>
  <si>
    <t>TXN671</t>
  </si>
  <si>
    <t>TXN672</t>
  </si>
  <si>
    <t>TXN673</t>
  </si>
  <si>
    <t>TXN674</t>
  </si>
  <si>
    <t>TXN675</t>
  </si>
  <si>
    <t>TXN676</t>
  </si>
  <si>
    <t>TXN677</t>
  </si>
  <si>
    <t>TXN678</t>
  </si>
  <si>
    <t>TXN679</t>
  </si>
  <si>
    <t>TXN680</t>
  </si>
  <si>
    <t>TXN681</t>
  </si>
  <si>
    <t>TXN682</t>
  </si>
  <si>
    <t>TXN683</t>
  </si>
  <si>
    <t>TXN684</t>
  </si>
  <si>
    <t>TXN685</t>
  </si>
  <si>
    <t>TXN686</t>
  </si>
  <si>
    <t>TXN687</t>
  </si>
  <si>
    <t>TXN688</t>
  </si>
  <si>
    <t>TXN689</t>
  </si>
  <si>
    <t>TXN690</t>
  </si>
  <si>
    <t>TXN691</t>
  </si>
  <si>
    <t>TXN692</t>
  </si>
  <si>
    <t>TXN693</t>
  </si>
  <si>
    <t>TXN694</t>
  </si>
  <si>
    <t>TXN695</t>
  </si>
  <si>
    <t>TXN696</t>
  </si>
  <si>
    <t>TXN697</t>
  </si>
  <si>
    <t>TXN698</t>
  </si>
  <si>
    <t>TXN699</t>
  </si>
  <si>
    <t>TXN700</t>
  </si>
  <si>
    <t>TXN701</t>
  </si>
  <si>
    <t>TXN702</t>
  </si>
  <si>
    <t>TXN703</t>
  </si>
  <si>
    <t>TXN704</t>
  </si>
  <si>
    <t>TXN705</t>
  </si>
  <si>
    <t>TXN706</t>
  </si>
  <si>
    <t>TXN707</t>
  </si>
  <si>
    <t>TXN708</t>
  </si>
  <si>
    <t>TXN709</t>
  </si>
  <si>
    <t>TXN710</t>
  </si>
  <si>
    <t>TXN711</t>
  </si>
  <si>
    <t>TXN712</t>
  </si>
  <si>
    <t>TXN713</t>
  </si>
  <si>
    <t>TXN714</t>
  </si>
  <si>
    <t>TXN715</t>
  </si>
  <si>
    <t>TXN716</t>
  </si>
  <si>
    <t>TXN717</t>
  </si>
  <si>
    <t>TXN718</t>
  </si>
  <si>
    <t>TXN719</t>
  </si>
  <si>
    <t>TXN720</t>
  </si>
  <si>
    <t>TXN721</t>
  </si>
  <si>
    <t>TXN722</t>
  </si>
  <si>
    <t>TXN723</t>
  </si>
  <si>
    <t>TXN724</t>
  </si>
  <si>
    <t>TXN725</t>
  </si>
  <si>
    <t>TXN726</t>
  </si>
  <si>
    <t>TXN727</t>
  </si>
  <si>
    <t>TXN728</t>
  </si>
  <si>
    <t>TXN729</t>
  </si>
  <si>
    <t>TXN730</t>
  </si>
  <si>
    <t>TXN731</t>
  </si>
  <si>
    <t>TXN732</t>
  </si>
  <si>
    <t>TXN733</t>
  </si>
  <si>
    <t>TXN734</t>
  </si>
  <si>
    <t>TXN735</t>
  </si>
  <si>
    <t>TXN736</t>
  </si>
  <si>
    <t>TXN737</t>
  </si>
  <si>
    <t>TXN738</t>
  </si>
  <si>
    <t>TXN739</t>
  </si>
  <si>
    <t>TXN740</t>
  </si>
  <si>
    <t>TXN741</t>
  </si>
  <si>
    <t>TXN742</t>
  </si>
  <si>
    <t>TXN743</t>
  </si>
  <si>
    <t>TXN744</t>
  </si>
  <si>
    <t>TXN745</t>
  </si>
  <si>
    <t>TXN746</t>
  </si>
  <si>
    <t>TXN747</t>
  </si>
  <si>
    <t>TXN748</t>
  </si>
  <si>
    <t>TXN749</t>
  </si>
  <si>
    <t>TXN750</t>
  </si>
  <si>
    <t>TXN751</t>
  </si>
  <si>
    <t>TXN752</t>
  </si>
  <si>
    <t>TXN753</t>
  </si>
  <si>
    <t>TXN754</t>
  </si>
  <si>
    <t>TXN755</t>
  </si>
  <si>
    <t>TXN756</t>
  </si>
  <si>
    <t>TXN757</t>
  </si>
  <si>
    <t>TXN758</t>
  </si>
  <si>
    <t>TXN759</t>
  </si>
  <si>
    <t>TXN760</t>
  </si>
  <si>
    <t>TXN761</t>
  </si>
  <si>
    <t>TXN762</t>
  </si>
  <si>
    <t>TXN763</t>
  </si>
  <si>
    <t>TXN764</t>
  </si>
  <si>
    <t>TXN765</t>
  </si>
  <si>
    <t>TXN766</t>
  </si>
  <si>
    <t>TXN767</t>
  </si>
  <si>
    <t>TXN768</t>
  </si>
  <si>
    <t>TXN769</t>
  </si>
  <si>
    <t>TXN770</t>
  </si>
  <si>
    <t>TXN771</t>
  </si>
  <si>
    <t>TXN772</t>
  </si>
  <si>
    <t>TXN773</t>
  </si>
  <si>
    <t>TXN774</t>
  </si>
  <si>
    <t>TXN775</t>
  </si>
  <si>
    <t>TXN776</t>
  </si>
  <si>
    <t>TXN777</t>
  </si>
  <si>
    <t>TXN778</t>
  </si>
  <si>
    <t>TXN779</t>
  </si>
  <si>
    <t>TXN780</t>
  </si>
  <si>
    <t>TXN781</t>
  </si>
  <si>
    <t>TXN782</t>
  </si>
  <si>
    <t>TXN783</t>
  </si>
  <si>
    <t>TXN784</t>
  </si>
  <si>
    <t>TXN785</t>
  </si>
  <si>
    <t>TXN786</t>
  </si>
  <si>
    <t>TXN787</t>
  </si>
  <si>
    <t>TXN788</t>
  </si>
  <si>
    <t>TXN789</t>
  </si>
  <si>
    <t>TXN790</t>
  </si>
  <si>
    <t>TXN791</t>
  </si>
  <si>
    <t>TXN792</t>
  </si>
  <si>
    <t>TXN793</t>
  </si>
  <si>
    <t>TXN794</t>
  </si>
  <si>
    <t>TXN795</t>
  </si>
  <si>
    <t>TXN796</t>
  </si>
  <si>
    <t>TXN797</t>
  </si>
  <si>
    <t>TXN798</t>
  </si>
  <si>
    <t>TXN799</t>
  </si>
  <si>
    <t>TXN800</t>
  </si>
  <si>
    <t>TXN801</t>
  </si>
  <si>
    <t>TXN802</t>
  </si>
  <si>
    <t>TXN803</t>
  </si>
  <si>
    <t>TXN804</t>
  </si>
  <si>
    <t>TXN805</t>
  </si>
  <si>
    <t>TXN806</t>
  </si>
  <si>
    <t>TXN807</t>
  </si>
  <si>
    <t>TXN808</t>
  </si>
  <si>
    <t>TXN809</t>
  </si>
  <si>
    <t>TXN810</t>
  </si>
  <si>
    <t>TXN811</t>
  </si>
  <si>
    <t>TXN812</t>
  </si>
  <si>
    <t>TXN813</t>
  </si>
  <si>
    <t>TXN814</t>
  </si>
  <si>
    <t>TXN815</t>
  </si>
  <si>
    <t>TXN816</t>
  </si>
  <si>
    <t>TXN817</t>
  </si>
  <si>
    <t>TXN818</t>
  </si>
  <si>
    <t>TXN819</t>
  </si>
  <si>
    <t>TXN820</t>
  </si>
  <si>
    <t>TXN821</t>
  </si>
  <si>
    <t>TXN822</t>
  </si>
  <si>
    <t>TXN823</t>
  </si>
  <si>
    <t>TXN824</t>
  </si>
  <si>
    <t>TXN825</t>
  </si>
  <si>
    <t>TXN826</t>
  </si>
  <si>
    <t>TXN827</t>
  </si>
  <si>
    <t>TXN828</t>
  </si>
  <si>
    <t>TXN829</t>
  </si>
  <si>
    <t>TXN830</t>
  </si>
  <si>
    <t>TXN831</t>
  </si>
  <si>
    <t>TXN832</t>
  </si>
  <si>
    <t>TXN833</t>
  </si>
  <si>
    <t>TXN834</t>
  </si>
  <si>
    <t>TXN835</t>
  </si>
  <si>
    <t>TXN836</t>
  </si>
  <si>
    <t>TXN837</t>
  </si>
  <si>
    <t>TXN838</t>
  </si>
  <si>
    <t>TXN839</t>
  </si>
  <si>
    <t>TXN840</t>
  </si>
  <si>
    <t>TXN841</t>
  </si>
  <si>
    <t>TXN842</t>
  </si>
  <si>
    <t>TXN843</t>
  </si>
  <si>
    <t>TXN844</t>
  </si>
  <si>
    <t>TXN845</t>
  </si>
  <si>
    <t>TXN846</t>
  </si>
  <si>
    <t>TXN847</t>
  </si>
  <si>
    <t>TXN848</t>
  </si>
  <si>
    <t>TXN849</t>
  </si>
  <si>
    <t>TXN850</t>
  </si>
  <si>
    <t>TXN851</t>
  </si>
  <si>
    <t>TXN852</t>
  </si>
  <si>
    <t>TXN853</t>
  </si>
  <si>
    <t>TXN854</t>
  </si>
  <si>
    <t>TXN855</t>
  </si>
  <si>
    <t>TXN856</t>
  </si>
  <si>
    <t>TXN857</t>
  </si>
  <si>
    <t>TXN858</t>
  </si>
  <si>
    <t>TXN859</t>
  </si>
  <si>
    <t>TXN860</t>
  </si>
  <si>
    <t>TXN861</t>
  </si>
  <si>
    <t>TXN862</t>
  </si>
  <si>
    <t>TXN863</t>
  </si>
  <si>
    <t>TXN864</t>
  </si>
  <si>
    <t>TXN865</t>
  </si>
  <si>
    <t>TXN866</t>
  </si>
  <si>
    <t>TXN867</t>
  </si>
  <si>
    <t>TXN868</t>
  </si>
  <si>
    <t>TXN869</t>
  </si>
  <si>
    <t>TXN870</t>
  </si>
  <si>
    <t>TXN871</t>
  </si>
  <si>
    <t>TXN872</t>
  </si>
  <si>
    <t>TXN873</t>
  </si>
  <si>
    <t>TXN874</t>
  </si>
  <si>
    <t>TXN875</t>
  </si>
  <si>
    <t>TXN876</t>
  </si>
  <si>
    <t>TXN877</t>
  </si>
  <si>
    <t>TXN878</t>
  </si>
  <si>
    <t>TXN879</t>
  </si>
  <si>
    <t>TXN880</t>
  </si>
  <si>
    <t>TXN881</t>
  </si>
  <si>
    <t>TXN882</t>
  </si>
  <si>
    <t>TXN883</t>
  </si>
  <si>
    <t>TXN884</t>
  </si>
  <si>
    <t>TXN885</t>
  </si>
  <si>
    <t>TXN886</t>
  </si>
  <si>
    <t>TXN887</t>
  </si>
  <si>
    <t>TXN888</t>
  </si>
  <si>
    <t>TXN889</t>
  </si>
  <si>
    <t>TXN890</t>
  </si>
  <si>
    <t>TXN891</t>
  </si>
  <si>
    <t>TXN892</t>
  </si>
  <si>
    <t>TXN893</t>
  </si>
  <si>
    <t>TXN894</t>
  </si>
  <si>
    <t>TXN895</t>
  </si>
  <si>
    <t>TXN896</t>
  </si>
  <si>
    <t>TXN897</t>
  </si>
  <si>
    <t>TXN898</t>
  </si>
  <si>
    <t>TXN899</t>
  </si>
  <si>
    <t>TXN900</t>
  </si>
  <si>
    <t>TXN901</t>
  </si>
  <si>
    <t>TXN902</t>
  </si>
  <si>
    <t>TXN903</t>
  </si>
  <si>
    <t>TXN904</t>
  </si>
  <si>
    <t>TXN905</t>
  </si>
  <si>
    <t>TXN906</t>
  </si>
  <si>
    <t>TXN907</t>
  </si>
  <si>
    <t>TXN908</t>
  </si>
  <si>
    <t>TXN909</t>
  </si>
  <si>
    <t>TXN910</t>
  </si>
  <si>
    <t>TXN911</t>
  </si>
  <si>
    <t>TXN912</t>
  </si>
  <si>
    <t>TXN913</t>
  </si>
  <si>
    <t>TXN914</t>
  </si>
  <si>
    <t>TXN915</t>
  </si>
  <si>
    <t>TXN916</t>
  </si>
  <si>
    <t>TXN917</t>
  </si>
  <si>
    <t>TXN918</t>
  </si>
  <si>
    <t>TXN919</t>
  </si>
  <si>
    <t>TXN920</t>
  </si>
  <si>
    <t>TXN921</t>
  </si>
  <si>
    <t>TXN922</t>
  </si>
  <si>
    <t>TXN923</t>
  </si>
  <si>
    <t>TXN924</t>
  </si>
  <si>
    <t>TXN925</t>
  </si>
  <si>
    <t>TXN926</t>
  </si>
  <si>
    <t>TXN927</t>
  </si>
  <si>
    <t>TXN928</t>
  </si>
  <si>
    <t>TXN929</t>
  </si>
  <si>
    <t>TXN930</t>
  </si>
  <si>
    <t>TXN931</t>
  </si>
  <si>
    <t>TXN932</t>
  </si>
  <si>
    <t>TXN933</t>
  </si>
  <si>
    <t>TXN934</t>
  </si>
  <si>
    <t>TXN935</t>
  </si>
  <si>
    <t>TXN936</t>
  </si>
  <si>
    <t>TXN937</t>
  </si>
  <si>
    <t>TXN938</t>
  </si>
  <si>
    <t>TXN939</t>
  </si>
  <si>
    <t>TXN940</t>
  </si>
  <si>
    <t>TXN941</t>
  </si>
  <si>
    <t>TXN942</t>
  </si>
  <si>
    <t>TXN943</t>
  </si>
  <si>
    <t>TXN944</t>
  </si>
  <si>
    <t>TXN945</t>
  </si>
  <si>
    <t>TXN946</t>
  </si>
  <si>
    <t>TXN947</t>
  </si>
  <si>
    <t>Facebook Jan 2025 Campaign</t>
  </si>
  <si>
    <t>Google Ads Jan 2025 Campaign</t>
  </si>
  <si>
    <t>Email Jan 2025 Campaign</t>
  </si>
  <si>
    <t>Instagram Jan 2025 Campaign</t>
  </si>
  <si>
    <t>YouTube Jan 2025 Campaign</t>
  </si>
  <si>
    <t>Facebook Feb 2025 Campaign</t>
  </si>
  <si>
    <t>Google Ads Feb 2025 Campaign</t>
  </si>
  <si>
    <t>Email Feb 2025 Campaign</t>
  </si>
  <si>
    <t>Instagram Feb 2025 Campaign</t>
  </si>
  <si>
    <t>YouTube Feb 2025 Campaign</t>
  </si>
  <si>
    <t>Facebook Mar 2025 Campaign</t>
  </si>
  <si>
    <t>Google Ads Mar 2025 Campaign</t>
  </si>
  <si>
    <t>Email Mar 2025 Campaign</t>
  </si>
  <si>
    <t>Instagram Mar 2025 Campaign</t>
  </si>
  <si>
    <t>YouTube Mar 2025 Campaign</t>
  </si>
  <si>
    <t>Facebook Jan 2024 Campaign</t>
  </si>
  <si>
    <t>Google Ads Jan 2024 Campaign</t>
  </si>
  <si>
    <t>Email Jan 2024 Campaign</t>
  </si>
  <si>
    <t>Instagram Jan 2024 Campaign</t>
  </si>
  <si>
    <t>YouTube Jan 2024 Campaign</t>
  </si>
  <si>
    <t>Facebook Feb 2024 Campaign</t>
  </si>
  <si>
    <t>Google Ads Feb 2024 Campaign</t>
  </si>
  <si>
    <t>Email Feb 2024 Campaign</t>
  </si>
  <si>
    <t>Instagram Feb 2024 Campaign</t>
  </si>
  <si>
    <t>YouTube Feb 2024 Campaign</t>
  </si>
  <si>
    <t>Facebook Mar 2024 Campaign</t>
  </si>
  <si>
    <t>Google Ads Mar 2024 Campaign</t>
  </si>
  <si>
    <t>Email Mar 2024 Campaign</t>
  </si>
  <si>
    <t>Instagram Mar 2024 Campaign</t>
  </si>
  <si>
    <t>YouTube Mar 2024 Campaign</t>
  </si>
  <si>
    <t>Facebook Apr 2024 Campaign</t>
  </si>
  <si>
    <t>Google Ads Apr 2024 Campaign</t>
  </si>
  <si>
    <t>Email Apr 2024 Campaign</t>
  </si>
  <si>
    <t>Instagram Apr 2024 Campaign</t>
  </si>
  <si>
    <t>YouTube Apr 2024 Campaign</t>
  </si>
  <si>
    <t>Facebook May 2024 Campaign</t>
  </si>
  <si>
    <t>Google Ads May 2024 Campaign</t>
  </si>
  <si>
    <t>Email May 2024 Campaign</t>
  </si>
  <si>
    <t>Instagram May 2024 Campaign</t>
  </si>
  <si>
    <t>YouTube May 2024 Campaign</t>
  </si>
  <si>
    <t>Facebook Jun 2024 Campaign</t>
  </si>
  <si>
    <t>Google Ads Jun 2024 Campaign</t>
  </si>
  <si>
    <t>Email Jun 2024 Campaign</t>
  </si>
  <si>
    <t>Instagram Jun 2024 Campaign</t>
  </si>
  <si>
    <t>YouTube Jun 2024 Campaign</t>
  </si>
  <si>
    <t>Facebook Jul 2024 Campaign</t>
  </si>
  <si>
    <t>Google Ads Jul 2024 Campaign</t>
  </si>
  <si>
    <t>Email Jul 2024 Campaign</t>
  </si>
  <si>
    <t>Instagram Jul 2024 Campaign</t>
  </si>
  <si>
    <t>YouTube Jul 2024 Campaign</t>
  </si>
  <si>
    <t>Facebook Aug 2024 Campaign</t>
  </si>
  <si>
    <t>Google Ads Aug 2024 Campaign</t>
  </si>
  <si>
    <t>Email Aug 2024 Campaign</t>
  </si>
  <si>
    <t>Instagram Aug 2024 Campaign</t>
  </si>
  <si>
    <t>YouTube Aug 2024 Campaign</t>
  </si>
  <si>
    <t>Facebook Sep 2024 Campaign</t>
  </si>
  <si>
    <t>Google Ads Sep 2024 Campaign</t>
  </si>
  <si>
    <t>Email Sep 2024 Campaign</t>
  </si>
  <si>
    <t>Instagram Sep 2024 Campaign</t>
  </si>
  <si>
    <t>YouTube Sep 2024 Campaign</t>
  </si>
  <si>
    <t>Facebook Oct 2024 Campaign</t>
  </si>
  <si>
    <t>Google Ads Oct 2024 Campaign</t>
  </si>
  <si>
    <t>Email Oct 2024 Campaign</t>
  </si>
  <si>
    <t>Instagram Oct 2024 Campaign</t>
  </si>
  <si>
    <t>YouTube Oct 2024 Campaign</t>
  </si>
  <si>
    <t>Facebook Nov 2024 Campaign</t>
  </si>
  <si>
    <t>Google Ads Nov 2024 Campaign</t>
  </si>
  <si>
    <t>Email Nov 2024 Campaign</t>
  </si>
  <si>
    <t>Instagram Nov 2024 Campaign</t>
  </si>
  <si>
    <t>YouTube Nov 2024 Campaign</t>
  </si>
  <si>
    <t>Facebook Dec 2024 Campaign</t>
  </si>
  <si>
    <t>Google Ads Dec 2024 Campaign</t>
  </si>
  <si>
    <t>Email Dec 2024 Campaign</t>
  </si>
  <si>
    <t>Instagram Dec 2024 Campaign</t>
  </si>
  <si>
    <t>YouTube Dec 2024 Campaign</t>
  </si>
  <si>
    <t>Proft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</si>
</sst>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1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2" fillId="2" borderId="8" xfId="0" applyFont="1" applyFill="1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4" fontId="0" fillId="0" borderId="5" xfId="0" applyNumberFormat="1" applyBorder="1"/>
    <xf numFmtId="0" fontId="1" fillId="0" borderId="0" xfId="0" applyFont="1"/>
    <xf numFmtId="0" fontId="1" fillId="3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4" borderId="8" xfId="0" applyFont="1" applyFill="1" applyBorder="1" applyAlignment="1">
      <alignment horizontal="center" vertical="top"/>
    </xf>
    <xf numFmtId="14" fontId="2" fillId="4" borderId="8" xfId="0" applyNumberFormat="1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5" fillId="0" borderId="0" xfId="0" applyFont="1" applyFill="1"/>
    <xf numFmtId="0" fontId="5" fillId="0" borderId="0" xfId="0" applyFont="1" applyFill="1" applyAlignment="1">
      <alignment vertical="center" wrapText="1"/>
    </xf>
    <xf numFmtId="14" fontId="5" fillId="0" borderId="0" xfId="0" applyNumberFormat="1" applyFont="1" applyFill="1" applyAlignment="1">
      <alignment vertical="center" wrapText="1"/>
    </xf>
    <xf numFmtId="2" fontId="5" fillId="0" borderId="0" xfId="0" applyNumberFormat="1" applyFont="1" applyFill="1" applyAlignment="1">
      <alignment vertical="center" wrapText="1"/>
    </xf>
    <xf numFmtId="164" fontId="5" fillId="0" borderId="0" xfId="0" applyNumberFormat="1" applyFont="1" applyFill="1" applyAlignment="1">
      <alignment vertical="center" wrapText="1"/>
    </xf>
    <xf numFmtId="14" fontId="4" fillId="0" borderId="0" xfId="0" applyNumberFormat="1" applyFont="1" applyFill="1"/>
    <xf numFmtId="14" fontId="4" fillId="0" borderId="1" xfId="0" applyNumberFormat="1" applyFont="1" applyFill="1" applyBorder="1" applyAlignment="1">
      <alignment horizontal="center" vertical="top"/>
    </xf>
    <xf numFmtId="14" fontId="4" fillId="0" borderId="2" xfId="0" applyNumberFormat="1" applyFont="1" applyFill="1" applyBorder="1" applyAlignment="1">
      <alignment horizontal="center" vertical="top"/>
    </xf>
    <xf numFmtId="14" fontId="5" fillId="0" borderId="0" xfId="0" applyNumberFormat="1" applyFont="1" applyFill="1"/>
    <xf numFmtId="164" fontId="5" fillId="0" borderId="0" xfId="0" applyNumberFormat="1" applyFont="1" applyFill="1"/>
    <xf numFmtId="0" fontId="5" fillId="0" borderId="4" xfId="0" applyFont="1" applyFill="1" applyBorder="1" applyAlignment="1">
      <alignment vertical="center" wrapText="1"/>
    </xf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38.83759398148" createdVersion="8" refreshedVersion="8" minRefreshableVersion="3" recordCount="948" xr:uid="{9CADB3C0-157F-44AA-9953-CA2DE606710E}">
  <cacheSource type="worksheet">
    <worksheetSource ref="B1:J1048576" sheet="Sales Data"/>
  </cacheSource>
  <cacheFields count="9">
    <cacheField name="Date of Purchase" numFmtId="14">
      <sharedItems containsNonDate="0" containsDate="1" containsString="0" containsBlank="1" minDate="2024-01-01T00:00:00" maxDate="2025-04-01T00:00:00"/>
    </cacheField>
    <cacheField name="ProductID" numFmtId="0">
      <sharedItems containsBlank="1"/>
    </cacheField>
    <cacheField name="Product Category" numFmtId="0">
      <sharedItems containsBlank="1"/>
    </cacheField>
    <cacheField name="Product Price" numFmtId="0">
      <sharedItems containsString="0" containsBlank="1" containsNumber="1" minValue="138.25" maxValue="1717.25"/>
    </cacheField>
    <cacheField name="Discount Applied" numFmtId="0">
      <sharedItems containsString="0" containsBlank="1" containsNumber="1" minValue="84.25" maxValue="289.25"/>
    </cacheField>
    <cacheField name="Final Price" numFmtId="0">
      <sharedItems containsString="0" containsBlank="1" containsNumber="1" minValue="30" maxValue="1480"/>
    </cacheField>
    <cacheField name="Quantity Purchased" numFmtId="0">
      <sharedItems containsString="0" containsBlank="1" containsNumber="1" containsInteger="1" minValue="1" maxValue="5"/>
    </cacheField>
    <cacheField name="Total Revenue" numFmtId="0">
      <sharedItems containsString="0" containsBlank="1" containsNumber="1" containsInteger="1" minValue="150" maxValue="1496"/>
    </cacheField>
    <cacheField name="CustomerID" numFmtId="0">
      <sharedItems containsBlank="1" count="583">
        <s v="CUST368"/>
        <s v="CUST177"/>
        <s v="CUST248"/>
        <s v="CUST394"/>
        <s v="CUST509"/>
        <s v="CUST055"/>
        <s v="CUST488"/>
        <s v="CUST188"/>
        <s v="CUST565"/>
        <s v="CUST045"/>
        <s v="CUST275"/>
        <s v="CUST499"/>
        <s v="CUST306"/>
        <s v="CUST090"/>
        <s v="CUST241"/>
        <s v="CUST286"/>
        <s v="CUST589"/>
        <s v="CUST044"/>
        <s v="CUST111"/>
        <s v="CUST581"/>
        <s v="CUST441"/>
        <s v="CUST591"/>
        <s v="CUST240"/>
        <s v="CUST550"/>
        <s v="CUST253"/>
        <s v="CUST562"/>
        <s v="CUST034"/>
        <s v="CUST267"/>
        <s v="CUST570"/>
        <s v="CUST065"/>
        <s v="CUST269"/>
        <s v="CUST449"/>
        <s v="CUST498"/>
        <s v="CUST272"/>
        <s v="CUST087"/>
        <s v="CUST300"/>
        <s v="CUST421"/>
        <s v="CUST193"/>
        <s v="CUST071"/>
        <s v="CUST004"/>
        <s v="CUST165"/>
        <s v="CUST322"/>
        <s v="CUST329"/>
        <s v="CUST239"/>
        <s v="CUST158"/>
        <s v="CUST374"/>
        <s v="CUST222"/>
        <s v="CUST265"/>
        <s v="CUST416"/>
        <s v="CUST553"/>
        <s v="CUST354"/>
        <s v="CUST053"/>
        <s v="CUST150"/>
        <s v="CUST093"/>
        <s v="CUST270"/>
        <s v="CUST056"/>
        <s v="CUST328"/>
        <s v="CUST024"/>
        <s v="CUST587"/>
        <s v="CUST525"/>
        <s v="CUST230"/>
        <s v="CUST103"/>
        <s v="CUST317"/>
        <s v="CUST194"/>
        <s v="CUST125"/>
        <s v="CUST393"/>
        <s v="CUST070"/>
        <s v="CUST459"/>
        <s v="CUST475"/>
        <s v="CUST507"/>
        <s v="CUST474"/>
        <s v="CUST214"/>
        <s v="CUST366"/>
        <s v="CUST535"/>
        <s v="CUST439"/>
        <s v="CUST470"/>
        <s v="CUST204"/>
        <s v="CUST067"/>
        <s v="CUST508"/>
        <s v="CUST567"/>
        <s v="CUST575"/>
        <s v="CUST515"/>
        <s v="CUST539"/>
        <s v="CUST259"/>
        <s v="CUST528"/>
        <s v="CUST280"/>
        <s v="CUST413"/>
        <s v="CUST382"/>
        <s v="CUST478"/>
        <s v="CUST235"/>
        <s v="CUST027"/>
        <s v="CUST380"/>
        <s v="CUST132"/>
        <s v="CUST338"/>
        <s v="CUST411"/>
        <s v="CUST290"/>
        <s v="CUST377"/>
        <s v="CUST455"/>
        <s v="CUST502"/>
        <s v="CUST133"/>
        <s v="CUST594"/>
        <s v="CUST427"/>
        <s v="CUST412"/>
        <s v="CUST520"/>
        <s v="CUST425"/>
        <s v="CUST225"/>
        <s v="CUST040"/>
        <s v="CUST258"/>
        <s v="CUST311"/>
        <s v="CUST180"/>
        <s v="CUST032"/>
        <s v="CUST482"/>
        <s v="CUST101"/>
        <s v="CUST308"/>
        <s v="CUST558"/>
        <s v="CUST200"/>
        <s v="CUST191"/>
        <s v="CUST429"/>
        <s v="CUST075"/>
        <s v="CUST593"/>
        <s v="CUST202"/>
        <s v="CUST385"/>
        <s v="CUST064"/>
        <s v="CUST560"/>
        <s v="CUST582"/>
        <s v="CUST026"/>
        <s v="CUST531"/>
        <s v="CUST523"/>
        <s v="CUST357"/>
        <s v="CUST019"/>
        <s v="CUST420"/>
        <s v="CUST082"/>
        <s v="CUST029"/>
        <s v="CUST463"/>
        <s v="CUST148"/>
        <s v="CUST162"/>
        <s v="CUST487"/>
        <s v="CUST367"/>
        <s v="CUST228"/>
        <s v="CUST089"/>
        <s v="CUST170"/>
        <s v="CUST345"/>
        <s v="CUST583"/>
        <s v="CUST536"/>
        <s v="CUST417"/>
        <s v="CUST471"/>
        <s v="CUST542"/>
        <s v="CUST099"/>
        <s v="CUST013"/>
        <s v="CUST173"/>
        <s v="CUST151"/>
        <s v="CUST281"/>
        <s v="CUST337"/>
        <s v="CUST423"/>
        <s v="CUST078"/>
        <s v="CUST208"/>
        <s v="CUST276"/>
        <s v="CUST513"/>
        <s v="CUST335"/>
        <s v="CUST031"/>
        <s v="CUST585"/>
        <s v="CUST568"/>
        <s v="CUST339"/>
        <s v="CUST505"/>
        <s v="CUST349"/>
        <s v="CUST504"/>
        <s v="CUST388"/>
        <s v="CUST161"/>
        <s v="CUST340"/>
        <s v="CUST255"/>
        <s v="CUST076"/>
        <s v="CUST232"/>
        <s v="CUST371"/>
        <s v="CUST318"/>
        <s v="CUST336"/>
        <s v="CUST128"/>
        <s v="CUST549"/>
        <s v="CUST168"/>
        <s v="CUST072"/>
        <s v="CUST062"/>
        <s v="CUST060"/>
        <s v="CUST247"/>
        <s v="CUST109"/>
        <s v="CUST494"/>
        <s v="CUST292"/>
        <s v="CUST452"/>
        <s v="CUST063"/>
        <s v="CUST145"/>
        <s v="CUST304"/>
        <s v="CUST486"/>
        <s v="CUST059"/>
        <s v="CUST422"/>
        <s v="CUST331"/>
        <s v="CUST020"/>
        <s v="CUST201"/>
        <s v="CUST503"/>
        <s v="CUST552"/>
        <s v="CUST184"/>
        <s v="CUST390"/>
        <s v="CUST355"/>
        <s v="CUST203"/>
        <s v="CUST497"/>
        <s v="CUST473"/>
        <s v="CUST197"/>
        <s v="CUST159"/>
        <s v="CUST041"/>
        <s v="CUST458"/>
        <s v="CUST518"/>
        <s v="CUST580"/>
        <s v="CUST271"/>
        <s v="CUST074"/>
        <s v="CUST266"/>
        <s v="CUST212"/>
        <s v="CUST595"/>
        <s v="CUST140"/>
        <s v="CUST227"/>
        <s v="CUST428"/>
        <s v="CUST219"/>
        <s v="CUST576"/>
        <s v="CUST303"/>
        <s v="CUST141"/>
        <s v="CUST015"/>
        <s v="CUST002"/>
        <s v="CUST534"/>
        <s v="CUST445"/>
        <s v="CUST107"/>
        <s v="CUST543"/>
        <s v="CUST524"/>
        <s v="CUST479"/>
        <s v="CUST556"/>
        <s v="CUST309"/>
        <s v="CUST262"/>
        <s v="CUST243"/>
        <s v="CUST365"/>
        <s v="CUST305"/>
        <s v="CUST113"/>
        <s v="CUST083"/>
        <s v="CUST156"/>
        <s v="CUST138"/>
        <s v="CUST035"/>
        <s v="CUST419"/>
        <s v="CUST467"/>
        <s v="CUST480"/>
        <s v="CUST282"/>
        <s v="CUST261"/>
        <s v="CUST215"/>
        <s v="CUST341"/>
        <s v="CUST088"/>
        <s v="CUST181"/>
        <s v="CUST440"/>
        <s v="CUST506"/>
        <s v="CUST118"/>
        <s v="CUST021"/>
        <s v="CUST398"/>
        <s v="CUST287"/>
        <s v="CUST405"/>
        <s v="CUST009"/>
        <s v="CUST326"/>
        <s v="CUST104"/>
        <s v="CUST114"/>
        <s v="CUST061"/>
        <s v="CUST006"/>
        <s v="CUST018"/>
        <s v="CUST051"/>
        <s v="CUST373"/>
        <s v="CUST590"/>
        <s v="CUST529"/>
        <s v="CUST268"/>
        <s v="CUST476"/>
        <s v="CUST229"/>
        <s v="CUST521"/>
        <s v="CUST231"/>
        <s v="CUST046"/>
        <s v="CUST378"/>
        <s v="CUST163"/>
        <s v="CUST058"/>
        <s v="CUST167"/>
        <s v="CUST192"/>
        <s v="CUST136"/>
        <s v="CUST043"/>
        <s v="CUST363"/>
        <s v="CUST216"/>
        <s v="CUST011"/>
        <s v="CUST084"/>
        <s v="CUST182"/>
        <s v="CUST122"/>
        <s v="CUST379"/>
        <s v="CUST530"/>
        <s v="CUST456"/>
        <s v="CUST514"/>
        <s v="CUST135"/>
        <s v="CUST291"/>
        <s v="CUST091"/>
        <s v="CUST351"/>
        <s v="CUST049"/>
        <s v="CUST175"/>
        <s v="CUST426"/>
        <s v="CUST313"/>
        <s v="CUST126"/>
        <s v="CUST207"/>
        <s v="CUST120"/>
        <s v="CUST220"/>
        <s v="CUST516"/>
        <s v="CUST563"/>
        <s v="CUST116"/>
        <s v="CUST370"/>
        <s v="CUST433"/>
        <s v="CUST325"/>
        <s v="CUST042"/>
        <s v="CUST066"/>
        <s v="CUST285"/>
        <s v="CUST579"/>
        <s v="CUST144"/>
        <s v="CUST142"/>
        <s v="CUST079"/>
        <s v="CUST117"/>
        <s v="CUST284"/>
        <s v="CUST277"/>
        <s v="CUST541"/>
        <s v="CUST392"/>
        <s v="CUST490"/>
        <s v="CUST409"/>
        <s v="CUST436"/>
        <s v="CUST147"/>
        <s v="CUST432"/>
        <s v="CUST408"/>
        <s v="CUST372"/>
        <s v="CUST196"/>
        <s v="CUST187"/>
        <s v="CUST537"/>
        <s v="CUST302"/>
        <s v="CUST330"/>
        <s v="CUST501"/>
        <s v="CUST561"/>
        <s v="CUST360"/>
        <s v="CUST545"/>
        <s v="CUST273"/>
        <s v="CUST493"/>
        <s v="CUST319"/>
        <s v="CUST217"/>
        <s v="CUST500"/>
        <s v="CUST157"/>
        <s v="CUST123"/>
        <s v="CUST037"/>
        <s v="CUST465"/>
        <s v="CUST069"/>
        <s v="CUST438"/>
        <s v="CUST407"/>
        <s v="CUST546"/>
        <s v="CUST252"/>
        <s v="CUST315"/>
        <s v="CUST343"/>
        <s v="CUST139"/>
        <s v="CUST526"/>
        <s v="CUST557"/>
        <s v="CUST578"/>
        <s v="CUST153"/>
        <s v="CUST014"/>
        <s v="CUST294"/>
        <s v="CUST573"/>
        <s v="CUST483"/>
        <s v="CUST171"/>
        <s v="CUST152"/>
        <s v="CUST347"/>
        <s v="CUST244"/>
        <s v="CUST233"/>
        <s v="CUST554"/>
        <s v="CUST430"/>
        <s v="CUST124"/>
        <s v="CUST597"/>
        <s v="CUST100"/>
        <s v="CUST221"/>
        <s v="CUST236"/>
        <s v="CUST464"/>
        <s v="CUST016"/>
        <s v="CUST112"/>
        <s v="CUST491"/>
        <s v="CUST584"/>
        <s v="CUST323"/>
        <s v="CUST434"/>
        <s v="CUST199"/>
        <s v="CUST538"/>
        <s v="CUST226"/>
        <s v="CUST257"/>
        <s v="CUST424"/>
        <s v="CUST344"/>
        <s v="CUST457"/>
        <s v="CUST522"/>
        <s v="CUST023"/>
        <s v="CUST039"/>
        <s v="CUST453"/>
        <s v="CUST097"/>
        <s v="CUST198"/>
        <s v="CUST533"/>
        <s v="CUST190"/>
        <s v="CUST406"/>
        <s v="CUST047"/>
        <s v="CUST108"/>
        <s v="CUST279"/>
        <s v="CUST127"/>
        <s v="CUST297"/>
        <s v="CUST352"/>
        <s v="CUST134"/>
        <s v="CUST164"/>
        <s v="CUST489"/>
        <s v="CUST574"/>
        <s v="CUST057"/>
        <s v="CUST289"/>
        <s v="CUST250"/>
        <s v="CUST105"/>
        <s v="CUST327"/>
        <s v="CUST540"/>
        <s v="CUST263"/>
        <s v="CUST310"/>
        <s v="CUST210"/>
        <s v="CUST437"/>
        <s v="CUST548"/>
        <s v="CUST577"/>
        <s v="CUST312"/>
        <s v="CUST510"/>
        <s v="CUST296"/>
        <s v="CUST155"/>
        <s v="CUST401"/>
        <s v="CUST246"/>
        <s v="CUST381"/>
        <s v="CUST169"/>
        <s v="CUST098"/>
        <s v="CUST592"/>
        <s v="CUST448"/>
        <s v="CUST415"/>
        <s v="CUST517"/>
        <s v="CUST301"/>
        <s v="CUST402"/>
        <s v="CUST274"/>
        <s v="CUST237"/>
        <s v="CUST466"/>
        <s v="CUST121"/>
        <s v="CUST154"/>
        <s v="CUST186"/>
        <s v="CUST569"/>
        <s v="CUST364"/>
        <s v="CUST596"/>
        <s v="CUST005"/>
        <s v="CUST036"/>
        <s v="CUST353"/>
        <s v="CUST361"/>
        <s v="CUST559"/>
        <s v="CUST179"/>
        <s v="CUST495"/>
        <s v="CUST400"/>
        <s v="CUST461"/>
        <s v="CUST288"/>
        <s v="CUST299"/>
        <s v="CUST295"/>
        <s v="CUST342"/>
        <s v="CUST166"/>
        <s v="CUST119"/>
        <s v="CUST185"/>
        <s v="CUST081"/>
        <s v="CUST003"/>
        <s v="CUST086"/>
        <s v="CUST256"/>
        <s v="CUST555"/>
        <s v="CUST431"/>
        <s v="CUST468"/>
        <s v="CUST321"/>
        <s v="CUST399"/>
        <s v="CUST129"/>
        <s v="CUST350"/>
        <s v="CUST551"/>
        <s v="CUST068"/>
        <s v="CUST033"/>
        <s v="CUST130"/>
        <s v="CUST358"/>
        <s v="CUST324"/>
        <s v="CUST054"/>
        <s v="CUST348"/>
        <s v="CUST442"/>
        <m/>
        <s v="CUST172" u="1"/>
        <s v="CUST143" u="1"/>
        <s v="CUST356" u="1"/>
        <s v="CUST375" u="1"/>
        <s v="CUST077" u="1"/>
        <s v="CUST572" u="1"/>
        <s v="CUST450" u="1"/>
        <s v="CUST278" u="1"/>
        <s v="CUST048" u="1"/>
        <s v="CUST316" u="1"/>
        <s v="CUST183" u="1"/>
        <s v="CUST001" u="1"/>
        <s v="CUST454" u="1"/>
        <s v="CUST320" u="1"/>
        <s v="CUST496" u="1"/>
        <s v="CUST010" u="1"/>
        <s v="CUST588" u="1"/>
        <s v="CUST511" u="1"/>
        <s v="CUST359" u="1"/>
        <s v="CUST050" u="1"/>
        <s v="CUST008" u="1"/>
        <s v="CUST223" u="1"/>
        <s v="CUST395" u="1"/>
        <s v="CUST566" u="1"/>
        <s v="CUST092" u="1"/>
        <s v="CUST544" u="1"/>
        <s v="CUST469" u="1"/>
        <s v="CUST095" u="1"/>
        <s v="CUST519" u="1"/>
        <s v="CUST218" u="1"/>
        <s v="CUST195" u="1"/>
        <s v="CUST369" u="1"/>
        <s v="CUST073" u="1"/>
        <s v="CUST307" u="1"/>
        <s v="CUST460" u="1"/>
        <s v="CUST403" u="1"/>
        <s v="CUST414" u="1"/>
        <s v="CUST512" u="1"/>
        <s v="CUST264" u="1"/>
        <s v="CUST435" u="1"/>
        <s v="CUST249" u="1"/>
        <s v="CUST115" u="1"/>
        <s v="CUST346" u="1"/>
        <s v="CUST224" u="1"/>
        <s v="CUST443" u="1"/>
        <s v="CUST234" u="1"/>
        <s v="CUST137" u="1"/>
        <s v="CUST446" u="1"/>
        <s v="CUST472" u="1"/>
        <s v="CUST397" u="1"/>
        <s v="CUST028" u="1"/>
        <s v="CUST022" u="1"/>
        <s v="CUST038" u="1"/>
        <s v="CUST485" u="1"/>
        <s v="CUST386" u="1"/>
        <s v="CUST242" u="1"/>
        <s v="CUST213" u="1"/>
        <s v="CUST384" u="1"/>
        <s v="CUST260" u="1"/>
        <s v="CUST389" u="1"/>
        <s v="CUST462" u="1"/>
        <s v="CUST586" u="1"/>
        <s v="CUST314" u="1"/>
        <s v="CUST332" u="1"/>
        <s v="CUST012" u="1"/>
        <s v="CUST149" u="1"/>
        <s v="CUST178" u="1"/>
        <s v="CUST383" u="1"/>
        <s v="CUST492" u="1"/>
        <s v="CUST571" u="1"/>
        <s v="CUST481" u="1"/>
        <s v="CUST484" u="1"/>
        <s v="CUST527" u="1"/>
        <s v="CUST418" u="1"/>
        <s v="CUST176" u="1"/>
        <s v="CUST209" u="1"/>
        <s v="CUST283" u="1"/>
        <s v="CUST146" u="1"/>
        <s v="CustomerID" u="1"/>
        <s v="CUST404" u="1"/>
        <s v="CUST564" u="1"/>
        <s v="CUST096" u="1"/>
        <s v="CUST052" u="1"/>
        <s v="CUST007" u="1"/>
        <s v="CUST245" u="1"/>
        <s v="CUST451" u="1"/>
        <s v="CUST102" u="1"/>
        <s v="CUST391" u="1"/>
        <s v="CUST017" u="1"/>
        <s v="CUST110" u="1"/>
        <s v="CUST211" u="1"/>
        <s v="CUST298" u="1"/>
        <s v="CUST238" u="1"/>
        <s v="CUST447" u="1"/>
        <s v="CUST334" u="1"/>
        <s v="CUST477" u="1"/>
        <s v="CUST387" u="1"/>
        <s v="CUST106" u="1"/>
        <s v="CUST206" u="1"/>
        <s v="CUST293" u="1"/>
        <s v="CUST025" u="1"/>
        <s v="CUST030" u="1"/>
        <s v="CUST085" u="1"/>
        <s v="CUST09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8">
  <r>
    <d v="2024-01-01T00:00:00"/>
    <s v="PROD006"/>
    <s v="Books"/>
    <n v="349.65"/>
    <n v="137.25"/>
    <n v="212.4"/>
    <n v="5"/>
    <n v="1062"/>
    <x v="0"/>
  </r>
  <r>
    <d v="2024-01-01T00:00:00"/>
    <s v="PROD018"/>
    <s v="Electronics"/>
    <n v="303.25"/>
    <n v="219.25"/>
    <n v="84"/>
    <n v="4"/>
    <n v="336"/>
    <x v="1"/>
  </r>
  <r>
    <d v="2024-01-02T00:00:00"/>
    <s v="PROD011"/>
    <s v="Clothing"/>
    <n v="361.75"/>
    <n v="114.25"/>
    <n v="247.5"/>
    <n v="4"/>
    <n v="990"/>
    <x v="2"/>
  </r>
  <r>
    <d v="2024-01-02T00:00:00"/>
    <s v="PROD017"/>
    <s v="Clothing"/>
    <n v="302.25"/>
    <n v="173.25"/>
    <n v="129"/>
    <n v="2"/>
    <n v="258"/>
    <x v="3"/>
  </r>
  <r>
    <d v="2024-01-02T00:00:00"/>
    <s v="PROD012"/>
    <s v="Toys"/>
    <n v="610.58333333333326"/>
    <n v="155.25"/>
    <n v="455.33333333333331"/>
    <n v="3"/>
    <n v="1366"/>
    <x v="4"/>
  </r>
  <r>
    <d v="2024-01-02T00:00:00"/>
    <s v="PROD009"/>
    <s v="Electronics"/>
    <n v="404.45"/>
    <n v="213.25"/>
    <n v="191.2"/>
    <n v="5"/>
    <n v="956"/>
    <x v="5"/>
  </r>
  <r>
    <d v="2024-01-02T00:00:00"/>
    <s v="PROD016"/>
    <s v="Toys"/>
    <n v="588.75"/>
    <n v="250.25"/>
    <n v="338.5"/>
    <n v="2"/>
    <n v="677"/>
    <x v="6"/>
  </r>
  <r>
    <d v="2024-01-02T00:00:00"/>
    <s v="PROD018"/>
    <s v="Electronics"/>
    <n v="364.85"/>
    <n v="272.25"/>
    <n v="92.6"/>
    <n v="5"/>
    <n v="463"/>
    <x v="7"/>
  </r>
  <r>
    <d v="2024-01-03T00:00:00"/>
    <s v="PROD012"/>
    <s v="Toys"/>
    <n v="476"/>
    <n v="121.25"/>
    <n v="354.75"/>
    <n v="4"/>
    <n v="1419"/>
    <x v="8"/>
  </r>
  <r>
    <d v="2024-01-04T00:00:00"/>
    <s v="PROD006"/>
    <s v="Books"/>
    <n v="501.75"/>
    <n v="150.25"/>
    <n v="351.5"/>
    <n v="2"/>
    <n v="703"/>
    <x v="9"/>
  </r>
  <r>
    <d v="2024-01-04T00:00:00"/>
    <s v="PROD006"/>
    <s v="Books"/>
    <n v="954.25"/>
    <n v="258.25"/>
    <n v="696"/>
    <n v="2"/>
    <n v="1392"/>
    <x v="10"/>
  </r>
  <r>
    <d v="2024-01-05T00:00:00"/>
    <s v="PROD015"/>
    <s v="Electronics"/>
    <n v="406.45"/>
    <n v="190.25"/>
    <n v="216.2"/>
    <n v="5"/>
    <n v="1081"/>
    <x v="11"/>
  </r>
  <r>
    <d v="2024-01-05T00:00:00"/>
    <s v="PROD012"/>
    <s v="Toys"/>
    <n v="203.45"/>
    <n v="110.25"/>
    <n v="93.2"/>
    <n v="5"/>
    <n v="466"/>
    <x v="12"/>
  </r>
  <r>
    <d v="2024-01-06T00:00:00"/>
    <s v="PROD012"/>
    <s v="Toys"/>
    <n v="225.05"/>
    <n v="180.25"/>
    <n v="44.8"/>
    <n v="5"/>
    <n v="224"/>
    <x v="13"/>
  </r>
  <r>
    <d v="2024-01-06T00:00:00"/>
    <s v="PROD009"/>
    <s v="Electronics"/>
    <n v="385.85"/>
    <n v="100.25"/>
    <n v="285.60000000000002"/>
    <n v="5"/>
    <n v="1428"/>
    <x v="14"/>
  </r>
  <r>
    <d v="2024-01-06T00:00:00"/>
    <s v="PROD019"/>
    <s v="Books"/>
    <n v="352.5"/>
    <n v="111.25"/>
    <n v="241.25"/>
    <n v="4"/>
    <n v="965"/>
    <x v="15"/>
  </r>
  <r>
    <d v="2024-01-08T00:00:00"/>
    <s v="PROD012"/>
    <s v="Toys"/>
    <n v="612.25"/>
    <n v="105.25"/>
    <n v="507"/>
    <n v="2"/>
    <n v="1014"/>
    <x v="16"/>
  </r>
  <r>
    <d v="2024-01-08T00:00:00"/>
    <s v="PROD011"/>
    <s v="Clothing"/>
    <n v="269.25"/>
    <n v="130.25"/>
    <n v="139"/>
    <n v="4"/>
    <n v="556"/>
    <x v="17"/>
  </r>
  <r>
    <d v="2024-01-08T00:00:00"/>
    <s v="PROD005"/>
    <s v="Electronics"/>
    <n v="479.05"/>
    <n v="213.25"/>
    <n v="265.8"/>
    <n v="5"/>
    <n v="1329"/>
    <x v="18"/>
  </r>
  <r>
    <d v="2024-01-08T00:00:00"/>
    <s v="PROD012"/>
    <s v="Toys"/>
    <n v="316.85000000000002"/>
    <n v="159.25"/>
    <n v="157.6"/>
    <n v="5"/>
    <n v="788"/>
    <x v="19"/>
  </r>
  <r>
    <d v="2024-01-08T00:00:00"/>
    <s v="PROD010"/>
    <s v="Books"/>
    <n v="241.75"/>
    <n v="141.25"/>
    <n v="100.5"/>
    <n v="2"/>
    <n v="201"/>
    <x v="20"/>
  </r>
  <r>
    <d v="2024-01-09T00:00:00"/>
    <s v="PROD013"/>
    <s v="Books"/>
    <n v="319.58333333333337"/>
    <n v="103.25"/>
    <n v="216.33333333333334"/>
    <n v="3"/>
    <n v="649"/>
    <x v="13"/>
  </r>
  <r>
    <d v="2024-01-09T00:00:00"/>
    <s v="PROD015"/>
    <s v="Electronics"/>
    <n v="498.25"/>
    <n v="178.25"/>
    <n v="320"/>
    <n v="2"/>
    <n v="640"/>
    <x v="21"/>
  </r>
  <r>
    <d v="2024-01-09T00:00:00"/>
    <s v="PROD005"/>
    <s v="Electronics"/>
    <n v="1089.25"/>
    <n v="181.25"/>
    <n v="908"/>
    <n v="1"/>
    <n v="908"/>
    <x v="22"/>
  </r>
  <r>
    <d v="2024-01-09T00:00:00"/>
    <s v="PROD012"/>
    <s v="Toys"/>
    <n v="1276.25"/>
    <n v="224.25"/>
    <n v="1052"/>
    <n v="1"/>
    <n v="1052"/>
    <x v="23"/>
  </r>
  <r>
    <d v="2024-01-11T00:00:00"/>
    <s v="PROD009"/>
    <s v="Electronics"/>
    <n v="376.25"/>
    <n v="182.25"/>
    <n v="194"/>
    <n v="2"/>
    <n v="388"/>
    <x v="24"/>
  </r>
  <r>
    <d v="2024-01-11T00:00:00"/>
    <s v="PROD009"/>
    <s v="Electronics"/>
    <n v="727.75"/>
    <n v="92.25"/>
    <n v="635.5"/>
    <n v="2"/>
    <n v="1271"/>
    <x v="25"/>
  </r>
  <r>
    <d v="2024-01-12T00:00:00"/>
    <s v="PROD009"/>
    <s v="Electronics"/>
    <n v="771.25"/>
    <n v="118.25"/>
    <n v="653"/>
    <n v="2"/>
    <n v="1306"/>
    <x v="26"/>
  </r>
  <r>
    <d v="2024-01-12T00:00:00"/>
    <s v="PROD012"/>
    <s v="Toys"/>
    <n v="272.25"/>
    <n v="185.25"/>
    <n v="87"/>
    <n v="2"/>
    <n v="174"/>
    <x v="27"/>
  </r>
  <r>
    <d v="2024-01-12T00:00:00"/>
    <s v="PROD010"/>
    <s v="Books"/>
    <n v="270"/>
    <n v="184.25"/>
    <n v="85.75"/>
    <n v="4"/>
    <n v="343"/>
    <x v="28"/>
  </r>
  <r>
    <d v="2024-01-12T00:00:00"/>
    <s v="PROD014"/>
    <s v="Toys"/>
    <n v="623.75"/>
    <n v="142.25"/>
    <n v="481.5"/>
    <n v="2"/>
    <n v="963"/>
    <x v="29"/>
  </r>
  <r>
    <d v="2024-01-13T00:00:00"/>
    <s v="PROD016"/>
    <s v="Toys"/>
    <n v="403.58333333333331"/>
    <n v="285.25"/>
    <n v="118.33333333333333"/>
    <n v="3"/>
    <n v="355"/>
    <x v="30"/>
  </r>
  <r>
    <d v="2024-01-13T00:00:00"/>
    <s v="PROD008"/>
    <s v="Electronics"/>
    <n v="869.75"/>
    <n v="209.25"/>
    <n v="660.5"/>
    <n v="2"/>
    <n v="1321"/>
    <x v="31"/>
  </r>
  <r>
    <d v="2024-01-13T00:00:00"/>
    <s v="PROD008"/>
    <s v="Electronics"/>
    <n v="458.05"/>
    <n v="267.25"/>
    <n v="190.8"/>
    <n v="5"/>
    <n v="954"/>
    <x v="32"/>
  </r>
  <r>
    <d v="2024-01-13T00:00:00"/>
    <s v="PROD018"/>
    <s v="Electronics"/>
    <n v="474.25"/>
    <n v="178.25"/>
    <n v="296"/>
    <n v="2"/>
    <n v="592"/>
    <x v="33"/>
  </r>
  <r>
    <d v="2024-01-14T00:00:00"/>
    <s v="PROD011"/>
    <s v="Clothing"/>
    <n v="519.25"/>
    <n v="274.25"/>
    <n v="245"/>
    <n v="3"/>
    <n v="735"/>
    <x v="34"/>
  </r>
  <r>
    <d v="2024-01-14T00:00:00"/>
    <s v="PROD013"/>
    <s v="Books"/>
    <n v="593.25"/>
    <n v="91.25"/>
    <n v="502"/>
    <n v="2"/>
    <n v="1004"/>
    <x v="35"/>
  </r>
  <r>
    <d v="2024-01-14T00:00:00"/>
    <s v="PROD003"/>
    <s v="Books"/>
    <n v="221"/>
    <n v="135.25"/>
    <n v="85.75"/>
    <n v="4"/>
    <n v="343"/>
    <x v="36"/>
  </r>
  <r>
    <d v="2024-01-14T00:00:00"/>
    <s v="PROD019"/>
    <s v="Books"/>
    <n v="720.25"/>
    <n v="170.25"/>
    <n v="550"/>
    <n v="1"/>
    <n v="550"/>
    <x v="37"/>
  </r>
  <r>
    <d v="2024-01-15T00:00:00"/>
    <s v="PROD017"/>
    <s v="Clothing"/>
    <n v="563.25"/>
    <n v="113.25"/>
    <n v="450"/>
    <n v="3"/>
    <n v="1350"/>
    <x v="38"/>
  </r>
  <r>
    <d v="2024-01-16T00:00:00"/>
    <s v="PROD013"/>
    <s v="Books"/>
    <n v="436.85"/>
    <n v="248.25"/>
    <n v="188.6"/>
    <n v="5"/>
    <n v="943"/>
    <x v="34"/>
  </r>
  <r>
    <d v="2024-01-17T00:00:00"/>
    <s v="PROD018"/>
    <s v="Electronics"/>
    <n v="201.05"/>
    <n v="132.25"/>
    <n v="68.8"/>
    <n v="5"/>
    <n v="344"/>
    <x v="39"/>
  </r>
  <r>
    <d v="2024-01-17T00:00:00"/>
    <s v="PROD008"/>
    <s v="Electronics"/>
    <n v="336.75"/>
    <n v="97.25"/>
    <n v="239.5"/>
    <n v="4"/>
    <n v="958"/>
    <x v="40"/>
  </r>
  <r>
    <d v="2024-01-18T00:00:00"/>
    <s v="PROD002"/>
    <s v="Electronics"/>
    <n v="247"/>
    <n v="194.25"/>
    <n v="52.75"/>
    <n v="4"/>
    <n v="211"/>
    <x v="41"/>
  </r>
  <r>
    <d v="2024-01-18T00:00:00"/>
    <s v="PROD018"/>
    <s v="Electronics"/>
    <n v="366.5"/>
    <n v="247.25"/>
    <n v="119.25"/>
    <n v="4"/>
    <n v="477"/>
    <x v="42"/>
  </r>
  <r>
    <d v="2024-01-19T00:00:00"/>
    <s v="PROD012"/>
    <s v="Toys"/>
    <n v="285.91666666666663"/>
    <n v="119.25"/>
    <n v="166.66666666666666"/>
    <n v="3"/>
    <n v="500"/>
    <x v="43"/>
  </r>
  <r>
    <d v="2024-01-19T00:00:00"/>
    <s v="PROD006"/>
    <s v="Books"/>
    <n v="412.25"/>
    <n v="160.25"/>
    <n v="252"/>
    <n v="3"/>
    <n v="756"/>
    <x v="44"/>
  </r>
  <r>
    <d v="2024-01-19T00:00:00"/>
    <s v="PROD014"/>
    <s v="Toys"/>
    <n v="375.05"/>
    <n v="206.25"/>
    <n v="168.8"/>
    <n v="5"/>
    <n v="844"/>
    <x v="38"/>
  </r>
  <r>
    <d v="2024-01-19T00:00:00"/>
    <s v="PROD005"/>
    <s v="Electronics"/>
    <n v="1652.25"/>
    <n v="231.25"/>
    <n v="1421"/>
    <n v="1"/>
    <n v="1421"/>
    <x v="45"/>
  </r>
  <r>
    <d v="2024-01-20T00:00:00"/>
    <s v="PROD016"/>
    <s v="Toys"/>
    <n v="956.25"/>
    <n v="250.25"/>
    <n v="706"/>
    <n v="2"/>
    <n v="1412"/>
    <x v="46"/>
  </r>
  <r>
    <d v="2024-01-20T00:00:00"/>
    <s v="PROD017"/>
    <s v="Clothing"/>
    <n v="420.25"/>
    <n v="210.25"/>
    <n v="210"/>
    <n v="4"/>
    <n v="840"/>
    <x v="47"/>
  </r>
  <r>
    <d v="2024-01-20T00:00:00"/>
    <s v="PROD017"/>
    <s v="Clothing"/>
    <n v="347.05"/>
    <n v="100.25"/>
    <n v="246.8"/>
    <n v="5"/>
    <n v="1234"/>
    <x v="48"/>
  </r>
  <r>
    <d v="2024-01-21T00:00:00"/>
    <s v="PROD017"/>
    <s v="Clothing"/>
    <n v="460.45"/>
    <n v="212.25"/>
    <n v="248.2"/>
    <n v="5"/>
    <n v="1241"/>
    <x v="49"/>
  </r>
  <r>
    <d v="2024-01-22T00:00:00"/>
    <s v="PROD005"/>
    <s v="Electronics"/>
    <n v="409.91666666666669"/>
    <n v="119.25"/>
    <n v="290.66666666666669"/>
    <n v="3"/>
    <n v="872"/>
    <x v="50"/>
  </r>
  <r>
    <d v="2024-01-23T00:00:00"/>
    <s v="PROD019"/>
    <s v="Books"/>
    <n v="293.85000000000002"/>
    <n v="128.25"/>
    <n v="165.6"/>
    <n v="5"/>
    <n v="828"/>
    <x v="51"/>
  </r>
  <r>
    <d v="2024-01-23T00:00:00"/>
    <s v="PROD019"/>
    <s v="Books"/>
    <n v="471.25"/>
    <n v="224.25"/>
    <n v="247"/>
    <n v="1"/>
    <n v="247"/>
    <x v="52"/>
  </r>
  <r>
    <d v="2024-01-23T00:00:00"/>
    <s v="PROD003"/>
    <s v="Books"/>
    <n v="481.25"/>
    <n v="269.25"/>
    <n v="212"/>
    <n v="2"/>
    <n v="424"/>
    <x v="53"/>
  </r>
  <r>
    <d v="2024-01-24T00:00:00"/>
    <s v="PROD008"/>
    <s v="Electronics"/>
    <n v="719.25"/>
    <n v="105.25"/>
    <n v="614"/>
    <n v="2"/>
    <n v="1228"/>
    <x v="40"/>
  </r>
  <r>
    <d v="2024-01-24T00:00:00"/>
    <s v="PROD006"/>
    <s v="Books"/>
    <n v="249.45"/>
    <n v="153.25"/>
    <n v="96.2"/>
    <n v="5"/>
    <n v="481"/>
    <x v="22"/>
  </r>
  <r>
    <d v="2024-01-25T00:00:00"/>
    <s v="PROD013"/>
    <s v="Books"/>
    <n v="272.05"/>
    <n v="159.25"/>
    <n v="112.8"/>
    <n v="5"/>
    <n v="564"/>
    <x v="54"/>
  </r>
  <r>
    <d v="2024-01-25T00:00:00"/>
    <s v="PROD009"/>
    <s v="Electronics"/>
    <n v="395.75"/>
    <n v="275.25"/>
    <n v="120.5"/>
    <n v="4"/>
    <n v="482"/>
    <x v="55"/>
  </r>
  <r>
    <d v="2024-01-25T00:00:00"/>
    <s v="PROD015"/>
    <s v="Electronics"/>
    <n v="207.75"/>
    <n v="104.25"/>
    <n v="103.5"/>
    <n v="4"/>
    <n v="414"/>
    <x v="56"/>
  </r>
  <r>
    <d v="2024-01-26T00:00:00"/>
    <s v="PROD002"/>
    <s v="Electronics"/>
    <n v="498.75"/>
    <n v="269.25"/>
    <n v="229.5"/>
    <n v="2"/>
    <n v="459"/>
    <x v="57"/>
  </r>
  <r>
    <d v="2024-01-26T00:00:00"/>
    <s v="PROD020"/>
    <s v="Electronics"/>
    <n v="687.75"/>
    <n v="283.25"/>
    <n v="404.5"/>
    <n v="2"/>
    <n v="809"/>
    <x v="58"/>
  </r>
  <r>
    <d v="2024-01-27T00:00:00"/>
    <s v="PROD012"/>
    <s v="Toys"/>
    <n v="395.65"/>
    <n v="148.25"/>
    <n v="247.4"/>
    <n v="5"/>
    <n v="1237"/>
    <x v="59"/>
  </r>
  <r>
    <d v="2024-01-27T00:00:00"/>
    <s v="PROD006"/>
    <s v="Books"/>
    <n v="714.25"/>
    <n v="269.25"/>
    <n v="445"/>
    <n v="2"/>
    <n v="890"/>
    <x v="60"/>
  </r>
  <r>
    <d v="2024-01-27T00:00:00"/>
    <s v="PROD014"/>
    <s v="Toys"/>
    <n v="478.58333333333337"/>
    <n v="286.25"/>
    <n v="192.33333333333334"/>
    <n v="3"/>
    <n v="577"/>
    <x v="61"/>
  </r>
  <r>
    <d v="2024-01-28T00:00:00"/>
    <s v="PROD012"/>
    <s v="Toys"/>
    <n v="225.45"/>
    <n v="190.25"/>
    <n v="35.200000000000003"/>
    <n v="5"/>
    <n v="176"/>
    <x v="62"/>
  </r>
  <r>
    <d v="2024-01-29T00:00:00"/>
    <s v="PROD013"/>
    <s v="Books"/>
    <n v="179.91666666666669"/>
    <n v="108.25"/>
    <n v="71.666666666666671"/>
    <n v="3"/>
    <n v="215"/>
    <x v="63"/>
  </r>
  <r>
    <d v="2024-01-30T00:00:00"/>
    <s v="PROD012"/>
    <s v="Toys"/>
    <n v="267.75"/>
    <n v="147.25"/>
    <n v="120.5"/>
    <n v="4"/>
    <n v="482"/>
    <x v="64"/>
  </r>
  <r>
    <d v="2024-01-30T00:00:00"/>
    <s v="PROD003"/>
    <s v="Books"/>
    <n v="771.75"/>
    <n v="216.25"/>
    <n v="555.5"/>
    <n v="2"/>
    <n v="1111"/>
    <x v="65"/>
  </r>
  <r>
    <d v="2024-01-30T00:00:00"/>
    <s v="PROD017"/>
    <s v="Clothing"/>
    <n v="368.25"/>
    <n v="240.25"/>
    <n v="128"/>
    <n v="3"/>
    <n v="384"/>
    <x v="66"/>
  </r>
  <r>
    <d v="2024-01-31T00:00:00"/>
    <s v="PROD013"/>
    <s v="Books"/>
    <n v="278.85000000000002"/>
    <n v="226.25"/>
    <n v="52.6"/>
    <n v="5"/>
    <n v="263"/>
    <x v="67"/>
  </r>
  <r>
    <d v="2024-02-01T00:00:00"/>
    <s v="PROD002"/>
    <s v="Electronics"/>
    <n v="607.75"/>
    <n v="136.25"/>
    <n v="471.5"/>
    <n v="2"/>
    <n v="943"/>
    <x v="68"/>
  </r>
  <r>
    <d v="2024-02-02T00:00:00"/>
    <s v="PROD007"/>
    <s v="Books"/>
    <n v="763.75"/>
    <n v="250.25"/>
    <n v="513.5"/>
    <n v="2"/>
    <n v="1027"/>
    <x v="69"/>
  </r>
  <r>
    <d v="2024-02-02T00:00:00"/>
    <s v="PROD008"/>
    <s v="Electronics"/>
    <n v="490.5"/>
    <n v="139.25"/>
    <n v="351.25"/>
    <n v="4"/>
    <n v="1405"/>
    <x v="70"/>
  </r>
  <r>
    <d v="2024-02-02T00:00:00"/>
    <s v="PROD006"/>
    <s v="Books"/>
    <n v="352.5"/>
    <n v="147.25"/>
    <n v="205.25"/>
    <n v="4"/>
    <n v="821"/>
    <x v="71"/>
  </r>
  <r>
    <d v="2024-02-02T00:00:00"/>
    <s v="PROD009"/>
    <s v="Electronics"/>
    <n v="364.91666666666663"/>
    <n v="149.25"/>
    <n v="215.66666666666666"/>
    <n v="3"/>
    <n v="647"/>
    <x v="72"/>
  </r>
  <r>
    <d v="2024-02-02T00:00:00"/>
    <s v="PROD012"/>
    <s v="Toys"/>
    <n v="584.91666666666674"/>
    <n v="176.25"/>
    <n v="408.66666666666669"/>
    <n v="3"/>
    <n v="1226"/>
    <x v="9"/>
  </r>
  <r>
    <d v="2024-02-03T00:00:00"/>
    <s v="PROD013"/>
    <s v="Books"/>
    <n v="1208.25"/>
    <n v="101.25"/>
    <n v="1107"/>
    <n v="1"/>
    <n v="1107"/>
    <x v="73"/>
  </r>
  <r>
    <d v="2024-02-03T00:00:00"/>
    <s v="PROD008"/>
    <s v="Electronics"/>
    <n v="260.25"/>
    <n v="145.25"/>
    <n v="115"/>
    <n v="2"/>
    <n v="230"/>
    <x v="74"/>
  </r>
  <r>
    <d v="2024-02-04T00:00:00"/>
    <s v="PROD002"/>
    <s v="Electronics"/>
    <n v="400.25"/>
    <n v="113.25"/>
    <n v="287"/>
    <n v="3"/>
    <n v="861"/>
    <x v="75"/>
  </r>
  <r>
    <d v="2024-02-05T00:00:00"/>
    <s v="PROD020"/>
    <s v="Electronics"/>
    <n v="354.25"/>
    <n v="240.25"/>
    <n v="114"/>
    <n v="3"/>
    <n v="342"/>
    <x v="29"/>
  </r>
  <r>
    <d v="2024-02-06T00:00:00"/>
    <s v="PROD015"/>
    <s v="Electronics"/>
    <n v="562.91666666666674"/>
    <n v="84.25"/>
    <n v="478.66666666666669"/>
    <n v="3"/>
    <n v="1436"/>
    <x v="8"/>
  </r>
  <r>
    <d v="2024-02-07T00:00:00"/>
    <s v="PROD009"/>
    <s v="Electronics"/>
    <n v="705.25"/>
    <n v="129.25"/>
    <n v="576"/>
    <n v="2"/>
    <n v="1152"/>
    <x v="76"/>
  </r>
  <r>
    <d v="2024-02-07T00:00:00"/>
    <s v="PROD006"/>
    <s v="Books"/>
    <n v="724.91666666666674"/>
    <n v="235.25"/>
    <n v="489.66666666666669"/>
    <n v="3"/>
    <n v="1469"/>
    <x v="77"/>
  </r>
  <r>
    <d v="2024-02-08T00:00:00"/>
    <s v="PROD012"/>
    <s v="Toys"/>
    <n v="223.65"/>
    <n v="166.25"/>
    <n v="57.4"/>
    <n v="5"/>
    <n v="287"/>
    <x v="78"/>
  </r>
  <r>
    <d v="2024-02-08T00:00:00"/>
    <s v="PROD006"/>
    <s v="Books"/>
    <n v="446.25"/>
    <n v="258.25"/>
    <n v="188"/>
    <n v="2"/>
    <n v="376"/>
    <x v="79"/>
  </r>
  <r>
    <d v="2024-02-08T00:00:00"/>
    <s v="PROD012"/>
    <s v="Toys"/>
    <n v="812.75"/>
    <n v="122.25"/>
    <n v="690.5"/>
    <n v="2"/>
    <n v="1381"/>
    <x v="19"/>
  </r>
  <r>
    <d v="2024-02-09T00:00:00"/>
    <s v="PROD019"/>
    <s v="Books"/>
    <n v="387.25"/>
    <n v="228.25"/>
    <n v="159"/>
    <n v="5"/>
    <n v="795"/>
    <x v="80"/>
  </r>
  <r>
    <d v="2024-02-10T00:00:00"/>
    <s v="PROD013"/>
    <s v="Books"/>
    <n v="360"/>
    <n v="139.25"/>
    <n v="220.75"/>
    <n v="4"/>
    <n v="883"/>
    <x v="81"/>
  </r>
  <r>
    <d v="2024-02-10T00:00:00"/>
    <s v="PROD012"/>
    <s v="Toys"/>
    <n v="343.91666666666663"/>
    <n v="214.25"/>
    <n v="129.66666666666666"/>
    <n v="3"/>
    <n v="389"/>
    <x v="34"/>
  </r>
  <r>
    <d v="2024-02-10T00:00:00"/>
    <s v="PROD010"/>
    <s v="Books"/>
    <n v="654.75"/>
    <n v="158.25"/>
    <n v="496.5"/>
    <n v="2"/>
    <n v="993"/>
    <x v="82"/>
  </r>
  <r>
    <d v="2024-02-11T00:00:00"/>
    <s v="PROD014"/>
    <s v="Toys"/>
    <n v="564.25"/>
    <n v="93.25"/>
    <n v="471"/>
    <n v="2"/>
    <n v="942"/>
    <x v="83"/>
  </r>
  <r>
    <d v="2024-02-11T00:00:00"/>
    <s v="PROD014"/>
    <s v="Toys"/>
    <n v="300.25"/>
    <n v="125.25"/>
    <n v="175"/>
    <n v="1"/>
    <n v="175"/>
    <x v="84"/>
  </r>
  <r>
    <d v="2024-02-11T00:00:00"/>
    <s v="PROD012"/>
    <s v="Toys"/>
    <n v="411.58333333333331"/>
    <n v="113.25"/>
    <n v="298.33333333333331"/>
    <n v="3"/>
    <n v="895"/>
    <x v="85"/>
  </r>
  <r>
    <d v="2024-02-11T00:00:00"/>
    <s v="PROD016"/>
    <s v="Toys"/>
    <n v="436.75"/>
    <n v="150.25"/>
    <n v="286.5"/>
    <n v="2"/>
    <n v="573"/>
    <x v="86"/>
  </r>
  <r>
    <d v="2024-02-11T00:00:00"/>
    <s v="PROD013"/>
    <s v="Books"/>
    <n v="258.25"/>
    <n v="220.25"/>
    <n v="38"/>
    <n v="5"/>
    <n v="190"/>
    <x v="87"/>
  </r>
  <r>
    <d v="2024-02-11T00:00:00"/>
    <s v="PROD019"/>
    <s v="Books"/>
    <n v="589.58333333333326"/>
    <n v="249.25"/>
    <n v="340.33333333333331"/>
    <n v="3"/>
    <n v="1021"/>
    <x v="88"/>
  </r>
  <r>
    <d v="2024-02-12T00:00:00"/>
    <s v="PROD002"/>
    <s v="Electronics"/>
    <n v="301.64999999999998"/>
    <n v="132.25"/>
    <n v="169.4"/>
    <n v="5"/>
    <n v="847"/>
    <x v="89"/>
  </r>
  <r>
    <d v="2024-02-12T00:00:00"/>
    <s v="PROD013"/>
    <s v="Books"/>
    <n v="360.45"/>
    <n v="208.25"/>
    <n v="152.19999999999999"/>
    <n v="5"/>
    <n v="761"/>
    <x v="90"/>
  </r>
  <r>
    <d v="2024-02-13T00:00:00"/>
    <s v="PROD010"/>
    <s v="Books"/>
    <n v="271.64999999999998"/>
    <n v="192.25"/>
    <n v="79.400000000000006"/>
    <n v="5"/>
    <n v="397"/>
    <x v="29"/>
  </r>
  <r>
    <d v="2024-02-13T00:00:00"/>
    <s v="PROD006"/>
    <s v="Books"/>
    <n v="452.75"/>
    <n v="198.25"/>
    <n v="254.5"/>
    <n v="2"/>
    <n v="509"/>
    <x v="91"/>
  </r>
  <r>
    <d v="2024-02-14T00:00:00"/>
    <s v="PROD015"/>
    <s v="Electronics"/>
    <n v="677.91666666666674"/>
    <n v="229.25"/>
    <n v="448.66666666666669"/>
    <n v="3"/>
    <n v="1346"/>
    <x v="92"/>
  </r>
  <r>
    <d v="2024-02-14T00:00:00"/>
    <s v="PROD002"/>
    <s v="Electronics"/>
    <n v="538.25"/>
    <n v="193.25"/>
    <n v="345"/>
    <n v="3"/>
    <n v="1035"/>
    <x v="93"/>
  </r>
  <r>
    <d v="2024-02-14T00:00:00"/>
    <s v="PROD014"/>
    <s v="Toys"/>
    <n v="693.25"/>
    <n v="151.25"/>
    <n v="542"/>
    <n v="1"/>
    <n v="542"/>
    <x v="94"/>
  </r>
  <r>
    <d v="2024-02-15T00:00:00"/>
    <s v="PROD018"/>
    <s v="Electronics"/>
    <n v="496.5"/>
    <n v="201.25"/>
    <n v="295.25"/>
    <n v="4"/>
    <n v="1181"/>
    <x v="95"/>
  </r>
  <r>
    <d v="2024-02-15T00:00:00"/>
    <s v="PROD005"/>
    <s v="Electronics"/>
    <n v="349.25"/>
    <n v="107.25"/>
    <n v="242"/>
    <n v="3"/>
    <n v="726"/>
    <x v="96"/>
  </r>
  <r>
    <d v="2024-02-16T00:00:00"/>
    <s v="PROD013"/>
    <s v="Books"/>
    <n v="429.58333333333331"/>
    <n v="85.25"/>
    <n v="344.33333333333331"/>
    <n v="3"/>
    <n v="1033"/>
    <x v="97"/>
  </r>
  <r>
    <d v="2024-02-16T00:00:00"/>
    <s v="PROD013"/>
    <s v="Books"/>
    <n v="321.85000000000002"/>
    <n v="154.25"/>
    <n v="167.6"/>
    <n v="5"/>
    <n v="838"/>
    <x v="88"/>
  </r>
  <r>
    <d v="2024-02-16T00:00:00"/>
    <s v="PROD007"/>
    <s v="Books"/>
    <n v="1114.25"/>
    <n v="205.25"/>
    <n v="909"/>
    <n v="1"/>
    <n v="909"/>
    <x v="98"/>
  </r>
  <r>
    <d v="2024-02-16T00:00:00"/>
    <s v="PROD007"/>
    <s v="Books"/>
    <n v="711.25"/>
    <n v="257.25"/>
    <n v="454"/>
    <n v="1"/>
    <n v="454"/>
    <x v="99"/>
  </r>
  <r>
    <d v="2024-02-18T00:00:00"/>
    <s v="PROD012"/>
    <s v="Toys"/>
    <n v="564.25"/>
    <n v="288.25"/>
    <n v="276"/>
    <n v="5"/>
    <n v="1380"/>
    <x v="100"/>
  </r>
  <r>
    <d v="2024-02-19T00:00:00"/>
    <s v="PROD010"/>
    <s v="Books"/>
    <n v="609.25"/>
    <n v="261.25"/>
    <n v="348"/>
    <n v="4"/>
    <n v="1392"/>
    <x v="101"/>
  </r>
  <r>
    <d v="2024-02-19T00:00:00"/>
    <s v="PROD019"/>
    <s v="Books"/>
    <n v="370.25"/>
    <n v="95.25"/>
    <n v="275"/>
    <n v="2"/>
    <n v="550"/>
    <x v="102"/>
  </r>
  <r>
    <d v="2024-02-19T00:00:00"/>
    <s v="PROD003"/>
    <s v="Books"/>
    <n v="424.75"/>
    <n v="225.25"/>
    <n v="199.5"/>
    <n v="2"/>
    <n v="399"/>
    <x v="103"/>
  </r>
  <r>
    <d v="2024-02-21T00:00:00"/>
    <s v="PROD007"/>
    <s v="Books"/>
    <n v="771.25"/>
    <n v="251.25"/>
    <n v="520"/>
    <n v="1"/>
    <n v="520"/>
    <x v="94"/>
  </r>
  <r>
    <d v="2024-02-24T00:00:00"/>
    <s v="PROD002"/>
    <s v="Electronics"/>
    <n v="924.25"/>
    <n v="124.25"/>
    <n v="800"/>
    <n v="1"/>
    <n v="800"/>
    <x v="104"/>
  </r>
  <r>
    <d v="2024-02-24T00:00:00"/>
    <s v="PROD019"/>
    <s v="Books"/>
    <n v="582.5"/>
    <n v="261.25"/>
    <n v="321.25"/>
    <n v="4"/>
    <n v="1285"/>
    <x v="105"/>
  </r>
  <r>
    <d v="2024-02-25T00:00:00"/>
    <s v="PROD017"/>
    <s v="Clothing"/>
    <n v="374.5"/>
    <n v="104.25"/>
    <n v="270.25"/>
    <n v="4"/>
    <n v="1081"/>
    <x v="106"/>
  </r>
  <r>
    <d v="2024-02-25T00:00:00"/>
    <s v="PROD018"/>
    <s v="Electronics"/>
    <n v="1295.25"/>
    <n v="204.25"/>
    <n v="1091"/>
    <n v="1"/>
    <n v="1091"/>
    <x v="107"/>
  </r>
  <r>
    <d v="2024-02-26T00:00:00"/>
    <s v="PROD004"/>
    <s v="Books"/>
    <n v="316.75"/>
    <n v="221.25"/>
    <n v="95.5"/>
    <n v="2"/>
    <n v="191"/>
    <x v="108"/>
  </r>
  <r>
    <d v="2024-02-27T00:00:00"/>
    <s v="PROD007"/>
    <s v="Books"/>
    <n v="487.25"/>
    <n v="260.25"/>
    <n v="227"/>
    <n v="3"/>
    <n v="681"/>
    <x v="109"/>
  </r>
  <r>
    <d v="2024-02-28T00:00:00"/>
    <s v="PROD006"/>
    <s v="Books"/>
    <n v="387.75"/>
    <n v="95.25"/>
    <n v="292.5"/>
    <n v="2"/>
    <n v="585"/>
    <x v="110"/>
  </r>
  <r>
    <d v="2024-02-29T00:00:00"/>
    <s v="PROD020"/>
    <s v="Electronics"/>
    <n v="637.25"/>
    <n v="276.25"/>
    <n v="361"/>
    <n v="2"/>
    <n v="722"/>
    <x v="43"/>
  </r>
  <r>
    <d v="2024-03-01T00:00:00"/>
    <s v="PROD006"/>
    <s v="Books"/>
    <n v="503.25"/>
    <n v="122.25"/>
    <n v="381"/>
    <n v="2"/>
    <n v="762"/>
    <x v="73"/>
  </r>
  <r>
    <d v="2024-03-01T00:00:00"/>
    <s v="PROD012"/>
    <s v="Toys"/>
    <n v="364.25"/>
    <n v="138.25"/>
    <n v="226"/>
    <n v="2"/>
    <n v="452"/>
    <x v="79"/>
  </r>
  <r>
    <d v="2024-03-01T00:00:00"/>
    <s v="PROD011"/>
    <s v="Clothing"/>
    <n v="506.75"/>
    <n v="218.25"/>
    <n v="288.5"/>
    <n v="2"/>
    <n v="577"/>
    <x v="111"/>
  </r>
  <r>
    <d v="2024-03-01T00:00:00"/>
    <s v="PROD009"/>
    <s v="Electronics"/>
    <n v="595.75"/>
    <n v="270.25"/>
    <n v="325.5"/>
    <n v="2"/>
    <n v="651"/>
    <x v="112"/>
  </r>
  <r>
    <d v="2024-03-02T00:00:00"/>
    <s v="PROD020"/>
    <s v="Electronics"/>
    <n v="577.91666666666674"/>
    <n v="263.25"/>
    <n v="314.66666666666669"/>
    <n v="3"/>
    <n v="944"/>
    <x v="113"/>
  </r>
  <r>
    <d v="2024-03-02T00:00:00"/>
    <s v="PROD004"/>
    <s v="Books"/>
    <n v="500.58333333333331"/>
    <n v="229.25"/>
    <n v="271.33333333333331"/>
    <n v="3"/>
    <n v="814"/>
    <x v="114"/>
  </r>
  <r>
    <d v="2024-03-03T00:00:00"/>
    <s v="PROD005"/>
    <s v="Electronics"/>
    <n v="1009.25"/>
    <n v="200.25"/>
    <n v="809"/>
    <n v="1"/>
    <n v="809"/>
    <x v="115"/>
  </r>
  <r>
    <d v="2024-03-05T00:00:00"/>
    <s v="PROD016"/>
    <s v="Toys"/>
    <n v="555.58333333333326"/>
    <n v="163.25"/>
    <n v="392.33333333333331"/>
    <n v="3"/>
    <n v="1177"/>
    <x v="116"/>
  </r>
  <r>
    <d v="2024-03-06T00:00:00"/>
    <s v="PROD017"/>
    <s v="Clothing"/>
    <n v="629.58333333333326"/>
    <n v="260.25"/>
    <n v="369.33333333333331"/>
    <n v="3"/>
    <n v="1108"/>
    <x v="117"/>
  </r>
  <r>
    <d v="2024-03-07T00:00:00"/>
    <s v="PROD011"/>
    <s v="Clothing"/>
    <n v="477.25"/>
    <n v="118.25"/>
    <n v="359"/>
    <n v="2"/>
    <n v="718"/>
    <x v="118"/>
  </r>
  <r>
    <d v="2024-03-08T00:00:00"/>
    <s v="PROD009"/>
    <s v="Electronics"/>
    <n v="361.75"/>
    <n v="215.25"/>
    <n v="146.5"/>
    <n v="4"/>
    <n v="586"/>
    <x v="28"/>
  </r>
  <r>
    <d v="2024-03-08T00:00:00"/>
    <s v="PROD016"/>
    <s v="Toys"/>
    <n v="958.75"/>
    <n v="222.25"/>
    <n v="736.5"/>
    <n v="2"/>
    <n v="1473"/>
    <x v="119"/>
  </r>
  <r>
    <d v="2024-03-08T00:00:00"/>
    <s v="PROD014"/>
    <s v="Toys"/>
    <n v="406.75"/>
    <n v="99.25"/>
    <n v="307.5"/>
    <n v="4"/>
    <n v="1230"/>
    <x v="120"/>
  </r>
  <r>
    <d v="2024-03-08T00:00:00"/>
    <s v="PROD012"/>
    <s v="Toys"/>
    <n v="464.75"/>
    <n v="175.25"/>
    <n v="289.5"/>
    <n v="2"/>
    <n v="579"/>
    <x v="121"/>
  </r>
  <r>
    <d v="2024-03-08T00:00:00"/>
    <s v="PROD020"/>
    <s v="Electronics"/>
    <n v="525.75"/>
    <n v="118.25"/>
    <n v="407.5"/>
    <n v="2"/>
    <n v="815"/>
    <x v="122"/>
  </r>
  <r>
    <d v="2024-03-09T00:00:00"/>
    <s v="PROD018"/>
    <s v="Electronics"/>
    <n v="201.85"/>
    <n v="86.25"/>
    <n v="115.6"/>
    <n v="5"/>
    <n v="578"/>
    <x v="53"/>
  </r>
  <r>
    <d v="2024-03-10T00:00:00"/>
    <s v="PROD020"/>
    <s v="Electronics"/>
    <n v="737.25"/>
    <n v="182.25"/>
    <n v="555"/>
    <n v="2"/>
    <n v="1110"/>
    <x v="123"/>
  </r>
  <r>
    <d v="2024-03-11T00:00:00"/>
    <s v="PROD005"/>
    <s v="Electronics"/>
    <n v="572.25"/>
    <n v="193.25"/>
    <n v="379"/>
    <n v="3"/>
    <n v="1137"/>
    <x v="92"/>
  </r>
  <r>
    <d v="2024-03-11T00:00:00"/>
    <s v="PROD011"/>
    <s v="Clothing"/>
    <n v="1474.25"/>
    <n v="231.25"/>
    <n v="1243"/>
    <n v="1"/>
    <n v="1243"/>
    <x v="124"/>
  </r>
  <r>
    <d v="2024-03-11T00:00:00"/>
    <s v="PROD015"/>
    <s v="Electronics"/>
    <n v="442.91666666666663"/>
    <n v="286.25"/>
    <n v="156.66666666666666"/>
    <n v="3"/>
    <n v="470"/>
    <x v="125"/>
  </r>
  <r>
    <d v="2024-03-11T00:00:00"/>
    <s v="PROD018"/>
    <s v="Electronics"/>
    <n v="459.75"/>
    <n v="185.25"/>
    <n v="274.5"/>
    <n v="2"/>
    <n v="549"/>
    <x v="126"/>
  </r>
  <r>
    <d v="2024-03-11T00:00:00"/>
    <s v="PROD012"/>
    <s v="Toys"/>
    <n v="399.05"/>
    <n v="239.25"/>
    <n v="159.80000000000001"/>
    <n v="5"/>
    <n v="799"/>
    <x v="12"/>
  </r>
  <r>
    <d v="2024-03-12T00:00:00"/>
    <s v="PROD003"/>
    <s v="Books"/>
    <n v="418.25"/>
    <n v="166.25"/>
    <n v="252"/>
    <n v="5"/>
    <n v="1260"/>
    <x v="127"/>
  </r>
  <r>
    <d v="2024-03-12T00:00:00"/>
    <s v="PROD010"/>
    <s v="Books"/>
    <n v="294.25"/>
    <n v="121.25"/>
    <n v="173"/>
    <n v="4"/>
    <n v="692"/>
    <x v="38"/>
  </r>
  <r>
    <d v="2024-03-12T00:00:00"/>
    <s v="PROD003"/>
    <s v="Books"/>
    <n v="239.25"/>
    <n v="166.25"/>
    <n v="73"/>
    <n v="5"/>
    <n v="365"/>
    <x v="51"/>
  </r>
  <r>
    <d v="2024-03-13T00:00:00"/>
    <s v="PROD017"/>
    <s v="Clothing"/>
    <n v="426.05"/>
    <n v="146.25"/>
    <n v="279.8"/>
    <n v="5"/>
    <n v="1399"/>
    <x v="128"/>
  </r>
  <r>
    <d v="2024-03-13T00:00:00"/>
    <s v="PROD002"/>
    <s v="Electronics"/>
    <n v="563.91666666666674"/>
    <n v="160.25"/>
    <n v="403.66666666666669"/>
    <n v="3"/>
    <n v="1211"/>
    <x v="129"/>
  </r>
  <r>
    <d v="2024-03-14T00:00:00"/>
    <s v="PROD011"/>
    <s v="Clothing"/>
    <n v="166.58333333333331"/>
    <n v="96.25"/>
    <n v="70.333333333333329"/>
    <n v="3"/>
    <n v="211"/>
    <x v="122"/>
  </r>
  <r>
    <d v="2024-03-14T00:00:00"/>
    <s v="PROD006"/>
    <s v="Books"/>
    <n v="1449.25"/>
    <n v="284.25"/>
    <n v="1165"/>
    <n v="1"/>
    <n v="1165"/>
    <x v="130"/>
  </r>
  <r>
    <d v="2024-03-14T00:00:00"/>
    <s v="PROD006"/>
    <s v="Books"/>
    <n v="536.25"/>
    <n v="214.25"/>
    <n v="322"/>
    <n v="3"/>
    <n v="966"/>
    <x v="131"/>
  </r>
  <r>
    <d v="2024-03-14T00:00:00"/>
    <s v="PROD010"/>
    <s v="Books"/>
    <n v="606.25"/>
    <n v="241.25"/>
    <n v="365"/>
    <n v="4"/>
    <n v="1460"/>
    <x v="132"/>
  </r>
  <r>
    <d v="2024-03-14T00:00:00"/>
    <s v="PROD010"/>
    <s v="Books"/>
    <n v="765.25"/>
    <n v="150.25"/>
    <n v="615"/>
    <n v="2"/>
    <n v="1230"/>
    <x v="133"/>
  </r>
  <r>
    <d v="2024-03-15T00:00:00"/>
    <s v="PROD003"/>
    <s v="Books"/>
    <n v="319.58333333333337"/>
    <n v="84.25"/>
    <n v="235.33333333333334"/>
    <n v="3"/>
    <n v="706"/>
    <x v="117"/>
  </r>
  <r>
    <d v="2024-03-15T00:00:00"/>
    <s v="PROD003"/>
    <s v="Books"/>
    <n v="522.25"/>
    <n v="106.25"/>
    <n v="416"/>
    <n v="1"/>
    <n v="416"/>
    <x v="36"/>
  </r>
  <r>
    <d v="2024-03-15T00:00:00"/>
    <s v="PROD013"/>
    <s v="Books"/>
    <n v="507.91666666666669"/>
    <n v="107.25"/>
    <n v="400.66666666666669"/>
    <n v="3"/>
    <n v="1202"/>
    <x v="134"/>
  </r>
  <r>
    <d v="2024-03-15T00:00:00"/>
    <s v="PROD012"/>
    <s v="Toys"/>
    <n v="206.25"/>
    <n v="119.25"/>
    <n v="87"/>
    <n v="3"/>
    <n v="261"/>
    <x v="135"/>
  </r>
  <r>
    <d v="2024-03-15T00:00:00"/>
    <s v="PROD020"/>
    <s v="Electronics"/>
    <n v="184.65"/>
    <n v="133.25"/>
    <n v="51.4"/>
    <n v="5"/>
    <n v="257"/>
    <x v="136"/>
  </r>
  <r>
    <d v="2024-03-15T00:00:00"/>
    <s v="PROD011"/>
    <s v="Clothing"/>
    <n v="532.91666666666674"/>
    <n v="134.25"/>
    <n v="398.66666666666669"/>
    <n v="3"/>
    <n v="1196"/>
    <x v="137"/>
  </r>
  <r>
    <d v="2024-03-16T00:00:00"/>
    <s v="PROD016"/>
    <s v="Toys"/>
    <n v="699.25"/>
    <n v="270.25"/>
    <n v="429"/>
    <n v="2"/>
    <n v="858"/>
    <x v="138"/>
  </r>
  <r>
    <d v="2024-03-17T00:00:00"/>
    <s v="PROD020"/>
    <s v="Electronics"/>
    <n v="1102.25"/>
    <n v="90.25"/>
    <n v="1012"/>
    <n v="1"/>
    <n v="1012"/>
    <x v="139"/>
  </r>
  <r>
    <d v="2024-03-17T00:00:00"/>
    <s v="PROD010"/>
    <s v="Books"/>
    <n v="537.91666666666674"/>
    <n v="134.25"/>
    <n v="403.66666666666669"/>
    <n v="3"/>
    <n v="1211"/>
    <x v="140"/>
  </r>
  <r>
    <d v="2024-03-17T00:00:00"/>
    <s v="PROD014"/>
    <s v="Toys"/>
    <n v="349.25"/>
    <n v="202.25"/>
    <n v="147"/>
    <n v="2"/>
    <n v="294"/>
    <x v="141"/>
  </r>
  <r>
    <d v="2024-03-17T00:00:00"/>
    <s v="PROD018"/>
    <s v="Electronics"/>
    <n v="201.45"/>
    <n v="89.25"/>
    <n v="112.2"/>
    <n v="5"/>
    <n v="561"/>
    <x v="142"/>
  </r>
  <r>
    <d v="2024-03-17T00:00:00"/>
    <s v="PROD012"/>
    <s v="Toys"/>
    <n v="352.45"/>
    <n v="174.25"/>
    <n v="178.2"/>
    <n v="5"/>
    <n v="891"/>
    <x v="143"/>
  </r>
  <r>
    <d v="2024-03-17T00:00:00"/>
    <s v="PROD006"/>
    <s v="Books"/>
    <n v="311"/>
    <n v="227.25"/>
    <n v="83.75"/>
    <n v="4"/>
    <n v="335"/>
    <x v="144"/>
  </r>
  <r>
    <d v="2024-03-18T00:00:00"/>
    <s v="PROD011"/>
    <s v="Clothing"/>
    <n v="232"/>
    <n v="97.25"/>
    <n v="134.75"/>
    <n v="4"/>
    <n v="539"/>
    <x v="145"/>
  </r>
  <r>
    <d v="2024-03-18T00:00:00"/>
    <s v="PROD016"/>
    <s v="Toys"/>
    <n v="265.25"/>
    <n v="126.25"/>
    <n v="139"/>
    <n v="5"/>
    <n v="695"/>
    <x v="146"/>
  </r>
  <r>
    <d v="2024-03-18T00:00:00"/>
    <s v="PROD015"/>
    <s v="Electronics"/>
    <n v="362.91666666666663"/>
    <n v="149.25"/>
    <n v="213.66666666666666"/>
    <n v="3"/>
    <n v="641"/>
    <x v="147"/>
  </r>
  <r>
    <d v="2024-03-19T00:00:00"/>
    <s v="PROD006"/>
    <s v="Books"/>
    <n v="366.25"/>
    <n v="135.25"/>
    <n v="231"/>
    <n v="4"/>
    <n v="924"/>
    <x v="148"/>
  </r>
  <r>
    <d v="2024-03-19T00:00:00"/>
    <s v="PROD011"/>
    <s v="Clothing"/>
    <n v="858.25"/>
    <n v="204.25"/>
    <n v="654"/>
    <n v="1"/>
    <n v="654"/>
    <x v="149"/>
  </r>
  <r>
    <d v="2024-03-20T00:00:00"/>
    <s v="PROD020"/>
    <s v="Electronics"/>
    <n v="450.25"/>
    <n v="102.25"/>
    <n v="348"/>
    <n v="2"/>
    <n v="696"/>
    <x v="135"/>
  </r>
  <r>
    <d v="2024-03-21T00:00:00"/>
    <s v="PROD003"/>
    <s v="Books"/>
    <n v="562.25"/>
    <n v="109.25"/>
    <n v="453"/>
    <n v="2"/>
    <n v="906"/>
    <x v="150"/>
  </r>
  <r>
    <d v="2024-03-21T00:00:00"/>
    <s v="PROD015"/>
    <s v="Electronics"/>
    <n v="332"/>
    <n v="282.25"/>
    <n v="49.75"/>
    <n v="4"/>
    <n v="199"/>
    <x v="151"/>
  </r>
  <r>
    <d v="2024-03-22T00:00:00"/>
    <s v="PROD007"/>
    <s v="Books"/>
    <n v="379.25"/>
    <n v="125.25"/>
    <n v="254"/>
    <n v="1"/>
    <n v="254"/>
    <x v="152"/>
  </r>
  <r>
    <d v="2024-03-23T00:00:00"/>
    <s v="PROD007"/>
    <s v="Books"/>
    <n v="358.85"/>
    <n v="162.25"/>
    <n v="196.6"/>
    <n v="5"/>
    <n v="983"/>
    <x v="153"/>
  </r>
  <r>
    <d v="2024-03-24T00:00:00"/>
    <s v="PROD009"/>
    <s v="Electronics"/>
    <n v="733.25"/>
    <n v="230.25"/>
    <n v="503"/>
    <n v="2"/>
    <n v="1006"/>
    <x v="154"/>
  </r>
  <r>
    <d v="2024-03-24T00:00:00"/>
    <s v="PROD003"/>
    <s v="Books"/>
    <n v="1181.25"/>
    <n v="256.25"/>
    <n v="925"/>
    <n v="1"/>
    <n v="925"/>
    <x v="23"/>
  </r>
  <r>
    <d v="2024-03-24T00:00:00"/>
    <s v="PROD012"/>
    <s v="Toys"/>
    <n v="480.58333333333337"/>
    <n v="243.25"/>
    <n v="237.33333333333334"/>
    <n v="3"/>
    <n v="712"/>
    <x v="155"/>
  </r>
  <r>
    <d v="2024-03-25T00:00:00"/>
    <s v="PROD007"/>
    <s v="Books"/>
    <n v="324.45"/>
    <n v="110.25"/>
    <n v="214.2"/>
    <n v="5"/>
    <n v="1071"/>
    <x v="96"/>
  </r>
  <r>
    <d v="2024-03-26T00:00:00"/>
    <s v="PROD006"/>
    <s v="Books"/>
    <n v="162.44999999999999"/>
    <n v="94.25"/>
    <n v="68.2"/>
    <n v="5"/>
    <n v="341"/>
    <x v="156"/>
  </r>
  <r>
    <d v="2024-03-26T00:00:00"/>
    <s v="PROD012"/>
    <s v="Toys"/>
    <n v="324.25"/>
    <n v="154.25"/>
    <n v="170"/>
    <n v="5"/>
    <n v="850"/>
    <x v="157"/>
  </r>
  <r>
    <d v="2024-03-27T00:00:00"/>
    <s v="PROD014"/>
    <s v="Toys"/>
    <n v="253.85"/>
    <n v="153.25"/>
    <n v="100.6"/>
    <n v="5"/>
    <n v="503"/>
    <x v="24"/>
  </r>
  <r>
    <d v="2024-03-27T00:00:00"/>
    <s v="PROD008"/>
    <s v="Electronics"/>
    <n v="350.45"/>
    <n v="226.25"/>
    <n v="124.2"/>
    <n v="5"/>
    <n v="621"/>
    <x v="124"/>
  </r>
  <r>
    <d v="2024-03-27T00:00:00"/>
    <s v="PROD017"/>
    <s v="Clothing"/>
    <n v="361.05"/>
    <n v="267.25"/>
    <n v="93.8"/>
    <n v="5"/>
    <n v="469"/>
    <x v="158"/>
  </r>
  <r>
    <d v="2024-03-27T00:00:00"/>
    <s v="PROD005"/>
    <s v="Electronics"/>
    <n v="1667.25"/>
    <n v="268.25"/>
    <n v="1399"/>
    <n v="1"/>
    <n v="1399"/>
    <x v="159"/>
  </r>
  <r>
    <d v="2024-03-27T00:00:00"/>
    <s v="PROD006"/>
    <s v="Books"/>
    <n v="648.25"/>
    <n v="151.25"/>
    <n v="497"/>
    <n v="1"/>
    <n v="497"/>
    <x v="160"/>
  </r>
  <r>
    <d v="2024-03-29T00:00:00"/>
    <s v="PROD012"/>
    <s v="Toys"/>
    <n v="238.58333333333334"/>
    <n v="187.25"/>
    <n v="51.333333333333336"/>
    <n v="3"/>
    <n v="154"/>
    <x v="161"/>
  </r>
  <r>
    <d v="2024-03-30T00:00:00"/>
    <s v="PROD003"/>
    <s v="Books"/>
    <n v="205.25"/>
    <n v="167.25"/>
    <n v="38"/>
    <n v="4"/>
    <n v="152"/>
    <x v="162"/>
  </r>
  <r>
    <d v="2024-03-30T00:00:00"/>
    <s v="PROD012"/>
    <s v="Toys"/>
    <n v="660.91666666666674"/>
    <n v="255.25"/>
    <n v="405.66666666666669"/>
    <n v="3"/>
    <n v="1217"/>
    <x v="163"/>
  </r>
  <r>
    <d v="2024-03-30T00:00:00"/>
    <s v="PROD011"/>
    <s v="Clothing"/>
    <n v="241.91666666666666"/>
    <n v="187.25"/>
    <n v="54.666666666666664"/>
    <n v="3"/>
    <n v="164"/>
    <x v="148"/>
  </r>
  <r>
    <d v="2024-03-30T00:00:00"/>
    <s v="PROD008"/>
    <s v="Electronics"/>
    <n v="399.05"/>
    <n v="242.25"/>
    <n v="156.80000000000001"/>
    <n v="5"/>
    <n v="784"/>
    <x v="164"/>
  </r>
  <r>
    <d v="2024-03-31T00:00:00"/>
    <s v="PROD002"/>
    <s v="Electronics"/>
    <n v="1042.25"/>
    <n v="156.25"/>
    <n v="886"/>
    <n v="1"/>
    <n v="886"/>
    <x v="165"/>
  </r>
  <r>
    <d v="2024-03-31T00:00:00"/>
    <s v="PROD019"/>
    <s v="Books"/>
    <n v="1403.25"/>
    <n v="106.25"/>
    <n v="1297"/>
    <n v="1"/>
    <n v="1297"/>
    <x v="166"/>
  </r>
  <r>
    <d v="2024-03-31T00:00:00"/>
    <s v="PROD011"/>
    <s v="Clothing"/>
    <n v="535.25"/>
    <n v="230.25"/>
    <n v="305"/>
    <n v="2"/>
    <n v="610"/>
    <x v="167"/>
  </r>
  <r>
    <d v="2024-03-31T00:00:00"/>
    <s v="PROD020"/>
    <s v="Electronics"/>
    <n v="525.91666666666674"/>
    <n v="255.25"/>
    <n v="270.66666666666669"/>
    <n v="3"/>
    <n v="812"/>
    <x v="168"/>
  </r>
  <r>
    <d v="2024-03-31T00:00:00"/>
    <s v="PROD002"/>
    <s v="Electronics"/>
    <n v="247.65"/>
    <n v="89.25"/>
    <n v="158.4"/>
    <n v="5"/>
    <n v="792"/>
    <x v="169"/>
  </r>
  <r>
    <d v="2024-04-02T00:00:00"/>
    <s v="PROD012"/>
    <s v="Toys"/>
    <n v="268.25"/>
    <n v="152.25"/>
    <n v="116"/>
    <n v="2"/>
    <n v="232"/>
    <x v="170"/>
  </r>
  <r>
    <d v="2024-04-02T00:00:00"/>
    <s v="PROD012"/>
    <s v="Toys"/>
    <n v="500.25"/>
    <n v="266.25"/>
    <n v="234"/>
    <n v="1"/>
    <n v="234"/>
    <x v="171"/>
  </r>
  <r>
    <d v="2024-04-02T00:00:00"/>
    <s v="PROD013"/>
    <s v="Books"/>
    <n v="534"/>
    <n v="184.25"/>
    <n v="349.75"/>
    <n v="4"/>
    <n v="1399"/>
    <x v="172"/>
  </r>
  <r>
    <d v="2024-04-03T00:00:00"/>
    <s v="PROD007"/>
    <s v="Books"/>
    <n v="282.64999999999998"/>
    <n v="234.25"/>
    <n v="48.4"/>
    <n v="5"/>
    <n v="242"/>
    <x v="173"/>
  </r>
  <r>
    <d v="2024-04-03T00:00:00"/>
    <s v="PROD003"/>
    <s v="Books"/>
    <n v="618.91666666666674"/>
    <n v="165.25"/>
    <n v="453.66666666666669"/>
    <n v="3"/>
    <n v="1361"/>
    <x v="174"/>
  </r>
  <r>
    <d v="2024-04-05T00:00:00"/>
    <s v="PROD019"/>
    <s v="Books"/>
    <n v="887.75"/>
    <n v="175.25"/>
    <n v="712.5"/>
    <n v="2"/>
    <n v="1425"/>
    <x v="175"/>
  </r>
  <r>
    <d v="2024-04-06T00:00:00"/>
    <s v="PROD012"/>
    <s v="Toys"/>
    <n v="423.25"/>
    <n v="120.25"/>
    <n v="303"/>
    <n v="1"/>
    <n v="303"/>
    <x v="72"/>
  </r>
  <r>
    <d v="2024-04-06T00:00:00"/>
    <s v="PROD006"/>
    <s v="Books"/>
    <n v="780.25"/>
    <n v="225.25"/>
    <n v="555"/>
    <n v="2"/>
    <n v="1110"/>
    <x v="22"/>
  </r>
  <r>
    <d v="2024-04-07T00:00:00"/>
    <s v="PROD012"/>
    <s v="Toys"/>
    <n v="444.25"/>
    <n v="99.25"/>
    <n v="345"/>
    <n v="4"/>
    <n v="1380"/>
    <x v="176"/>
  </r>
  <r>
    <d v="2024-04-08T00:00:00"/>
    <s v="PROD010"/>
    <s v="Books"/>
    <n v="486"/>
    <n v="210.25"/>
    <n v="275.75"/>
    <n v="4"/>
    <n v="1103"/>
    <x v="177"/>
  </r>
  <r>
    <d v="2024-04-08T00:00:00"/>
    <s v="PROD006"/>
    <s v="Books"/>
    <n v="1476.25"/>
    <n v="90.25"/>
    <n v="1386"/>
    <n v="1"/>
    <n v="1386"/>
    <x v="178"/>
  </r>
  <r>
    <d v="2024-04-08T00:00:00"/>
    <s v="PROD012"/>
    <s v="Toys"/>
    <n v="295.25"/>
    <n v="98.25"/>
    <n v="197"/>
    <n v="2"/>
    <n v="394"/>
    <x v="179"/>
  </r>
  <r>
    <d v="2024-04-08T00:00:00"/>
    <s v="PROD016"/>
    <s v="Toys"/>
    <n v="424.65"/>
    <n v="131.25"/>
    <n v="293.39999999999998"/>
    <n v="5"/>
    <n v="1467"/>
    <x v="180"/>
  </r>
  <r>
    <d v="2024-04-09T00:00:00"/>
    <s v="PROD011"/>
    <s v="Clothing"/>
    <n v="416.25"/>
    <n v="183.25"/>
    <n v="233"/>
    <n v="3"/>
    <n v="699"/>
    <x v="84"/>
  </r>
  <r>
    <d v="2024-04-10T00:00:00"/>
    <s v="PROD009"/>
    <s v="Electronics"/>
    <n v="243.45"/>
    <n v="126.25"/>
    <n v="117.2"/>
    <n v="5"/>
    <n v="586"/>
    <x v="181"/>
  </r>
  <r>
    <d v="2024-04-11T00:00:00"/>
    <s v="PROD010"/>
    <s v="Books"/>
    <n v="1024.25"/>
    <n v="115.25"/>
    <n v="909"/>
    <n v="1"/>
    <n v="909"/>
    <x v="182"/>
  </r>
  <r>
    <d v="2024-04-12T00:00:00"/>
    <s v="PROD020"/>
    <s v="Electronics"/>
    <n v="322.05"/>
    <n v="259.25"/>
    <n v="62.8"/>
    <n v="5"/>
    <n v="314"/>
    <x v="183"/>
  </r>
  <r>
    <d v="2024-04-12T00:00:00"/>
    <s v="PROD016"/>
    <s v="Toys"/>
    <n v="283.25"/>
    <n v="162.25"/>
    <n v="121"/>
    <n v="5"/>
    <n v="605"/>
    <x v="184"/>
  </r>
  <r>
    <d v="2024-04-12T00:00:00"/>
    <s v="PROD004"/>
    <s v="Books"/>
    <n v="441.91666666666669"/>
    <n v="119.25"/>
    <n v="322.66666666666669"/>
    <n v="3"/>
    <n v="968"/>
    <x v="17"/>
  </r>
  <r>
    <d v="2024-04-12T00:00:00"/>
    <s v="PROD017"/>
    <s v="Clothing"/>
    <n v="373.25"/>
    <n v="152.25"/>
    <n v="221"/>
    <n v="2"/>
    <n v="442"/>
    <x v="185"/>
  </r>
  <r>
    <d v="2024-04-13T00:00:00"/>
    <s v="PROD014"/>
    <s v="Toys"/>
    <n v="485.58333333333331"/>
    <n v="107.25"/>
    <n v="378.33333333333331"/>
    <n v="3"/>
    <n v="1135"/>
    <x v="16"/>
  </r>
  <r>
    <d v="2024-04-13T00:00:00"/>
    <s v="PROD002"/>
    <s v="Electronics"/>
    <n v="342.58333333333337"/>
    <n v="176.25"/>
    <n v="166.33333333333334"/>
    <n v="3"/>
    <n v="499"/>
    <x v="186"/>
  </r>
  <r>
    <d v="2024-04-13T00:00:00"/>
    <s v="PROD004"/>
    <s v="Books"/>
    <n v="984.25"/>
    <n v="252.25"/>
    <n v="732"/>
    <n v="2"/>
    <n v="1464"/>
    <x v="61"/>
  </r>
  <r>
    <d v="2024-04-13T00:00:00"/>
    <s v="PROD015"/>
    <s v="Electronics"/>
    <n v="343.45"/>
    <n v="192.25"/>
    <n v="151.19999999999999"/>
    <n v="5"/>
    <n v="756"/>
    <x v="76"/>
  </r>
  <r>
    <d v="2024-04-13T00:00:00"/>
    <s v="PROD018"/>
    <s v="Electronics"/>
    <n v="451.65"/>
    <n v="233.25"/>
    <n v="218.4"/>
    <n v="5"/>
    <n v="1092"/>
    <x v="187"/>
  </r>
  <r>
    <d v="2024-04-13T00:00:00"/>
    <s v="PROD011"/>
    <s v="Clothing"/>
    <n v="424.05"/>
    <n v="248.25"/>
    <n v="175.8"/>
    <n v="5"/>
    <n v="879"/>
    <x v="188"/>
  </r>
  <r>
    <d v="2024-04-14T00:00:00"/>
    <s v="PROD003"/>
    <s v="Books"/>
    <n v="329.25"/>
    <n v="196.25"/>
    <n v="133"/>
    <n v="5"/>
    <n v="665"/>
    <x v="189"/>
  </r>
  <r>
    <d v="2024-04-14T00:00:00"/>
    <s v="PROD011"/>
    <s v="Clothing"/>
    <n v="553.91666666666674"/>
    <n v="149.25"/>
    <n v="404.66666666666669"/>
    <n v="3"/>
    <n v="1214"/>
    <x v="190"/>
  </r>
  <r>
    <d v="2024-04-14T00:00:00"/>
    <s v="PROD007"/>
    <s v="Books"/>
    <n v="731.25"/>
    <n v="287.25"/>
    <n v="444"/>
    <n v="2"/>
    <n v="888"/>
    <x v="101"/>
  </r>
  <r>
    <d v="2024-04-15T00:00:00"/>
    <s v="PROD018"/>
    <s v="Electronics"/>
    <n v="516.75"/>
    <n v="252.25"/>
    <n v="264.5"/>
    <n v="2"/>
    <n v="529"/>
    <x v="191"/>
  </r>
  <r>
    <d v="2024-04-16T00:00:00"/>
    <s v="PROD007"/>
    <s v="Books"/>
    <n v="230.25"/>
    <n v="87.25"/>
    <n v="143"/>
    <n v="4"/>
    <n v="572"/>
    <x v="12"/>
  </r>
  <r>
    <d v="2024-04-16T00:00:00"/>
    <s v="PROD014"/>
    <s v="Toys"/>
    <n v="809.75"/>
    <n v="141.25"/>
    <n v="668.5"/>
    <n v="2"/>
    <n v="1337"/>
    <x v="192"/>
  </r>
  <r>
    <d v="2024-04-16T00:00:00"/>
    <s v="PROD006"/>
    <s v="Books"/>
    <n v="497.75"/>
    <n v="93.25"/>
    <n v="404.5"/>
    <n v="2"/>
    <n v="809"/>
    <x v="193"/>
  </r>
  <r>
    <d v="2024-04-17T00:00:00"/>
    <s v="PROD017"/>
    <s v="Clothing"/>
    <n v="376.45"/>
    <n v="116.25"/>
    <n v="260.2"/>
    <n v="5"/>
    <n v="1301"/>
    <x v="35"/>
  </r>
  <r>
    <d v="2024-04-17T00:00:00"/>
    <s v="PROD009"/>
    <s v="Electronics"/>
    <n v="827.75"/>
    <n v="142.25"/>
    <n v="685.5"/>
    <n v="2"/>
    <n v="1371"/>
    <x v="89"/>
  </r>
  <r>
    <d v="2024-04-17T00:00:00"/>
    <s v="PROD018"/>
    <s v="Electronics"/>
    <n v="280.05"/>
    <n v="197.25"/>
    <n v="82.8"/>
    <n v="5"/>
    <n v="414"/>
    <x v="159"/>
  </r>
  <r>
    <d v="2024-04-18T00:00:00"/>
    <s v="PROD005"/>
    <s v="Electronics"/>
    <n v="304.25"/>
    <n v="155.25"/>
    <n v="149"/>
    <n v="3"/>
    <n v="447"/>
    <x v="194"/>
  </r>
  <r>
    <d v="2024-04-18T00:00:00"/>
    <s v="PROD012"/>
    <s v="Toys"/>
    <n v="256.25"/>
    <n v="163.25"/>
    <n v="93"/>
    <n v="3"/>
    <n v="279"/>
    <x v="146"/>
  </r>
  <r>
    <d v="2024-04-18T00:00:00"/>
    <s v="PROD011"/>
    <s v="Clothing"/>
    <n v="573.75"/>
    <n v="241.25"/>
    <n v="332.5"/>
    <n v="4"/>
    <n v="1330"/>
    <x v="195"/>
  </r>
  <r>
    <d v="2024-04-18T00:00:00"/>
    <s v="PROD016"/>
    <s v="Toys"/>
    <n v="798.25"/>
    <n v="251.25"/>
    <n v="547"/>
    <n v="1"/>
    <n v="547"/>
    <x v="196"/>
  </r>
  <r>
    <d v="2024-04-18T00:00:00"/>
    <s v="PROD005"/>
    <s v="Electronics"/>
    <n v="406.25"/>
    <n v="193.25"/>
    <n v="213"/>
    <n v="3"/>
    <n v="639"/>
    <x v="126"/>
  </r>
  <r>
    <d v="2024-04-19T00:00:00"/>
    <s v="PROD009"/>
    <s v="Electronics"/>
    <n v="222.05"/>
    <n v="110.25"/>
    <n v="111.8"/>
    <n v="5"/>
    <n v="559"/>
    <x v="197"/>
  </r>
  <r>
    <d v="2024-04-19T00:00:00"/>
    <s v="PROD002"/>
    <s v="Electronics"/>
    <n v="292.05"/>
    <n v="162.25"/>
    <n v="129.80000000000001"/>
    <n v="5"/>
    <n v="649"/>
    <x v="198"/>
  </r>
  <r>
    <d v="2024-04-19T00:00:00"/>
    <s v="PROD005"/>
    <s v="Electronics"/>
    <n v="737.75"/>
    <n v="216.25"/>
    <n v="521.5"/>
    <n v="2"/>
    <n v="1043"/>
    <x v="199"/>
  </r>
  <r>
    <d v="2024-04-19T00:00:00"/>
    <s v="PROD016"/>
    <s v="Toys"/>
    <n v="390.85"/>
    <n v="217.25"/>
    <n v="173.6"/>
    <n v="5"/>
    <n v="868"/>
    <x v="120"/>
  </r>
  <r>
    <d v="2024-04-19T00:00:00"/>
    <s v="PROD013"/>
    <s v="Books"/>
    <n v="391.25"/>
    <n v="247.25"/>
    <n v="144"/>
    <n v="4"/>
    <n v="576"/>
    <x v="200"/>
  </r>
  <r>
    <d v="2024-04-20T00:00:00"/>
    <s v="PROD006"/>
    <s v="Books"/>
    <n v="424.25"/>
    <n v="177.25"/>
    <n v="247"/>
    <n v="4"/>
    <n v="988"/>
    <x v="201"/>
  </r>
  <r>
    <d v="2024-04-20T00:00:00"/>
    <s v="PROD009"/>
    <s v="Electronics"/>
    <n v="536.5"/>
    <n v="289.25"/>
    <n v="247.25"/>
    <n v="4"/>
    <n v="989"/>
    <x v="28"/>
  </r>
  <r>
    <d v="2024-04-22T00:00:00"/>
    <s v="PROD012"/>
    <s v="Toys"/>
    <n v="303.05"/>
    <n v="190.25"/>
    <n v="112.8"/>
    <n v="5"/>
    <n v="564"/>
    <x v="70"/>
  </r>
  <r>
    <d v="2024-04-22T00:00:00"/>
    <s v="PROD007"/>
    <s v="Books"/>
    <n v="420.75"/>
    <n v="130.25"/>
    <n v="290.5"/>
    <n v="4"/>
    <n v="1162"/>
    <x v="202"/>
  </r>
  <r>
    <d v="2024-04-24T00:00:00"/>
    <s v="PROD006"/>
    <s v="Books"/>
    <n v="363.45"/>
    <n v="89.25"/>
    <n v="274.2"/>
    <n v="5"/>
    <n v="1371"/>
    <x v="191"/>
  </r>
  <r>
    <d v="2024-04-24T00:00:00"/>
    <s v="PROD012"/>
    <s v="Toys"/>
    <n v="242.91666666666666"/>
    <n v="96.25"/>
    <n v="146.66666666666666"/>
    <n v="3"/>
    <n v="440"/>
    <x v="203"/>
  </r>
  <r>
    <d v="2024-04-24T00:00:00"/>
    <s v="PROD005"/>
    <s v="Electronics"/>
    <n v="585.25"/>
    <n v="109.25"/>
    <n v="476"/>
    <n v="2"/>
    <n v="952"/>
    <x v="15"/>
  </r>
  <r>
    <d v="2024-04-25T00:00:00"/>
    <s v="PROD017"/>
    <s v="Clothing"/>
    <n v="494.25"/>
    <n v="188.25"/>
    <n v="306"/>
    <n v="3"/>
    <n v="918"/>
    <x v="23"/>
  </r>
  <r>
    <d v="2024-04-26T00:00:00"/>
    <s v="PROD007"/>
    <s v="Books"/>
    <n v="1516.25"/>
    <n v="157.25"/>
    <n v="1359"/>
    <n v="1"/>
    <n v="1359"/>
    <x v="32"/>
  </r>
  <r>
    <d v="2024-04-26T00:00:00"/>
    <s v="PROD012"/>
    <s v="Toys"/>
    <n v="322.25"/>
    <n v="234.25"/>
    <n v="88"/>
    <n v="5"/>
    <n v="440"/>
    <x v="41"/>
  </r>
  <r>
    <d v="2024-04-27T00:00:00"/>
    <s v="PROD014"/>
    <s v="Toys"/>
    <n v="739.75"/>
    <n v="102.25"/>
    <n v="637.5"/>
    <n v="2"/>
    <n v="1275"/>
    <x v="204"/>
  </r>
  <r>
    <d v="2024-04-28T00:00:00"/>
    <s v="PROD011"/>
    <s v="Clothing"/>
    <n v="502.25"/>
    <n v="224.25"/>
    <n v="278"/>
    <n v="1"/>
    <n v="278"/>
    <x v="205"/>
  </r>
  <r>
    <d v="2024-04-28T00:00:00"/>
    <s v="PROD020"/>
    <s v="Electronics"/>
    <n v="449.25"/>
    <n v="199.25"/>
    <n v="250"/>
    <n v="3"/>
    <n v="750"/>
    <x v="206"/>
  </r>
  <r>
    <d v="2024-04-29T00:00:00"/>
    <s v="PROD006"/>
    <s v="Books"/>
    <n v="203.58333333333331"/>
    <n v="107.25"/>
    <n v="96.333333333333329"/>
    <n v="3"/>
    <n v="289"/>
    <x v="207"/>
  </r>
  <r>
    <d v="2024-04-29T00:00:00"/>
    <s v="PROD013"/>
    <s v="Books"/>
    <n v="342.58333333333337"/>
    <n v="103.25"/>
    <n v="239.33333333333334"/>
    <n v="3"/>
    <n v="718"/>
    <x v="208"/>
  </r>
  <r>
    <d v="2024-04-29T00:00:00"/>
    <s v="PROD007"/>
    <s v="Books"/>
    <n v="579.25"/>
    <n v="155.25"/>
    <n v="424"/>
    <n v="3"/>
    <n v="1272"/>
    <x v="209"/>
  </r>
  <r>
    <d v="2024-04-29T00:00:00"/>
    <s v="PROD004"/>
    <s v="Books"/>
    <n v="763.58333333333326"/>
    <n v="274.25"/>
    <n v="489.33333333333331"/>
    <n v="3"/>
    <n v="1468"/>
    <x v="210"/>
  </r>
  <r>
    <d v="2024-04-30T00:00:00"/>
    <s v="PROD006"/>
    <s v="Books"/>
    <n v="357.65"/>
    <n v="169.25"/>
    <n v="188.4"/>
    <n v="5"/>
    <n v="942"/>
    <x v="211"/>
  </r>
  <r>
    <d v="2024-04-30T00:00:00"/>
    <s v="PROD012"/>
    <s v="Toys"/>
    <n v="443.25"/>
    <n v="219.25"/>
    <n v="224"/>
    <n v="4"/>
    <n v="896"/>
    <x v="212"/>
  </r>
  <r>
    <d v="2024-04-30T00:00:00"/>
    <s v="PROD012"/>
    <s v="Toys"/>
    <n v="674.25"/>
    <n v="222.25"/>
    <n v="452"/>
    <n v="2"/>
    <n v="904"/>
    <x v="213"/>
  </r>
  <r>
    <d v="2024-04-30T00:00:00"/>
    <s v="PROD016"/>
    <s v="Toys"/>
    <n v="743.75"/>
    <n v="276.25"/>
    <n v="467.5"/>
    <n v="2"/>
    <n v="935"/>
    <x v="214"/>
  </r>
  <r>
    <d v="2024-04-30T00:00:00"/>
    <s v="PROD013"/>
    <s v="Books"/>
    <n v="918.25"/>
    <n v="221.25"/>
    <n v="697"/>
    <n v="2"/>
    <n v="1394"/>
    <x v="215"/>
  </r>
  <r>
    <d v="2024-05-02T00:00:00"/>
    <s v="PROD020"/>
    <s v="Electronics"/>
    <n v="503.25"/>
    <n v="238.25"/>
    <n v="265"/>
    <n v="2"/>
    <n v="530"/>
    <x v="22"/>
  </r>
  <r>
    <d v="2024-05-02T00:00:00"/>
    <s v="PROD007"/>
    <s v="Books"/>
    <n v="651.75"/>
    <n v="172.25"/>
    <n v="479.5"/>
    <n v="2"/>
    <n v="959"/>
    <x v="216"/>
  </r>
  <r>
    <d v="2024-05-03T00:00:00"/>
    <s v="PROD004"/>
    <s v="Books"/>
    <n v="191.5"/>
    <n v="111.25"/>
    <n v="80.25"/>
    <n v="4"/>
    <n v="321"/>
    <x v="217"/>
  </r>
  <r>
    <d v="2024-05-03T00:00:00"/>
    <s v="PROD011"/>
    <s v="Clothing"/>
    <n v="324.25"/>
    <n v="233.25"/>
    <n v="91"/>
    <n v="5"/>
    <n v="455"/>
    <x v="12"/>
  </r>
  <r>
    <d v="2024-05-03T00:00:00"/>
    <s v="PROD005"/>
    <s v="Electronics"/>
    <n v="407.25"/>
    <n v="203.25"/>
    <n v="204"/>
    <n v="4"/>
    <n v="816"/>
    <x v="97"/>
  </r>
  <r>
    <d v="2024-05-03T00:00:00"/>
    <s v="PROD009"/>
    <s v="Electronics"/>
    <n v="455.25"/>
    <n v="193.25"/>
    <n v="262"/>
    <n v="3"/>
    <n v="786"/>
    <x v="107"/>
  </r>
  <r>
    <d v="2024-05-04T00:00:00"/>
    <s v="PROD004"/>
    <s v="Books"/>
    <n v="383.5"/>
    <n v="247.25"/>
    <n v="136.25"/>
    <n v="4"/>
    <n v="545"/>
    <x v="218"/>
  </r>
  <r>
    <d v="2024-05-04T00:00:00"/>
    <s v="PROD005"/>
    <s v="Electronics"/>
    <n v="976.25"/>
    <n v="88.25"/>
    <n v="888"/>
    <n v="1"/>
    <n v="888"/>
    <x v="219"/>
  </r>
  <r>
    <d v="2024-05-05T00:00:00"/>
    <s v="PROD007"/>
    <s v="Books"/>
    <n v="1507.25"/>
    <n v="170.25"/>
    <n v="1337"/>
    <n v="1"/>
    <n v="1337"/>
    <x v="159"/>
  </r>
  <r>
    <d v="2024-05-05T00:00:00"/>
    <s v="PROD019"/>
    <s v="Books"/>
    <n v="337.25"/>
    <n v="145.25"/>
    <n v="192"/>
    <n v="2"/>
    <n v="384"/>
    <x v="220"/>
  </r>
  <r>
    <d v="2024-05-05T00:00:00"/>
    <s v="PROD004"/>
    <s v="Books"/>
    <n v="859.75"/>
    <n v="207.25"/>
    <n v="652.5"/>
    <n v="2"/>
    <n v="1305"/>
    <x v="127"/>
  </r>
  <r>
    <d v="2024-05-05T00:00:00"/>
    <s v="PROD011"/>
    <s v="Clothing"/>
    <n v="794.25"/>
    <n v="280.25"/>
    <n v="514"/>
    <n v="2"/>
    <n v="1028"/>
    <x v="221"/>
  </r>
  <r>
    <d v="2024-05-07T00:00:00"/>
    <s v="PROD019"/>
    <s v="Books"/>
    <n v="288"/>
    <n v="161.25"/>
    <n v="126.75"/>
    <n v="4"/>
    <n v="507"/>
    <x v="222"/>
  </r>
  <r>
    <d v="2024-05-08T00:00:00"/>
    <s v="PROD003"/>
    <s v="Books"/>
    <n v="427.25"/>
    <n v="266.25"/>
    <n v="161"/>
    <n v="1"/>
    <n v="161"/>
    <x v="22"/>
  </r>
  <r>
    <d v="2024-05-10T00:00:00"/>
    <s v="PROD017"/>
    <s v="Clothing"/>
    <n v="602.25"/>
    <n v="198.25"/>
    <n v="404"/>
    <n v="2"/>
    <n v="808"/>
    <x v="131"/>
  </r>
  <r>
    <d v="2024-05-10T00:00:00"/>
    <s v="PROD012"/>
    <s v="Toys"/>
    <n v="380"/>
    <n v="123.25"/>
    <n v="256.75"/>
    <n v="4"/>
    <n v="1027"/>
    <x v="223"/>
  </r>
  <r>
    <d v="2024-05-10T00:00:00"/>
    <s v="PROD004"/>
    <s v="Books"/>
    <n v="549.75"/>
    <n v="289.25"/>
    <n v="260.5"/>
    <n v="4"/>
    <n v="1042"/>
    <x v="224"/>
  </r>
  <r>
    <d v="2024-05-11T00:00:00"/>
    <s v="PROD019"/>
    <s v="Books"/>
    <n v="760.25"/>
    <n v="92.25"/>
    <n v="668"/>
    <n v="2"/>
    <n v="1336"/>
    <x v="41"/>
  </r>
  <r>
    <d v="2024-05-11T00:00:00"/>
    <s v="PROD008"/>
    <s v="Electronics"/>
    <n v="500.65"/>
    <n v="272.25"/>
    <n v="228.4"/>
    <n v="5"/>
    <n v="1142"/>
    <x v="162"/>
  </r>
  <r>
    <d v="2024-05-13T00:00:00"/>
    <s v="PROD014"/>
    <s v="Toys"/>
    <n v="858.75"/>
    <n v="245.25"/>
    <n v="613.5"/>
    <n v="2"/>
    <n v="1227"/>
    <x v="73"/>
  </r>
  <r>
    <d v="2024-05-13T00:00:00"/>
    <s v="PROD006"/>
    <s v="Books"/>
    <n v="568.25"/>
    <n v="108.25"/>
    <n v="460"/>
    <n v="3"/>
    <n v="1380"/>
    <x v="225"/>
  </r>
  <r>
    <d v="2024-05-13T00:00:00"/>
    <s v="PROD020"/>
    <s v="Electronics"/>
    <n v="1276.25"/>
    <n v="236.25"/>
    <n v="1040"/>
    <n v="1"/>
    <n v="1040"/>
    <x v="226"/>
  </r>
  <r>
    <d v="2024-05-14T00:00:00"/>
    <s v="PROD013"/>
    <s v="Books"/>
    <n v="337.25"/>
    <n v="277.25"/>
    <n v="60"/>
    <n v="4"/>
    <n v="240"/>
    <x v="227"/>
  </r>
  <r>
    <d v="2024-05-15T00:00:00"/>
    <s v="PROD011"/>
    <s v="Clothing"/>
    <n v="405.85"/>
    <n v="133.25"/>
    <n v="272.60000000000002"/>
    <n v="5"/>
    <n v="1363"/>
    <x v="173"/>
  </r>
  <r>
    <d v="2024-05-15T00:00:00"/>
    <s v="PROD005"/>
    <s v="Electronics"/>
    <n v="487.25"/>
    <n v="281.25"/>
    <n v="206"/>
    <n v="3"/>
    <n v="618"/>
    <x v="228"/>
  </r>
  <r>
    <d v="2024-05-15T00:00:00"/>
    <s v="PROD009"/>
    <s v="Electronics"/>
    <n v="824.75"/>
    <n v="287.25"/>
    <n v="537.5"/>
    <n v="2"/>
    <n v="1075"/>
    <x v="87"/>
  </r>
  <r>
    <d v="2024-05-15T00:00:00"/>
    <s v="PROD006"/>
    <s v="Books"/>
    <n v="546.58333333333326"/>
    <n v="281.25"/>
    <n v="265.33333333333331"/>
    <n v="3"/>
    <n v="796"/>
    <x v="229"/>
  </r>
  <r>
    <d v="2024-05-17T00:00:00"/>
    <s v="PROD007"/>
    <s v="Books"/>
    <n v="221.85"/>
    <n v="140.25"/>
    <n v="81.599999999999994"/>
    <n v="5"/>
    <n v="408"/>
    <x v="230"/>
  </r>
  <r>
    <d v="2024-05-18T00:00:00"/>
    <s v="PROD016"/>
    <s v="Toys"/>
    <n v="510.45"/>
    <n v="254.25"/>
    <n v="256.2"/>
    <n v="5"/>
    <n v="1281"/>
    <x v="231"/>
  </r>
  <r>
    <d v="2024-05-19T00:00:00"/>
    <s v="PROD012"/>
    <s v="Toys"/>
    <n v="451.75"/>
    <n v="172.25"/>
    <n v="279.5"/>
    <n v="2"/>
    <n v="559"/>
    <x v="215"/>
  </r>
  <r>
    <d v="2024-05-20T00:00:00"/>
    <s v="PROD014"/>
    <s v="Toys"/>
    <n v="317.5"/>
    <n v="161.25"/>
    <n v="156.25"/>
    <n v="4"/>
    <n v="625"/>
    <x v="232"/>
  </r>
  <r>
    <d v="2024-05-20T00:00:00"/>
    <s v="PROD017"/>
    <s v="Clothing"/>
    <n v="266.05"/>
    <n v="212.25"/>
    <n v="53.8"/>
    <n v="5"/>
    <n v="269"/>
    <x v="233"/>
  </r>
  <r>
    <d v="2024-05-21T00:00:00"/>
    <s v="PROD015"/>
    <s v="Electronics"/>
    <n v="352.05"/>
    <n v="254.25"/>
    <n v="97.8"/>
    <n v="5"/>
    <n v="489"/>
    <x v="117"/>
  </r>
  <r>
    <d v="2024-05-21T00:00:00"/>
    <s v="PROD012"/>
    <s v="Toys"/>
    <n v="769.25"/>
    <n v="150.25"/>
    <n v="619"/>
    <n v="2"/>
    <n v="1238"/>
    <x v="234"/>
  </r>
  <r>
    <d v="2024-05-22T00:00:00"/>
    <s v="PROD015"/>
    <s v="Electronics"/>
    <n v="413.65"/>
    <n v="162.25"/>
    <n v="251.4"/>
    <n v="5"/>
    <n v="1257"/>
    <x v="235"/>
  </r>
  <r>
    <d v="2024-05-22T00:00:00"/>
    <s v="PROD007"/>
    <s v="Books"/>
    <n v="281.64999999999998"/>
    <n v="133.25"/>
    <n v="148.4"/>
    <n v="5"/>
    <n v="742"/>
    <x v="80"/>
  </r>
  <r>
    <d v="2024-05-22T00:00:00"/>
    <s v="PROD006"/>
    <s v="Books"/>
    <n v="252.58333333333331"/>
    <n v="164.25"/>
    <n v="88.333333333333329"/>
    <n v="3"/>
    <n v="265"/>
    <x v="236"/>
  </r>
  <r>
    <d v="2024-05-23T00:00:00"/>
    <s v="PROD003"/>
    <s v="Books"/>
    <n v="455.58333333333331"/>
    <n v="108.25"/>
    <n v="347.33333333333331"/>
    <n v="3"/>
    <n v="1042"/>
    <x v="237"/>
  </r>
  <r>
    <d v="2024-05-23T00:00:00"/>
    <s v="PROD020"/>
    <s v="Electronics"/>
    <n v="946.25"/>
    <n v="101.25"/>
    <n v="845"/>
    <n v="1"/>
    <n v="845"/>
    <x v="238"/>
  </r>
  <r>
    <d v="2024-05-24T00:00:00"/>
    <s v="PROD005"/>
    <s v="Electronics"/>
    <n v="1624.25"/>
    <n v="144.25"/>
    <n v="1480"/>
    <n v="1"/>
    <n v="1480"/>
    <x v="50"/>
  </r>
  <r>
    <d v="2024-05-24T00:00:00"/>
    <s v="PROD017"/>
    <s v="Clothing"/>
    <n v="499.25"/>
    <n v="279.25"/>
    <n v="220"/>
    <n v="1"/>
    <n v="220"/>
    <x v="239"/>
  </r>
  <r>
    <d v="2024-05-25T00:00:00"/>
    <s v="PROD016"/>
    <s v="Toys"/>
    <n v="381.45"/>
    <n v="89.25"/>
    <n v="292.2"/>
    <n v="5"/>
    <n v="1461"/>
    <x v="240"/>
  </r>
  <r>
    <d v="2024-05-27T00:00:00"/>
    <s v="PROD014"/>
    <s v="Toys"/>
    <n v="779.25"/>
    <n v="170.25"/>
    <n v="609"/>
    <n v="1"/>
    <n v="609"/>
    <x v="241"/>
  </r>
  <r>
    <d v="2024-05-28T00:00:00"/>
    <s v="PROD007"/>
    <s v="Books"/>
    <n v="414.5"/>
    <n v="87.25"/>
    <n v="327.25"/>
    <n v="4"/>
    <n v="1309"/>
    <x v="242"/>
  </r>
  <r>
    <d v="2024-05-29T00:00:00"/>
    <s v="PROD006"/>
    <s v="Books"/>
    <n v="635.25"/>
    <n v="199.25"/>
    <n v="436"/>
    <n v="3"/>
    <n v="1308"/>
    <x v="243"/>
  </r>
  <r>
    <d v="2024-05-29T00:00:00"/>
    <s v="PROD019"/>
    <s v="Books"/>
    <n v="211.5"/>
    <n v="111.25"/>
    <n v="100.25"/>
    <n v="4"/>
    <n v="401"/>
    <x v="244"/>
  </r>
  <r>
    <d v="2024-05-29T00:00:00"/>
    <s v="PROD009"/>
    <s v="Electronics"/>
    <n v="786.25"/>
    <n v="232.25"/>
    <n v="554"/>
    <n v="2"/>
    <n v="1108"/>
    <x v="245"/>
  </r>
  <r>
    <d v="2024-05-29T00:00:00"/>
    <s v="PROD010"/>
    <s v="Books"/>
    <n v="505.25"/>
    <n v="135.25"/>
    <n v="370"/>
    <n v="4"/>
    <n v="1480"/>
    <x v="123"/>
  </r>
  <r>
    <d v="2024-05-30T00:00:00"/>
    <s v="PROD013"/>
    <s v="Books"/>
    <n v="423.85"/>
    <n v="217.25"/>
    <n v="206.6"/>
    <n v="5"/>
    <n v="1033"/>
    <x v="246"/>
  </r>
  <r>
    <d v="2024-05-30T00:00:00"/>
    <s v="PROD008"/>
    <s v="Electronics"/>
    <n v="639.25"/>
    <n v="249.25"/>
    <n v="390"/>
    <n v="3"/>
    <n v="1170"/>
    <x v="118"/>
  </r>
  <r>
    <d v="2024-05-30T00:00:00"/>
    <s v="PROD006"/>
    <s v="Books"/>
    <n v="1575.25"/>
    <n v="186.25"/>
    <n v="1389"/>
    <n v="1"/>
    <n v="1389"/>
    <x v="233"/>
  </r>
  <r>
    <d v="2024-05-31T00:00:00"/>
    <s v="PROD011"/>
    <s v="Clothing"/>
    <n v="1211.25"/>
    <n v="124.25"/>
    <n v="1087"/>
    <n v="1"/>
    <n v="1087"/>
    <x v="247"/>
  </r>
  <r>
    <d v="2024-05-31T00:00:00"/>
    <s v="PROD009"/>
    <s v="Electronics"/>
    <n v="401.85"/>
    <n v="154.25"/>
    <n v="247.6"/>
    <n v="5"/>
    <n v="1238"/>
    <x v="248"/>
  </r>
  <r>
    <d v="2024-06-01T00:00:00"/>
    <s v="PROD006"/>
    <s v="Books"/>
    <n v="500.25"/>
    <n v="235.25"/>
    <n v="265"/>
    <n v="3"/>
    <n v="795"/>
    <x v="249"/>
  </r>
  <r>
    <d v="2024-06-01T00:00:00"/>
    <s v="PROD012"/>
    <s v="Toys"/>
    <n v="265.45"/>
    <n v="226.25"/>
    <n v="39.200000000000003"/>
    <n v="5"/>
    <n v="196"/>
    <x v="250"/>
  </r>
  <r>
    <d v="2024-06-02T00:00:00"/>
    <s v="PROD020"/>
    <s v="Electronics"/>
    <n v="225.75"/>
    <n v="143.25"/>
    <n v="82.5"/>
    <n v="4"/>
    <n v="330"/>
    <x v="251"/>
  </r>
  <r>
    <d v="2024-06-02T00:00:00"/>
    <s v="PROD005"/>
    <s v="Electronics"/>
    <n v="330"/>
    <n v="203.25"/>
    <n v="126.75"/>
    <n v="4"/>
    <n v="507"/>
    <x v="252"/>
  </r>
  <r>
    <d v="2024-06-02T00:00:00"/>
    <s v="PROD005"/>
    <s v="Electronics"/>
    <n v="521.58333333333326"/>
    <n v="243.25"/>
    <n v="278.33333333333331"/>
    <n v="3"/>
    <n v="835"/>
    <x v="253"/>
  </r>
  <r>
    <d v="2024-06-02T00:00:00"/>
    <s v="PROD015"/>
    <s v="Electronics"/>
    <n v="434.65"/>
    <n v="288.25"/>
    <n v="146.4"/>
    <n v="5"/>
    <n v="732"/>
    <x v="254"/>
  </r>
  <r>
    <d v="2024-06-02T00:00:00"/>
    <s v="PROD020"/>
    <s v="Electronics"/>
    <n v="383.58333333333331"/>
    <n v="85.25"/>
    <n v="298.33333333333331"/>
    <n v="3"/>
    <n v="895"/>
    <x v="255"/>
  </r>
  <r>
    <d v="2024-06-03T00:00:00"/>
    <s v="PROD009"/>
    <s v="Electronics"/>
    <n v="463.05"/>
    <n v="288.25"/>
    <n v="174.8"/>
    <n v="5"/>
    <n v="874"/>
    <x v="256"/>
  </r>
  <r>
    <d v="2024-06-04T00:00:00"/>
    <s v="PROD011"/>
    <s v="Clothing"/>
    <n v="835.75"/>
    <n v="178.25"/>
    <n v="657.5"/>
    <n v="2"/>
    <n v="1315"/>
    <x v="257"/>
  </r>
  <r>
    <d v="2024-06-04T00:00:00"/>
    <s v="PROD003"/>
    <s v="Books"/>
    <n v="485.25"/>
    <n v="118.25"/>
    <n v="367"/>
    <n v="2"/>
    <n v="734"/>
    <x v="161"/>
  </r>
  <r>
    <d v="2024-06-05T00:00:00"/>
    <s v="PROD013"/>
    <s v="Books"/>
    <n v="190.85"/>
    <n v="110.25"/>
    <n v="80.599999999999994"/>
    <n v="5"/>
    <n v="403"/>
    <x v="168"/>
  </r>
  <r>
    <d v="2024-06-05T00:00:00"/>
    <s v="PROD016"/>
    <s v="Toys"/>
    <n v="462.05"/>
    <n v="262.25"/>
    <n v="199.8"/>
    <n v="5"/>
    <n v="999"/>
    <x v="258"/>
  </r>
  <r>
    <d v="2024-06-05T00:00:00"/>
    <s v="PROD018"/>
    <s v="Electronics"/>
    <n v="476.45"/>
    <n v="264.25"/>
    <n v="212.2"/>
    <n v="5"/>
    <n v="1061"/>
    <x v="25"/>
  </r>
  <r>
    <d v="2024-06-05T00:00:00"/>
    <s v="PROD014"/>
    <s v="Toys"/>
    <n v="389.25"/>
    <n v="254.25"/>
    <n v="135"/>
    <n v="5"/>
    <n v="675"/>
    <x v="180"/>
  </r>
  <r>
    <d v="2024-06-05T00:00:00"/>
    <s v="PROD015"/>
    <s v="Electronics"/>
    <n v="260"/>
    <n v="99.25"/>
    <n v="160.75"/>
    <n v="4"/>
    <n v="643"/>
    <x v="259"/>
  </r>
  <r>
    <d v="2024-06-05T00:00:00"/>
    <s v="PROD005"/>
    <s v="Electronics"/>
    <n v="686.25"/>
    <n v="244.25"/>
    <n v="442"/>
    <n v="1"/>
    <n v="442"/>
    <x v="217"/>
  </r>
  <r>
    <d v="2024-06-05T00:00:00"/>
    <s v="PROD012"/>
    <s v="Toys"/>
    <n v="482.58333333333337"/>
    <n v="263.25"/>
    <n v="219.33333333333334"/>
    <n v="3"/>
    <n v="658"/>
    <x v="67"/>
  </r>
  <r>
    <d v="2024-06-06T00:00:00"/>
    <s v="PROD005"/>
    <s v="Electronics"/>
    <n v="194.25"/>
    <n v="86.25"/>
    <n v="108"/>
    <n v="5"/>
    <n v="540"/>
    <x v="260"/>
  </r>
  <r>
    <d v="2024-06-06T00:00:00"/>
    <s v="PROD005"/>
    <s v="Electronics"/>
    <n v="380.25"/>
    <n v="273.25"/>
    <n v="107"/>
    <n v="2"/>
    <n v="214"/>
    <x v="10"/>
  </r>
  <r>
    <d v="2024-06-06T00:00:00"/>
    <s v="PROD017"/>
    <s v="Clothing"/>
    <n v="444.25"/>
    <n v="264.25"/>
    <n v="180"/>
    <n v="5"/>
    <n v="900"/>
    <x v="261"/>
  </r>
  <r>
    <d v="2024-06-06T00:00:00"/>
    <s v="PROD011"/>
    <s v="Clothing"/>
    <n v="332.75"/>
    <n v="111.25"/>
    <n v="221.5"/>
    <n v="4"/>
    <n v="886"/>
    <x v="262"/>
  </r>
  <r>
    <d v="2024-06-07T00:00:00"/>
    <s v="PROD006"/>
    <s v="Books"/>
    <n v="400.65"/>
    <n v="242.25"/>
    <n v="158.4"/>
    <n v="5"/>
    <n v="792"/>
    <x v="263"/>
  </r>
  <r>
    <d v="2024-06-08T00:00:00"/>
    <s v="PROD008"/>
    <s v="Electronics"/>
    <n v="545.25"/>
    <n v="129.25"/>
    <n v="416"/>
    <n v="2"/>
    <n v="832"/>
    <x v="187"/>
  </r>
  <r>
    <d v="2024-06-09T00:00:00"/>
    <s v="PROD019"/>
    <s v="Books"/>
    <n v="687.75"/>
    <n v="127.25"/>
    <n v="560.5"/>
    <n v="2"/>
    <n v="1121"/>
    <x v="225"/>
  </r>
  <r>
    <d v="2024-06-09T00:00:00"/>
    <s v="PROD020"/>
    <s v="Electronics"/>
    <n v="776.25"/>
    <n v="168.25"/>
    <n v="608"/>
    <n v="1"/>
    <n v="608"/>
    <x v="264"/>
  </r>
  <r>
    <d v="2024-06-09T00:00:00"/>
    <s v="PROD019"/>
    <s v="Books"/>
    <n v="851.25"/>
    <n v="283.25"/>
    <n v="568"/>
    <n v="2"/>
    <n v="1136"/>
    <x v="101"/>
  </r>
  <r>
    <d v="2024-06-09T00:00:00"/>
    <s v="PROD015"/>
    <s v="Electronics"/>
    <n v="289.5"/>
    <n v="241.25"/>
    <n v="48.25"/>
    <n v="4"/>
    <n v="193"/>
    <x v="158"/>
  </r>
  <r>
    <d v="2024-06-10T00:00:00"/>
    <s v="PROD003"/>
    <s v="Books"/>
    <n v="333.45"/>
    <n v="220.25"/>
    <n v="113.2"/>
    <n v="5"/>
    <n v="566"/>
    <x v="265"/>
  </r>
  <r>
    <d v="2024-06-10T00:00:00"/>
    <s v="PROD006"/>
    <s v="Books"/>
    <n v="905.25"/>
    <n v="202.25"/>
    <n v="703"/>
    <n v="2"/>
    <n v="1406"/>
    <x v="266"/>
  </r>
  <r>
    <d v="2024-06-10T00:00:00"/>
    <s v="PROD012"/>
    <s v="Toys"/>
    <n v="670.25"/>
    <n v="237.25"/>
    <n v="433"/>
    <n v="1"/>
    <n v="433"/>
    <x v="267"/>
  </r>
  <r>
    <d v="2024-06-10T00:00:00"/>
    <s v="PROD006"/>
    <s v="Books"/>
    <n v="344.25"/>
    <n v="142.25"/>
    <n v="202"/>
    <n v="2"/>
    <n v="404"/>
    <x v="268"/>
  </r>
  <r>
    <d v="2024-06-12T00:00:00"/>
    <s v="PROD005"/>
    <s v="Electronics"/>
    <n v="518.25"/>
    <n v="179.25"/>
    <n v="339"/>
    <n v="4"/>
    <n v="1356"/>
    <x v="227"/>
  </r>
  <r>
    <d v="2024-06-12T00:00:00"/>
    <s v="PROD012"/>
    <s v="Toys"/>
    <n v="1197.25"/>
    <n v="200.25"/>
    <n v="997"/>
    <n v="1"/>
    <n v="997"/>
    <x v="246"/>
  </r>
  <r>
    <d v="2024-06-13T00:00:00"/>
    <s v="PROD011"/>
    <s v="Clothing"/>
    <n v="1537.25"/>
    <n v="236.25"/>
    <n v="1301"/>
    <n v="1"/>
    <n v="1301"/>
    <x v="146"/>
  </r>
  <r>
    <d v="2024-06-14T00:00:00"/>
    <s v="PROD007"/>
    <s v="Books"/>
    <n v="1653.25"/>
    <n v="181.25"/>
    <n v="1472"/>
    <n v="1"/>
    <n v="1472"/>
    <x v="269"/>
  </r>
  <r>
    <d v="2024-06-15T00:00:00"/>
    <s v="PROD007"/>
    <s v="Books"/>
    <n v="322.05"/>
    <n v="211.25"/>
    <n v="110.8"/>
    <n v="5"/>
    <n v="554"/>
    <x v="168"/>
  </r>
  <r>
    <d v="2024-06-15T00:00:00"/>
    <s v="PROD005"/>
    <s v="Electronics"/>
    <n v="400.5"/>
    <n v="191.25"/>
    <n v="209.25"/>
    <n v="4"/>
    <n v="837"/>
    <x v="270"/>
  </r>
  <r>
    <d v="2024-06-15T00:00:00"/>
    <s v="PROD014"/>
    <s v="Toys"/>
    <n v="513.45000000000005"/>
    <n v="246.25"/>
    <n v="267.2"/>
    <n v="5"/>
    <n v="1336"/>
    <x v="14"/>
  </r>
  <r>
    <d v="2024-06-16T00:00:00"/>
    <s v="PROD012"/>
    <s v="Toys"/>
    <n v="416.85"/>
    <n v="211.25"/>
    <n v="205.6"/>
    <n v="5"/>
    <n v="1028"/>
    <x v="271"/>
  </r>
  <r>
    <d v="2024-06-17T00:00:00"/>
    <s v="PROD020"/>
    <s v="Electronics"/>
    <n v="1546.25"/>
    <n v="279.25"/>
    <n v="1267"/>
    <n v="1"/>
    <n v="1267"/>
    <x v="272"/>
  </r>
  <r>
    <d v="2024-06-18T00:00:00"/>
    <s v="PROD007"/>
    <s v="Books"/>
    <n v="1522.25"/>
    <n v="88.25"/>
    <n v="1434"/>
    <n v="1"/>
    <n v="1434"/>
    <x v="266"/>
  </r>
  <r>
    <d v="2024-06-18T00:00:00"/>
    <s v="PROD004"/>
    <s v="Books"/>
    <n v="623.75"/>
    <n v="141.25"/>
    <n v="482.5"/>
    <n v="2"/>
    <n v="965"/>
    <x v="220"/>
  </r>
  <r>
    <d v="2024-06-18T00:00:00"/>
    <s v="PROD007"/>
    <s v="Books"/>
    <n v="323.75"/>
    <n v="191.25"/>
    <n v="132.5"/>
    <n v="4"/>
    <n v="530"/>
    <x v="188"/>
  </r>
  <r>
    <d v="2024-06-18T00:00:00"/>
    <s v="PROD018"/>
    <s v="Electronics"/>
    <n v="539.25"/>
    <n v="207.25"/>
    <n v="332"/>
    <n v="2"/>
    <n v="664"/>
    <x v="273"/>
  </r>
  <r>
    <d v="2024-06-19T00:00:00"/>
    <s v="PROD010"/>
    <s v="Books"/>
    <n v="743.25"/>
    <n v="151.25"/>
    <n v="592"/>
    <n v="1"/>
    <n v="592"/>
    <x v="181"/>
  </r>
  <r>
    <d v="2024-06-19T00:00:00"/>
    <s v="PROD006"/>
    <s v="Books"/>
    <n v="479.25"/>
    <n v="282.25"/>
    <n v="197"/>
    <n v="4"/>
    <n v="788"/>
    <x v="274"/>
  </r>
  <r>
    <d v="2024-06-19T00:00:00"/>
    <s v="PROD004"/>
    <s v="Books"/>
    <n v="412.25"/>
    <n v="195.25"/>
    <n v="217"/>
    <n v="1"/>
    <n v="217"/>
    <x v="275"/>
  </r>
  <r>
    <d v="2024-06-21T00:00:00"/>
    <s v="PROD018"/>
    <s v="Electronics"/>
    <n v="287"/>
    <n v="184.25"/>
    <n v="102.75"/>
    <n v="4"/>
    <n v="411"/>
    <x v="192"/>
  </r>
  <r>
    <d v="2024-06-22T00:00:00"/>
    <s v="PROD017"/>
    <s v="Clothing"/>
    <n v="466.85"/>
    <n v="228.25"/>
    <n v="238.6"/>
    <n v="5"/>
    <n v="1193"/>
    <x v="276"/>
  </r>
  <r>
    <d v="2024-06-24T00:00:00"/>
    <s v="PROD005"/>
    <s v="Electronics"/>
    <n v="216.25"/>
    <n v="100.25"/>
    <n v="116"/>
    <n v="5"/>
    <n v="580"/>
    <x v="274"/>
  </r>
  <r>
    <d v="2024-06-24T00:00:00"/>
    <s v="PROD016"/>
    <s v="Toys"/>
    <n v="547.25"/>
    <n v="270.25"/>
    <n v="277"/>
    <n v="2"/>
    <n v="554"/>
    <x v="277"/>
  </r>
  <r>
    <d v="2024-06-25T00:00:00"/>
    <s v="PROD010"/>
    <s v="Books"/>
    <n v="393.75"/>
    <n v="91.25"/>
    <n v="302.5"/>
    <n v="2"/>
    <n v="605"/>
    <x v="127"/>
  </r>
  <r>
    <d v="2024-06-25T00:00:00"/>
    <s v="PROD018"/>
    <s v="Electronics"/>
    <n v="249.25"/>
    <n v="99.25"/>
    <n v="150"/>
    <n v="4"/>
    <n v="600"/>
    <x v="94"/>
  </r>
  <r>
    <d v="2024-06-25T00:00:00"/>
    <s v="PROD005"/>
    <s v="Electronics"/>
    <n v="292.64999999999998"/>
    <n v="100.25"/>
    <n v="192.4"/>
    <n v="5"/>
    <n v="962"/>
    <x v="228"/>
  </r>
  <r>
    <d v="2024-06-25T00:00:00"/>
    <s v="PROD020"/>
    <s v="Electronics"/>
    <n v="453.25"/>
    <n v="244.25"/>
    <n v="209"/>
    <n v="1"/>
    <n v="209"/>
    <x v="179"/>
  </r>
  <r>
    <d v="2024-06-26T00:00:00"/>
    <s v="PROD014"/>
    <s v="Toys"/>
    <n v="223.25"/>
    <n v="117.25"/>
    <n v="106"/>
    <n v="5"/>
    <n v="530"/>
    <x v="278"/>
  </r>
  <r>
    <d v="2024-06-26T00:00:00"/>
    <s v="PROD006"/>
    <s v="Books"/>
    <n v="448.05"/>
    <n v="197.25"/>
    <n v="250.8"/>
    <n v="5"/>
    <n v="1254"/>
    <x v="53"/>
  </r>
  <r>
    <d v="2024-06-27T00:00:00"/>
    <s v="PROD013"/>
    <s v="Books"/>
    <n v="1118.25"/>
    <n v="205.25"/>
    <n v="913"/>
    <n v="1"/>
    <n v="913"/>
    <x v="132"/>
  </r>
  <r>
    <d v="2024-06-27T00:00:00"/>
    <s v="PROD005"/>
    <s v="Electronics"/>
    <n v="1092.25"/>
    <n v="237.25"/>
    <n v="855"/>
    <n v="1"/>
    <n v="855"/>
    <x v="271"/>
  </r>
  <r>
    <d v="2024-06-27T00:00:00"/>
    <s v="PROD020"/>
    <s v="Electronics"/>
    <n v="453.85"/>
    <n v="239.25"/>
    <n v="214.6"/>
    <n v="5"/>
    <n v="1073"/>
    <x v="121"/>
  </r>
  <r>
    <d v="2024-06-27T00:00:00"/>
    <s v="PROD012"/>
    <s v="Toys"/>
    <n v="480.75"/>
    <n v="194.25"/>
    <n v="286.5"/>
    <n v="4"/>
    <n v="1146"/>
    <x v="169"/>
  </r>
  <r>
    <d v="2024-06-27T00:00:00"/>
    <s v="PROD011"/>
    <s v="Clothing"/>
    <n v="869.25"/>
    <n v="276.25"/>
    <n v="593"/>
    <n v="2"/>
    <n v="1186"/>
    <x v="279"/>
  </r>
  <r>
    <d v="2024-06-28T00:00:00"/>
    <s v="PROD017"/>
    <s v="Clothing"/>
    <n v="913.75"/>
    <n v="280.25"/>
    <n v="633.5"/>
    <n v="2"/>
    <n v="1267"/>
    <x v="258"/>
  </r>
  <r>
    <d v="2024-06-28T00:00:00"/>
    <s v="PROD005"/>
    <s v="Electronics"/>
    <n v="316.25"/>
    <n v="187.25"/>
    <n v="129"/>
    <n v="3"/>
    <n v="387"/>
    <x v="186"/>
  </r>
  <r>
    <d v="2024-06-29T00:00:00"/>
    <s v="PROD012"/>
    <s v="Toys"/>
    <n v="845.25"/>
    <n v="138.25"/>
    <n v="707"/>
    <n v="2"/>
    <n v="1414"/>
    <x v="280"/>
  </r>
  <r>
    <d v="2024-06-30T00:00:00"/>
    <s v="PROD010"/>
    <s v="Books"/>
    <n v="489.58333333333331"/>
    <n v="164.25"/>
    <n v="325.33333333333331"/>
    <n v="3"/>
    <n v="976"/>
    <x v="281"/>
  </r>
  <r>
    <d v="2024-06-30T00:00:00"/>
    <s v="PROD015"/>
    <s v="Electronics"/>
    <n v="655.75"/>
    <n v="189.25"/>
    <n v="466.5"/>
    <n v="2"/>
    <n v="933"/>
    <x v="282"/>
  </r>
  <r>
    <d v="2024-07-01T00:00:00"/>
    <s v="PROD013"/>
    <s v="Books"/>
    <n v="291.05"/>
    <n v="174.25"/>
    <n v="116.8"/>
    <n v="5"/>
    <n v="584"/>
    <x v="37"/>
  </r>
  <r>
    <d v="2024-07-01T00:00:00"/>
    <s v="PROD007"/>
    <s v="Books"/>
    <n v="451.05"/>
    <n v="253.25"/>
    <n v="197.8"/>
    <n v="5"/>
    <n v="989"/>
    <x v="68"/>
  </r>
  <r>
    <d v="2024-07-01T00:00:00"/>
    <s v="PROD005"/>
    <s v="Electronics"/>
    <n v="615"/>
    <n v="277.25"/>
    <n v="337.75"/>
    <n v="4"/>
    <n v="1351"/>
    <x v="103"/>
  </r>
  <r>
    <d v="2024-07-03T00:00:00"/>
    <s v="PROD016"/>
    <s v="Toys"/>
    <n v="444.5"/>
    <n v="143.25"/>
    <n v="301.25"/>
    <n v="4"/>
    <n v="1205"/>
    <x v="109"/>
  </r>
  <r>
    <d v="2024-07-03T00:00:00"/>
    <s v="PROD002"/>
    <s v="Electronics"/>
    <n v="1262.25"/>
    <n v="205.25"/>
    <n v="1057"/>
    <n v="1"/>
    <n v="1057"/>
    <x v="283"/>
  </r>
  <r>
    <d v="2024-07-04T00:00:00"/>
    <s v="PROD018"/>
    <s v="Electronics"/>
    <n v="403.75"/>
    <n v="265.25"/>
    <n v="138.5"/>
    <n v="4"/>
    <n v="554"/>
    <x v="259"/>
  </r>
  <r>
    <d v="2024-07-04T00:00:00"/>
    <s v="PROD018"/>
    <s v="Electronics"/>
    <n v="493.25"/>
    <n v="93.25"/>
    <n v="400"/>
    <n v="2"/>
    <n v="800"/>
    <x v="284"/>
  </r>
  <r>
    <d v="2024-07-04T00:00:00"/>
    <s v="PROD013"/>
    <s v="Books"/>
    <n v="239.25"/>
    <n v="154.25"/>
    <n v="85"/>
    <n v="5"/>
    <n v="425"/>
    <x v="200"/>
  </r>
  <r>
    <d v="2024-07-04T00:00:00"/>
    <s v="PROD004"/>
    <s v="Books"/>
    <n v="450.75"/>
    <n v="127.25"/>
    <n v="323.5"/>
    <n v="2"/>
    <n v="647"/>
    <x v="263"/>
  </r>
  <r>
    <d v="2024-07-04T00:00:00"/>
    <s v="PROD007"/>
    <s v="Books"/>
    <n v="227.91666666666669"/>
    <n v="149.25"/>
    <n v="78.666666666666671"/>
    <n v="3"/>
    <n v="236"/>
    <x v="285"/>
  </r>
  <r>
    <d v="2024-07-05T00:00:00"/>
    <s v="PROD014"/>
    <s v="Toys"/>
    <n v="616.75"/>
    <n v="178.25"/>
    <n v="438.5"/>
    <n v="2"/>
    <n v="877"/>
    <x v="286"/>
  </r>
  <r>
    <d v="2024-07-06T00:00:00"/>
    <s v="PROD020"/>
    <s v="Electronics"/>
    <n v="629.25"/>
    <n v="136.25"/>
    <n v="493"/>
    <n v="2"/>
    <n v="986"/>
    <x v="102"/>
  </r>
  <r>
    <d v="2024-07-06T00:00:00"/>
    <s v="PROD012"/>
    <s v="Toys"/>
    <n v="387.05"/>
    <n v="190.25"/>
    <n v="196.8"/>
    <n v="5"/>
    <n v="984"/>
    <x v="94"/>
  </r>
  <r>
    <d v="2024-07-07T00:00:00"/>
    <s v="PROD012"/>
    <s v="Toys"/>
    <n v="257.25"/>
    <n v="116.25"/>
    <n v="141"/>
    <n v="5"/>
    <n v="705"/>
    <x v="287"/>
  </r>
  <r>
    <d v="2024-07-07T00:00:00"/>
    <s v="PROD002"/>
    <s v="Electronics"/>
    <n v="249.58333333333334"/>
    <n v="188.25"/>
    <n v="61.333333333333336"/>
    <n v="3"/>
    <n v="184"/>
    <x v="152"/>
  </r>
  <r>
    <d v="2024-07-08T00:00:00"/>
    <s v="PROD007"/>
    <s v="Books"/>
    <n v="336.5"/>
    <n v="184.25"/>
    <n v="152.25"/>
    <n v="4"/>
    <n v="609"/>
    <x v="123"/>
  </r>
  <r>
    <d v="2024-07-08T00:00:00"/>
    <s v="PROD018"/>
    <s v="Electronics"/>
    <n v="451.25"/>
    <n v="275.25"/>
    <n v="176"/>
    <n v="4"/>
    <n v="704"/>
    <x v="288"/>
  </r>
  <r>
    <d v="2024-07-09T00:00:00"/>
    <s v="PROD002"/>
    <s v="Electronics"/>
    <n v="217.25"/>
    <n v="123.25"/>
    <n v="94"/>
    <n v="4"/>
    <n v="376"/>
    <x v="137"/>
  </r>
  <r>
    <d v="2024-07-09T00:00:00"/>
    <s v="PROD004"/>
    <s v="Books"/>
    <n v="812.25"/>
    <n v="273.25"/>
    <n v="539"/>
    <n v="2"/>
    <n v="1078"/>
    <x v="231"/>
  </r>
  <r>
    <d v="2024-07-10T00:00:00"/>
    <s v="PROD020"/>
    <s v="Electronics"/>
    <n v="355.85"/>
    <n v="206.25"/>
    <n v="149.6"/>
    <n v="5"/>
    <n v="748"/>
    <x v="289"/>
  </r>
  <r>
    <d v="2024-07-10T00:00:00"/>
    <s v="PROD004"/>
    <s v="Books"/>
    <n v="506.05"/>
    <n v="278.25"/>
    <n v="227.8"/>
    <n v="5"/>
    <n v="1139"/>
    <x v="272"/>
  </r>
  <r>
    <d v="2024-07-10T00:00:00"/>
    <s v="PROD002"/>
    <s v="Electronics"/>
    <n v="496.91666666666669"/>
    <n v="155.25"/>
    <n v="341.66666666666669"/>
    <n v="3"/>
    <n v="1025"/>
    <x v="102"/>
  </r>
  <r>
    <d v="2024-07-11T00:00:00"/>
    <s v="PROD016"/>
    <s v="Toys"/>
    <n v="357.65"/>
    <n v="112.25"/>
    <n v="245.4"/>
    <n v="5"/>
    <n v="1227"/>
    <x v="88"/>
  </r>
  <r>
    <d v="2024-07-12T00:00:00"/>
    <s v="PROD002"/>
    <s v="Electronics"/>
    <n v="833.75"/>
    <n v="98.25"/>
    <n v="735.5"/>
    <n v="2"/>
    <n v="1471"/>
    <x v="290"/>
  </r>
  <r>
    <d v="2024-07-12T00:00:00"/>
    <s v="PROD014"/>
    <s v="Toys"/>
    <n v="860.25"/>
    <n v="186.25"/>
    <n v="674"/>
    <n v="1"/>
    <n v="674"/>
    <x v="291"/>
  </r>
  <r>
    <d v="2024-07-15T00:00:00"/>
    <s v="PROD008"/>
    <s v="Electronics"/>
    <n v="478.5"/>
    <n v="135.25"/>
    <n v="343.25"/>
    <n v="4"/>
    <n v="1373"/>
    <x v="263"/>
  </r>
  <r>
    <d v="2024-07-15T00:00:00"/>
    <s v="PROD018"/>
    <s v="Electronics"/>
    <n v="732.25"/>
    <n v="95.25"/>
    <n v="637"/>
    <n v="2"/>
    <n v="1274"/>
    <x v="292"/>
  </r>
  <r>
    <d v="2024-07-16T00:00:00"/>
    <s v="PROD019"/>
    <s v="Books"/>
    <n v="606.25"/>
    <n v="245.25"/>
    <n v="361"/>
    <n v="2"/>
    <n v="722"/>
    <x v="293"/>
  </r>
  <r>
    <d v="2024-07-17T00:00:00"/>
    <s v="PROD014"/>
    <s v="Toys"/>
    <n v="580.91666666666674"/>
    <n v="263.25"/>
    <n v="317.66666666666669"/>
    <n v="3"/>
    <n v="953"/>
    <x v="103"/>
  </r>
  <r>
    <d v="2024-07-17T00:00:00"/>
    <s v="PROD020"/>
    <s v="Electronics"/>
    <n v="288.25"/>
    <n v="117.25"/>
    <n v="171"/>
    <n v="5"/>
    <n v="855"/>
    <x v="294"/>
  </r>
  <r>
    <d v="2024-07-17T00:00:00"/>
    <s v="PROD004"/>
    <s v="Books"/>
    <n v="253.75"/>
    <n v="167.25"/>
    <n v="86.5"/>
    <n v="4"/>
    <n v="346"/>
    <x v="236"/>
  </r>
  <r>
    <d v="2024-07-17T00:00:00"/>
    <s v="PROD012"/>
    <s v="Toys"/>
    <n v="631.75"/>
    <n v="222.25"/>
    <n v="409.5"/>
    <n v="2"/>
    <n v="819"/>
    <x v="140"/>
  </r>
  <r>
    <d v="2024-07-19T00:00:00"/>
    <s v="PROD014"/>
    <s v="Toys"/>
    <n v="1031.25"/>
    <n v="257.25"/>
    <n v="774"/>
    <n v="1"/>
    <n v="774"/>
    <x v="295"/>
  </r>
  <r>
    <d v="2024-07-19T00:00:00"/>
    <s v="PROD002"/>
    <s v="Electronics"/>
    <n v="1013.25"/>
    <n v="256.25"/>
    <n v="757"/>
    <n v="1"/>
    <n v="757"/>
    <x v="296"/>
  </r>
  <r>
    <d v="2024-07-20T00:00:00"/>
    <s v="PROD010"/>
    <s v="Books"/>
    <n v="490.45"/>
    <n v="208.25"/>
    <n v="282.2"/>
    <n v="5"/>
    <n v="1411"/>
    <x v="297"/>
  </r>
  <r>
    <d v="2024-07-21T00:00:00"/>
    <s v="PROD012"/>
    <s v="Toys"/>
    <n v="1587.25"/>
    <n v="156.25"/>
    <n v="1431"/>
    <n v="1"/>
    <n v="1431"/>
    <x v="298"/>
  </r>
  <r>
    <d v="2024-07-21T00:00:00"/>
    <s v="PROD012"/>
    <s v="Toys"/>
    <n v="475.65"/>
    <n v="259.25"/>
    <n v="216.4"/>
    <n v="5"/>
    <n v="1082"/>
    <x v="299"/>
  </r>
  <r>
    <d v="2024-07-21T00:00:00"/>
    <s v="PROD014"/>
    <s v="Toys"/>
    <n v="490.75"/>
    <n v="265.25"/>
    <n v="225.5"/>
    <n v="4"/>
    <n v="902"/>
    <x v="59"/>
  </r>
  <r>
    <d v="2024-07-22T00:00:00"/>
    <s v="PROD012"/>
    <s v="Toys"/>
    <n v="261.25"/>
    <n v="108.25"/>
    <n v="153"/>
    <n v="3"/>
    <n v="459"/>
    <x v="290"/>
  </r>
  <r>
    <d v="2024-07-23T00:00:00"/>
    <s v="PROD018"/>
    <s v="Electronics"/>
    <n v="146.05000000000001"/>
    <n v="94.25"/>
    <n v="51.8"/>
    <n v="5"/>
    <n v="259"/>
    <x v="153"/>
  </r>
  <r>
    <d v="2024-07-23T00:00:00"/>
    <s v="PROD010"/>
    <s v="Books"/>
    <n v="404.25"/>
    <n v="140.25"/>
    <n v="264"/>
    <n v="5"/>
    <n v="1320"/>
    <x v="300"/>
  </r>
  <r>
    <d v="2024-07-23T00:00:00"/>
    <s v="PROD014"/>
    <s v="Toys"/>
    <n v="636.25"/>
    <n v="187.25"/>
    <n v="449"/>
    <n v="3"/>
    <n v="1347"/>
    <x v="19"/>
  </r>
  <r>
    <d v="2024-07-24T00:00:00"/>
    <s v="PROD007"/>
    <s v="Books"/>
    <n v="349.65"/>
    <n v="246.25"/>
    <n v="103.4"/>
    <n v="5"/>
    <n v="517"/>
    <x v="301"/>
  </r>
  <r>
    <d v="2024-07-24T00:00:00"/>
    <s v="PROD007"/>
    <s v="Books"/>
    <n v="278.64999999999998"/>
    <n v="234.25"/>
    <n v="44.4"/>
    <n v="5"/>
    <n v="222"/>
    <x v="175"/>
  </r>
  <r>
    <d v="2024-07-26T00:00:00"/>
    <s v="PROD012"/>
    <s v="Toys"/>
    <n v="746.75"/>
    <n v="232.25"/>
    <n v="514.5"/>
    <n v="2"/>
    <n v="1029"/>
    <x v="118"/>
  </r>
  <r>
    <d v="2024-07-26T00:00:00"/>
    <s v="PROD017"/>
    <s v="Clothing"/>
    <n v="1467.25"/>
    <n v="168.25"/>
    <n v="1299"/>
    <n v="1"/>
    <n v="1299"/>
    <x v="302"/>
  </r>
  <r>
    <d v="2024-07-26T00:00:00"/>
    <s v="PROD017"/>
    <s v="Clothing"/>
    <n v="250"/>
    <n v="179.25"/>
    <n v="70.75"/>
    <n v="4"/>
    <n v="283"/>
    <x v="303"/>
  </r>
  <r>
    <d v="2024-07-27T00:00:00"/>
    <s v="PROD020"/>
    <s v="Electronics"/>
    <n v="856.75"/>
    <n v="271.25"/>
    <n v="585.5"/>
    <n v="2"/>
    <n v="1171"/>
    <x v="24"/>
  </r>
  <r>
    <d v="2024-07-27T00:00:00"/>
    <s v="PROD012"/>
    <s v="Toys"/>
    <n v="727.25"/>
    <n v="271.25"/>
    <n v="456"/>
    <n v="2"/>
    <n v="912"/>
    <x v="276"/>
  </r>
  <r>
    <d v="2024-07-28T00:00:00"/>
    <s v="PROD012"/>
    <s v="Toys"/>
    <n v="591.25"/>
    <n v="238.25"/>
    <n v="353"/>
    <n v="2"/>
    <n v="706"/>
    <x v="154"/>
  </r>
  <r>
    <d v="2024-07-29T00:00:00"/>
    <s v="PROD002"/>
    <s v="Electronics"/>
    <n v="648.5"/>
    <n v="289.25"/>
    <n v="359.25"/>
    <n v="4"/>
    <n v="1437"/>
    <x v="304"/>
  </r>
  <r>
    <d v="2024-07-29T00:00:00"/>
    <s v="PROD017"/>
    <s v="Clothing"/>
    <n v="541.25"/>
    <n v="218.25"/>
    <n v="323"/>
    <n v="2"/>
    <n v="646"/>
    <x v="184"/>
  </r>
  <r>
    <d v="2024-07-29T00:00:00"/>
    <s v="PROD013"/>
    <s v="Books"/>
    <n v="545.75"/>
    <n v="93.25"/>
    <n v="452.5"/>
    <n v="2"/>
    <n v="905"/>
    <x v="180"/>
  </r>
  <r>
    <d v="2024-07-31T00:00:00"/>
    <s v="PROD009"/>
    <s v="Electronics"/>
    <n v="250.05"/>
    <n v="133.25"/>
    <n v="116.8"/>
    <n v="5"/>
    <n v="584"/>
    <x v="206"/>
  </r>
  <r>
    <d v="2024-07-31T00:00:00"/>
    <s v="PROD005"/>
    <s v="Electronics"/>
    <n v="409.65"/>
    <n v="137.25"/>
    <n v="272.39999999999998"/>
    <n v="5"/>
    <n v="1362"/>
    <x v="257"/>
  </r>
  <r>
    <d v="2024-08-01T00:00:00"/>
    <s v="PROD003"/>
    <s v="Books"/>
    <n v="1022.25"/>
    <n v="205.25"/>
    <n v="817"/>
    <n v="1"/>
    <n v="817"/>
    <x v="305"/>
  </r>
  <r>
    <d v="2024-08-01T00:00:00"/>
    <s v="PROD011"/>
    <s v="Clothing"/>
    <n v="495.25"/>
    <n v="170.25"/>
    <n v="325"/>
    <n v="1"/>
    <n v="325"/>
    <x v="304"/>
  </r>
  <r>
    <d v="2024-08-03T00:00:00"/>
    <s v="PROD004"/>
    <s v="Books"/>
    <n v="410"/>
    <n v="201.25"/>
    <n v="208.75"/>
    <n v="4"/>
    <n v="835"/>
    <x v="157"/>
  </r>
  <r>
    <d v="2024-08-03T00:00:00"/>
    <s v="PROD019"/>
    <s v="Books"/>
    <n v="401.5"/>
    <n v="114.25"/>
    <n v="287.25"/>
    <n v="4"/>
    <n v="1149"/>
    <x v="306"/>
  </r>
  <r>
    <d v="2024-08-03T00:00:00"/>
    <s v="PROD003"/>
    <s v="Books"/>
    <n v="340.75"/>
    <n v="223.25"/>
    <n v="117.5"/>
    <n v="4"/>
    <n v="470"/>
    <x v="114"/>
  </r>
  <r>
    <d v="2024-08-05T00:00:00"/>
    <s v="PROD016"/>
    <s v="Toys"/>
    <n v="273"/>
    <n v="223.25"/>
    <n v="49.75"/>
    <n v="4"/>
    <n v="199"/>
    <x v="307"/>
  </r>
  <r>
    <d v="2024-08-05T00:00:00"/>
    <s v="PROD019"/>
    <s v="Books"/>
    <n v="180.05"/>
    <n v="112.25"/>
    <n v="67.8"/>
    <n v="5"/>
    <n v="339"/>
    <x v="118"/>
  </r>
  <r>
    <d v="2024-08-06T00:00:00"/>
    <s v="PROD015"/>
    <s v="Electronics"/>
    <n v="1624.25"/>
    <n v="157.25"/>
    <n v="1467"/>
    <n v="1"/>
    <n v="1467"/>
    <x v="15"/>
  </r>
  <r>
    <d v="2024-08-07T00:00:00"/>
    <s v="PROD006"/>
    <s v="Books"/>
    <n v="1417.25"/>
    <n v="268.25"/>
    <n v="1149"/>
    <n v="1"/>
    <n v="1149"/>
    <x v="308"/>
  </r>
  <r>
    <d v="2024-08-07T00:00:00"/>
    <s v="PROD011"/>
    <s v="Clothing"/>
    <n v="373.25"/>
    <n v="169.25"/>
    <n v="204"/>
    <n v="5"/>
    <n v="1020"/>
    <x v="309"/>
  </r>
  <r>
    <d v="2024-08-07T00:00:00"/>
    <s v="PROD008"/>
    <s v="Electronics"/>
    <n v="487.25"/>
    <n v="285.25"/>
    <n v="202"/>
    <n v="3"/>
    <n v="606"/>
    <x v="287"/>
  </r>
  <r>
    <d v="2024-08-08T00:00:00"/>
    <s v="PROD007"/>
    <s v="Books"/>
    <n v="456.58333333333331"/>
    <n v="134.25"/>
    <n v="322.33333333333331"/>
    <n v="3"/>
    <n v="967"/>
    <x v="310"/>
  </r>
  <r>
    <d v="2024-08-08T00:00:00"/>
    <s v="PROD019"/>
    <s v="Books"/>
    <n v="294.45"/>
    <n v="128.25"/>
    <n v="166.2"/>
    <n v="5"/>
    <n v="831"/>
    <x v="311"/>
  </r>
  <r>
    <d v="2024-08-08T00:00:00"/>
    <s v="PROD013"/>
    <s v="Books"/>
    <n v="560.25"/>
    <n v="215.25"/>
    <n v="345"/>
    <n v="4"/>
    <n v="1380"/>
    <x v="166"/>
  </r>
  <r>
    <d v="2024-08-08T00:00:00"/>
    <s v="PROD017"/>
    <s v="Clothing"/>
    <n v="357.5"/>
    <n v="219.25"/>
    <n v="138.25"/>
    <n v="4"/>
    <n v="553"/>
    <x v="196"/>
  </r>
  <r>
    <d v="2024-08-09T00:00:00"/>
    <s v="PROD012"/>
    <s v="Toys"/>
    <n v="768.25"/>
    <n v="171.25"/>
    <n v="597"/>
    <n v="2"/>
    <n v="1194"/>
    <x v="193"/>
  </r>
  <r>
    <d v="2024-08-09T00:00:00"/>
    <s v="PROD020"/>
    <s v="Electronics"/>
    <n v="951.25"/>
    <n v="257.25"/>
    <n v="694"/>
    <n v="1"/>
    <n v="694"/>
    <x v="185"/>
  </r>
  <r>
    <d v="2024-08-09T00:00:00"/>
    <s v="PROD009"/>
    <s v="Electronics"/>
    <n v="552.45000000000005"/>
    <n v="262.25"/>
    <n v="290.2"/>
    <n v="5"/>
    <n v="1451"/>
    <x v="312"/>
  </r>
  <r>
    <d v="2024-08-10T00:00:00"/>
    <s v="PROD017"/>
    <s v="Clothing"/>
    <n v="340.75"/>
    <n v="95.25"/>
    <n v="245.5"/>
    <n v="2"/>
    <n v="491"/>
    <x v="313"/>
  </r>
  <r>
    <d v="2024-08-10T00:00:00"/>
    <s v="PROD012"/>
    <s v="Toys"/>
    <n v="1580.25"/>
    <n v="195.25"/>
    <n v="1385"/>
    <n v="1"/>
    <n v="1385"/>
    <x v="314"/>
  </r>
  <r>
    <d v="2024-08-11T00:00:00"/>
    <s v="PROD014"/>
    <s v="Toys"/>
    <n v="357.25"/>
    <n v="286.25"/>
    <n v="71"/>
    <n v="3"/>
    <n v="213"/>
    <x v="315"/>
  </r>
  <r>
    <d v="2024-08-11T00:00:00"/>
    <s v="PROD013"/>
    <s v="Books"/>
    <n v="196.45"/>
    <n v="148.25"/>
    <n v="48.2"/>
    <n v="5"/>
    <n v="241"/>
    <x v="104"/>
  </r>
  <r>
    <d v="2024-08-11T00:00:00"/>
    <s v="PROD004"/>
    <s v="Books"/>
    <n v="785.25"/>
    <n v="284.25"/>
    <n v="501"/>
    <n v="1"/>
    <n v="501"/>
    <x v="181"/>
  </r>
  <r>
    <d v="2024-08-12T00:00:00"/>
    <s v="PROD005"/>
    <s v="Electronics"/>
    <n v="624.75"/>
    <n v="141.25"/>
    <n v="483.5"/>
    <n v="2"/>
    <n v="967"/>
    <x v="316"/>
  </r>
  <r>
    <d v="2024-08-12T00:00:00"/>
    <s v="PROD009"/>
    <s v="Electronics"/>
    <n v="309.64999999999998"/>
    <n v="180.25"/>
    <n v="129.4"/>
    <n v="5"/>
    <n v="647"/>
    <x v="317"/>
  </r>
  <r>
    <d v="2024-08-14T00:00:00"/>
    <s v="PROD008"/>
    <s v="Electronics"/>
    <n v="437.25"/>
    <n v="209.25"/>
    <n v="228"/>
    <n v="2"/>
    <n v="456"/>
    <x v="28"/>
  </r>
  <r>
    <d v="2024-08-14T00:00:00"/>
    <s v="PROD016"/>
    <s v="Toys"/>
    <n v="889.25"/>
    <n v="173.25"/>
    <n v="716"/>
    <n v="2"/>
    <n v="1432"/>
    <x v="318"/>
  </r>
  <r>
    <d v="2024-08-15T00:00:00"/>
    <s v="PROD012"/>
    <s v="Toys"/>
    <n v="371.91666666666663"/>
    <n v="183.25"/>
    <n v="188.66666666666666"/>
    <n v="3"/>
    <n v="566"/>
    <x v="319"/>
  </r>
  <r>
    <d v="2024-08-16T00:00:00"/>
    <s v="PROD012"/>
    <s v="Toys"/>
    <n v="627.25"/>
    <n v="171.25"/>
    <n v="456"/>
    <n v="2"/>
    <n v="912"/>
    <x v="93"/>
  </r>
  <r>
    <d v="2024-08-17T00:00:00"/>
    <s v="PROD008"/>
    <s v="Electronics"/>
    <n v="359.75"/>
    <n v="142.25"/>
    <n v="217.5"/>
    <n v="2"/>
    <n v="435"/>
    <x v="95"/>
  </r>
  <r>
    <d v="2024-08-17T00:00:00"/>
    <s v="PROD010"/>
    <s v="Books"/>
    <n v="259.45"/>
    <n v="166.25"/>
    <n v="93.2"/>
    <n v="5"/>
    <n v="466"/>
    <x v="320"/>
  </r>
  <r>
    <d v="2024-08-19T00:00:00"/>
    <s v="PROD018"/>
    <s v="Electronics"/>
    <n v="381.75"/>
    <n v="227.25"/>
    <n v="154.5"/>
    <n v="4"/>
    <n v="618"/>
    <x v="321"/>
  </r>
  <r>
    <d v="2024-08-19T00:00:00"/>
    <s v="PROD016"/>
    <s v="Toys"/>
    <n v="1403.25"/>
    <n v="236.25"/>
    <n v="1167"/>
    <n v="1"/>
    <n v="1167"/>
    <x v="163"/>
  </r>
  <r>
    <d v="2024-08-19T00:00:00"/>
    <s v="PROD018"/>
    <s v="Electronics"/>
    <n v="508.25"/>
    <n v="218.25"/>
    <n v="290"/>
    <n v="2"/>
    <n v="580"/>
    <x v="322"/>
  </r>
  <r>
    <d v="2024-08-19T00:00:00"/>
    <s v="PROD020"/>
    <s v="Electronics"/>
    <n v="581.25"/>
    <n v="189.25"/>
    <n v="392"/>
    <n v="2"/>
    <n v="784"/>
    <x v="323"/>
  </r>
  <r>
    <d v="2024-08-20T00:00:00"/>
    <s v="PROD009"/>
    <s v="Electronics"/>
    <n v="309.91666666666663"/>
    <n v="113.25"/>
    <n v="196.66666666666666"/>
    <n v="3"/>
    <n v="590"/>
    <x v="156"/>
  </r>
  <r>
    <d v="2024-08-22T00:00:00"/>
    <s v="PROD014"/>
    <s v="Toys"/>
    <n v="220.45"/>
    <n v="146.25"/>
    <n v="74.2"/>
    <n v="5"/>
    <n v="371"/>
    <x v="294"/>
  </r>
  <r>
    <d v="2024-08-23T00:00:00"/>
    <s v="PROD005"/>
    <s v="Electronics"/>
    <n v="937.25"/>
    <n v="151.25"/>
    <n v="786"/>
    <n v="1"/>
    <n v="786"/>
    <x v="137"/>
  </r>
  <r>
    <d v="2024-08-24T00:00:00"/>
    <s v="PROD013"/>
    <s v="Books"/>
    <n v="884.25"/>
    <n v="120.25"/>
    <n v="764"/>
    <n v="1"/>
    <n v="764"/>
    <x v="324"/>
  </r>
  <r>
    <d v="2024-08-24T00:00:00"/>
    <s v="PROD012"/>
    <s v="Toys"/>
    <n v="321.25"/>
    <n v="134.25"/>
    <n v="187"/>
    <n v="3"/>
    <n v="561"/>
    <x v="161"/>
  </r>
  <r>
    <d v="2024-08-25T00:00:00"/>
    <s v="PROD007"/>
    <s v="Books"/>
    <n v="409.65"/>
    <n v="148.25"/>
    <n v="261.39999999999998"/>
    <n v="5"/>
    <n v="1307"/>
    <x v="285"/>
  </r>
  <r>
    <d v="2024-08-26T00:00:00"/>
    <s v="PROD004"/>
    <s v="Books"/>
    <n v="420.25"/>
    <n v="177.25"/>
    <n v="243"/>
    <n v="4"/>
    <n v="972"/>
    <x v="325"/>
  </r>
  <r>
    <d v="2024-08-26T00:00:00"/>
    <s v="PROD004"/>
    <s v="Books"/>
    <n v="538.04999999999995"/>
    <n v="253.25"/>
    <n v="284.8"/>
    <n v="5"/>
    <n v="1424"/>
    <x v="10"/>
  </r>
  <r>
    <d v="2024-08-27T00:00:00"/>
    <s v="PROD020"/>
    <s v="Electronics"/>
    <n v="301.05"/>
    <n v="131.25"/>
    <n v="169.8"/>
    <n v="5"/>
    <n v="849"/>
    <x v="326"/>
  </r>
  <r>
    <d v="2024-08-28T00:00:00"/>
    <s v="PROD020"/>
    <s v="Electronics"/>
    <n v="1297.25"/>
    <n v="144.25"/>
    <n v="1153"/>
    <n v="1"/>
    <n v="1153"/>
    <x v="121"/>
  </r>
  <r>
    <d v="2024-08-28T00:00:00"/>
    <s v="PROD010"/>
    <s v="Books"/>
    <n v="637.75"/>
    <n v="158.25"/>
    <n v="479.5"/>
    <n v="2"/>
    <n v="959"/>
    <x v="288"/>
  </r>
  <r>
    <d v="2024-08-28T00:00:00"/>
    <s v="PROD014"/>
    <s v="Toys"/>
    <n v="358.85"/>
    <n v="246.25"/>
    <n v="112.6"/>
    <n v="5"/>
    <n v="563"/>
    <x v="63"/>
  </r>
  <r>
    <d v="2024-08-28T00:00:00"/>
    <s v="PROD005"/>
    <s v="Electronics"/>
    <n v="495.25"/>
    <n v="196.25"/>
    <n v="299"/>
    <n v="5"/>
    <n v="1495"/>
    <x v="48"/>
  </r>
  <r>
    <d v="2024-08-29T00:00:00"/>
    <s v="PROD004"/>
    <s v="Books"/>
    <n v="504.45"/>
    <n v="278.25"/>
    <n v="226.2"/>
    <n v="5"/>
    <n v="1131"/>
    <x v="152"/>
  </r>
  <r>
    <d v="2024-08-30T00:00:00"/>
    <s v="PROD004"/>
    <s v="Books"/>
    <n v="290.58333333333331"/>
    <n v="165.25"/>
    <n v="125.33333333333333"/>
    <n v="3"/>
    <n v="376"/>
    <x v="314"/>
  </r>
  <r>
    <d v="2024-08-30T00:00:00"/>
    <s v="PROD003"/>
    <s v="Books"/>
    <n v="695.25"/>
    <n v="232.25"/>
    <n v="463"/>
    <n v="2"/>
    <n v="926"/>
    <x v="327"/>
  </r>
  <r>
    <d v="2024-08-30T00:00:00"/>
    <s v="PROD009"/>
    <s v="Electronics"/>
    <n v="492.25"/>
    <n v="115.25"/>
    <n v="377"/>
    <n v="1"/>
    <n v="377"/>
    <x v="328"/>
  </r>
  <r>
    <d v="2024-08-30T00:00:00"/>
    <s v="PROD016"/>
    <s v="Toys"/>
    <n v="412.45"/>
    <n v="148.25"/>
    <n v="264.2"/>
    <n v="5"/>
    <n v="1321"/>
    <x v="311"/>
  </r>
  <r>
    <d v="2024-09-02T00:00:00"/>
    <s v="PROD020"/>
    <s v="Product Category"/>
    <n v="275.64999999999998"/>
    <n v="124.25"/>
    <n v="151.4"/>
    <n v="5"/>
    <n v="757"/>
    <x v="120"/>
  </r>
  <r>
    <d v="2024-09-04T00:00:00"/>
    <s v="PROD013"/>
    <s v="Product Category"/>
    <n v="322.25"/>
    <n v="112.25"/>
    <n v="210"/>
    <n v="5"/>
    <n v="1050"/>
    <x v="329"/>
  </r>
  <r>
    <d v="2024-09-05T00:00:00"/>
    <s v="PROD013"/>
    <s v="Product Category"/>
    <n v="452.25"/>
    <n v="239.25"/>
    <n v="213"/>
    <n v="5"/>
    <n v="1065"/>
    <x v="330"/>
  </r>
  <r>
    <d v="2024-09-06T00:00:00"/>
    <s v="PROD005"/>
    <s v="Product Category"/>
    <n v="520.91666666666674"/>
    <n v="96.25"/>
    <n v="424.66666666666669"/>
    <n v="3"/>
    <n v="1274"/>
    <x v="47"/>
  </r>
  <r>
    <d v="2024-09-06T00:00:00"/>
    <s v="PROD007"/>
    <s v="Product Category"/>
    <n v="267.85000000000002"/>
    <n v="138.25"/>
    <n v="129.6"/>
    <n v="5"/>
    <n v="648"/>
    <x v="331"/>
  </r>
  <r>
    <d v="2024-09-06T00:00:00"/>
    <s v="PROD018"/>
    <s v="Product Category"/>
    <n v="492.75"/>
    <n v="161.25"/>
    <n v="331.5"/>
    <n v="2"/>
    <n v="663"/>
    <x v="332"/>
  </r>
  <r>
    <d v="2024-09-06T00:00:00"/>
    <s v="PROD019"/>
    <s v="Product Category"/>
    <n v="396.75"/>
    <n v="210.25"/>
    <n v="186.5"/>
    <n v="2"/>
    <n v="373"/>
    <x v="333"/>
  </r>
  <r>
    <d v="2024-09-06T00:00:00"/>
    <s v="PROD009"/>
    <s v="Product Category"/>
    <n v="749.25"/>
    <n v="247.25"/>
    <n v="502"/>
    <n v="2"/>
    <n v="1004"/>
    <x v="147"/>
  </r>
  <r>
    <d v="2024-09-07T00:00:00"/>
    <s v="PROD018"/>
    <s v="Product Category"/>
    <n v="692.25"/>
    <n v="177.25"/>
    <n v="515"/>
    <n v="2"/>
    <n v="1030"/>
    <x v="334"/>
  </r>
  <r>
    <d v="2024-09-07T00:00:00"/>
    <s v="PROD006"/>
    <s v="Product Category"/>
    <n v="382.75"/>
    <n v="213.25"/>
    <n v="169.5"/>
    <n v="4"/>
    <n v="678"/>
    <x v="198"/>
  </r>
  <r>
    <d v="2024-09-07T00:00:00"/>
    <s v="PROD007"/>
    <s v="Product Category"/>
    <n v="474.58333333333331"/>
    <n v="166.25"/>
    <n v="308.33333333333331"/>
    <n v="3"/>
    <n v="925"/>
    <x v="335"/>
  </r>
  <r>
    <d v="2024-09-08T00:00:00"/>
    <s v="PROD013"/>
    <s v="Product Category"/>
    <n v="448.25"/>
    <n v="162.25"/>
    <n v="286"/>
    <n v="5"/>
    <n v="1430"/>
    <x v="336"/>
  </r>
  <r>
    <d v="2024-09-09T00:00:00"/>
    <s v="PROD002"/>
    <s v="Product Category"/>
    <n v="464.5"/>
    <n v="114.25"/>
    <n v="350.25"/>
    <n v="4"/>
    <n v="1401"/>
    <x v="337"/>
  </r>
  <r>
    <d v="2024-09-09T00:00:00"/>
    <s v="PROD015"/>
    <s v="Product Category"/>
    <n v="681.75"/>
    <n v="190.25"/>
    <n v="491.5"/>
    <n v="2"/>
    <n v="983"/>
    <x v="338"/>
  </r>
  <r>
    <d v="2024-09-09T00:00:00"/>
    <s v="PROD006"/>
    <s v="Product Category"/>
    <n v="341.25"/>
    <n v="111.25"/>
    <n v="230"/>
    <n v="5"/>
    <n v="1150"/>
    <x v="339"/>
  </r>
  <r>
    <d v="2024-09-11T00:00:00"/>
    <s v="PROD011"/>
    <s v="Product Category"/>
    <n v="393"/>
    <n v="87.25"/>
    <n v="305.75"/>
    <n v="4"/>
    <n v="1223"/>
    <x v="315"/>
  </r>
  <r>
    <d v="2024-09-11T00:00:00"/>
    <s v="PROD003"/>
    <s v="Product Category"/>
    <n v="428.5"/>
    <n v="189.25"/>
    <n v="239.25"/>
    <n v="4"/>
    <n v="957"/>
    <x v="340"/>
  </r>
  <r>
    <d v="2024-09-11T00:00:00"/>
    <s v="PROD014"/>
    <s v="Product Category"/>
    <n v="837.75"/>
    <n v="203.25"/>
    <n v="634.5"/>
    <n v="2"/>
    <n v="1269"/>
    <x v="341"/>
  </r>
  <r>
    <d v="2024-09-12T00:00:00"/>
    <s v="PROD019"/>
    <s v="Product Category"/>
    <n v="254.25"/>
    <n v="147.25"/>
    <n v="107"/>
    <n v="2"/>
    <n v="214"/>
    <x v="326"/>
  </r>
  <r>
    <d v="2024-09-12T00:00:00"/>
    <s v="PROD004"/>
    <s v="Product Category"/>
    <n v="972.25"/>
    <n v="232.25"/>
    <n v="740"/>
    <n v="2"/>
    <n v="1480"/>
    <x v="342"/>
  </r>
  <r>
    <d v="2024-09-13T00:00:00"/>
    <s v="PROD005"/>
    <s v="Product Category"/>
    <n v="555.65"/>
    <n v="267.25"/>
    <n v="288.39999999999998"/>
    <n v="5"/>
    <n v="1442"/>
    <x v="115"/>
  </r>
  <r>
    <d v="2024-09-14T00:00:00"/>
    <s v="PROD008"/>
    <s v="Product Category"/>
    <n v="333.58333333333331"/>
    <n v="228.25"/>
    <n v="105.33333333333333"/>
    <n v="3"/>
    <n v="316"/>
    <x v="222"/>
  </r>
  <r>
    <d v="2024-09-14T00:00:00"/>
    <s v="PROD018"/>
    <s v="Product Category"/>
    <n v="749.75"/>
    <n v="248.25"/>
    <n v="501.5"/>
    <n v="2"/>
    <n v="1003"/>
    <x v="296"/>
  </r>
  <r>
    <d v="2024-09-15T00:00:00"/>
    <s v="PROD018"/>
    <s v="Product Category"/>
    <n v="438.25"/>
    <n v="282.25"/>
    <n v="156"/>
    <n v="5"/>
    <n v="780"/>
    <x v="247"/>
  </r>
  <r>
    <d v="2024-09-16T00:00:00"/>
    <s v="PROD020"/>
    <s v="Product Category"/>
    <n v="671.25"/>
    <n v="137.25"/>
    <n v="534"/>
    <n v="2"/>
    <n v="1068"/>
    <x v="208"/>
  </r>
  <r>
    <d v="2024-09-16T00:00:00"/>
    <s v="PROD004"/>
    <s v="Product Category"/>
    <n v="572.25"/>
    <n v="143.25"/>
    <n v="429"/>
    <n v="2"/>
    <n v="858"/>
    <x v="343"/>
  </r>
  <r>
    <d v="2024-09-16T00:00:00"/>
    <s v="PROD006"/>
    <s v="Product Category"/>
    <n v="374.25"/>
    <n v="281.25"/>
    <n v="93"/>
    <n v="5"/>
    <n v="465"/>
    <x v="344"/>
  </r>
  <r>
    <d v="2024-09-16T00:00:00"/>
    <s v="PROD016"/>
    <s v="Product Category"/>
    <n v="751.75"/>
    <n v="234.25"/>
    <n v="517.5"/>
    <n v="2"/>
    <n v="1035"/>
    <x v="249"/>
  </r>
  <r>
    <d v="2024-09-17T00:00:00"/>
    <s v="PROD008"/>
    <s v="Product Category"/>
    <n v="421.25"/>
    <n v="86.25"/>
    <n v="335"/>
    <n v="2"/>
    <n v="670"/>
    <x v="247"/>
  </r>
  <r>
    <d v="2024-09-17T00:00:00"/>
    <s v="PROD019"/>
    <s v="Product Category"/>
    <n v="266.75"/>
    <n v="152.25"/>
    <n v="114.5"/>
    <n v="4"/>
    <n v="458"/>
    <x v="164"/>
  </r>
  <r>
    <d v="2024-09-17T00:00:00"/>
    <s v="PROD017"/>
    <s v="Product Category"/>
    <n v="344.75"/>
    <n v="182.25"/>
    <n v="162.5"/>
    <n v="4"/>
    <n v="650"/>
    <x v="345"/>
  </r>
  <r>
    <d v="2024-09-17T00:00:00"/>
    <s v="PROD004"/>
    <s v="Product Category"/>
    <n v="726.75"/>
    <n v="230.25"/>
    <n v="496.5"/>
    <n v="2"/>
    <n v="993"/>
    <x v="340"/>
  </r>
  <r>
    <d v="2024-09-17T00:00:00"/>
    <s v="PROD004"/>
    <s v="Product Category"/>
    <n v="917.75"/>
    <n v="218.25"/>
    <n v="699.5"/>
    <n v="2"/>
    <n v="1399"/>
    <x v="346"/>
  </r>
  <r>
    <d v="2024-09-18T00:00:00"/>
    <s v="PROD015"/>
    <s v="Product Category"/>
    <n v="717.25"/>
    <n v="191.25"/>
    <n v="526"/>
    <n v="2"/>
    <n v="1052"/>
    <x v="9"/>
  </r>
  <r>
    <d v="2024-09-18T00:00:00"/>
    <s v="PROD012"/>
    <s v="Product Category"/>
    <n v="938.75"/>
    <n v="272.25"/>
    <n v="666.5"/>
    <n v="2"/>
    <n v="1333"/>
    <x v="347"/>
  </r>
  <r>
    <d v="2024-09-18T00:00:00"/>
    <s v="PROD012"/>
    <s v="Product Category"/>
    <n v="867.75"/>
    <n v="286.25"/>
    <n v="581.5"/>
    <n v="2"/>
    <n v="1163"/>
    <x v="348"/>
  </r>
  <r>
    <d v="2024-09-18T00:00:00"/>
    <s v="PROD020"/>
    <s v="Product Category"/>
    <n v="600.75"/>
    <n v="118.25"/>
    <n v="482.5"/>
    <n v="2"/>
    <n v="965"/>
    <x v="349"/>
  </r>
  <r>
    <d v="2024-09-19T00:00:00"/>
    <s v="PROD007"/>
    <s v="Product Category"/>
    <n v="326"/>
    <n v="192.25"/>
    <n v="133.75"/>
    <n v="4"/>
    <n v="535"/>
    <x v="141"/>
  </r>
  <r>
    <d v="2024-09-19T00:00:00"/>
    <s v="PROD018"/>
    <s v="Product Category"/>
    <n v="324.64999999999998"/>
    <n v="202.25"/>
    <n v="122.4"/>
    <n v="5"/>
    <n v="612"/>
    <x v="18"/>
  </r>
  <r>
    <d v="2024-09-19T00:00:00"/>
    <s v="PROD020"/>
    <s v="Product Category"/>
    <n v="1099.25"/>
    <n v="100.25"/>
    <n v="999"/>
    <n v="1"/>
    <n v="999"/>
    <x v="350"/>
  </r>
  <r>
    <d v="2024-09-19T00:00:00"/>
    <s v="PROD016"/>
    <s v="Product Category"/>
    <n v="258.25"/>
    <n v="151.25"/>
    <n v="107"/>
    <n v="3"/>
    <n v="321"/>
    <x v="265"/>
  </r>
  <r>
    <d v="2024-09-20T00:00:00"/>
    <s v="PROD007"/>
    <s v="Product Category"/>
    <n v="814.75"/>
    <n v="93.25"/>
    <n v="721.5"/>
    <n v="2"/>
    <n v="1443"/>
    <x v="351"/>
  </r>
  <r>
    <d v="2024-09-20T00:00:00"/>
    <s v="PROD010"/>
    <s v="Product Category"/>
    <n v="377.75"/>
    <n v="201.25"/>
    <n v="176.5"/>
    <n v="4"/>
    <n v="706"/>
    <x v="352"/>
  </r>
  <r>
    <d v="2024-09-22T00:00:00"/>
    <s v="PROD011"/>
    <s v="Product Category"/>
    <n v="589.91666666666674"/>
    <n v="91.25"/>
    <n v="498.66666666666669"/>
    <n v="3"/>
    <n v="1496"/>
    <x v="353"/>
  </r>
  <r>
    <d v="2024-09-22T00:00:00"/>
    <s v="PROD009"/>
    <s v="Product Category"/>
    <n v="453.25"/>
    <n v="159.25"/>
    <n v="294"/>
    <n v="2"/>
    <n v="588"/>
    <x v="354"/>
  </r>
  <r>
    <d v="2024-09-22T00:00:00"/>
    <s v="PROD013"/>
    <s v="Product Category"/>
    <n v="390.91666666666663"/>
    <n v="235.25"/>
    <n v="155.66666666666666"/>
    <n v="3"/>
    <n v="467"/>
    <x v="336"/>
  </r>
  <r>
    <d v="2024-09-22T00:00:00"/>
    <s v="PROD009"/>
    <s v="Product Category"/>
    <n v="903.75"/>
    <n v="255.25"/>
    <n v="648.5"/>
    <n v="2"/>
    <n v="1297"/>
    <x v="355"/>
  </r>
  <r>
    <d v="2024-09-24T00:00:00"/>
    <s v="PROD014"/>
    <s v="Product Category"/>
    <n v="1543.25"/>
    <n v="131.25"/>
    <n v="1412"/>
    <n v="1"/>
    <n v="1412"/>
    <x v="163"/>
  </r>
  <r>
    <d v="2024-09-24T00:00:00"/>
    <s v="PROD008"/>
    <s v="Product Category"/>
    <n v="495.25"/>
    <n v="134.25"/>
    <n v="361"/>
    <n v="2"/>
    <n v="722"/>
    <x v="233"/>
  </r>
  <r>
    <d v="2024-09-24T00:00:00"/>
    <s v="PROD017"/>
    <s v="Product Category"/>
    <n v="550.25"/>
    <n v="165.25"/>
    <n v="385"/>
    <n v="3"/>
    <n v="1155"/>
    <x v="264"/>
  </r>
  <r>
    <d v="2024-09-24T00:00:00"/>
    <s v="PROD012"/>
    <s v="Product Category"/>
    <n v="590.25"/>
    <n v="197.25"/>
    <n v="393"/>
    <n v="3"/>
    <n v="1179"/>
    <x v="237"/>
  </r>
  <r>
    <d v="2024-09-24T00:00:00"/>
    <s v="PROD009"/>
    <s v="Product Category"/>
    <n v="859.75"/>
    <n v="223.25"/>
    <n v="636.5"/>
    <n v="2"/>
    <n v="1273"/>
    <x v="50"/>
  </r>
  <r>
    <d v="2024-09-25T00:00:00"/>
    <s v="PROD018"/>
    <s v="Product Category"/>
    <n v="187.25"/>
    <n v="122.25"/>
    <n v="65"/>
    <n v="3"/>
    <n v="195"/>
    <x v="356"/>
  </r>
  <r>
    <d v="2024-09-25T00:00:00"/>
    <s v="PROD002"/>
    <s v="Product Category"/>
    <n v="336.91666666666663"/>
    <n v="141.25"/>
    <n v="195.66666666666666"/>
    <n v="3"/>
    <n v="587"/>
    <x v="191"/>
  </r>
  <r>
    <d v="2024-09-26T00:00:00"/>
    <s v="PROD008"/>
    <s v="Product Category"/>
    <n v="676.25"/>
    <n v="238.25"/>
    <n v="438"/>
    <n v="1"/>
    <n v="438"/>
    <x v="276"/>
  </r>
  <r>
    <d v="2024-09-27T00:00:00"/>
    <s v="PROD019"/>
    <s v="Product Category"/>
    <n v="454.25"/>
    <n v="127.25"/>
    <n v="327"/>
    <n v="4"/>
    <n v="1308"/>
    <x v="134"/>
  </r>
  <r>
    <d v="2024-09-29T00:00:00"/>
    <s v="PROD013"/>
    <s v="Product Category"/>
    <n v="382.25"/>
    <n v="224.25"/>
    <n v="158"/>
    <n v="3"/>
    <n v="474"/>
    <x v="357"/>
  </r>
  <r>
    <d v="2024-09-29T00:00:00"/>
    <s v="PROD017"/>
    <s v="Product Category"/>
    <n v="438"/>
    <n v="247.25"/>
    <n v="190.75"/>
    <n v="4"/>
    <n v="763"/>
    <x v="288"/>
  </r>
  <r>
    <d v="2024-09-30T00:00:00"/>
    <s v="PROD010"/>
    <s v="Product Category"/>
    <n v="367.25"/>
    <n v="257.25"/>
    <n v="110"/>
    <n v="3"/>
    <n v="330"/>
    <x v="358"/>
  </r>
  <r>
    <d v="2024-09-30T00:00:00"/>
    <s v="PROD020"/>
    <s v="Product Category"/>
    <n v="594"/>
    <n v="232.25"/>
    <n v="361.75"/>
    <n v="4"/>
    <n v="1447"/>
    <x v="359"/>
  </r>
  <r>
    <d v="2024-10-01T00:00:00"/>
    <s v="PROD019"/>
    <s v="Product Category"/>
    <n v="333.85"/>
    <n v="209.25"/>
    <n v="124.6"/>
    <n v="5"/>
    <n v="623"/>
    <x v="191"/>
  </r>
  <r>
    <d v="2024-10-03T00:00:00"/>
    <s v="PROD007"/>
    <s v="Product Category"/>
    <n v="309.25"/>
    <n v="117.25"/>
    <n v="192"/>
    <n v="5"/>
    <n v="960"/>
    <x v="223"/>
  </r>
  <r>
    <d v="2024-10-03T00:00:00"/>
    <s v="PROD003"/>
    <s v="Product Category"/>
    <n v="243.25"/>
    <n v="123.25"/>
    <n v="120"/>
    <n v="5"/>
    <n v="600"/>
    <x v="321"/>
  </r>
  <r>
    <d v="2024-10-03T00:00:00"/>
    <s v="PROD009"/>
    <s v="Product Category"/>
    <n v="340.75"/>
    <n v="173.25"/>
    <n v="167.5"/>
    <n v="4"/>
    <n v="670"/>
    <x v="356"/>
  </r>
  <r>
    <d v="2024-10-03T00:00:00"/>
    <s v="PROD002"/>
    <s v="Product Category"/>
    <n v="280.05"/>
    <n v="225.25"/>
    <n v="54.8"/>
    <n v="5"/>
    <n v="274"/>
    <x v="38"/>
  </r>
  <r>
    <d v="2024-10-03T00:00:00"/>
    <s v="PROD015"/>
    <s v="Product Category"/>
    <n v="227"/>
    <n v="110.25"/>
    <n v="116.75"/>
    <n v="4"/>
    <n v="467"/>
    <x v="122"/>
  </r>
  <r>
    <d v="2024-10-04T00:00:00"/>
    <s v="PROD015"/>
    <s v="Product Category"/>
    <n v="592.75"/>
    <n v="249.25"/>
    <n v="343.5"/>
    <n v="4"/>
    <n v="1374"/>
    <x v="355"/>
  </r>
  <r>
    <d v="2024-10-05T00:00:00"/>
    <s v="PROD014"/>
    <s v="Product Category"/>
    <n v="395.05"/>
    <n v="107.25"/>
    <n v="287.8"/>
    <n v="5"/>
    <n v="1439"/>
    <x v="337"/>
  </r>
  <r>
    <d v="2024-10-05T00:00:00"/>
    <s v="PROD018"/>
    <s v="Product Category"/>
    <n v="359.05"/>
    <n v="196.25"/>
    <n v="162.80000000000001"/>
    <n v="5"/>
    <n v="814"/>
    <x v="266"/>
  </r>
  <r>
    <d v="2024-10-06T00:00:00"/>
    <s v="PROD004"/>
    <s v="Product Category"/>
    <n v="510.75"/>
    <n v="166.25"/>
    <n v="344.5"/>
    <n v="2"/>
    <n v="689"/>
    <x v="177"/>
  </r>
  <r>
    <d v="2024-10-06T00:00:00"/>
    <s v="PROD003"/>
    <s v="Product Category"/>
    <n v="227.25"/>
    <n v="95.25"/>
    <n v="132"/>
    <n v="2"/>
    <n v="264"/>
    <x v="360"/>
  </r>
  <r>
    <d v="2024-10-07T00:00:00"/>
    <s v="PROD010"/>
    <s v="Product Category"/>
    <n v="178.85"/>
    <n v="144.25"/>
    <n v="34.6"/>
    <n v="5"/>
    <n v="173"/>
    <x v="361"/>
  </r>
  <r>
    <d v="2024-10-07T00:00:00"/>
    <s v="PROD008"/>
    <s v="Product Category"/>
    <n v="394.25"/>
    <n v="195.25"/>
    <n v="199"/>
    <n v="1"/>
    <n v="199"/>
    <x v="362"/>
  </r>
  <r>
    <d v="2024-10-08T00:00:00"/>
    <s v="PROD012"/>
    <s v="Product Category"/>
    <n v="660.25"/>
    <n v="214.25"/>
    <n v="446"/>
    <n v="2"/>
    <n v="892"/>
    <x v="363"/>
  </r>
  <r>
    <d v="2024-10-08T00:00:00"/>
    <s v="PROD009"/>
    <s v="Product Category"/>
    <n v="313.91666666666669"/>
    <n v="263.25"/>
    <n v="50.666666666666664"/>
    <n v="3"/>
    <n v="152"/>
    <x v="277"/>
  </r>
  <r>
    <d v="2024-10-08T00:00:00"/>
    <s v="PROD004"/>
    <s v="Product Category"/>
    <n v="916.25"/>
    <n v="288.25"/>
    <n v="628"/>
    <n v="2"/>
    <n v="1256"/>
    <x v="7"/>
  </r>
  <r>
    <d v="2024-10-08T00:00:00"/>
    <s v="PROD010"/>
    <s v="Product Category"/>
    <n v="377.75"/>
    <n v="107.25"/>
    <n v="270.5"/>
    <n v="2"/>
    <n v="541"/>
    <x v="364"/>
  </r>
  <r>
    <d v="2024-10-09T00:00:00"/>
    <s v="PROD003"/>
    <s v="Product Category"/>
    <n v="393.25"/>
    <n v="262.25"/>
    <n v="131"/>
    <n v="5"/>
    <n v="655"/>
    <x v="365"/>
  </r>
  <r>
    <d v="2024-10-09T00:00:00"/>
    <s v="PROD019"/>
    <s v="Product Category"/>
    <n v="580.45000000000005"/>
    <n v="287.25"/>
    <n v="293.2"/>
    <n v="5"/>
    <n v="1466"/>
    <x v="102"/>
  </r>
  <r>
    <d v="2024-10-10T00:00:00"/>
    <s v="PROD020"/>
    <s v="Product Category"/>
    <n v="407.91666666666663"/>
    <n v="188.25"/>
    <n v="219.66666666666666"/>
    <n v="3"/>
    <n v="659"/>
    <x v="366"/>
  </r>
  <r>
    <d v="2024-10-12T00:00:00"/>
    <s v="PROD013"/>
    <s v="Product Category"/>
    <n v="449.25"/>
    <n v="170.25"/>
    <n v="279"/>
    <n v="5"/>
    <n v="1395"/>
    <x v="256"/>
  </r>
  <r>
    <d v="2024-10-12T00:00:00"/>
    <s v="PROD002"/>
    <s v="Product Category"/>
    <n v="1104.25"/>
    <n v="187.25"/>
    <n v="917"/>
    <n v="1"/>
    <n v="917"/>
    <x v="367"/>
  </r>
  <r>
    <d v="2024-10-13T00:00:00"/>
    <s v="PROD006"/>
    <s v="Product Category"/>
    <n v="306.25"/>
    <n v="276.25"/>
    <n v="30"/>
    <n v="5"/>
    <n v="150"/>
    <x v="74"/>
  </r>
  <r>
    <d v="2024-10-13T00:00:00"/>
    <s v="PROD003"/>
    <s v="Product Category"/>
    <n v="598.5"/>
    <n v="236.25"/>
    <n v="362.25"/>
    <n v="4"/>
    <n v="1449"/>
    <x v="98"/>
  </r>
  <r>
    <d v="2024-10-14T00:00:00"/>
    <s v="PROD012"/>
    <s v="Product Category"/>
    <n v="473.45"/>
    <n v="266.25"/>
    <n v="207.2"/>
    <n v="5"/>
    <n v="1036"/>
    <x v="234"/>
  </r>
  <r>
    <d v="2024-10-15T00:00:00"/>
    <s v="PROD012"/>
    <s v="Product Category"/>
    <n v="413.65"/>
    <n v="151.25"/>
    <n v="262.39999999999998"/>
    <n v="5"/>
    <n v="1312"/>
    <x v="144"/>
  </r>
  <r>
    <d v="2024-10-15T00:00:00"/>
    <s v="PROD013"/>
    <s v="Product Category"/>
    <n v="551.25"/>
    <n v="226.25"/>
    <n v="325"/>
    <n v="4"/>
    <n v="1300"/>
    <x v="5"/>
  </r>
  <r>
    <d v="2024-10-15T00:00:00"/>
    <s v="PROD005"/>
    <s v="Product Category"/>
    <n v="852.25"/>
    <n v="219.25"/>
    <n v="633"/>
    <n v="2"/>
    <n v="1266"/>
    <x v="368"/>
  </r>
  <r>
    <d v="2024-10-16T00:00:00"/>
    <s v="PROD014"/>
    <s v="Product Category"/>
    <n v="576.75"/>
    <n v="193.25"/>
    <n v="383.5"/>
    <n v="2"/>
    <n v="767"/>
    <x v="105"/>
  </r>
  <r>
    <d v="2024-10-17T00:00:00"/>
    <s v="PROD005"/>
    <s v="Product Category"/>
    <n v="244.5"/>
    <n v="103.25"/>
    <n v="141.25"/>
    <n v="4"/>
    <n v="565"/>
    <x v="369"/>
  </r>
  <r>
    <d v="2024-10-17T00:00:00"/>
    <s v="PROD013"/>
    <s v="Product Category"/>
    <n v="499.91666666666669"/>
    <n v="216.25"/>
    <n v="283.66666666666669"/>
    <n v="3"/>
    <n v="851"/>
    <x v="370"/>
  </r>
  <r>
    <d v="2024-10-17T00:00:00"/>
    <s v="PROD010"/>
    <s v="Product Category"/>
    <n v="552.5"/>
    <n v="264.25"/>
    <n v="288.25"/>
    <n v="4"/>
    <n v="1153"/>
    <x v="358"/>
  </r>
  <r>
    <d v="2024-10-20T00:00:00"/>
    <s v="PROD005"/>
    <s v="Product Category"/>
    <n v="610.75"/>
    <n v="110.25"/>
    <n v="500.5"/>
    <n v="2"/>
    <n v="1001"/>
    <x v="124"/>
  </r>
  <r>
    <d v="2024-10-20T00:00:00"/>
    <s v="PROD014"/>
    <s v="Product Category"/>
    <n v="292.91666666666663"/>
    <n v="146.25"/>
    <n v="146.66666666666666"/>
    <n v="3"/>
    <n v="440"/>
    <x v="61"/>
  </r>
  <r>
    <d v="2024-10-21T00:00:00"/>
    <s v="PROD010"/>
    <s v="Product Category"/>
    <n v="477.58333333333331"/>
    <n v="128.25"/>
    <n v="349.33333333333331"/>
    <n v="3"/>
    <n v="1048"/>
    <x v="371"/>
  </r>
  <r>
    <d v="2024-10-21T00:00:00"/>
    <s v="PROD006"/>
    <s v="Product Category"/>
    <n v="360.75"/>
    <n v="148.25"/>
    <n v="212.5"/>
    <n v="2"/>
    <n v="425"/>
    <x v="115"/>
  </r>
  <r>
    <d v="2024-10-22T00:00:00"/>
    <s v="PROD002"/>
    <s v="Product Category"/>
    <n v="452.25"/>
    <n v="85.25"/>
    <n v="367"/>
    <n v="4"/>
    <n v="1468"/>
    <x v="182"/>
  </r>
  <r>
    <d v="2024-10-22T00:00:00"/>
    <s v="PROD002"/>
    <s v="Product Category"/>
    <n v="463.25"/>
    <n v="119.25"/>
    <n v="344"/>
    <n v="2"/>
    <n v="688"/>
    <x v="372"/>
  </r>
  <r>
    <d v="2024-10-22T00:00:00"/>
    <s v="PROD013"/>
    <s v="Product Category"/>
    <n v="405.75"/>
    <n v="174.25"/>
    <n v="231.5"/>
    <n v="2"/>
    <n v="463"/>
    <x v="373"/>
  </r>
  <r>
    <d v="2024-10-22T00:00:00"/>
    <s v="PROD020"/>
    <s v="Product Category"/>
    <n v="809.25"/>
    <n v="229.25"/>
    <n v="580"/>
    <n v="1"/>
    <n v="580"/>
    <x v="104"/>
  </r>
  <r>
    <d v="2024-10-23T00:00:00"/>
    <s v="PROD012"/>
    <s v="Product Category"/>
    <n v="329.85"/>
    <n v="136.25"/>
    <n v="193.6"/>
    <n v="5"/>
    <n v="968"/>
    <x v="118"/>
  </r>
  <r>
    <d v="2024-10-23T00:00:00"/>
    <s v="PROD005"/>
    <s v="Product Category"/>
    <n v="385.45"/>
    <n v="180.25"/>
    <n v="205.2"/>
    <n v="5"/>
    <n v="1026"/>
    <x v="374"/>
  </r>
  <r>
    <d v="2024-10-23T00:00:00"/>
    <s v="PROD005"/>
    <s v="Product Category"/>
    <n v="340.65"/>
    <n v="222.25"/>
    <n v="118.4"/>
    <n v="5"/>
    <n v="592"/>
    <x v="375"/>
  </r>
  <r>
    <d v="2024-10-24T00:00:00"/>
    <s v="PROD019"/>
    <s v="Product Category"/>
    <n v="202.75"/>
    <n v="126.25"/>
    <n v="76.5"/>
    <n v="2"/>
    <n v="153"/>
    <x v="376"/>
  </r>
  <r>
    <d v="2024-10-24T00:00:00"/>
    <s v="PROD015"/>
    <s v="Product Category"/>
    <n v="403.58333333333337"/>
    <n v="234.25"/>
    <n v="169.33333333333334"/>
    <n v="3"/>
    <n v="508"/>
    <x v="212"/>
  </r>
  <r>
    <d v="2024-10-24T00:00:00"/>
    <s v="PROD004"/>
    <s v="Product Category"/>
    <n v="507.25"/>
    <n v="245.25"/>
    <n v="262"/>
    <n v="2"/>
    <n v="524"/>
    <x v="93"/>
  </r>
  <r>
    <d v="2024-10-25T00:00:00"/>
    <s v="PROD016"/>
    <s v="Product Category"/>
    <n v="774.25"/>
    <n v="97.25"/>
    <n v="677"/>
    <n v="2"/>
    <n v="1354"/>
    <x v="377"/>
  </r>
  <r>
    <d v="2024-10-25T00:00:00"/>
    <s v="PROD016"/>
    <s v="Product Category"/>
    <n v="432.25"/>
    <n v="227.25"/>
    <n v="205"/>
    <n v="3"/>
    <n v="615"/>
    <x v="378"/>
  </r>
  <r>
    <d v="2024-10-26T00:00:00"/>
    <s v="PROD013"/>
    <s v="Product Category"/>
    <n v="467.58333333333331"/>
    <n v="111.25"/>
    <n v="356.33333333333331"/>
    <n v="3"/>
    <n v="1069"/>
    <x v="344"/>
  </r>
  <r>
    <d v="2024-10-26T00:00:00"/>
    <s v="PROD016"/>
    <s v="Product Category"/>
    <n v="973.25"/>
    <n v="240.25"/>
    <n v="733"/>
    <n v="1"/>
    <n v="733"/>
    <x v="379"/>
  </r>
  <r>
    <d v="2024-10-27T00:00:00"/>
    <s v="PROD012"/>
    <s v="Product Category"/>
    <n v="464.75"/>
    <n v="140.25"/>
    <n v="324.5"/>
    <n v="4"/>
    <n v="1298"/>
    <x v="329"/>
  </r>
  <r>
    <d v="2024-10-27T00:00:00"/>
    <s v="PROD003"/>
    <s v="Product Category"/>
    <n v="554.25"/>
    <n v="280.25"/>
    <n v="274"/>
    <n v="4"/>
    <n v="1096"/>
    <x v="115"/>
  </r>
  <r>
    <d v="2024-10-27T00:00:00"/>
    <s v="PROD009"/>
    <s v="Product Category"/>
    <n v="419.25"/>
    <n v="283.25"/>
    <n v="136"/>
    <n v="5"/>
    <n v="680"/>
    <x v="380"/>
  </r>
  <r>
    <d v="2024-10-28T00:00:00"/>
    <s v="PROD012"/>
    <s v="Product Category"/>
    <n v="295.25"/>
    <n v="116.25"/>
    <n v="179"/>
    <n v="2"/>
    <n v="358"/>
    <x v="69"/>
  </r>
  <r>
    <d v="2024-10-28T00:00:00"/>
    <s v="PROD011"/>
    <s v="Product Category"/>
    <n v="572.75"/>
    <n v="220.25"/>
    <n v="352.5"/>
    <n v="2"/>
    <n v="705"/>
    <x v="181"/>
  </r>
  <r>
    <d v="2024-10-28T00:00:00"/>
    <s v="PROD005"/>
    <s v="Product Category"/>
    <n v="443.75"/>
    <n v="242.25"/>
    <n v="201.5"/>
    <n v="2"/>
    <n v="403"/>
    <x v="381"/>
  </r>
  <r>
    <d v="2024-10-28T00:00:00"/>
    <s v="PROD005"/>
    <s v="Product Category"/>
    <n v="509.25"/>
    <n v="184.25"/>
    <n v="325"/>
    <n v="4"/>
    <n v="1300"/>
    <x v="282"/>
  </r>
  <r>
    <d v="2024-10-29T00:00:00"/>
    <s v="PROD020"/>
    <s v="Product Category"/>
    <n v="260"/>
    <n v="155.25"/>
    <n v="104.75"/>
    <n v="4"/>
    <n v="419"/>
    <x v="382"/>
  </r>
  <r>
    <d v="2024-10-29T00:00:00"/>
    <s v="PROD016"/>
    <s v="Product Category"/>
    <n v="995.25"/>
    <n v="183.25"/>
    <n v="812"/>
    <n v="1"/>
    <n v="812"/>
    <x v="383"/>
  </r>
  <r>
    <d v="2024-10-29T00:00:00"/>
    <s v="PROD016"/>
    <s v="Product Category"/>
    <n v="890.25"/>
    <n v="265.25"/>
    <n v="625"/>
    <n v="1"/>
    <n v="625"/>
    <x v="384"/>
  </r>
  <r>
    <d v="2024-10-29T00:00:00"/>
    <s v="PROD010"/>
    <s v="Product Category"/>
    <n v="659.25"/>
    <n v="285.25"/>
    <n v="374"/>
    <n v="4"/>
    <n v="1496"/>
    <x v="359"/>
  </r>
  <r>
    <d v="2024-10-30T00:00:00"/>
    <s v="PROD010"/>
    <s v="Product Category"/>
    <n v="1197.25"/>
    <n v="256.25"/>
    <n v="941"/>
    <n v="1"/>
    <n v="941"/>
    <x v="111"/>
  </r>
  <r>
    <d v="2024-10-31T00:00:00"/>
    <s v="PROD018"/>
    <s v="Product Category"/>
    <n v="394.85"/>
    <n v="98.25"/>
    <n v="296.60000000000002"/>
    <n v="5"/>
    <n v="1483"/>
    <x v="385"/>
  </r>
  <r>
    <d v="2024-10-31T00:00:00"/>
    <s v="PROD004"/>
    <s v="Product Category"/>
    <n v="419.75"/>
    <n v="160.25"/>
    <n v="259.5"/>
    <n v="4"/>
    <n v="1038"/>
    <x v="275"/>
  </r>
  <r>
    <d v="2024-10-31T00:00:00"/>
    <s v="PROD019"/>
    <s v="Product Category"/>
    <n v="1374.25"/>
    <n v="185.25"/>
    <n v="1189"/>
    <n v="1"/>
    <n v="1189"/>
    <x v="386"/>
  </r>
  <r>
    <d v="2024-11-01T00:00:00"/>
    <s v="PROD013"/>
    <s v="Product Category"/>
    <n v="505.25"/>
    <n v="135.25"/>
    <n v="370"/>
    <n v="1"/>
    <n v="370"/>
    <x v="339"/>
  </r>
  <r>
    <d v="2024-11-01T00:00:00"/>
    <s v="PROD002"/>
    <s v="Product Category"/>
    <n v="462.25"/>
    <n v="184.25"/>
    <n v="278"/>
    <n v="2"/>
    <n v="556"/>
    <x v="299"/>
  </r>
  <r>
    <d v="2024-11-01T00:00:00"/>
    <s v="PROD015"/>
    <s v="Product Category"/>
    <n v="1717.25"/>
    <n v="270.25"/>
    <n v="1447"/>
    <n v="1"/>
    <n v="1447"/>
    <x v="220"/>
  </r>
  <r>
    <d v="2024-11-01T00:00:00"/>
    <s v="PROD008"/>
    <s v="Product Category"/>
    <n v="1330.25"/>
    <n v="119.25"/>
    <n v="1211"/>
    <n v="1"/>
    <n v="1211"/>
    <x v="314"/>
  </r>
  <r>
    <d v="2024-11-02T00:00:00"/>
    <s v="PROD018"/>
    <s v="Product Category"/>
    <n v="520.58333333333326"/>
    <n v="113.25"/>
    <n v="407.33333333333331"/>
    <n v="3"/>
    <n v="1222"/>
    <x v="46"/>
  </r>
  <r>
    <d v="2024-11-02T00:00:00"/>
    <s v="PROD012"/>
    <s v="Product Category"/>
    <n v="379.25"/>
    <n v="125.25"/>
    <n v="254"/>
    <n v="1"/>
    <n v="254"/>
    <x v="232"/>
  </r>
  <r>
    <d v="2024-11-02T00:00:00"/>
    <s v="PROD011"/>
    <s v="Product Category"/>
    <n v="720.75"/>
    <n v="211.25"/>
    <n v="509.5"/>
    <n v="2"/>
    <n v="1019"/>
    <x v="318"/>
  </r>
  <r>
    <d v="2024-11-03T00:00:00"/>
    <s v="PROD006"/>
    <s v="Product Category"/>
    <n v="591.25"/>
    <n v="102.25"/>
    <n v="489"/>
    <n v="2"/>
    <n v="978"/>
    <x v="387"/>
  </r>
  <r>
    <d v="2024-11-03T00:00:00"/>
    <s v="PROD011"/>
    <s v="Product Category"/>
    <n v="138.25"/>
    <n v="108.25"/>
    <n v="30"/>
    <n v="5"/>
    <n v="150"/>
    <x v="388"/>
  </r>
  <r>
    <d v="2024-11-03T00:00:00"/>
    <s v="PROD020"/>
    <s v="Product Category"/>
    <n v="420.25"/>
    <n v="246.25"/>
    <n v="174"/>
    <n v="1"/>
    <n v="174"/>
    <x v="61"/>
  </r>
  <r>
    <d v="2024-11-04T00:00:00"/>
    <s v="PROD006"/>
    <s v="Product Category"/>
    <n v="454.91666666666669"/>
    <n v="181.25"/>
    <n v="273.66666666666669"/>
    <n v="3"/>
    <n v="821"/>
    <x v="389"/>
  </r>
  <r>
    <d v="2024-11-04T00:00:00"/>
    <s v="PROD003"/>
    <s v="Product Category"/>
    <n v="358.25"/>
    <n v="244.25"/>
    <n v="114"/>
    <n v="5"/>
    <n v="570"/>
    <x v="311"/>
  </r>
  <r>
    <d v="2024-11-04T00:00:00"/>
    <s v="PROD013"/>
    <s v="Product Category"/>
    <n v="453.45"/>
    <n v="155.25"/>
    <n v="298.2"/>
    <n v="5"/>
    <n v="1491"/>
    <x v="44"/>
  </r>
  <r>
    <d v="2024-11-05T00:00:00"/>
    <s v="PROD017"/>
    <s v="Product Category"/>
    <n v="448.91666666666669"/>
    <n v="84.25"/>
    <n v="364.66666666666669"/>
    <n v="3"/>
    <n v="1094"/>
    <x v="170"/>
  </r>
  <r>
    <d v="2024-11-05T00:00:00"/>
    <s v="PROD008"/>
    <s v="Product Category"/>
    <n v="528.91666666666674"/>
    <n v="253.25"/>
    <n v="275.66666666666669"/>
    <n v="3"/>
    <n v="827"/>
    <x v="390"/>
  </r>
  <r>
    <d v="2024-11-06T00:00:00"/>
    <s v="PROD007"/>
    <s v="Product Category"/>
    <n v="231"/>
    <n v="99.25"/>
    <n v="131.75"/>
    <n v="4"/>
    <n v="527"/>
    <x v="50"/>
  </r>
  <r>
    <d v="2024-11-06T00:00:00"/>
    <s v="PROD018"/>
    <s v="Product Category"/>
    <n v="1584.25"/>
    <n v="205.25"/>
    <n v="1379"/>
    <n v="1"/>
    <n v="1379"/>
    <x v="235"/>
  </r>
  <r>
    <d v="2024-11-06T00:00:00"/>
    <s v="PROD005"/>
    <s v="Product Category"/>
    <n v="317.45"/>
    <n v="236.25"/>
    <n v="81.2"/>
    <n v="5"/>
    <n v="406"/>
    <x v="365"/>
  </r>
  <r>
    <d v="2024-11-06T00:00:00"/>
    <s v="PROD020"/>
    <s v="Product Category"/>
    <n v="308.75"/>
    <n v="93.25"/>
    <n v="215.5"/>
    <n v="2"/>
    <n v="431"/>
    <x v="326"/>
  </r>
  <r>
    <d v="2024-11-07T00:00:00"/>
    <s v="PROD002"/>
    <s v="Product Category"/>
    <n v="1203.25"/>
    <n v="94.25"/>
    <n v="1109"/>
    <n v="1"/>
    <n v="1109"/>
    <x v="264"/>
  </r>
  <r>
    <d v="2024-11-08T00:00:00"/>
    <s v="PROD017"/>
    <s v="Product Category"/>
    <n v="331.25"/>
    <n v="88.25"/>
    <n v="243"/>
    <n v="5"/>
    <n v="1215"/>
    <x v="194"/>
  </r>
  <r>
    <d v="2024-11-08T00:00:00"/>
    <s v="PROD002"/>
    <s v="Product Category"/>
    <n v="447.25"/>
    <n v="243.25"/>
    <n v="204"/>
    <n v="2"/>
    <n v="408"/>
    <x v="391"/>
  </r>
  <r>
    <d v="2024-11-08T00:00:00"/>
    <s v="PROD006"/>
    <s v="Product Category"/>
    <n v="352.25"/>
    <n v="252.25"/>
    <n v="100"/>
    <n v="2"/>
    <n v="200"/>
    <x v="392"/>
  </r>
  <r>
    <d v="2024-11-08T00:00:00"/>
    <s v="PROD006"/>
    <s v="Product Category"/>
    <n v="490.91666666666663"/>
    <n v="284.25"/>
    <n v="206.66666666666666"/>
    <n v="3"/>
    <n v="620"/>
    <x v="388"/>
  </r>
  <r>
    <d v="2024-11-09T00:00:00"/>
    <s v="PROD011"/>
    <s v="Product Category"/>
    <n v="409.25"/>
    <n v="167.25"/>
    <n v="242"/>
    <n v="5"/>
    <n v="1210"/>
    <x v="137"/>
  </r>
  <r>
    <d v="2024-11-09T00:00:00"/>
    <s v="PROD007"/>
    <s v="Product Category"/>
    <n v="684.91666666666674"/>
    <n v="221.25"/>
    <n v="463.66666666666669"/>
    <n v="3"/>
    <n v="1391"/>
    <x v="91"/>
  </r>
  <r>
    <d v="2024-11-10T00:00:00"/>
    <s v="PROD009"/>
    <s v="Product Category"/>
    <n v="303.91666666666663"/>
    <n v="113.25"/>
    <n v="190.66666666666666"/>
    <n v="3"/>
    <n v="572"/>
    <x v="178"/>
  </r>
  <r>
    <d v="2024-11-10T00:00:00"/>
    <s v="PROD011"/>
    <s v="Product Category"/>
    <n v="396.85"/>
    <n v="190.25"/>
    <n v="206.6"/>
    <n v="5"/>
    <n v="1033"/>
    <x v="393"/>
  </r>
  <r>
    <d v="2024-11-11T00:00:00"/>
    <s v="PROD017"/>
    <s v="Product Category"/>
    <n v="349"/>
    <n v="218.25"/>
    <n v="130.75"/>
    <n v="4"/>
    <n v="523"/>
    <x v="394"/>
  </r>
  <r>
    <d v="2024-11-13T00:00:00"/>
    <s v="PROD014"/>
    <s v="Product Category"/>
    <n v="665.25"/>
    <n v="120.25"/>
    <n v="545"/>
    <n v="1"/>
    <n v="545"/>
    <x v="280"/>
  </r>
  <r>
    <d v="2024-11-13T00:00:00"/>
    <s v="PROD006"/>
    <s v="Product Category"/>
    <n v="762.25"/>
    <n v="133.25"/>
    <n v="629"/>
    <n v="2"/>
    <n v="1258"/>
    <x v="284"/>
  </r>
  <r>
    <d v="2024-11-14T00:00:00"/>
    <s v="PROD005"/>
    <s v="Product Category"/>
    <n v="312.25"/>
    <n v="132.25"/>
    <n v="180"/>
    <n v="2"/>
    <n v="360"/>
    <x v="50"/>
  </r>
  <r>
    <d v="2024-11-14T00:00:00"/>
    <s v="PROD007"/>
    <s v="Product Category"/>
    <n v="403.5"/>
    <n v="142.25"/>
    <n v="261.25"/>
    <n v="4"/>
    <n v="1045"/>
    <x v="243"/>
  </r>
  <r>
    <d v="2024-11-14T00:00:00"/>
    <s v="PROD003"/>
    <s v="Product Category"/>
    <n v="1433.25"/>
    <n v="145.25"/>
    <n v="1288"/>
    <n v="1"/>
    <n v="1288"/>
    <x v="395"/>
  </r>
  <r>
    <d v="2024-11-15T00:00:00"/>
    <s v="PROD002"/>
    <s v="Product Category"/>
    <n v="287.25"/>
    <n v="105.25"/>
    <n v="182"/>
    <n v="3"/>
    <n v="546"/>
    <x v="304"/>
  </r>
  <r>
    <d v="2024-11-16T00:00:00"/>
    <s v="PROD016"/>
    <s v="Product Category"/>
    <n v="599.58333333333326"/>
    <n v="106.25"/>
    <n v="493.33333333333331"/>
    <n v="3"/>
    <n v="1480"/>
    <x v="260"/>
  </r>
  <r>
    <d v="2024-11-16T00:00:00"/>
    <s v="PROD007"/>
    <s v="Product Category"/>
    <n v="635.25"/>
    <n v="157.25"/>
    <n v="478"/>
    <n v="3"/>
    <n v="1434"/>
    <x v="237"/>
  </r>
  <r>
    <d v="2024-11-16T00:00:00"/>
    <s v="PROD015"/>
    <s v="Product Category"/>
    <n v="476.85"/>
    <n v="179.25"/>
    <n v="297.60000000000002"/>
    <n v="5"/>
    <n v="1488"/>
    <x v="396"/>
  </r>
  <r>
    <d v="2024-11-16T00:00:00"/>
    <s v="PROD017"/>
    <s v="Product Category"/>
    <n v="440.65"/>
    <n v="178.25"/>
    <n v="262.39999999999998"/>
    <n v="5"/>
    <n v="1312"/>
    <x v="129"/>
  </r>
  <r>
    <d v="2024-11-17T00:00:00"/>
    <s v="PROD010"/>
    <s v="Product Category"/>
    <n v="783.25"/>
    <n v="205.25"/>
    <n v="578"/>
    <n v="2"/>
    <n v="1156"/>
    <x v="344"/>
  </r>
  <r>
    <d v="2024-11-18T00:00:00"/>
    <s v="PROD018"/>
    <s v="Product Category"/>
    <n v="385.85"/>
    <n v="153.25"/>
    <n v="232.6"/>
    <n v="5"/>
    <n v="1163"/>
    <x v="397"/>
  </r>
  <r>
    <d v="2024-11-18T00:00:00"/>
    <s v="PROD020"/>
    <s v="Product Category"/>
    <n v="231.25"/>
    <n v="156.25"/>
    <n v="75"/>
    <n v="5"/>
    <n v="375"/>
    <x v="398"/>
  </r>
  <r>
    <d v="2024-11-18T00:00:00"/>
    <s v="PROD012"/>
    <s v="Product Category"/>
    <n v="218.65"/>
    <n v="168.25"/>
    <n v="50.4"/>
    <n v="5"/>
    <n v="252"/>
    <x v="399"/>
  </r>
  <r>
    <d v="2024-11-18T00:00:00"/>
    <s v="PROD012"/>
    <s v="Product Category"/>
    <n v="331.5"/>
    <n v="289.25"/>
    <n v="42.25"/>
    <n v="4"/>
    <n v="169"/>
    <x v="262"/>
  </r>
  <r>
    <d v="2024-11-19T00:00:00"/>
    <s v="PROD019"/>
    <s v="Product Category"/>
    <n v="214.25"/>
    <n v="133.25"/>
    <n v="81"/>
    <n v="4"/>
    <n v="324"/>
    <x v="40"/>
  </r>
  <r>
    <d v="2024-11-20T00:00:00"/>
    <s v="PROD004"/>
    <s v="Product Category"/>
    <n v="319.05"/>
    <n v="121.25"/>
    <n v="197.8"/>
    <n v="5"/>
    <n v="989"/>
    <x v="156"/>
  </r>
  <r>
    <d v="2024-11-20T00:00:00"/>
    <s v="PROD016"/>
    <s v="Product Category"/>
    <n v="256.64999999999998"/>
    <n v="158.25"/>
    <n v="98.4"/>
    <n v="5"/>
    <n v="492"/>
    <x v="400"/>
  </r>
  <r>
    <d v="2024-11-20T00:00:00"/>
    <s v="PROD014"/>
    <s v="Product Category"/>
    <n v="403.85"/>
    <n v="164.25"/>
    <n v="239.6"/>
    <n v="5"/>
    <n v="1198"/>
    <x v="337"/>
  </r>
  <r>
    <d v="2024-11-21T00:00:00"/>
    <s v="PROD017"/>
    <s v="Product Category"/>
    <n v="819.25"/>
    <n v="101.25"/>
    <n v="718"/>
    <n v="2"/>
    <n v="1436"/>
    <x v="350"/>
  </r>
  <r>
    <d v="2024-11-21T00:00:00"/>
    <s v="PROD012"/>
    <s v="Product Category"/>
    <n v="201.45"/>
    <n v="141.25"/>
    <n v="60.2"/>
    <n v="5"/>
    <n v="301"/>
    <x v="279"/>
  </r>
  <r>
    <d v="2024-11-21T00:00:00"/>
    <s v="PROD008"/>
    <s v="Product Category"/>
    <n v="1635.25"/>
    <n v="199.25"/>
    <n v="1436"/>
    <n v="1"/>
    <n v="1436"/>
    <x v="401"/>
  </r>
  <r>
    <d v="2024-11-22T00:00:00"/>
    <s v="PROD010"/>
    <s v="Product Category"/>
    <n v="429.91666666666663"/>
    <n v="200.25"/>
    <n v="229.66666666666666"/>
    <n v="3"/>
    <n v="689"/>
    <x v="402"/>
  </r>
  <r>
    <d v="2024-11-22T00:00:00"/>
    <s v="PROD004"/>
    <s v="Product Category"/>
    <n v="1285.25"/>
    <n v="275.25"/>
    <n v="1010"/>
    <n v="1"/>
    <n v="1010"/>
    <x v="403"/>
  </r>
  <r>
    <d v="2024-11-24T00:00:00"/>
    <s v="PROD014"/>
    <s v="Product Category"/>
    <n v="273.64999999999998"/>
    <n v="135.25"/>
    <n v="138.4"/>
    <n v="5"/>
    <n v="692"/>
    <x v="404"/>
  </r>
  <r>
    <d v="2024-11-26T00:00:00"/>
    <s v="PROD004"/>
    <s v="Product Category"/>
    <n v="285.25"/>
    <n v="222.25"/>
    <n v="63"/>
    <n v="4"/>
    <n v="252"/>
    <x v="223"/>
  </r>
  <r>
    <d v="2024-11-26T00:00:00"/>
    <s v="PROD020"/>
    <s v="Product Category"/>
    <n v="429.05"/>
    <n v="260.25"/>
    <n v="168.8"/>
    <n v="5"/>
    <n v="844"/>
    <x v="405"/>
  </r>
  <r>
    <d v="2024-11-27T00:00:00"/>
    <s v="PROD012"/>
    <s v="Product Category"/>
    <n v="592.25"/>
    <n v="90.25"/>
    <n v="502"/>
    <n v="2"/>
    <n v="1004"/>
    <x v="68"/>
  </r>
  <r>
    <d v="2024-11-27T00:00:00"/>
    <s v="PROD002"/>
    <s v="Product Category"/>
    <n v="633.91666666666674"/>
    <n v="269.25"/>
    <n v="364.66666666666669"/>
    <n v="3"/>
    <n v="1094"/>
    <x v="406"/>
  </r>
  <r>
    <d v="2024-11-27T00:00:00"/>
    <s v="PROD005"/>
    <s v="Product Category"/>
    <n v="591.75"/>
    <n v="273.25"/>
    <n v="318.5"/>
    <n v="4"/>
    <n v="1274"/>
    <x v="219"/>
  </r>
  <r>
    <d v="2024-11-28T00:00:00"/>
    <s v="PROD009"/>
    <s v="Product Category"/>
    <n v="478"/>
    <n v="271.25"/>
    <n v="206.75"/>
    <n v="4"/>
    <n v="827"/>
    <x v="158"/>
  </r>
  <r>
    <d v="2024-11-29T00:00:00"/>
    <s v="PROD018"/>
    <s v="Product Category"/>
    <n v="308.75"/>
    <n v="154.25"/>
    <n v="154.5"/>
    <n v="2"/>
    <n v="309"/>
    <x v="407"/>
  </r>
  <r>
    <d v="2024-11-29T00:00:00"/>
    <s v="PROD017"/>
    <s v="Product Category"/>
    <n v="205.25"/>
    <n v="163.25"/>
    <n v="42"/>
    <n v="4"/>
    <n v="168"/>
    <x v="140"/>
  </r>
  <r>
    <d v="2024-11-29T00:00:00"/>
    <s v="PROD007"/>
    <s v="Product Category"/>
    <n v="905.25"/>
    <n v="176.25"/>
    <n v="729"/>
    <n v="2"/>
    <n v="1458"/>
    <x v="385"/>
  </r>
  <r>
    <d v="2024-12-02T00:00:00"/>
    <s v="PROD005"/>
    <s v="Product Category"/>
    <n v="305.5"/>
    <n v="108.25"/>
    <n v="197.25"/>
    <n v="4"/>
    <n v="789"/>
    <x v="339"/>
  </r>
  <r>
    <d v="2024-12-02T00:00:00"/>
    <s v="PROD003"/>
    <s v="Product Category"/>
    <n v="360.05"/>
    <n v="186.25"/>
    <n v="173.8"/>
    <n v="5"/>
    <n v="869"/>
    <x v="361"/>
  </r>
  <r>
    <d v="2024-12-02T00:00:00"/>
    <s v="PROD012"/>
    <s v="Product Category"/>
    <n v="299.45"/>
    <n v="89.25"/>
    <n v="210.2"/>
    <n v="5"/>
    <n v="1051"/>
    <x v="408"/>
  </r>
  <r>
    <d v="2024-12-03T00:00:00"/>
    <s v="PROD013"/>
    <s v="Product Category"/>
    <n v="409.25"/>
    <n v="171.25"/>
    <n v="238"/>
    <n v="3"/>
    <n v="714"/>
    <x v="409"/>
  </r>
  <r>
    <d v="2024-12-03T00:00:00"/>
    <s v="PROD011"/>
    <s v="Product Category"/>
    <n v="677.58333333333326"/>
    <n v="212.25"/>
    <n v="465.33333333333331"/>
    <n v="3"/>
    <n v="1396"/>
    <x v="54"/>
  </r>
  <r>
    <d v="2024-12-03T00:00:00"/>
    <s v="PROD006"/>
    <s v="Product Category"/>
    <n v="314.58333333333331"/>
    <n v="217.25"/>
    <n v="97.333333333333329"/>
    <n v="3"/>
    <n v="292"/>
    <x v="136"/>
  </r>
  <r>
    <d v="2024-12-04T00:00:00"/>
    <s v="PROD019"/>
    <s v="Product Category"/>
    <n v="263.05"/>
    <n v="100.25"/>
    <n v="162.80000000000001"/>
    <n v="5"/>
    <n v="814"/>
    <x v="410"/>
  </r>
  <r>
    <d v="2024-12-04T00:00:00"/>
    <s v="PROD019"/>
    <s v="Product Category"/>
    <n v="385.25"/>
    <n v="149.25"/>
    <n v="236"/>
    <n v="2"/>
    <n v="472"/>
    <x v="395"/>
  </r>
  <r>
    <d v="2024-12-05T00:00:00"/>
    <s v="PROD005"/>
    <s v="Product Category"/>
    <n v="391.45"/>
    <n v="187.25"/>
    <n v="204.2"/>
    <n v="5"/>
    <n v="1021"/>
    <x v="404"/>
  </r>
  <r>
    <d v="2024-12-05T00:00:00"/>
    <s v="PROD013"/>
    <s v="Product Category"/>
    <n v="539.25"/>
    <n v="170.25"/>
    <n v="369"/>
    <n v="3"/>
    <n v="1107"/>
    <x v="411"/>
  </r>
  <r>
    <d v="2024-12-06T00:00:00"/>
    <s v="PROD020"/>
    <s v="Product Category"/>
    <n v="338.75"/>
    <n v="208.25"/>
    <n v="130.5"/>
    <n v="4"/>
    <n v="522"/>
    <x v="120"/>
  </r>
  <r>
    <d v="2024-12-08T00:00:00"/>
    <s v="PROD013"/>
    <s v="Product Category"/>
    <n v="630.25"/>
    <n v="169.25"/>
    <n v="461"/>
    <n v="1"/>
    <n v="461"/>
    <x v="31"/>
  </r>
  <r>
    <d v="2024-12-08T00:00:00"/>
    <s v="PROD012"/>
    <s v="Product Category"/>
    <n v="333.45"/>
    <n v="278.25"/>
    <n v="55.2"/>
    <n v="5"/>
    <n v="276"/>
    <x v="124"/>
  </r>
  <r>
    <d v="2024-12-09T00:00:00"/>
    <s v="PROD005"/>
    <s v="Product Category"/>
    <n v="465.58333333333331"/>
    <n v="118.25"/>
    <n v="347.33333333333331"/>
    <n v="3"/>
    <n v="1042"/>
    <x v="317"/>
  </r>
  <r>
    <d v="2024-12-09T00:00:00"/>
    <s v="PROD020"/>
    <s v="Product Category"/>
    <n v="655.25"/>
    <n v="204.25"/>
    <n v="451"/>
    <n v="3"/>
    <n v="1353"/>
    <x v="112"/>
  </r>
  <r>
    <d v="2024-12-09T00:00:00"/>
    <s v="PROD006"/>
    <s v="Product Category"/>
    <n v="405.25"/>
    <n v="258.25"/>
    <n v="147"/>
    <n v="3"/>
    <n v="441"/>
    <x v="303"/>
  </r>
  <r>
    <d v="2024-12-10T00:00:00"/>
    <s v="PROD007"/>
    <s v="Product Category"/>
    <n v="404.91666666666669"/>
    <n v="130.25"/>
    <n v="274.66666666666669"/>
    <n v="3"/>
    <n v="824"/>
    <x v="57"/>
  </r>
  <r>
    <d v="2024-12-10T00:00:00"/>
    <s v="PROD002"/>
    <s v="Product Category"/>
    <n v="386.75"/>
    <n v="149.25"/>
    <n v="237.5"/>
    <n v="2"/>
    <n v="475"/>
    <x v="412"/>
  </r>
  <r>
    <d v="2024-12-10T00:00:00"/>
    <s v="PROD014"/>
    <s v="Product Category"/>
    <n v="383.25"/>
    <n v="175.25"/>
    <n v="208"/>
    <n v="5"/>
    <n v="1040"/>
    <x v="413"/>
  </r>
  <r>
    <d v="2024-12-11T00:00:00"/>
    <s v="PROD003"/>
    <s v="Product Category"/>
    <n v="310.25"/>
    <n v="129.25"/>
    <n v="181"/>
    <n v="5"/>
    <n v="905"/>
    <x v="414"/>
  </r>
  <r>
    <d v="2024-12-13T00:00:00"/>
    <s v="PROD005"/>
    <s v="Product Category"/>
    <n v="390.75"/>
    <n v="92.25"/>
    <n v="298.5"/>
    <n v="4"/>
    <n v="1194"/>
    <x v="188"/>
  </r>
  <r>
    <d v="2024-12-13T00:00:00"/>
    <s v="PROD004"/>
    <s v="Product Category"/>
    <n v="330.25"/>
    <n v="206.25"/>
    <n v="124"/>
    <n v="2"/>
    <n v="248"/>
    <x v="415"/>
  </r>
  <r>
    <d v="2024-12-13T00:00:00"/>
    <s v="PROD017"/>
    <s v="Product Category"/>
    <n v="388.91666666666663"/>
    <n v="219.25"/>
    <n v="169.66666666666666"/>
    <n v="3"/>
    <n v="509"/>
    <x v="88"/>
  </r>
  <r>
    <d v="2024-12-13T00:00:00"/>
    <s v="PROD017"/>
    <s v="Product Category"/>
    <n v="927.25"/>
    <n v="241.25"/>
    <n v="686"/>
    <n v="2"/>
    <n v="1372"/>
    <x v="59"/>
  </r>
  <r>
    <d v="2024-12-14T00:00:00"/>
    <s v="PROD004"/>
    <s v="Product Category"/>
    <n v="207.75"/>
    <n v="99.25"/>
    <n v="108.5"/>
    <n v="4"/>
    <n v="434"/>
    <x v="416"/>
  </r>
  <r>
    <d v="2024-12-15T00:00:00"/>
    <s v="PROD008"/>
    <s v="Product Category"/>
    <n v="203.05"/>
    <n v="104.25"/>
    <n v="98.8"/>
    <n v="5"/>
    <n v="494"/>
    <x v="417"/>
  </r>
  <r>
    <d v="2024-12-16T00:00:00"/>
    <s v="PROD003"/>
    <s v="Product Category"/>
    <n v="665.25"/>
    <n v="194.25"/>
    <n v="471"/>
    <n v="2"/>
    <n v="942"/>
    <x v="418"/>
  </r>
  <r>
    <d v="2024-12-16T00:00:00"/>
    <s v="PROD009"/>
    <s v="Product Category"/>
    <n v="410.05"/>
    <n v="150.25"/>
    <n v="259.8"/>
    <n v="5"/>
    <n v="1299"/>
    <x v="91"/>
  </r>
  <r>
    <d v="2024-12-16T00:00:00"/>
    <s v="PROD005"/>
    <s v="Product Category"/>
    <n v="282.85000000000002"/>
    <n v="241.25"/>
    <n v="41.6"/>
    <n v="5"/>
    <n v="208"/>
    <x v="400"/>
  </r>
  <r>
    <d v="2024-12-17T00:00:00"/>
    <s v="PROD008"/>
    <s v="Product Category"/>
    <n v="633.25"/>
    <n v="115.25"/>
    <n v="518"/>
    <n v="2"/>
    <n v="1036"/>
    <x v="300"/>
  </r>
  <r>
    <d v="2024-12-17T00:00:00"/>
    <s v="PROD013"/>
    <s v="Product Category"/>
    <n v="385.58333333333337"/>
    <n v="231.25"/>
    <n v="154.33333333333334"/>
    <n v="3"/>
    <n v="463"/>
    <x v="161"/>
  </r>
  <r>
    <d v="2024-12-17T00:00:00"/>
    <s v="PROD012"/>
    <s v="Product Category"/>
    <n v="503.75"/>
    <n v="268.25"/>
    <n v="235.5"/>
    <n v="2"/>
    <n v="471"/>
    <x v="282"/>
  </r>
  <r>
    <d v="2024-12-18T00:00:00"/>
    <s v="PROD018"/>
    <s v="Product Category"/>
    <n v="526.65"/>
    <n v="233.25"/>
    <n v="293.39999999999998"/>
    <n v="5"/>
    <n v="1467"/>
    <x v="419"/>
  </r>
  <r>
    <d v="2024-12-19T00:00:00"/>
    <s v="PROD009"/>
    <s v="Product Category"/>
    <n v="461.91666666666663"/>
    <n v="207.25"/>
    <n v="254.66666666666666"/>
    <n v="3"/>
    <n v="764"/>
    <x v="420"/>
  </r>
  <r>
    <d v="2024-12-19T00:00:00"/>
    <s v="PROD007"/>
    <s v="Product Category"/>
    <n v="457.75"/>
    <n v="237.25"/>
    <n v="220.5"/>
    <n v="4"/>
    <n v="882"/>
    <x v="111"/>
  </r>
  <r>
    <d v="2024-12-19T00:00:00"/>
    <s v="PROD011"/>
    <s v="Product Category"/>
    <n v="965.75"/>
    <n v="279.25"/>
    <n v="686.5"/>
    <n v="2"/>
    <n v="1373"/>
    <x v="68"/>
  </r>
  <r>
    <d v="2024-12-20T00:00:00"/>
    <s v="PROD013"/>
    <s v="Product Category"/>
    <n v="671.25"/>
    <n v="89.25"/>
    <n v="582"/>
    <n v="1"/>
    <n v="582"/>
    <x v="421"/>
  </r>
  <r>
    <d v="2024-12-21T00:00:00"/>
    <s v="PROD007"/>
    <s v="Product Category"/>
    <n v="1193.25"/>
    <n v="142.25"/>
    <n v="1051"/>
    <n v="1"/>
    <n v="1051"/>
    <x v="89"/>
  </r>
  <r>
    <d v="2024-12-23T00:00:00"/>
    <s v="PROD013"/>
    <s v="Product Category"/>
    <n v="398.25"/>
    <n v="95.25"/>
    <n v="303"/>
    <n v="3"/>
    <n v="909"/>
    <x v="374"/>
  </r>
  <r>
    <d v="2024-12-23T00:00:00"/>
    <s v="PROD005"/>
    <s v="Product Category"/>
    <n v="1114.25"/>
    <n v="193.25"/>
    <n v="921"/>
    <n v="1"/>
    <n v="921"/>
    <x v="384"/>
  </r>
  <r>
    <d v="2024-12-24T00:00:00"/>
    <s v="PROD005"/>
    <s v="Product Category"/>
    <n v="264.25"/>
    <n v="109.25"/>
    <n v="155"/>
    <n v="3"/>
    <n v="465"/>
    <x v="176"/>
  </r>
  <r>
    <d v="2024-12-24T00:00:00"/>
    <s v="PROD015"/>
    <s v="Product Category"/>
    <n v="240.85"/>
    <n v="172.25"/>
    <n v="68.599999999999994"/>
    <n v="5"/>
    <n v="343"/>
    <x v="251"/>
  </r>
  <r>
    <d v="2024-12-24T00:00:00"/>
    <s v="PROD019"/>
    <s v="Product Category"/>
    <n v="408.5"/>
    <n v="254.25"/>
    <n v="154.25"/>
    <n v="4"/>
    <n v="617"/>
    <x v="422"/>
  </r>
  <r>
    <d v="2024-12-24T00:00:00"/>
    <s v="PROD018"/>
    <s v="Product Category"/>
    <n v="764.75"/>
    <n v="259.25"/>
    <n v="505.5"/>
    <n v="2"/>
    <n v="1011"/>
    <x v="82"/>
  </r>
  <r>
    <d v="2024-12-24T00:00:00"/>
    <s v="PROD006"/>
    <s v="Product Category"/>
    <n v="1213.25"/>
    <n v="274.25"/>
    <n v="939"/>
    <n v="1"/>
    <n v="939"/>
    <x v="194"/>
  </r>
  <r>
    <d v="2024-12-25T00:00:00"/>
    <s v="PROD013"/>
    <s v="Product Category"/>
    <n v="639.25"/>
    <n v="139.25"/>
    <n v="500"/>
    <n v="1"/>
    <n v="500"/>
    <x v="243"/>
  </r>
  <r>
    <d v="2024-12-25T00:00:00"/>
    <s v="PROD003"/>
    <s v="Product Category"/>
    <n v="305"/>
    <n v="261.25"/>
    <n v="43.75"/>
    <n v="4"/>
    <n v="175"/>
    <x v="363"/>
  </r>
  <r>
    <d v="2024-12-25T00:00:00"/>
    <s v="PROD003"/>
    <s v="Product Category"/>
    <n v="407.91666666666663"/>
    <n v="226.25"/>
    <n v="181.66666666666666"/>
    <n v="3"/>
    <n v="545"/>
    <x v="323"/>
  </r>
  <r>
    <d v="2024-12-26T00:00:00"/>
    <s v="PROD020"/>
    <s v="Product Category"/>
    <n v="583.25"/>
    <n v="178.25"/>
    <n v="405"/>
    <n v="3"/>
    <n v="1215"/>
    <x v="268"/>
  </r>
  <r>
    <d v="2024-12-26T00:00:00"/>
    <s v="PROD011"/>
    <s v="Product Category"/>
    <n v="1405.25"/>
    <n v="251.25"/>
    <n v="1154"/>
    <n v="1"/>
    <n v="1154"/>
    <x v="423"/>
  </r>
  <r>
    <d v="2024-12-26T00:00:00"/>
    <s v="PROD005"/>
    <s v="Product Category"/>
    <n v="996.25"/>
    <n v="277.25"/>
    <n v="719"/>
    <n v="2"/>
    <n v="1438"/>
    <x v="424"/>
  </r>
  <r>
    <d v="2024-12-26T00:00:00"/>
    <s v="PROD018"/>
    <s v="Product Category"/>
    <n v="472.58333333333331"/>
    <n v="162.25"/>
    <n v="310.33333333333331"/>
    <n v="3"/>
    <n v="931"/>
    <x v="425"/>
  </r>
  <r>
    <d v="2024-12-27T00:00:00"/>
    <s v="PROD002"/>
    <s v="Product Category"/>
    <n v="732.58333333333326"/>
    <n v="246.25"/>
    <n v="486.33333333333331"/>
    <n v="3"/>
    <n v="1459"/>
    <x v="426"/>
  </r>
  <r>
    <d v="2024-12-27T00:00:00"/>
    <s v="PROD012"/>
    <s v="Product Category"/>
    <n v="368.85"/>
    <n v="250.25"/>
    <n v="118.6"/>
    <n v="5"/>
    <n v="593"/>
    <x v="133"/>
  </r>
  <r>
    <d v="2024-12-27T00:00:00"/>
    <s v="PROD016"/>
    <s v="Product Category"/>
    <n v="444.25"/>
    <n v="224.25"/>
    <n v="220"/>
    <n v="2"/>
    <n v="440"/>
    <x v="360"/>
  </r>
  <r>
    <d v="2024-12-28T00:00:00"/>
    <s v="PROD007"/>
    <s v="Product Category"/>
    <n v="390.25"/>
    <n v="150.25"/>
    <n v="240"/>
    <n v="3"/>
    <n v="720"/>
    <x v="427"/>
  </r>
  <r>
    <d v="2024-12-28T00:00:00"/>
    <s v="PROD009"/>
    <s v="Product Category"/>
    <n v="491.25"/>
    <n v="148.25"/>
    <n v="343"/>
    <n v="1"/>
    <n v="343"/>
    <x v="428"/>
  </r>
  <r>
    <d v="2024-12-28T00:00:00"/>
    <s v="PROD010"/>
    <s v="Product Category"/>
    <n v="386.25"/>
    <n v="154.25"/>
    <n v="232"/>
    <n v="4"/>
    <n v="928"/>
    <x v="10"/>
  </r>
  <r>
    <d v="2024-12-30T00:00:00"/>
    <s v="PROD018"/>
    <s v="Product Category"/>
    <n v="1584.25"/>
    <n v="215.25"/>
    <n v="1369"/>
    <n v="1"/>
    <n v="1369"/>
    <x v="429"/>
  </r>
  <r>
    <d v="2024-12-30T00:00:00"/>
    <s v="PROD004"/>
    <s v="Product Category"/>
    <n v="390.05"/>
    <n v="134.25"/>
    <n v="255.8"/>
    <n v="5"/>
    <n v="1279"/>
    <x v="430"/>
  </r>
  <r>
    <d v="2024-12-31T00:00:00"/>
    <s v="PROD005"/>
    <s v="Product Category"/>
    <n v="386.25"/>
    <n v="198.25"/>
    <n v="188"/>
    <n v="2"/>
    <n v="376"/>
    <x v="317"/>
  </r>
  <r>
    <d v="2025-01-01T00:00:00"/>
    <s v="PROD007"/>
    <s v="Books"/>
    <n v="349.65"/>
    <n v="137.25"/>
    <n v="212.4"/>
    <n v="5"/>
    <n v="1062"/>
    <x v="146"/>
  </r>
  <r>
    <d v="2025-01-01T00:00:00"/>
    <s v="PROD012"/>
    <s v="Product Category"/>
    <n v="303.25"/>
    <n v="219.25"/>
    <n v="84"/>
    <n v="4"/>
    <n v="336"/>
    <x v="431"/>
  </r>
  <r>
    <d v="2025-01-02T00:00:00"/>
    <s v="PROD019"/>
    <s v="Books"/>
    <n v="593.25"/>
    <n v="263.25"/>
    <n v="330"/>
    <n v="3"/>
    <n v="990"/>
    <x v="261"/>
  </r>
  <r>
    <d v="2025-01-02T00:00:00"/>
    <s v="PROD011"/>
    <s v="Clothing"/>
    <n v="302.25"/>
    <n v="173.25"/>
    <n v="129"/>
    <n v="2"/>
    <n v="258"/>
    <x v="380"/>
  </r>
  <r>
    <d v="2025-01-02T00:00:00"/>
    <s v="PROD019"/>
    <s v="Books"/>
    <n v="610.58333333333326"/>
    <n v="155.25"/>
    <n v="455.33333333333331"/>
    <n v="3"/>
    <n v="1366"/>
    <x v="432"/>
  </r>
  <r>
    <d v="2025-01-02T00:00:00"/>
    <s v="PROD020"/>
    <s v="Electronics"/>
    <n v="374.25"/>
    <n v="135.25"/>
    <n v="239"/>
    <n v="4"/>
    <n v="956"/>
    <x v="117"/>
  </r>
  <r>
    <d v="2025-01-02T00:00:00"/>
    <s v="PROD012"/>
    <s v="Toys"/>
    <n v="288.64999999999998"/>
    <n v="153.25"/>
    <n v="135.4"/>
    <n v="5"/>
    <n v="677"/>
    <x v="433"/>
  </r>
  <r>
    <d v="2025-01-02T00:00:00"/>
    <s v="PROD011"/>
    <s v="Clothing"/>
    <n v="318.58333333333337"/>
    <n v="164.25"/>
    <n v="154.33333333333334"/>
    <n v="3"/>
    <n v="463"/>
    <x v="261"/>
  </r>
  <r>
    <d v="2025-01-03T00:00:00"/>
    <s v="PROD018"/>
    <s v="Electronics"/>
    <n v="985.75"/>
    <n v="276.25"/>
    <n v="709.5"/>
    <n v="2"/>
    <n v="1419"/>
    <x v="281"/>
  </r>
  <r>
    <d v="2025-01-04T00:00:00"/>
    <s v="PROD011"/>
    <s v="Clothing"/>
    <n v="501.75"/>
    <n v="150.25"/>
    <n v="351.5"/>
    <n v="2"/>
    <n v="703"/>
    <x v="98"/>
  </r>
  <r>
    <d v="2025-01-04T00:00:00"/>
    <s v="PROD003"/>
    <s v="Books"/>
    <n v="1549.25"/>
    <n v="157.25"/>
    <n v="1392"/>
    <n v="1"/>
    <n v="1392"/>
    <x v="279"/>
  </r>
  <r>
    <d v="2025-01-05T00:00:00"/>
    <s v="PROD007"/>
    <s v="Books"/>
    <n v="406.45"/>
    <n v="190.25"/>
    <n v="216.2"/>
    <n v="5"/>
    <n v="1081"/>
    <x v="434"/>
  </r>
  <r>
    <d v="2025-01-05T00:00:00"/>
    <s v="PROD003"/>
    <s v="Books"/>
    <n v="331.25"/>
    <n v="98.25"/>
    <n v="233"/>
    <n v="2"/>
    <n v="466"/>
    <x v="410"/>
  </r>
  <r>
    <d v="2025-01-06T00:00:00"/>
    <s v="PROD013"/>
    <s v="Books"/>
    <n v="225.05"/>
    <n v="180.25"/>
    <n v="44.8"/>
    <n v="5"/>
    <n v="224"/>
    <x v="36"/>
  </r>
  <r>
    <d v="2025-01-06T00:00:00"/>
    <s v="PROD014"/>
    <s v="Toys"/>
    <n v="806.25"/>
    <n v="92.25"/>
    <n v="714"/>
    <n v="2"/>
    <n v="1428"/>
    <x v="394"/>
  </r>
  <r>
    <d v="2025-01-06T00:00:00"/>
    <s v="PROD007"/>
    <s v="Books"/>
    <n v="340.5"/>
    <n v="99.25"/>
    <n v="241.25"/>
    <n v="4"/>
    <n v="965"/>
    <x v="84"/>
  </r>
  <r>
    <d v="2025-01-08T00:00:00"/>
    <s v="PROD013"/>
    <s v="Books"/>
    <n v="449.05"/>
    <n v="246.25"/>
    <n v="202.8"/>
    <n v="5"/>
    <n v="1014"/>
    <x v="197"/>
  </r>
  <r>
    <d v="2025-01-08T00:00:00"/>
    <s v="PROD019"/>
    <s v="Books"/>
    <n v="269.25"/>
    <n v="130.25"/>
    <n v="139"/>
    <n v="4"/>
    <n v="556"/>
    <x v="435"/>
  </r>
  <r>
    <d v="2025-01-08T00:00:00"/>
    <s v="PROD004"/>
    <s v="Books"/>
    <n v="479.05"/>
    <n v="213.25"/>
    <n v="265.8"/>
    <n v="5"/>
    <n v="1329"/>
    <x v="44"/>
  </r>
  <r>
    <d v="2025-01-08T00:00:00"/>
    <s v="PROD010"/>
    <s v="Books"/>
    <n v="273.85000000000002"/>
    <n v="116.25"/>
    <n v="157.6"/>
    <n v="5"/>
    <n v="788"/>
    <x v="436"/>
  </r>
  <r>
    <d v="2025-01-08T00:00:00"/>
    <s v="PROD020"/>
    <s v="Electronics"/>
    <n v="227.5"/>
    <n v="177.25"/>
    <n v="50.25"/>
    <n v="4"/>
    <n v="201"/>
    <x v="209"/>
  </r>
  <r>
    <d v="2025-01-09T00:00:00"/>
    <s v="PROD003"/>
    <s v="Books"/>
    <n v="885.25"/>
    <n v="236.25"/>
    <n v="649"/>
    <n v="1"/>
    <n v="649"/>
    <x v="437"/>
  </r>
  <r>
    <d v="2025-01-09T00:00:00"/>
    <s v="PROD012"/>
    <s v="Toys"/>
    <n v="283.25"/>
    <n v="123.25"/>
    <n v="160"/>
    <n v="4"/>
    <n v="640"/>
    <x v="438"/>
  </r>
  <r>
    <d v="2025-01-09T00:00:00"/>
    <s v="PROD012"/>
    <s v="Product Category"/>
    <n v="1032.25"/>
    <n v="124.25"/>
    <n v="908"/>
    <n v="1"/>
    <n v="908"/>
    <x v="374"/>
  </r>
  <r>
    <d v="2025-01-09T00:00:00"/>
    <s v="PROD012"/>
    <s v="Product Category"/>
    <n v="664.25"/>
    <n v="138.25"/>
    <n v="526"/>
    <n v="2"/>
    <n v="1052"/>
    <x v="40"/>
  </r>
  <r>
    <d v="2025-01-11T00:00:00"/>
    <s v="PROD017"/>
    <s v="Clothing"/>
    <n v="376.25"/>
    <n v="182.25"/>
    <n v="194"/>
    <n v="2"/>
    <n v="388"/>
    <x v="439"/>
  </r>
  <r>
    <d v="2025-01-11T00:00:00"/>
    <s v="PROD009"/>
    <s v="Electronics"/>
    <n v="1359.25"/>
    <n v="88.25"/>
    <n v="1271"/>
    <n v="1"/>
    <n v="1271"/>
    <x v="102"/>
  </r>
  <r>
    <d v="2025-01-12T00:00:00"/>
    <s v="PROD004"/>
    <s v="Books"/>
    <n v="922.25"/>
    <n v="269.25"/>
    <n v="653"/>
    <n v="2"/>
    <n v="1306"/>
    <x v="361"/>
  </r>
  <r>
    <d v="2025-01-12T00:00:00"/>
    <s v="PROD016"/>
    <s v="Toys"/>
    <n v="272.25"/>
    <n v="185.25"/>
    <n v="87"/>
    <n v="2"/>
    <n v="174"/>
    <x v="171"/>
  </r>
  <r>
    <d v="2025-01-12T00:00:00"/>
    <s v="PROD002"/>
    <s v="Electronics"/>
    <n v="270"/>
    <n v="184.25"/>
    <n v="85.75"/>
    <n v="4"/>
    <n v="343"/>
    <x v="387"/>
  </r>
  <r>
    <d v="2025-01-12T00:00:00"/>
    <s v="PROD018"/>
    <s v="Electronics"/>
    <n v="590.75"/>
    <n v="109.25"/>
    <n v="481.5"/>
    <n v="2"/>
    <n v="963"/>
    <x v="314"/>
  </r>
  <r>
    <d v="2025-01-13T00:00:00"/>
    <s v="PROD011"/>
    <s v="Clothing"/>
    <n v="403.58333333333331"/>
    <n v="285.25"/>
    <n v="118.33333333333333"/>
    <n v="3"/>
    <n v="355"/>
    <x v="168"/>
  </r>
  <r>
    <d v="2025-01-13T00:00:00"/>
    <s v="PROD015"/>
    <s v="Electronics"/>
    <n v="397.45"/>
    <n v="133.25"/>
    <n v="264.2"/>
    <n v="5"/>
    <n v="1321"/>
    <x v="112"/>
  </r>
  <r>
    <d v="2025-01-13T00:00:00"/>
    <s v="PROD004"/>
    <s v="Books"/>
    <n v="478.25"/>
    <n v="160.25"/>
    <n v="318"/>
    <n v="3"/>
    <n v="954"/>
    <x v="107"/>
  </r>
  <r>
    <d v="2025-01-13T00:00:00"/>
    <s v="PROD003"/>
    <s v="Product Category"/>
    <n v="478.25"/>
    <n v="182.25"/>
    <n v="296"/>
    <n v="2"/>
    <n v="592"/>
    <x v="135"/>
  </r>
  <r>
    <d v="2025-01-14T00:00:00"/>
    <s v="PROD014"/>
    <s v="Toys"/>
    <n v="519.25"/>
    <n v="274.25"/>
    <n v="245"/>
    <n v="3"/>
    <n v="735"/>
    <x v="267"/>
  </r>
  <r>
    <d v="2025-01-14T00:00:00"/>
    <s v="PROD015"/>
    <s v="Electronics"/>
    <n v="338.25"/>
    <n v="87.25"/>
    <n v="251"/>
    <n v="4"/>
    <n v="1004"/>
    <x v="221"/>
  </r>
  <r>
    <d v="2025-01-14T00:00:00"/>
    <s v="PROD010"/>
    <s v="Books"/>
    <n v="449.25"/>
    <n v="106.25"/>
    <n v="343"/>
    <n v="1"/>
    <n v="343"/>
    <x v="361"/>
  </r>
  <r>
    <d v="2025-01-14T00:00:00"/>
    <s v="PROD011"/>
    <s v="Clothing"/>
    <n v="302.58333333333337"/>
    <n v="119.25"/>
    <n v="183.33333333333334"/>
    <n v="3"/>
    <n v="550"/>
    <x v="273"/>
  </r>
  <r>
    <d v="2025-01-15T00:00:00"/>
    <s v="PROD018"/>
    <s v="Electronics"/>
    <n v="1607.25"/>
    <n v="257.25"/>
    <n v="1350"/>
    <n v="1"/>
    <n v="1350"/>
    <x v="440"/>
  </r>
  <r>
    <d v="2025-01-16T00:00:00"/>
    <s v="PROD020"/>
    <s v="Electronics"/>
    <n v="436.85"/>
    <n v="248.25"/>
    <n v="188.6"/>
    <n v="5"/>
    <n v="943"/>
    <x v="366"/>
  </r>
  <r>
    <d v="2025-01-17T00:00:00"/>
    <s v="PROD010"/>
    <s v="Books"/>
    <n v="201.05"/>
    <n v="132.25"/>
    <n v="68.8"/>
    <n v="5"/>
    <n v="344"/>
    <x v="333"/>
  </r>
  <r>
    <d v="2025-01-17T00:00:00"/>
    <s v="PROD007"/>
    <s v="Books"/>
    <n v="570.25"/>
    <n v="91.25"/>
    <n v="479"/>
    <n v="2"/>
    <n v="958"/>
    <x v="441"/>
  </r>
  <r>
    <d v="2025-01-18T00:00:00"/>
    <s v="PROD006"/>
    <s v="Books"/>
    <n v="247"/>
    <n v="194.25"/>
    <n v="52.75"/>
    <n v="4"/>
    <n v="211"/>
    <x v="442"/>
  </r>
  <r>
    <d v="2025-01-18T00:00:00"/>
    <s v="PROD019"/>
    <s v="Books"/>
    <n v="366.5"/>
    <n v="247.25"/>
    <n v="119.25"/>
    <n v="4"/>
    <n v="477"/>
    <x v="295"/>
  </r>
  <r>
    <d v="2025-01-19T00:00:00"/>
    <s v="PROD016"/>
    <s v="Toys"/>
    <n v="520.25"/>
    <n v="270.25"/>
    <n v="250"/>
    <n v="2"/>
    <n v="500"/>
    <x v="10"/>
  </r>
  <r>
    <d v="2025-01-19T00:00:00"/>
    <s v="PROD019"/>
    <s v="Books"/>
    <n v="412.25"/>
    <n v="160.25"/>
    <n v="252"/>
    <n v="3"/>
    <n v="756"/>
    <x v="443"/>
  </r>
  <r>
    <d v="2025-01-19T00:00:00"/>
    <s v="PROD004"/>
    <s v="Books"/>
    <n v="300.05"/>
    <n v="131.25"/>
    <n v="168.8"/>
    <n v="5"/>
    <n v="844"/>
    <x v="327"/>
  </r>
  <r>
    <d v="2025-01-19T00:00:00"/>
    <s v="PROD018"/>
    <s v="Electronics"/>
    <n v="855.75"/>
    <n v="145.25"/>
    <n v="710.5"/>
    <n v="2"/>
    <n v="1421"/>
    <x v="94"/>
  </r>
  <r>
    <d v="2025-01-20T00:00:00"/>
    <s v="PROD011"/>
    <s v="Clothing"/>
    <n v="956.25"/>
    <n v="250.25"/>
    <n v="706"/>
    <n v="2"/>
    <n v="1412"/>
    <x v="427"/>
  </r>
  <r>
    <d v="2025-01-20T00:00:00"/>
    <s v="PROD014"/>
    <s v="Toys"/>
    <n v="414.25"/>
    <n v="134.25"/>
    <n v="280"/>
    <n v="3"/>
    <n v="840"/>
    <x v="249"/>
  </r>
  <r>
    <d v="2025-01-20T00:00:00"/>
    <s v="PROD012"/>
    <s v="Product Category"/>
    <n v="1404.25"/>
    <n v="170.25"/>
    <n v="1234"/>
    <n v="1"/>
    <n v="1234"/>
    <x v="144"/>
  </r>
  <r>
    <d v="2025-01-21T00:00:00"/>
    <s v="PROD017"/>
    <s v="Clothing"/>
    <n v="460.45"/>
    <n v="212.25"/>
    <n v="248.2"/>
    <n v="5"/>
    <n v="1241"/>
    <x v="444"/>
  </r>
  <r>
    <d v="2025-01-22T00:00:00"/>
    <s v="PROD015"/>
    <s v="Electronics"/>
    <n v="409.91666666666669"/>
    <n v="119.25"/>
    <n v="290.66666666666669"/>
    <n v="3"/>
    <n v="872"/>
    <x v="205"/>
  </r>
  <r>
    <d v="2025-01-23T00:00:00"/>
    <s v="PROD005"/>
    <s v="Electronics"/>
    <n v="293.85000000000002"/>
    <n v="128.25"/>
    <n v="165.6"/>
    <n v="5"/>
    <n v="828"/>
    <x v="106"/>
  </r>
  <r>
    <d v="2025-01-23T00:00:00"/>
    <s v="PROD015"/>
    <s v="Electronics"/>
    <n v="471.25"/>
    <n v="224.25"/>
    <n v="247"/>
    <n v="1"/>
    <n v="247"/>
    <x v="445"/>
  </r>
  <r>
    <d v="2025-01-23T00:00:00"/>
    <s v="PROD014"/>
    <s v="Toys"/>
    <n v="247.05"/>
    <n v="162.25"/>
    <n v="84.8"/>
    <n v="5"/>
    <n v="424"/>
    <x v="415"/>
  </r>
  <r>
    <d v="2025-01-24T00:00:00"/>
    <s v="PROD013"/>
    <s v="Books"/>
    <n v="709.25"/>
    <n v="95.25"/>
    <n v="614"/>
    <n v="2"/>
    <n v="1228"/>
    <x v="439"/>
  </r>
  <r>
    <d v="2025-01-24T00:00:00"/>
    <s v="PROD017"/>
    <s v="Clothing"/>
    <n v="273.58333333333337"/>
    <n v="113.25"/>
    <n v="160.33333333333334"/>
    <n v="3"/>
    <n v="481"/>
    <x v="332"/>
  </r>
  <r>
    <d v="2025-01-25T00:00:00"/>
    <s v="PROD008"/>
    <s v="Electronics"/>
    <n v="272.05"/>
    <n v="159.25"/>
    <n v="112.8"/>
    <n v="5"/>
    <n v="564"/>
    <x v="8"/>
  </r>
  <r>
    <d v="2025-01-25T00:00:00"/>
    <s v="PROD014"/>
    <s v="Toys"/>
    <n v="395.75"/>
    <n v="275.25"/>
    <n v="120.5"/>
    <n v="4"/>
    <n v="482"/>
    <x v="446"/>
  </r>
  <r>
    <d v="2025-01-25T00:00:00"/>
    <s v="PROD017"/>
    <s v="Clothing"/>
    <n v="177.05"/>
    <n v="94.25"/>
    <n v="82.8"/>
    <n v="5"/>
    <n v="414"/>
    <x v="171"/>
  </r>
  <r>
    <d v="2025-01-26T00:00:00"/>
    <s v="PROD017"/>
    <s v="Clothing"/>
    <n v="498.75"/>
    <n v="269.25"/>
    <n v="229.5"/>
    <n v="2"/>
    <n v="459"/>
    <x v="289"/>
  </r>
  <r>
    <d v="2025-01-26T00:00:00"/>
    <s v="PROD012"/>
    <s v="Product Category"/>
    <n v="328.05"/>
    <n v="166.25"/>
    <n v="161.80000000000001"/>
    <n v="5"/>
    <n v="809"/>
    <x v="411"/>
  </r>
  <r>
    <d v="2025-01-27T00:00:00"/>
    <s v="PROD020"/>
    <s v="Electronics"/>
    <n v="395.65"/>
    <n v="148.25"/>
    <n v="247.4"/>
    <n v="5"/>
    <n v="1237"/>
    <x v="385"/>
  </r>
  <r>
    <d v="2025-01-27T00:00:00"/>
    <s v="PROD009"/>
    <s v="Electronics"/>
    <n v="714.25"/>
    <n v="269.25"/>
    <n v="445"/>
    <n v="2"/>
    <n v="890"/>
    <x v="138"/>
  </r>
  <r>
    <d v="2025-01-27T00:00:00"/>
    <s v="PROD002"/>
    <s v="Electronics"/>
    <n v="311.5"/>
    <n v="167.25"/>
    <n v="144.25"/>
    <n v="4"/>
    <n v="577"/>
    <x v="118"/>
  </r>
  <r>
    <d v="2025-01-28T00:00:00"/>
    <s v="PROD013"/>
    <s v="Books"/>
    <n v="215.25"/>
    <n v="127.25"/>
    <n v="88"/>
    <n v="2"/>
    <n v="176"/>
    <x v="121"/>
  </r>
  <r>
    <d v="2025-01-29T00:00:00"/>
    <s v="PROD020"/>
    <s v="Electronics"/>
    <n v="357.75"/>
    <n v="250.25"/>
    <n v="107.5"/>
    <n v="2"/>
    <n v="215"/>
    <x v="341"/>
  </r>
  <r>
    <d v="2025-01-30T00:00:00"/>
    <s v="PROD013"/>
    <s v="Books"/>
    <n v="267.75"/>
    <n v="147.25"/>
    <n v="120.5"/>
    <n v="4"/>
    <n v="482"/>
    <x v="242"/>
  </r>
  <r>
    <d v="2025-01-30T00:00:00"/>
    <s v="PROD004"/>
    <s v="Books"/>
    <n v="771.75"/>
    <n v="216.25"/>
    <n v="555.5"/>
    <n v="2"/>
    <n v="1111"/>
    <x v="236"/>
  </r>
  <r>
    <d v="2025-01-30T00:00:00"/>
    <s v="PROD002"/>
    <s v="Electronics"/>
    <n v="225.05"/>
    <n v="148.25"/>
    <n v="76.8"/>
    <n v="5"/>
    <n v="384"/>
    <x v="13"/>
  </r>
  <r>
    <d v="2025-01-31T00:00:00"/>
    <s v="PROD017"/>
    <s v="Clothing"/>
    <n v="192.85"/>
    <n v="140.25"/>
    <n v="52.6"/>
    <n v="5"/>
    <n v="263"/>
    <x v="284"/>
  </r>
  <r>
    <d v="2025-02-01T00:00:00"/>
    <s v="PROD008"/>
    <s v="Electronics"/>
    <n v="421.58333333333331"/>
    <n v="107.25"/>
    <n v="314.33333333333331"/>
    <n v="3"/>
    <n v="943"/>
    <x v="336"/>
  </r>
  <r>
    <d v="2025-02-02T00:00:00"/>
    <s v="PROD010"/>
    <s v="Books"/>
    <n v="763.75"/>
    <n v="250.25"/>
    <n v="513.5"/>
    <n v="2"/>
    <n v="1027"/>
    <x v="447"/>
  </r>
  <r>
    <d v="2025-02-02T00:00:00"/>
    <s v="PROD003"/>
    <s v="Books"/>
    <n v="576.58333333333326"/>
    <n v="108.25"/>
    <n v="468.33333333333331"/>
    <n v="3"/>
    <n v="1405"/>
    <x v="266"/>
  </r>
  <r>
    <d v="2025-02-02T00:00:00"/>
    <s v="PROD004"/>
    <s v="Books"/>
    <n v="274.45"/>
    <n v="110.25"/>
    <n v="164.2"/>
    <n v="5"/>
    <n v="821"/>
    <x v="248"/>
  </r>
  <r>
    <d v="2025-02-02T00:00:00"/>
    <s v="PROD005"/>
    <s v="Electronics"/>
    <n v="273"/>
    <n v="111.25"/>
    <n v="161.75"/>
    <n v="4"/>
    <n v="647"/>
    <x v="1"/>
  </r>
  <r>
    <d v="2025-02-02T00:00:00"/>
    <s v="PROD005"/>
    <s v="Electronics"/>
    <n v="735.25"/>
    <n v="122.25"/>
    <n v="613"/>
    <n v="2"/>
    <n v="1226"/>
    <x v="448"/>
  </r>
  <r>
    <d v="2025-02-03T00:00:00"/>
    <s v="PROD014"/>
    <s v="Toys"/>
    <n v="455.65"/>
    <n v="234.25"/>
    <n v="221.4"/>
    <n v="5"/>
    <n v="1107"/>
    <x v="174"/>
  </r>
  <r>
    <d v="2025-02-03T00:00:00"/>
    <s v="PROD002"/>
    <s v="Electronics"/>
    <n v="260.25"/>
    <n v="145.25"/>
    <n v="115"/>
    <n v="2"/>
    <n v="230"/>
    <x v="449"/>
  </r>
  <r>
    <d v="2025-02-04T00:00:00"/>
    <s v="PROD013"/>
    <s v="Books"/>
    <n v="272.45"/>
    <n v="100.25"/>
    <n v="172.2"/>
    <n v="5"/>
    <n v="861"/>
    <x v="337"/>
  </r>
  <r>
    <d v="2025-02-05T00:00:00"/>
    <s v="PROD006"/>
    <s v="Books"/>
    <n v="354.25"/>
    <n v="240.25"/>
    <n v="114"/>
    <n v="3"/>
    <n v="342"/>
    <x v="380"/>
  </r>
  <r>
    <d v="2025-02-06T00:00:00"/>
    <s v="PROD014"/>
    <s v="Toys"/>
    <n v="562.91666666666674"/>
    <n v="84.25"/>
    <n v="478.66666666666669"/>
    <n v="3"/>
    <n v="1436"/>
    <x v="450"/>
  </r>
  <r>
    <d v="2025-02-07T00:00:00"/>
    <s v="PROD006"/>
    <s v="Books"/>
    <n v="705.25"/>
    <n v="129.25"/>
    <n v="576"/>
    <n v="2"/>
    <n v="1152"/>
    <x v="451"/>
  </r>
  <r>
    <d v="2025-02-07T00:00:00"/>
    <s v="PROD020"/>
    <s v="Electronics"/>
    <n v="440.05"/>
    <n v="146.25"/>
    <n v="293.8"/>
    <n v="5"/>
    <n v="1469"/>
    <x v="24"/>
  </r>
  <r>
    <d v="2025-02-08T00:00:00"/>
    <s v="PROD020"/>
    <s v="Electronics"/>
    <n v="223.65"/>
    <n v="166.25"/>
    <n v="57.4"/>
    <n v="5"/>
    <n v="287"/>
    <x v="452"/>
  </r>
  <r>
    <d v="2025-02-08T00:00:00"/>
    <s v="PROD009"/>
    <s v="Electronics"/>
    <n v="446.25"/>
    <n v="258.25"/>
    <n v="188"/>
    <n v="2"/>
    <n v="376"/>
    <x v="330"/>
  </r>
  <r>
    <d v="2025-02-08T00:00:00"/>
    <s v="PROD011"/>
    <s v="Clothing"/>
    <n v="792.75"/>
    <n v="102.25"/>
    <n v="690.5"/>
    <n v="2"/>
    <n v="1381"/>
    <x v="329"/>
  </r>
  <r>
    <d v="2025-02-09T00:00:00"/>
    <s v="PROD011"/>
    <s v="Clothing"/>
    <n v="539.75"/>
    <n v="142.25"/>
    <n v="397.5"/>
    <n v="2"/>
    <n v="795"/>
    <x v="121"/>
  </r>
  <r>
    <d v="2025-02-10T00:00:00"/>
    <s v="PROD012"/>
    <s v="Toys"/>
    <n v="360"/>
    <n v="139.25"/>
    <n v="220.75"/>
    <n v="4"/>
    <n v="883"/>
    <x v="453"/>
  </r>
  <r>
    <d v="2025-02-10T00:00:00"/>
    <s v="PROD014"/>
    <s v="Toys"/>
    <n v="343.91666666666663"/>
    <n v="214.25"/>
    <n v="129.66666666666666"/>
    <n v="3"/>
    <n v="389"/>
    <x v="262"/>
  </r>
  <r>
    <d v="2025-02-10T00:00:00"/>
    <s v="PROD014"/>
    <s v="Toys"/>
    <n v="1108.25"/>
    <n v="115.25"/>
    <n v="993"/>
    <n v="1"/>
    <n v="993"/>
    <x v="118"/>
  </r>
  <r>
    <d v="2025-02-11T00:00:00"/>
    <s v="PROD009"/>
    <s v="Electronics"/>
    <n v="1166.25"/>
    <n v="224.25"/>
    <n v="942"/>
    <n v="1"/>
    <n v="942"/>
    <x v="413"/>
  </r>
  <r>
    <d v="2025-02-11T00:00:00"/>
    <s v="PROD011"/>
    <s v="Clothing"/>
    <n v="323.25"/>
    <n v="288.25"/>
    <n v="35"/>
    <n v="5"/>
    <n v="175"/>
    <x v="234"/>
  </r>
  <r>
    <d v="2025-02-11T00:00:00"/>
    <s v="PROD006"/>
    <s v="Books"/>
    <n v="411.58333333333331"/>
    <n v="113.25"/>
    <n v="298.33333333333331"/>
    <n v="3"/>
    <n v="895"/>
    <x v="224"/>
  </r>
  <r>
    <d v="2025-02-11T00:00:00"/>
    <s v="PROD006"/>
    <s v="Books"/>
    <n v="436.75"/>
    <n v="150.25"/>
    <n v="286.5"/>
    <n v="2"/>
    <n v="573"/>
    <x v="61"/>
  </r>
  <r>
    <d v="2025-02-11T00:00:00"/>
    <s v="PROD018"/>
    <s v="Electronics"/>
    <n v="175.25"/>
    <n v="137.25"/>
    <n v="38"/>
    <n v="5"/>
    <n v="190"/>
    <x v="431"/>
  </r>
  <r>
    <d v="2025-02-11T00:00:00"/>
    <s v="PROD015"/>
    <s v="Electronics"/>
    <n v="662.75"/>
    <n v="152.25"/>
    <n v="510.5"/>
    <n v="2"/>
    <n v="1021"/>
    <x v="82"/>
  </r>
  <r>
    <d v="2025-02-12T00:00:00"/>
    <s v="PROD010"/>
    <s v="Books"/>
    <n v="528.75"/>
    <n v="105.25"/>
    <n v="423.5"/>
    <n v="2"/>
    <n v="847"/>
    <x v="454"/>
  </r>
  <r>
    <d v="2025-02-12T00:00:00"/>
    <s v="PROD004"/>
    <s v="Books"/>
    <n v="284.45"/>
    <n v="132.25"/>
    <n v="152.19999999999999"/>
    <n v="5"/>
    <n v="761"/>
    <x v="437"/>
  </r>
  <r>
    <d v="2025-02-13T00:00:00"/>
    <s v="PROD018"/>
    <s v="Electronics"/>
    <n v="271.64999999999998"/>
    <n v="192.25"/>
    <n v="79.400000000000006"/>
    <n v="5"/>
    <n v="397"/>
    <x v="299"/>
  </r>
  <r>
    <d v="2025-02-13T00:00:00"/>
    <s v="PROD012"/>
    <s v="Toys"/>
    <n v="230.05"/>
    <n v="128.25"/>
    <n v="101.8"/>
    <n v="5"/>
    <n v="509"/>
    <x v="37"/>
  </r>
  <r>
    <d v="2025-02-14T00:00:00"/>
    <s v="PROD006"/>
    <s v="Books"/>
    <n v="677.91666666666674"/>
    <n v="229.25"/>
    <n v="448.66666666666669"/>
    <n v="3"/>
    <n v="1346"/>
    <x v="455"/>
  </r>
  <r>
    <d v="2025-02-14T00:00:00"/>
    <s v="PROD006"/>
    <s v="Books"/>
    <n v="538.25"/>
    <n v="193.25"/>
    <n v="345"/>
    <n v="3"/>
    <n v="1035"/>
    <x v="219"/>
  </r>
  <r>
    <d v="2025-02-14T00:00:00"/>
    <s v="PROD011"/>
    <s v="Clothing"/>
    <n v="220.65"/>
    <n v="112.25"/>
    <n v="108.4"/>
    <n v="5"/>
    <n v="542"/>
    <x v="34"/>
  </r>
  <r>
    <d v="2025-02-15T00:00:00"/>
    <s v="PROD014"/>
    <s v="Toys"/>
    <n v="719.75"/>
    <n v="129.25"/>
    <n v="590.5"/>
    <n v="2"/>
    <n v="1181"/>
    <x v="230"/>
  </r>
  <r>
    <d v="2025-02-15T00:00:00"/>
    <s v="PROD007"/>
    <s v="Books"/>
    <n v="534.25"/>
    <n v="171.25"/>
    <n v="363"/>
    <n v="2"/>
    <n v="726"/>
    <x v="422"/>
  </r>
  <r>
    <d v="2025-02-16T00:00:00"/>
    <s v="PROD009"/>
    <s v="Electronics"/>
    <n v="477.5"/>
    <n v="219.25"/>
    <n v="258.25"/>
    <n v="4"/>
    <n v="1033"/>
    <x v="247"/>
  </r>
  <r>
    <d v="2025-02-16T00:00:00"/>
    <s v="PROD002"/>
    <s v="Electronics"/>
    <n v="321.85000000000002"/>
    <n v="154.25"/>
    <n v="167.6"/>
    <n v="5"/>
    <n v="838"/>
    <x v="22"/>
  </r>
  <r>
    <d v="2025-02-16T00:00:00"/>
    <s v="PROD010"/>
    <s v="Books"/>
    <n v="1114.25"/>
    <n v="205.25"/>
    <n v="909"/>
    <n v="1"/>
    <n v="909"/>
    <x v="140"/>
  </r>
  <r>
    <d v="2025-02-16T00:00:00"/>
    <s v="PROD005"/>
    <s v="Electronics"/>
    <n v="610.25"/>
    <n v="156.25"/>
    <n v="454"/>
    <n v="1"/>
    <n v="454"/>
    <x v="217"/>
  </r>
  <r>
    <d v="2025-02-18T00:00:00"/>
    <s v="PROD009"/>
    <s v="Electronics"/>
    <n v="564.25"/>
    <n v="288.25"/>
    <n v="276"/>
    <n v="5"/>
    <n v="1380"/>
    <x v="456"/>
  </r>
  <r>
    <d v="2025-02-19T00:00:00"/>
    <s v="PROD004"/>
    <s v="Books"/>
    <n v="609.25"/>
    <n v="261.25"/>
    <n v="348"/>
    <n v="4"/>
    <n v="1392"/>
    <x v="187"/>
  </r>
  <r>
    <d v="2025-02-19T00:00:00"/>
    <s v="PROD015"/>
    <s v="Electronics"/>
    <n v="640.25"/>
    <n v="90.25"/>
    <n v="550"/>
    <n v="1"/>
    <n v="550"/>
    <x v="411"/>
  </r>
  <r>
    <d v="2025-02-19T00:00:00"/>
    <s v="PROD014"/>
    <s v="Toys"/>
    <n v="239"/>
    <n v="139.25"/>
    <n v="99.75"/>
    <n v="4"/>
    <n v="399"/>
    <x v="70"/>
  </r>
  <r>
    <d v="2025-02-21T00:00:00"/>
    <s v="PROD002"/>
    <s v="Electronics"/>
    <n v="258.25"/>
    <n v="154.25"/>
    <n v="104"/>
    <n v="5"/>
    <n v="520"/>
    <x v="359"/>
  </r>
  <r>
    <d v="2025-02-24T00:00:00"/>
    <s v="PROD004"/>
    <s v="Books"/>
    <n v="369.91666666666669"/>
    <n v="103.25"/>
    <n v="266.66666666666669"/>
    <n v="3"/>
    <n v="800"/>
    <x v="457"/>
  </r>
  <r>
    <d v="2025-02-24T00:00:00"/>
    <s v="PROD007"/>
    <s v="Books"/>
    <n v="416.25"/>
    <n v="159.25"/>
    <n v="257"/>
    <n v="5"/>
    <n v="1285"/>
    <x v="345"/>
  </r>
  <r>
    <d v="2025-02-25T00:00:00"/>
    <s v="PROD010"/>
    <s v="Books"/>
    <n v="511.5"/>
    <n v="241.25"/>
    <n v="270.25"/>
    <n v="4"/>
    <n v="1081"/>
    <x v="458"/>
  </r>
  <r>
    <d v="2025-02-25T00:00:00"/>
    <s v="PROD019"/>
    <s v="Books"/>
    <n v="1295.25"/>
    <n v="204.25"/>
    <n v="1091"/>
    <n v="1"/>
    <n v="1091"/>
    <x v="422"/>
  </r>
  <r>
    <d v="2025-02-26T00:00:00"/>
    <s v="PROD003"/>
    <s v="Books"/>
    <n v="316.75"/>
    <n v="221.25"/>
    <n v="95.5"/>
    <n v="2"/>
    <n v="191"/>
    <x v="347"/>
  </r>
  <r>
    <d v="2025-02-27T00:00:00"/>
    <s v="PROD015"/>
    <s v="Electronics"/>
    <n v="498.75"/>
    <n v="158.25"/>
    <n v="340.5"/>
    <n v="2"/>
    <n v="681"/>
    <x v="296"/>
  </r>
  <r>
    <d v="2025-02-28T00:00:00"/>
    <s v="PROD012"/>
    <s v="Toys"/>
    <n v="637.25"/>
    <n v="276.25"/>
    <n v="361"/>
    <n v="2"/>
    <n v="722"/>
    <x v="365"/>
  </r>
  <r>
    <d v="2025-02-28T00:00:00"/>
    <s v="PROD012"/>
    <s v="Toys"/>
    <n v="286.25"/>
    <n v="169.25"/>
    <n v="117"/>
    <n v="5"/>
    <n v="585"/>
    <x v="276"/>
  </r>
  <r>
    <d v="2025-03-01T00:00:00"/>
    <s v="PROD014"/>
    <s v="Toys"/>
    <n v="540.25"/>
    <n v="286.25"/>
    <n v="254"/>
    <n v="3"/>
    <n v="762"/>
    <x v="455"/>
  </r>
  <r>
    <d v="2025-03-01T00:00:00"/>
    <s v="PROD007"/>
    <s v="Books"/>
    <n v="364.25"/>
    <n v="138.25"/>
    <n v="226"/>
    <n v="2"/>
    <n v="452"/>
    <x v="459"/>
  </r>
  <r>
    <d v="2025-03-01T00:00:00"/>
    <s v="PROD006"/>
    <s v="Books"/>
    <n v="506.75"/>
    <n v="218.25"/>
    <n v="288.5"/>
    <n v="2"/>
    <n v="577"/>
    <x v="366"/>
  </r>
  <r>
    <d v="2025-03-01T00:00:00"/>
    <s v="PROD015"/>
    <s v="Electronics"/>
    <n v="380.25"/>
    <n v="163.25"/>
    <n v="217"/>
    <n v="3"/>
    <n v="651"/>
    <x v="460"/>
  </r>
  <r>
    <d v="2025-03-02T00:00:00"/>
    <s v="PROD002"/>
    <s v="Electronics"/>
    <n v="577.91666666666674"/>
    <n v="263.25"/>
    <n v="314.66666666666669"/>
    <n v="3"/>
    <n v="944"/>
    <x v="201"/>
  </r>
  <r>
    <d v="2025-03-02T00:00:00"/>
    <s v="PROD012"/>
    <s v="Toys"/>
    <n v="346.75"/>
    <n v="143.25"/>
    <n v="203.5"/>
    <n v="4"/>
    <n v="814"/>
    <x v="461"/>
  </r>
  <r>
    <d v="2025-03-03T00:00:00"/>
    <s v="PROD011"/>
    <s v="Clothing"/>
    <n v="1009.25"/>
    <n v="200.25"/>
    <n v="809"/>
    <n v="1"/>
    <n v="809"/>
    <x v="108"/>
  </r>
  <r>
    <d v="2025-03-05T00:00:00"/>
    <s v="PROD007"/>
    <s v="Books"/>
    <n v="706.75"/>
    <n v="118.25"/>
    <n v="588.5"/>
    <n v="2"/>
    <n v="1177"/>
    <x v="415"/>
  </r>
  <r>
    <d v="2025-03-06T00:00:00"/>
    <s v="PROD009"/>
    <s v="Electronics"/>
    <n v="629.58333333333326"/>
    <n v="260.25"/>
    <n v="369.33333333333331"/>
    <n v="3"/>
    <n v="1108"/>
    <x v="462"/>
  </r>
  <r>
    <d v="2025-03-07T00:00:00"/>
    <s v="PROD014"/>
    <s v="Toys"/>
    <n v="477.25"/>
    <n v="118.25"/>
    <n v="359"/>
    <n v="2"/>
    <n v="718"/>
    <x v="151"/>
  </r>
  <r>
    <d v="2025-03-08T00:00:00"/>
    <s v="PROD017"/>
    <s v="Clothing"/>
    <n v="361.75"/>
    <n v="215.25"/>
    <n v="146.5"/>
    <n v="4"/>
    <n v="586"/>
    <x v="417"/>
  </r>
  <r>
    <d v="2025-03-08T00:00:00"/>
    <s v="PROD008"/>
    <s v="Electronics"/>
    <n v="958.75"/>
    <n v="222.25"/>
    <n v="736.5"/>
    <n v="2"/>
    <n v="1473"/>
    <x v="297"/>
  </r>
  <r>
    <d v="2025-03-08T00:00:00"/>
    <s v="PROD002"/>
    <s v="Electronics"/>
    <n v="406.75"/>
    <n v="99.25"/>
    <n v="307.5"/>
    <n v="4"/>
    <n v="1230"/>
    <x v="350"/>
  </r>
  <r>
    <d v="2025-03-08T00:00:00"/>
    <s v="PROD016"/>
    <s v="Toys"/>
    <n v="266"/>
    <n v="121.25"/>
    <n v="144.75"/>
    <n v="4"/>
    <n v="579"/>
    <x v="230"/>
  </r>
  <r>
    <d v="2025-03-08T00:00:00"/>
    <s v="PROD002"/>
    <s v="Electronics"/>
    <n v="580.75"/>
    <n v="173.25"/>
    <n v="407.5"/>
    <n v="2"/>
    <n v="815"/>
    <x v="52"/>
  </r>
  <r>
    <d v="2025-03-09T00:00:00"/>
    <s v="PROD002"/>
    <s v="Electronics"/>
    <n v="277.91666666666663"/>
    <n v="85.25"/>
    <n v="192.66666666666666"/>
    <n v="3"/>
    <n v="578"/>
    <x v="27"/>
  </r>
  <r>
    <d v="2025-03-10T00:00:00"/>
    <s v="PROD006"/>
    <s v="Books"/>
    <n v="1235.25"/>
    <n v="125.25"/>
    <n v="1110"/>
    <n v="1"/>
    <n v="1110"/>
    <x v="72"/>
  </r>
  <r>
    <d v="2025-03-11T00:00:00"/>
    <s v="PROD002"/>
    <s v="Electronics"/>
    <n v="572.25"/>
    <n v="193.25"/>
    <n v="379"/>
    <n v="3"/>
    <n v="1137"/>
    <x v="122"/>
  </r>
  <r>
    <d v="2025-03-11T00:00:00"/>
    <s v="PROD010"/>
    <s v="Books"/>
    <n v="1474.25"/>
    <n v="231.25"/>
    <n v="1243"/>
    <n v="1"/>
    <n v="1243"/>
    <x v="97"/>
  </r>
  <r>
    <d v="2025-03-11T00:00:00"/>
    <s v="PROD008"/>
    <s v="Electronics"/>
    <n v="442.91666666666663"/>
    <n v="286.25"/>
    <n v="156.66666666666666"/>
    <n v="3"/>
    <n v="470"/>
    <x v="463"/>
  </r>
  <r>
    <d v="2025-03-11T00:00:00"/>
    <s v="PROD007"/>
    <s v="Books"/>
    <n v="236.05"/>
    <n v="126.25"/>
    <n v="109.8"/>
    <n v="5"/>
    <n v="549"/>
    <x v="464"/>
  </r>
  <r>
    <d v="2025-03-11T00:00:00"/>
    <s v="PROD005"/>
    <s v="Electronics"/>
    <n v="347"/>
    <n v="147.25"/>
    <n v="199.75"/>
    <n v="4"/>
    <n v="799"/>
    <x v="330"/>
  </r>
  <r>
    <d v="2025-03-12T00:00:00"/>
    <s v="PROD015"/>
    <s v="Electronics"/>
    <n v="418.25"/>
    <n v="166.25"/>
    <n v="252"/>
    <n v="5"/>
    <n v="1260"/>
    <x v="465"/>
  </r>
  <r>
    <d v="2025-03-12T00:00:00"/>
    <s v="PROD012"/>
    <s v="Toys"/>
    <n v="793.25"/>
    <n v="101.25"/>
    <n v="692"/>
    <n v="1"/>
    <n v="692"/>
    <x v="206"/>
  </r>
  <r>
    <d v="2025-03-12T00:00:00"/>
    <s v="PROD016"/>
    <s v="Toys"/>
    <n v="546.25"/>
    <n v="181.25"/>
    <n v="365"/>
    <n v="1"/>
    <n v="365"/>
    <x v="339"/>
  </r>
  <r>
    <d v="2025-03-13T00:00:00"/>
    <s v="PROD012"/>
    <s v="Product Category"/>
    <n v="426.05"/>
    <n v="146.25"/>
    <n v="279.8"/>
    <n v="5"/>
    <n v="1399"/>
    <x v="466"/>
  </r>
  <r>
    <d v="2025-03-13T00:00:00"/>
    <s v="PROD016"/>
    <s v="Toys"/>
    <n v="359.45"/>
    <n v="117.25"/>
    <n v="242.2"/>
    <n v="5"/>
    <n v="1211"/>
    <x v="467"/>
  </r>
  <r>
    <d v="2025-03-14T00:00:00"/>
    <s v="PROD013"/>
    <s v="Books"/>
    <n v="268.45"/>
    <n v="226.25"/>
    <n v="42.2"/>
    <n v="5"/>
    <n v="211"/>
    <x v="179"/>
  </r>
  <r>
    <d v="2025-03-14T00:00:00"/>
    <s v="PROD004"/>
    <s v="Books"/>
    <n v="1449.25"/>
    <n v="284.25"/>
    <n v="1165"/>
    <n v="1"/>
    <n v="1165"/>
    <x v="468"/>
  </r>
  <r>
    <d v="2025-03-14T00:00:00"/>
    <s v="PROD006"/>
    <s v="Books"/>
    <n v="619.25"/>
    <n v="136.25"/>
    <n v="483"/>
    <n v="2"/>
    <n v="966"/>
    <x v="39"/>
  </r>
  <r>
    <d v="2025-03-14T00:00:00"/>
    <s v="PROD009"/>
    <s v="Electronics"/>
    <n v="635.91666666666674"/>
    <n v="149.25"/>
    <n v="486.66666666666669"/>
    <n v="3"/>
    <n v="1460"/>
    <x v="192"/>
  </r>
  <r>
    <d v="2025-03-14T00:00:00"/>
    <s v="PROD005"/>
    <s v="Electronics"/>
    <n v="793.25"/>
    <n v="178.25"/>
    <n v="615"/>
    <n v="2"/>
    <n v="1230"/>
    <x v="253"/>
  </r>
  <r>
    <d v="2025-03-15T00:00:00"/>
    <s v="PROD016"/>
    <s v="Toys"/>
    <n v="571.25"/>
    <n v="218.25"/>
    <n v="353"/>
    <n v="2"/>
    <n v="706"/>
    <x v="379"/>
  </r>
  <r>
    <d v="2025-03-15T00:00:00"/>
    <s v="PROD003"/>
    <s v="Books"/>
    <n v="351.25"/>
    <n v="247.25"/>
    <n v="104"/>
    <n v="4"/>
    <n v="416"/>
    <x v="203"/>
  </r>
  <r>
    <d v="2025-03-15T00:00:00"/>
    <s v="PROD014"/>
    <s v="Toys"/>
    <n v="397.75"/>
    <n v="97.25"/>
    <n v="300.5"/>
    <n v="4"/>
    <n v="1202"/>
    <x v="269"/>
  </r>
  <r>
    <d v="2025-03-15T00:00:00"/>
    <s v="PROD017"/>
    <s v="Clothing"/>
    <n v="226.45"/>
    <n v="174.25"/>
    <n v="52.2"/>
    <n v="5"/>
    <n v="261"/>
    <x v="227"/>
  </r>
  <r>
    <d v="2025-03-15T00:00:00"/>
    <s v="PROD004"/>
    <s v="Books"/>
    <n v="303.75"/>
    <n v="175.25"/>
    <n v="128.5"/>
    <n v="2"/>
    <n v="257"/>
    <x v="345"/>
  </r>
  <r>
    <d v="2025-03-15T00:00:00"/>
    <s v="PROD018"/>
    <s v="Electronics"/>
    <n v="574.91666666666674"/>
    <n v="176.25"/>
    <n v="398.66666666666669"/>
    <n v="3"/>
    <n v="1196"/>
    <x v="157"/>
  </r>
  <r>
    <d v="2025-03-16T00:00:00"/>
    <s v="PROD011"/>
    <s v="Clothing"/>
    <n v="699.25"/>
    <n v="270.25"/>
    <n v="429"/>
    <n v="2"/>
    <n v="858"/>
    <x v="213"/>
  </r>
  <r>
    <d v="2025-03-17T00:00:00"/>
    <s v="PROD004"/>
    <s v="Books"/>
    <n v="728.25"/>
    <n v="222.25"/>
    <n v="506"/>
    <n v="2"/>
    <n v="1012"/>
    <x v="133"/>
  </r>
  <r>
    <d v="2025-03-17T00:00:00"/>
    <s v="PROD003"/>
    <s v="Books"/>
    <n v="537.91666666666674"/>
    <n v="134.25"/>
    <n v="403.66666666666669"/>
    <n v="3"/>
    <n v="1211"/>
    <x v="96"/>
  </r>
  <r>
    <d v="2025-03-17T00:00:00"/>
    <s v="PROD009"/>
    <s v="Electronics"/>
    <n v="349.25"/>
    <n v="202.25"/>
    <n v="147"/>
    <n v="2"/>
    <n v="294"/>
    <x v="105"/>
  </r>
  <r>
    <d v="2025-03-17T00:00:00"/>
    <s v="PROD011"/>
    <s v="Clothing"/>
    <n v="198.45"/>
    <n v="86.25"/>
    <n v="112.2"/>
    <n v="5"/>
    <n v="561"/>
    <x v="23"/>
  </r>
  <r>
    <d v="2025-03-17T00:00:00"/>
    <s v="PROD005"/>
    <s v="Electronics"/>
    <n v="1011.25"/>
    <n v="120.25"/>
    <n v="891"/>
    <n v="1"/>
    <n v="891"/>
    <x v="262"/>
  </r>
  <r>
    <d v="2025-03-17T00:00:00"/>
    <s v="PROD016"/>
    <s v="Toys"/>
    <n v="308.75"/>
    <n v="141.25"/>
    <n v="167.5"/>
    <n v="2"/>
    <n v="335"/>
    <x v="170"/>
  </r>
  <r>
    <d v="2025-03-18T00:00:00"/>
    <s v="PROD011"/>
    <s v="Clothing"/>
    <n v="501.75"/>
    <n v="232.25"/>
    <n v="269.5"/>
    <n v="2"/>
    <n v="539"/>
    <x v="209"/>
  </r>
  <r>
    <d v="2025-03-18T00:00:00"/>
    <s v="PROD009"/>
    <s v="Electronics"/>
    <n v="463"/>
    <n v="289.25"/>
    <n v="173.75"/>
    <n v="4"/>
    <n v="695"/>
    <x v="469"/>
  </r>
  <r>
    <d v="2025-03-18T00:00:00"/>
    <s v="PROD008"/>
    <s v="Electronics"/>
    <n v="362.91666666666663"/>
    <n v="149.25"/>
    <n v="213.66666666666666"/>
    <n v="3"/>
    <n v="641"/>
    <x v="470"/>
  </r>
  <r>
    <d v="2025-03-19T00:00:00"/>
    <s v="PROD007"/>
    <s v="Books"/>
    <n v="366.25"/>
    <n v="135.25"/>
    <n v="231"/>
    <n v="4"/>
    <n v="924"/>
    <x v="471"/>
  </r>
  <r>
    <d v="2025-03-19T00:00:00"/>
    <s v="PROD012"/>
    <s v="Toys"/>
    <n v="293.75"/>
    <n v="130.25"/>
    <n v="163.5"/>
    <n v="4"/>
    <n v="654"/>
    <x v="290"/>
  </r>
  <r>
    <d v="2025-03-20T00:00:00"/>
    <s v="PROD018"/>
    <s v="Electronics"/>
    <n v="441.25"/>
    <n v="93.25"/>
    <n v="348"/>
    <n v="2"/>
    <n v="696"/>
    <x v="472"/>
  </r>
  <r>
    <d v="2025-03-21T00:00:00"/>
    <s v="PROD014"/>
    <s v="Toys"/>
    <n v="435.45"/>
    <n v="254.25"/>
    <n v="181.2"/>
    <n v="5"/>
    <n v="906"/>
    <x v="32"/>
  </r>
  <r>
    <d v="2025-03-21T00:00:00"/>
    <s v="PROD019"/>
    <s v="Books"/>
    <n v="231.58333333333331"/>
    <n v="165.25"/>
    <n v="66.333333333333329"/>
    <n v="3"/>
    <n v="199"/>
    <x v="289"/>
  </r>
  <r>
    <d v="2025-03-22T00:00:00"/>
    <s v="PROD005"/>
    <s v="Electronics"/>
    <n v="167.75"/>
    <n v="104.25"/>
    <n v="63.5"/>
    <n v="4"/>
    <n v="254"/>
    <x v="293"/>
  </r>
  <r>
    <d v="2025-03-23T00:00:00"/>
    <s v="PROD009"/>
    <s v="Electronics"/>
    <n v="376.85"/>
    <n v="180.25"/>
    <n v="196.6"/>
    <n v="5"/>
    <n v="983"/>
    <x v="473"/>
  </r>
  <r>
    <d v="2025-03-24T00:00:00"/>
    <s v="PROD003"/>
    <s v="Books"/>
    <n v="733.25"/>
    <n v="230.25"/>
    <n v="503"/>
    <n v="2"/>
    <n v="1006"/>
    <x v="474"/>
  </r>
  <r>
    <d v="2025-03-24T00:00:00"/>
    <s v="PROD002"/>
    <s v="Electronics"/>
    <n v="1181.25"/>
    <n v="256.25"/>
    <n v="925"/>
    <n v="1"/>
    <n v="925"/>
    <x v="339"/>
  </r>
  <r>
    <d v="2025-03-24T00:00:00"/>
    <s v="PROD018"/>
    <s v="Electronics"/>
    <n v="863.25"/>
    <n v="151.25"/>
    <n v="712"/>
    <n v="1"/>
    <n v="712"/>
    <x v="475"/>
  </r>
  <r>
    <d v="2025-03-25T00:00:00"/>
    <s v="PROD020"/>
    <s v="Electronics"/>
    <n v="707.75"/>
    <n v="172.25"/>
    <n v="535.5"/>
    <n v="2"/>
    <n v="1071"/>
    <x v="326"/>
  </r>
  <r>
    <d v="2025-03-26T00:00:00"/>
    <s v="PROD015"/>
    <s v="Electronics"/>
    <n v="157.44999999999999"/>
    <n v="89.25"/>
    <n v="68.2"/>
    <n v="5"/>
    <n v="341"/>
    <x v="226"/>
  </r>
  <r>
    <d v="2025-03-26T00:00:00"/>
    <s v="PROD017"/>
    <s v="Clothing"/>
    <n v="326.75"/>
    <n v="114.25"/>
    <n v="212.5"/>
    <n v="4"/>
    <n v="850"/>
    <x v="237"/>
  </r>
  <r>
    <d v="2025-03-27T00:00:00"/>
    <s v="PROD015"/>
    <s v="Electronics"/>
    <n v="253.85"/>
    <n v="153.25"/>
    <n v="100.6"/>
    <n v="5"/>
    <n v="503"/>
    <x v="476"/>
  </r>
  <r>
    <d v="2025-03-27T00:00:00"/>
    <s v="PROD015"/>
    <s v="Electronics"/>
    <n v="350.45"/>
    <n v="226.25"/>
    <n v="124.2"/>
    <n v="5"/>
    <n v="621"/>
    <x v="442"/>
  </r>
  <r>
    <d v="2025-03-27T00:00:00"/>
    <s v="PROD006"/>
    <s v="Books"/>
    <n v="361.05"/>
    <n v="267.25"/>
    <n v="93.8"/>
    <n v="5"/>
    <n v="469"/>
    <x v="444"/>
  </r>
  <r>
    <d v="2025-03-27T00:00:00"/>
    <s v="PROD008"/>
    <s v="Electronics"/>
    <n v="511"/>
    <n v="161.25"/>
    <n v="349.75"/>
    <n v="4"/>
    <n v="1399"/>
    <x v="74"/>
  </r>
  <r>
    <d v="2025-03-27T00:00:00"/>
    <s v="PROD020"/>
    <s v="Electronics"/>
    <n v="303.5"/>
    <n v="179.25"/>
    <n v="124.25"/>
    <n v="4"/>
    <n v="497"/>
    <x v="155"/>
  </r>
  <r>
    <d v="2025-03-29T00:00:00"/>
    <s v="PROD009"/>
    <s v="Electronics"/>
    <n v="238.58333333333334"/>
    <n v="187.25"/>
    <n v="51.333333333333336"/>
    <n v="3"/>
    <n v="154"/>
    <x v="128"/>
  </r>
  <r>
    <d v="2025-03-30T00:00:00"/>
    <s v="PROD017"/>
    <s v="Clothing"/>
    <n v="205.25"/>
    <n v="167.25"/>
    <n v="38"/>
    <n v="4"/>
    <n v="152"/>
    <x v="173"/>
  </r>
  <r>
    <d v="2025-03-30T00:00:00"/>
    <s v="PROD020"/>
    <s v="Electronics"/>
    <n v="660.91666666666674"/>
    <n v="255.25"/>
    <n v="405.66666666666669"/>
    <n v="3"/>
    <n v="1217"/>
    <x v="111"/>
  </r>
  <r>
    <d v="2025-03-30T00:00:00"/>
    <s v="PROD017"/>
    <s v="Clothing"/>
    <n v="241.91666666666666"/>
    <n v="187.25"/>
    <n v="54.666666666666664"/>
    <n v="3"/>
    <n v="164"/>
    <x v="97"/>
  </r>
  <r>
    <d v="2025-03-30T00:00:00"/>
    <s v="PROD005"/>
    <s v="Electronics"/>
    <n v="542.25"/>
    <n v="150.25"/>
    <n v="392"/>
    <n v="2"/>
    <n v="784"/>
    <x v="355"/>
  </r>
  <r>
    <d v="2025-03-31T00:00:00"/>
    <s v="PROD019"/>
    <s v="Books"/>
    <n v="1042.25"/>
    <n v="156.25"/>
    <n v="886"/>
    <n v="1"/>
    <n v="886"/>
    <x v="346"/>
  </r>
  <r>
    <d v="2025-03-31T00:00:00"/>
    <s v="PROD018"/>
    <s v="Electronics"/>
    <n v="528.58333333333326"/>
    <n v="96.25"/>
    <n v="432.33333333333331"/>
    <n v="3"/>
    <n v="1297"/>
    <x v="5"/>
  </r>
  <r>
    <d v="2025-03-31T00:00:00"/>
    <s v="PROD011"/>
    <s v="Clothing"/>
    <n v="754.25"/>
    <n v="144.25"/>
    <n v="610"/>
    <n v="1"/>
    <n v="610"/>
    <x v="323"/>
  </r>
  <r>
    <d v="2025-03-31T00:00:00"/>
    <s v="PROD008"/>
    <s v="Electronics"/>
    <n v="425.91666666666669"/>
    <n v="155.25"/>
    <n v="270.66666666666669"/>
    <n v="3"/>
    <n v="812"/>
    <x v="477"/>
  </r>
  <r>
    <d v="2025-03-31T00:00:00"/>
    <s v="PROD008"/>
    <s v="Electronics"/>
    <n v="960.25"/>
    <n v="168.25"/>
    <n v="792"/>
    <n v="1"/>
    <n v="792"/>
    <x v="459"/>
  </r>
  <r>
    <m/>
    <m/>
    <m/>
    <m/>
    <m/>
    <m/>
    <m/>
    <m/>
    <x v="4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ACB61-F05B-4251-B643-9C1FCBD16B0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83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84">
        <item m="1" x="490"/>
        <item x="222"/>
        <item x="459"/>
        <item x="39"/>
        <item x="442"/>
        <item x="261"/>
        <item m="1" x="562"/>
        <item m="1" x="499"/>
        <item x="256"/>
        <item m="1" x="494"/>
        <item x="282"/>
        <item m="1" x="543"/>
        <item x="148"/>
        <item x="357"/>
        <item x="221"/>
        <item x="374"/>
        <item x="262"/>
        <item x="129"/>
        <item x="193"/>
        <item x="252"/>
        <item m="1" x="530"/>
        <item x="388"/>
        <item x="57"/>
        <item m="1" x="579"/>
        <item x="125"/>
        <item m="1" x="529"/>
        <item x="132"/>
        <item m="1" x="580"/>
        <item x="159"/>
        <item x="110"/>
        <item x="471"/>
        <item x="26"/>
        <item x="239"/>
        <item x="443"/>
        <item x="343"/>
        <item m="1" x="531"/>
        <item x="389"/>
        <item x="106"/>
        <item x="205"/>
        <item x="308"/>
        <item x="279"/>
        <item x="17"/>
        <item x="9"/>
        <item x="272"/>
        <item m="1" x="487"/>
        <item x="294"/>
        <item m="1" x="498"/>
        <item x="263"/>
        <item m="1" x="561"/>
        <item x="51"/>
        <item x="475"/>
        <item x="5"/>
        <item x="55"/>
        <item x="406"/>
        <item x="275"/>
        <item x="190"/>
        <item x="180"/>
        <item x="260"/>
        <item x="179"/>
        <item x="186"/>
        <item x="122"/>
        <item x="29"/>
        <item x="309"/>
        <item x="345"/>
        <item x="66"/>
        <item x="38"/>
        <item x="210"/>
        <item x="118"/>
        <item x="170"/>
        <item m="1" x="483"/>
        <item x="154"/>
        <item x="314"/>
        <item x="458"/>
        <item x="236"/>
        <item x="283"/>
        <item m="1" x="581"/>
        <item x="460"/>
        <item x="34"/>
        <item x="247"/>
        <item x="139"/>
        <item x="13"/>
        <item x="292"/>
        <item m="1" x="503"/>
        <item x="53"/>
        <item m="1" x="582"/>
        <item m="1" x="506"/>
        <item m="1" x="560"/>
        <item x="391"/>
        <item x="426"/>
        <item x="147"/>
        <item x="370"/>
        <item x="478"/>
        <item x="269"/>
        <item m="1" x="479"/>
        <item x="476"/>
        <item x="407"/>
        <item x="362"/>
        <item x="382"/>
        <item m="1" x="480"/>
        <item x="361"/>
        <item m="1" x="481"/>
        <item x="331"/>
        <item x="208"/>
        <item m="1" x="482"/>
        <item x="164"/>
        <item x="333"/>
        <item x="64"/>
        <item x="387"/>
        <item x="281"/>
        <item m="1" x="484"/>
        <item x="229"/>
        <item x="215"/>
        <item x="176"/>
        <item m="1" x="485"/>
        <item m="1" x="486"/>
        <item x="102"/>
        <item x="257"/>
        <item x="109"/>
        <item x="116"/>
        <item x="198"/>
        <item x="431"/>
        <item x="183"/>
        <item x="368"/>
        <item x="378"/>
        <item x="422"/>
        <item x="234"/>
        <item m="1" x="488"/>
        <item m="1" x="489"/>
        <item x="174"/>
        <item x="27"/>
        <item x="23"/>
        <item x="360"/>
        <item x="300"/>
        <item x="33"/>
        <item m="1" x="491"/>
        <item m="1" x="492"/>
        <item m="1" x="493"/>
        <item x="97"/>
        <item x="392"/>
        <item x="94"/>
        <item m="1" x="495"/>
        <item x="149"/>
        <item x="434"/>
        <item x="271"/>
        <item m="1" x="496"/>
        <item x="231"/>
        <item x="328"/>
        <item x="21"/>
        <item x="59"/>
        <item m="1" x="497"/>
        <item x="353"/>
        <item x="130"/>
        <item x="146"/>
        <item x="344"/>
        <item x="377"/>
        <item x="341"/>
        <item x="408"/>
        <item x="128"/>
        <item x="246"/>
        <item x="421"/>
        <item x="41"/>
        <item x="100"/>
        <item x="436"/>
        <item x="171"/>
        <item x="467"/>
        <item x="14"/>
        <item x="79"/>
        <item x="103"/>
        <item m="1" x="500"/>
        <item x="84"/>
        <item x="243"/>
        <item m="1" x="501"/>
        <item x="432"/>
        <item m="1" x="502"/>
        <item x="376"/>
        <item x="160"/>
        <item x="238"/>
        <item x="182"/>
        <item m="1" x="504"/>
        <item m="1" x="505"/>
        <item x="313"/>
        <item x="177"/>
        <item x="440"/>
        <item x="248"/>
        <item x="317"/>
        <item x="242"/>
        <item x="194"/>
        <item x="367"/>
        <item x="295"/>
        <item x="462"/>
        <item m="1" x="507"/>
        <item x="73"/>
        <item x="289"/>
        <item x="253"/>
        <item x="6"/>
        <item x="386"/>
        <item m="1" x="508"/>
        <item x="202"/>
        <item m="1" x="509"/>
        <item x="104"/>
        <item x="37"/>
        <item x="280"/>
        <item x="218"/>
        <item x="358"/>
        <item m="1" x="510"/>
        <item x="211"/>
        <item x="277"/>
        <item x="250"/>
        <item x="394"/>
        <item x="237"/>
        <item m="1" x="511"/>
        <item m="1" x="512"/>
        <item m="1" x="513"/>
        <item x="54"/>
        <item m="1" x="514"/>
        <item x="184"/>
        <item x="385"/>
        <item x="412"/>
        <item m="1" x="515"/>
        <item x="351"/>
        <item m="1" x="516"/>
        <item x="48"/>
        <item m="1" x="517"/>
        <item m="1" x="518"/>
        <item m="1" x="519"/>
        <item x="402"/>
        <item x="0"/>
        <item x="108"/>
        <item m="1" x="520"/>
        <item m="1" x="521"/>
        <item x="168"/>
        <item x="438"/>
        <item m="1" x="522"/>
        <item x="366"/>
        <item x="214"/>
        <item m="1" x="523"/>
        <item x="297"/>
        <item x="372"/>
        <item m="1" x="524"/>
        <item x="175"/>
        <item x="131"/>
        <item x="258"/>
        <item x="410"/>
        <item m="1" x="525"/>
        <item x="224"/>
        <item x="213"/>
        <item x="339"/>
        <item x="390"/>
        <item m="1" x="526"/>
        <item x="3"/>
        <item x="461"/>
        <item x="123"/>
        <item x="240"/>
        <item x="136"/>
        <item x="20"/>
        <item m="1" x="527"/>
        <item x="44"/>
        <item x="206"/>
        <item x="228"/>
        <item m="1" x="528"/>
        <item x="150"/>
        <item x="77"/>
        <item x="349"/>
        <item x="414"/>
        <item x="259"/>
        <item x="173"/>
        <item x="30"/>
        <item x="264"/>
        <item x="233"/>
        <item m="1" x="532"/>
        <item x="40"/>
        <item x="24"/>
        <item x="401"/>
        <item x="35"/>
        <item x="72"/>
        <item x="95"/>
        <item m="1" x="533"/>
        <item x="415"/>
        <item x="470"/>
        <item x="223"/>
        <item m="1" x="534"/>
        <item m="1" x="535"/>
        <item x="120"/>
        <item x="124"/>
        <item m="1" x="536"/>
        <item x="138"/>
        <item x="330"/>
        <item x="46"/>
        <item x="157"/>
        <item m="1" x="537"/>
        <item x="192"/>
        <item m="1" x="538"/>
        <item x="96"/>
        <item x="201"/>
        <item m="1" x="539"/>
        <item x="327"/>
        <item x="399"/>
        <item x="319"/>
        <item x="167"/>
        <item x="270"/>
        <item x="163"/>
        <item x="457"/>
        <item x="430"/>
        <item x="67"/>
        <item m="1" x="540"/>
        <item x="337"/>
        <item x="363"/>
        <item x="419"/>
        <item x="42"/>
        <item x="113"/>
        <item x="323"/>
        <item x="423"/>
        <item m="1" x="541"/>
        <item x="155"/>
        <item m="1" x="542"/>
        <item x="137"/>
        <item x="340"/>
        <item x="78"/>
        <item x="25"/>
        <item x="342"/>
        <item x="8"/>
        <item x="324"/>
        <item x="454"/>
        <item x="166"/>
        <item x="468"/>
        <item x="10"/>
        <item x="245"/>
        <item x="395"/>
        <item x="254"/>
        <item x="249"/>
        <item x="70"/>
        <item x="90"/>
        <item x="195"/>
        <item x="65"/>
        <item x="278"/>
        <item x="191"/>
        <item x="203"/>
        <item x="156"/>
        <item x="306"/>
        <item m="1" x="544"/>
        <item m="1" x="545"/>
        <item x="121"/>
        <item x="101"/>
        <item x="76"/>
        <item x="316"/>
        <item x="350"/>
        <item x="60"/>
        <item x="22"/>
        <item x="293"/>
        <item m="1" x="546"/>
        <item x="455"/>
        <item x="303"/>
        <item x="302"/>
        <item x="18"/>
        <item x="200"/>
        <item x="451"/>
        <item x="232"/>
        <item m="1" x="547"/>
        <item x="68"/>
        <item m="1" x="548"/>
        <item m="1" x="549"/>
        <item x="69"/>
        <item x="58"/>
        <item x="217"/>
        <item x="16"/>
        <item x="244"/>
        <item m="1" x="550"/>
        <item x="219"/>
        <item m="1" x="551"/>
        <item x="437"/>
        <item x="119"/>
        <item x="417"/>
        <item x="204"/>
        <item x="161"/>
        <item x="220"/>
        <item x="189"/>
        <item x="274"/>
        <item x="268"/>
        <item x="379"/>
        <item m="1" x="552"/>
        <item x="332"/>
        <item x="162"/>
        <item m="1" x="553"/>
        <item x="381"/>
        <item x="397"/>
        <item x="299"/>
        <item x="197"/>
        <item x="225"/>
        <item x="380"/>
        <item x="7"/>
        <item x="145"/>
        <item m="1" x="554"/>
        <item x="465"/>
        <item m="1" x="555"/>
        <item x="473"/>
        <item x="241"/>
        <item m="1" x="556"/>
        <item x="286"/>
        <item x="405"/>
        <item x="230"/>
        <item m="1" x="557"/>
        <item x="384"/>
        <item x="99"/>
        <item m="1" x="558"/>
        <item x="19"/>
        <item x="450"/>
        <item x="420"/>
        <item x="469"/>
        <item m="1" x="559"/>
        <item x="169"/>
        <item x="117"/>
        <item x="52"/>
        <item x="335"/>
        <item x="142"/>
        <item x="301"/>
        <item x="447"/>
        <item x="93"/>
        <item x="81"/>
        <item x="441"/>
        <item x="115"/>
        <item x="43"/>
        <item x="114"/>
        <item x="251"/>
        <item x="375"/>
        <item x="325"/>
        <item x="352"/>
        <item x="235"/>
        <item m="1" x="563"/>
        <item m="1" x="564"/>
        <item x="199"/>
        <item m="1" x="565"/>
        <item x="425"/>
        <item x="80"/>
        <item x="428"/>
        <item x="98"/>
        <item x="311"/>
        <item x="12"/>
        <item x="135"/>
        <item m="1" x="566"/>
        <item x="2"/>
        <item x="435"/>
        <item x="127"/>
        <item x="359"/>
        <item x="144"/>
        <item x="424"/>
        <item m="1" x="567"/>
        <item x="346"/>
        <item x="143"/>
        <item m="1" x="568"/>
        <item m="1" x="569"/>
        <item x="329"/>
        <item m="1" x="570"/>
        <item x="304"/>
        <item x="398"/>
        <item x="61"/>
        <item x="411"/>
        <item x="452"/>
        <item x="326"/>
        <item x="318"/>
        <item x="88"/>
        <item x="36"/>
        <item x="305"/>
        <item m="1" x="571"/>
        <item x="463"/>
        <item m="1" x="572"/>
        <item x="404"/>
        <item m="1" x="573"/>
        <item x="409"/>
        <item m="1" x="574"/>
        <item m="1" x="575"/>
        <item x="56"/>
        <item m="1" x="576"/>
        <item x="153"/>
        <item x="403"/>
        <item x="185"/>
        <item x="477"/>
        <item x="446"/>
        <item x="396"/>
        <item x="181"/>
        <item x="4"/>
        <item m="1" x="577"/>
        <item x="83"/>
        <item m="1" x="578"/>
        <item x="290"/>
        <item x="87"/>
        <item x="141"/>
        <item x="1"/>
        <item x="11"/>
        <item x="15"/>
        <item x="28"/>
        <item x="31"/>
        <item x="32"/>
        <item x="45"/>
        <item x="47"/>
        <item x="49"/>
        <item x="50"/>
        <item x="62"/>
        <item x="63"/>
        <item x="71"/>
        <item x="74"/>
        <item x="75"/>
        <item x="82"/>
        <item x="85"/>
        <item x="86"/>
        <item x="89"/>
        <item x="91"/>
        <item x="92"/>
        <item x="105"/>
        <item x="107"/>
        <item x="111"/>
        <item x="112"/>
        <item x="126"/>
        <item x="133"/>
        <item x="134"/>
        <item x="140"/>
        <item x="151"/>
        <item x="152"/>
        <item x="158"/>
        <item x="165"/>
        <item x="172"/>
        <item x="178"/>
        <item x="187"/>
        <item x="188"/>
        <item x="196"/>
        <item x="207"/>
        <item x="209"/>
        <item x="212"/>
        <item x="216"/>
        <item x="226"/>
        <item x="227"/>
        <item x="255"/>
        <item x="265"/>
        <item x="266"/>
        <item x="267"/>
        <item x="273"/>
        <item x="276"/>
        <item x="284"/>
        <item x="285"/>
        <item x="287"/>
        <item x="288"/>
        <item x="291"/>
        <item x="296"/>
        <item x="298"/>
        <item x="307"/>
        <item x="310"/>
        <item x="312"/>
        <item x="315"/>
        <item x="320"/>
        <item x="321"/>
        <item x="322"/>
        <item x="334"/>
        <item x="336"/>
        <item x="338"/>
        <item x="347"/>
        <item x="348"/>
        <item x="354"/>
        <item x="355"/>
        <item x="356"/>
        <item x="364"/>
        <item x="365"/>
        <item x="369"/>
        <item x="371"/>
        <item x="373"/>
        <item x="383"/>
        <item x="393"/>
        <item x="400"/>
        <item x="413"/>
        <item x="416"/>
        <item x="418"/>
        <item x="427"/>
        <item x="429"/>
        <item x="433"/>
        <item x="439"/>
        <item x="444"/>
        <item x="445"/>
        <item x="448"/>
        <item x="449"/>
        <item x="453"/>
        <item x="456"/>
        <item x="464"/>
        <item x="466"/>
        <item x="472"/>
        <item x="474"/>
        <item t="default"/>
      </items>
    </pivotField>
  </pivotFields>
  <rowFields count="1">
    <field x="8"/>
  </rowFields>
  <rowItems count="480">
    <i>
      <x v="1"/>
    </i>
    <i>
      <x v="2"/>
    </i>
    <i>
      <x v="3"/>
    </i>
    <i>
      <x v="4"/>
    </i>
    <i>
      <x v="5"/>
    </i>
    <i>
      <x v="8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4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7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>
      <x v="74"/>
    </i>
    <i>
      <x v="76"/>
    </i>
    <i>
      <x v="77"/>
    </i>
    <i>
      <x v="78"/>
    </i>
    <i>
      <x v="79"/>
    </i>
    <i>
      <x v="80"/>
    </i>
    <i>
      <x v="81"/>
    </i>
    <i>
      <x v="83"/>
    </i>
    <i>
      <x v="87"/>
    </i>
    <i>
      <x v="88"/>
    </i>
    <i>
      <x v="89"/>
    </i>
    <i>
      <x v="90"/>
    </i>
    <i>
      <x v="91"/>
    </i>
    <i>
      <x v="92"/>
    </i>
    <i>
      <x v="94"/>
    </i>
    <i>
      <x v="95"/>
    </i>
    <i>
      <x v="96"/>
    </i>
    <i>
      <x v="97"/>
    </i>
    <i>
      <x v="99"/>
    </i>
    <i>
      <x v="101"/>
    </i>
    <i>
      <x v="102"/>
    </i>
    <i>
      <x v="104"/>
    </i>
    <i>
      <x v="105"/>
    </i>
    <i>
      <x v="106"/>
    </i>
    <i>
      <x v="107"/>
    </i>
    <i>
      <x v="108"/>
    </i>
    <i>
      <x v="110"/>
    </i>
    <i>
      <x v="111"/>
    </i>
    <i>
      <x v="112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8"/>
    </i>
    <i>
      <x v="129"/>
    </i>
    <i>
      <x v="130"/>
    </i>
    <i>
      <x v="131"/>
    </i>
    <i>
      <x v="132"/>
    </i>
    <i>
      <x v="133"/>
    </i>
    <i>
      <x v="137"/>
    </i>
    <i>
      <x v="138"/>
    </i>
    <i>
      <x v="139"/>
    </i>
    <i>
      <x v="141"/>
    </i>
    <i>
      <x v="142"/>
    </i>
    <i>
      <x v="143"/>
    </i>
    <i>
      <x v="145"/>
    </i>
    <i>
      <x v="146"/>
    </i>
    <i>
      <x v="147"/>
    </i>
    <i>
      <x v="148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9"/>
    </i>
    <i>
      <x v="170"/>
    </i>
    <i>
      <x v="172"/>
    </i>
    <i>
      <x v="174"/>
    </i>
    <i>
      <x v="175"/>
    </i>
    <i>
      <x v="176"/>
    </i>
    <i>
      <x v="177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1"/>
    </i>
    <i>
      <x v="192"/>
    </i>
    <i>
      <x v="193"/>
    </i>
    <i>
      <x v="194"/>
    </i>
    <i>
      <x v="195"/>
    </i>
    <i>
      <x v="197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3"/>
    </i>
    <i>
      <x v="215"/>
    </i>
    <i>
      <x v="216"/>
    </i>
    <i>
      <x v="217"/>
    </i>
    <i>
      <x v="219"/>
    </i>
    <i>
      <x v="221"/>
    </i>
    <i>
      <x v="225"/>
    </i>
    <i>
      <x v="226"/>
    </i>
    <i>
      <x v="227"/>
    </i>
    <i>
      <x v="230"/>
    </i>
    <i>
      <x v="231"/>
    </i>
    <i>
      <x v="233"/>
    </i>
    <i>
      <x v="234"/>
    </i>
    <i>
      <x v="236"/>
    </i>
    <i>
      <x v="237"/>
    </i>
    <i>
      <x v="239"/>
    </i>
    <i>
      <x v="240"/>
    </i>
    <i>
      <x v="241"/>
    </i>
    <i>
      <x v="242"/>
    </i>
    <i>
      <x v="244"/>
    </i>
    <i>
      <x v="245"/>
    </i>
    <i>
      <x v="246"/>
    </i>
    <i>
      <x v="247"/>
    </i>
    <i>
      <x v="249"/>
    </i>
    <i>
      <x v="250"/>
    </i>
    <i>
      <x v="251"/>
    </i>
    <i>
      <x v="252"/>
    </i>
    <i>
      <x v="253"/>
    </i>
    <i>
      <x v="254"/>
    </i>
    <i>
      <x v="256"/>
    </i>
    <i>
      <x v="257"/>
    </i>
    <i>
      <x v="258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2"/>
    </i>
    <i>
      <x v="273"/>
    </i>
    <i>
      <x v="274"/>
    </i>
    <i>
      <x v="275"/>
    </i>
    <i>
      <x v="277"/>
    </i>
    <i>
      <x v="278"/>
    </i>
    <i>
      <x v="279"/>
    </i>
    <i>
      <x v="282"/>
    </i>
    <i>
      <x v="283"/>
    </i>
    <i>
      <x v="285"/>
    </i>
    <i>
      <x v="286"/>
    </i>
    <i>
      <x v="287"/>
    </i>
    <i>
      <x v="288"/>
    </i>
    <i>
      <x v="290"/>
    </i>
    <i>
      <x v="292"/>
    </i>
    <i>
      <x v="293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8"/>
    </i>
    <i>
      <x v="361"/>
    </i>
    <i>
      <x v="362"/>
    </i>
    <i>
      <x v="363"/>
    </i>
    <i>
      <x v="364"/>
    </i>
    <i>
      <x v="365"/>
    </i>
    <i>
      <x v="367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80"/>
    </i>
    <i>
      <x v="381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2"/>
    </i>
    <i>
      <x v="394"/>
    </i>
    <i>
      <x v="395"/>
    </i>
    <i>
      <x v="397"/>
    </i>
    <i>
      <x v="398"/>
    </i>
    <i>
      <x v="399"/>
    </i>
    <i>
      <x v="401"/>
    </i>
    <i>
      <x v="402"/>
    </i>
    <i>
      <x v="404"/>
    </i>
    <i>
      <x v="405"/>
    </i>
    <i>
      <x v="406"/>
    </i>
    <i>
      <x v="407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9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9"/>
    </i>
    <i>
      <x v="440"/>
    </i>
    <i>
      <x v="441"/>
    </i>
    <i>
      <x v="442"/>
    </i>
    <i>
      <x v="443"/>
    </i>
    <i>
      <x v="444"/>
    </i>
    <i>
      <x v="446"/>
    </i>
    <i>
      <x v="447"/>
    </i>
    <i>
      <x v="450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3"/>
    </i>
    <i>
      <x v="465"/>
    </i>
    <i>
      <x v="467"/>
    </i>
    <i>
      <x v="470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1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 t="grand">
      <x/>
    </i>
  </rowItems>
  <colItems count="1">
    <i/>
  </colItems>
  <dataFields count="1">
    <dataField name="Max of Date of Purchase" fld="0" subtotal="max" baseField="8" baseItem="0" numFmtId="1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2DEB9-A0A4-4148-9323-C8A047EB22FB}">
  <dimension ref="A3:B483"/>
  <sheetViews>
    <sheetView topLeftCell="A388" workbookViewId="0">
      <selection activeCell="A6" sqref="A6"/>
    </sheetView>
  </sheetViews>
  <sheetFormatPr defaultRowHeight="14.4" x14ac:dyDescent="0.3"/>
  <cols>
    <col min="1" max="1" width="12.5546875" bestFit="1" customWidth="1"/>
    <col min="2" max="2" width="21.88671875" style="2" bestFit="1" customWidth="1"/>
  </cols>
  <sheetData>
    <row r="3" spans="1:2" x14ac:dyDescent="0.3">
      <c r="A3" s="16" t="s">
        <v>506</v>
      </c>
      <c r="B3" s="2" t="s">
        <v>509</v>
      </c>
    </row>
    <row r="4" spans="1:2" x14ac:dyDescent="0.3">
      <c r="A4" s="17" t="s">
        <v>8</v>
      </c>
      <c r="B4" s="2">
        <v>45549</v>
      </c>
    </row>
    <row r="5" spans="1:2" x14ac:dyDescent="0.3">
      <c r="A5" s="17" t="s">
        <v>9</v>
      </c>
      <c r="B5" s="2">
        <v>45747</v>
      </c>
    </row>
    <row r="6" spans="1:2" x14ac:dyDescent="0.3">
      <c r="A6" s="17" t="s">
        <v>10</v>
      </c>
      <c r="B6" s="2">
        <v>45730</v>
      </c>
    </row>
    <row r="7" spans="1:2" x14ac:dyDescent="0.3">
      <c r="A7" s="17" t="s">
        <v>11</v>
      </c>
      <c r="B7" s="2">
        <v>45743</v>
      </c>
    </row>
    <row r="8" spans="1:2" x14ac:dyDescent="0.3">
      <c r="A8" s="17" t="s">
        <v>12</v>
      </c>
      <c r="B8" s="2">
        <v>45659</v>
      </c>
    </row>
    <row r="9" spans="1:2" x14ac:dyDescent="0.3">
      <c r="A9" s="17" t="s">
        <v>15</v>
      </c>
      <c r="B9" s="2">
        <v>45577</v>
      </c>
    </row>
    <row r="10" spans="1:2" x14ac:dyDescent="0.3">
      <c r="A10" s="17" t="s">
        <v>17</v>
      </c>
      <c r="B10" s="2">
        <v>45643</v>
      </c>
    </row>
    <row r="11" spans="1:2" x14ac:dyDescent="0.3">
      <c r="A11" s="17" t="s">
        <v>19</v>
      </c>
      <c r="B11" s="2">
        <v>45381</v>
      </c>
    </row>
    <row r="12" spans="1:2" x14ac:dyDescent="0.3">
      <c r="A12" s="17" t="s">
        <v>20</v>
      </c>
      <c r="B12" s="2">
        <v>45564</v>
      </c>
    </row>
    <row r="13" spans="1:2" x14ac:dyDescent="0.3">
      <c r="A13" s="17" t="s">
        <v>21</v>
      </c>
      <c r="B13" s="2">
        <v>45671</v>
      </c>
    </row>
    <row r="14" spans="1:2" x14ac:dyDescent="0.3">
      <c r="A14" s="17" t="s">
        <v>22</v>
      </c>
      <c r="B14" s="2">
        <v>45666</v>
      </c>
    </row>
    <row r="15" spans="1:2" x14ac:dyDescent="0.3">
      <c r="A15" s="17" t="s">
        <v>24</v>
      </c>
      <c r="B15" s="2">
        <v>45733</v>
      </c>
    </row>
    <row r="16" spans="1:2" x14ac:dyDescent="0.3">
      <c r="A16" s="17" t="s">
        <v>25</v>
      </c>
      <c r="B16" s="2">
        <v>45612</v>
      </c>
    </row>
    <row r="17" spans="1:2" x14ac:dyDescent="0.3">
      <c r="A17" s="17" t="s">
        <v>26</v>
      </c>
      <c r="B17" s="2">
        <v>45513</v>
      </c>
    </row>
    <row r="18" spans="1:2" x14ac:dyDescent="0.3">
      <c r="A18" s="17" t="s">
        <v>357</v>
      </c>
      <c r="B18" s="2">
        <v>45445</v>
      </c>
    </row>
    <row r="19" spans="1:2" x14ac:dyDescent="0.3">
      <c r="A19" s="17" t="s">
        <v>336</v>
      </c>
      <c r="B19" s="2">
        <v>45604</v>
      </c>
    </row>
    <row r="20" spans="1:2" x14ac:dyDescent="0.3">
      <c r="A20" s="17" t="s">
        <v>317</v>
      </c>
      <c r="B20" s="2">
        <v>45636</v>
      </c>
    </row>
    <row r="21" spans="1:2" x14ac:dyDescent="0.3">
      <c r="A21" s="17" t="s">
        <v>337</v>
      </c>
      <c r="B21" s="2">
        <v>45362</v>
      </c>
    </row>
    <row r="22" spans="1:2" x14ac:dyDescent="0.3">
      <c r="A22" s="17" t="s">
        <v>334</v>
      </c>
      <c r="B22" s="2">
        <v>45470</v>
      </c>
    </row>
    <row r="23" spans="1:2" x14ac:dyDescent="0.3">
      <c r="A23" s="17" t="s">
        <v>396</v>
      </c>
      <c r="B23" s="2">
        <v>45417</v>
      </c>
    </row>
    <row r="24" spans="1:2" x14ac:dyDescent="0.3">
      <c r="A24" s="17" t="s">
        <v>326</v>
      </c>
      <c r="B24" s="2">
        <v>45350</v>
      </c>
    </row>
    <row r="25" spans="1:2" x14ac:dyDescent="0.3">
      <c r="A25" s="17" t="s">
        <v>352</v>
      </c>
      <c r="B25" s="2">
        <v>45735</v>
      </c>
    </row>
    <row r="26" spans="1:2" x14ac:dyDescent="0.3">
      <c r="A26" s="17" t="s">
        <v>367</v>
      </c>
      <c r="B26" s="2">
        <v>45303</v>
      </c>
    </row>
    <row r="27" spans="1:2" x14ac:dyDescent="0.3">
      <c r="A27" s="17" t="s">
        <v>377</v>
      </c>
      <c r="B27" s="2">
        <v>45436</v>
      </c>
    </row>
    <row r="28" spans="1:2" x14ac:dyDescent="0.3">
      <c r="A28" s="17" t="s">
        <v>368</v>
      </c>
      <c r="B28" s="2">
        <v>45676</v>
      </c>
    </row>
    <row r="29" spans="1:2" x14ac:dyDescent="0.3">
      <c r="A29" s="17" t="s">
        <v>344</v>
      </c>
      <c r="B29" s="2">
        <v>45551</v>
      </c>
    </row>
    <row r="30" spans="1:2" x14ac:dyDescent="0.3">
      <c r="A30" s="17" t="s">
        <v>397</v>
      </c>
      <c r="B30" s="2">
        <v>45600</v>
      </c>
    </row>
    <row r="31" spans="1:2" x14ac:dyDescent="0.3">
      <c r="A31" s="17" t="s">
        <v>314</v>
      </c>
      <c r="B31" s="2">
        <v>45680</v>
      </c>
    </row>
    <row r="32" spans="1:2" x14ac:dyDescent="0.3">
      <c r="A32" s="17" t="s">
        <v>351</v>
      </c>
      <c r="B32" s="2">
        <v>45679</v>
      </c>
    </row>
    <row r="33" spans="1:2" x14ac:dyDescent="0.3">
      <c r="A33" s="17" t="s">
        <v>346</v>
      </c>
      <c r="B33" s="2">
        <v>45511</v>
      </c>
    </row>
    <row r="34" spans="1:2" x14ac:dyDescent="0.3">
      <c r="A34" s="17" t="s">
        <v>347</v>
      </c>
      <c r="B34" s="2">
        <v>45661</v>
      </c>
    </row>
    <row r="35" spans="1:2" x14ac:dyDescent="0.3">
      <c r="A35" s="17" t="s">
        <v>345</v>
      </c>
      <c r="B35" s="2">
        <v>45394</v>
      </c>
    </row>
    <row r="36" spans="1:2" x14ac:dyDescent="0.3">
      <c r="A36" s="17" t="s">
        <v>398</v>
      </c>
      <c r="B36" s="2">
        <v>45553</v>
      </c>
    </row>
    <row r="37" spans="1:2" x14ac:dyDescent="0.3">
      <c r="A37" s="17" t="s">
        <v>354</v>
      </c>
      <c r="B37" s="2">
        <v>45483</v>
      </c>
    </row>
    <row r="38" spans="1:2" x14ac:dyDescent="0.3">
      <c r="A38" s="17" t="s">
        <v>364</v>
      </c>
      <c r="B38" s="2">
        <v>45526</v>
      </c>
    </row>
    <row r="39" spans="1:2" x14ac:dyDescent="0.3">
      <c r="A39" s="17" t="s">
        <v>399</v>
      </c>
      <c r="B39" s="2">
        <v>45488</v>
      </c>
    </row>
    <row r="40" spans="1:2" x14ac:dyDescent="0.3">
      <c r="A40" s="17" t="s">
        <v>365</v>
      </c>
      <c r="B40" s="2">
        <v>45363</v>
      </c>
    </row>
    <row r="41" spans="1:2" x14ac:dyDescent="0.3">
      <c r="A41" s="17" t="s">
        <v>342</v>
      </c>
      <c r="B41" s="2">
        <v>45740</v>
      </c>
    </row>
    <row r="42" spans="1:2" x14ac:dyDescent="0.3">
      <c r="A42" s="17" t="s">
        <v>359</v>
      </c>
      <c r="B42" s="2">
        <v>45747</v>
      </c>
    </row>
    <row r="43" spans="1:2" x14ac:dyDescent="0.3">
      <c r="A43" s="17" t="s">
        <v>370</v>
      </c>
      <c r="B43" s="2">
        <v>45316</v>
      </c>
    </row>
    <row r="44" spans="1:2" x14ac:dyDescent="0.3">
      <c r="A44" s="17" t="s">
        <v>310</v>
      </c>
      <c r="B44" s="2">
        <v>45623</v>
      </c>
    </row>
    <row r="45" spans="1:2" x14ac:dyDescent="0.3">
      <c r="A45" s="17" t="s">
        <v>327</v>
      </c>
      <c r="B45" s="2">
        <v>45596</v>
      </c>
    </row>
    <row r="46" spans="1:2" x14ac:dyDescent="0.3">
      <c r="A46" s="17" t="s">
        <v>400</v>
      </c>
      <c r="B46" s="2">
        <v>45396</v>
      </c>
    </row>
    <row r="47" spans="1:2" x14ac:dyDescent="0.3">
      <c r="A47" s="17" t="s">
        <v>376</v>
      </c>
      <c r="B47" s="2">
        <v>45502</v>
      </c>
    </row>
    <row r="48" spans="1:2" x14ac:dyDescent="0.3">
      <c r="A48" s="17" t="s">
        <v>325</v>
      </c>
      <c r="B48" s="2">
        <v>45612</v>
      </c>
    </row>
    <row r="49" spans="1:2" x14ac:dyDescent="0.3">
      <c r="A49" s="17" t="s">
        <v>363</v>
      </c>
      <c r="B49" s="2">
        <v>45730</v>
      </c>
    </row>
    <row r="50" spans="1:2" x14ac:dyDescent="0.3">
      <c r="A50" s="17" t="s">
        <v>338</v>
      </c>
      <c r="B50" s="2">
        <v>45471</v>
      </c>
    </row>
    <row r="51" spans="1:2" x14ac:dyDescent="0.3">
      <c r="A51" s="17" t="s">
        <v>355</v>
      </c>
      <c r="B51" s="2">
        <v>45727</v>
      </c>
    </row>
    <row r="52" spans="1:2" x14ac:dyDescent="0.3">
      <c r="A52" s="17" t="s">
        <v>329</v>
      </c>
      <c r="B52" s="2">
        <v>45335</v>
      </c>
    </row>
    <row r="53" spans="1:2" x14ac:dyDescent="0.3">
      <c r="A53" s="17" t="s">
        <v>322</v>
      </c>
      <c r="B53" s="2">
        <v>45511</v>
      </c>
    </row>
    <row r="54" spans="1:2" x14ac:dyDescent="0.3">
      <c r="A54" s="17" t="s">
        <v>323</v>
      </c>
      <c r="B54" s="2">
        <v>45731</v>
      </c>
    </row>
    <row r="55" spans="1:2" x14ac:dyDescent="0.3">
      <c r="A55" s="17" t="s">
        <v>316</v>
      </c>
      <c r="B55" s="2">
        <v>45321</v>
      </c>
    </row>
    <row r="56" spans="1:2" x14ac:dyDescent="0.3">
      <c r="A56" s="17" t="s">
        <v>309</v>
      </c>
      <c r="B56" s="2">
        <v>45568</v>
      </c>
    </row>
    <row r="57" spans="1:2" x14ac:dyDescent="0.3">
      <c r="A57" s="17" t="s">
        <v>378</v>
      </c>
      <c r="B57" s="2">
        <v>45411</v>
      </c>
    </row>
    <row r="58" spans="1:2" x14ac:dyDescent="0.3">
      <c r="A58" s="17" t="s">
        <v>307</v>
      </c>
      <c r="B58" s="2">
        <v>45698</v>
      </c>
    </row>
    <row r="59" spans="1:2" x14ac:dyDescent="0.3">
      <c r="A59" s="17" t="s">
        <v>369</v>
      </c>
      <c r="B59" s="2">
        <v>45733</v>
      </c>
    </row>
    <row r="60" spans="1:2" x14ac:dyDescent="0.3">
      <c r="A60" s="17" t="s">
        <v>372</v>
      </c>
      <c r="B60" s="2">
        <v>45501</v>
      </c>
    </row>
    <row r="61" spans="1:2" x14ac:dyDescent="0.3">
      <c r="A61" s="17" t="s">
        <v>373</v>
      </c>
      <c r="B61" s="2">
        <v>45669</v>
      </c>
    </row>
    <row r="62" spans="1:2" x14ac:dyDescent="0.3">
      <c r="A62" s="17" t="s">
        <v>313</v>
      </c>
      <c r="B62" s="2">
        <v>45713</v>
      </c>
    </row>
    <row r="63" spans="1:2" x14ac:dyDescent="0.3">
      <c r="A63" s="17" t="s">
        <v>312</v>
      </c>
      <c r="B63" s="2">
        <v>45687</v>
      </c>
    </row>
    <row r="64" spans="1:2" x14ac:dyDescent="0.3">
      <c r="A64" s="17" t="s">
        <v>330</v>
      </c>
      <c r="B64" s="2">
        <v>45476</v>
      </c>
    </row>
    <row r="65" spans="1:2" x14ac:dyDescent="0.3">
      <c r="A65" s="17" t="s">
        <v>328</v>
      </c>
      <c r="B65" s="2">
        <v>45717</v>
      </c>
    </row>
    <row r="66" spans="1:2" x14ac:dyDescent="0.3">
      <c r="A66" s="17" t="s">
        <v>349</v>
      </c>
      <c r="B66" s="2">
        <v>45702</v>
      </c>
    </row>
    <row r="67" spans="1:2" x14ac:dyDescent="0.3">
      <c r="A67" s="17" t="s">
        <v>362</v>
      </c>
      <c r="B67" s="2">
        <v>45704</v>
      </c>
    </row>
    <row r="68" spans="1:2" x14ac:dyDescent="0.3">
      <c r="A68" s="17" t="s">
        <v>308</v>
      </c>
      <c r="B68" s="2">
        <v>45368</v>
      </c>
    </row>
    <row r="69" spans="1:2" x14ac:dyDescent="0.3">
      <c r="A69" s="17" t="s">
        <v>361</v>
      </c>
      <c r="B69" s="2">
        <v>45687</v>
      </c>
    </row>
    <row r="70" spans="1:2" x14ac:dyDescent="0.3">
      <c r="A70" s="17" t="s">
        <v>331</v>
      </c>
      <c r="B70" s="2">
        <v>45488</v>
      </c>
    </row>
    <row r="71" spans="1:2" x14ac:dyDescent="0.3">
      <c r="A71" s="17" t="s">
        <v>356</v>
      </c>
      <c r="B71" s="2">
        <v>45469</v>
      </c>
    </row>
    <row r="72" spans="1:2" x14ac:dyDescent="0.3">
      <c r="A72" s="17" t="s">
        <v>374</v>
      </c>
      <c r="B72" s="2">
        <v>45604</v>
      </c>
    </row>
    <row r="73" spans="1:2" x14ac:dyDescent="0.3">
      <c r="A73" s="17" t="s">
        <v>339</v>
      </c>
      <c r="B73" s="2">
        <v>45653</v>
      </c>
    </row>
    <row r="74" spans="1:2" x14ac:dyDescent="0.3">
      <c r="A74" s="17" t="s">
        <v>311</v>
      </c>
      <c r="B74" s="2">
        <v>45541</v>
      </c>
    </row>
    <row r="75" spans="1:2" x14ac:dyDescent="0.3">
      <c r="A75" s="17" t="s">
        <v>333</v>
      </c>
      <c r="B75" s="2">
        <v>45582</v>
      </c>
    </row>
    <row r="76" spans="1:2" x14ac:dyDescent="0.3">
      <c r="A76" s="17" t="s">
        <v>507</v>
      </c>
    </row>
    <row r="77" spans="1:2" x14ac:dyDescent="0.3">
      <c r="A77" s="17" t="s">
        <v>1169</v>
      </c>
      <c r="B77" s="2">
        <v>45731</v>
      </c>
    </row>
    <row r="78" spans="1:2" x14ac:dyDescent="0.3">
      <c r="A78" s="17" t="s">
        <v>1288</v>
      </c>
      <c r="B78" s="2">
        <v>45743</v>
      </c>
    </row>
    <row r="79" spans="1:2" x14ac:dyDescent="0.3">
      <c r="A79" s="17" t="s">
        <v>1229</v>
      </c>
      <c r="B79" s="2">
        <v>45625</v>
      </c>
    </row>
    <row r="80" spans="1:2" x14ac:dyDescent="0.3">
      <c r="A80" s="17" t="s">
        <v>1092</v>
      </c>
      <c r="B80" s="2">
        <v>45572</v>
      </c>
    </row>
    <row r="81" spans="1:2" x14ac:dyDescent="0.3">
      <c r="A81" s="17" t="s">
        <v>1166</v>
      </c>
      <c r="B81" s="2">
        <v>45594</v>
      </c>
    </row>
    <row r="82" spans="1:2" x14ac:dyDescent="0.3">
      <c r="A82" s="17" t="s">
        <v>1111</v>
      </c>
      <c r="B82" s="2">
        <v>45671</v>
      </c>
    </row>
    <row r="83" spans="1:2" x14ac:dyDescent="0.3">
      <c r="A83" s="17" t="s">
        <v>1270</v>
      </c>
      <c r="B83" s="2">
        <v>45541</v>
      </c>
    </row>
    <row r="84" spans="1:2" x14ac:dyDescent="0.3">
      <c r="A84" s="17" t="s">
        <v>1520</v>
      </c>
      <c r="B84" s="2">
        <v>45551</v>
      </c>
    </row>
    <row r="85" spans="1:2" x14ac:dyDescent="0.3">
      <c r="A85" s="17" t="s">
        <v>1289</v>
      </c>
      <c r="B85" s="2">
        <v>45552</v>
      </c>
    </row>
    <row r="86" spans="1:2" x14ac:dyDescent="0.3">
      <c r="A86" s="17" t="s">
        <v>1501</v>
      </c>
      <c r="B86" s="2">
        <v>45674</v>
      </c>
    </row>
    <row r="87" spans="1:2" x14ac:dyDescent="0.3">
      <c r="A87" s="17" t="s">
        <v>1065</v>
      </c>
      <c r="B87" s="2">
        <v>45321</v>
      </c>
    </row>
    <row r="88" spans="1:2" x14ac:dyDescent="0.3">
      <c r="A88" s="17" t="s">
        <v>1462</v>
      </c>
      <c r="B88" s="2">
        <v>45669</v>
      </c>
    </row>
    <row r="89" spans="1:2" x14ac:dyDescent="0.3">
      <c r="A89" s="17" t="s">
        <v>1156</v>
      </c>
      <c r="B89" s="2">
        <v>45660</v>
      </c>
    </row>
    <row r="90" spans="1:2" x14ac:dyDescent="0.3">
      <c r="A90" s="17" t="s">
        <v>1496</v>
      </c>
      <c r="B90" s="2">
        <v>45427</v>
      </c>
    </row>
    <row r="91" spans="1:2" x14ac:dyDescent="0.3">
      <c r="A91" s="17" t="s">
        <v>1167</v>
      </c>
      <c r="B91" s="2">
        <v>45431</v>
      </c>
    </row>
    <row r="92" spans="1:2" x14ac:dyDescent="0.3">
      <c r="A92" s="17" t="s">
        <v>1489</v>
      </c>
      <c r="B92" s="2">
        <v>45650</v>
      </c>
    </row>
    <row r="93" spans="1:2" x14ac:dyDescent="0.3">
      <c r="A93" s="17" t="s">
        <v>1352</v>
      </c>
      <c r="B93" s="2">
        <v>45668</v>
      </c>
    </row>
    <row r="94" spans="1:2" x14ac:dyDescent="0.3">
      <c r="A94" s="17" t="s">
        <v>1266</v>
      </c>
      <c r="B94" s="2">
        <v>45504</v>
      </c>
    </row>
    <row r="95" spans="1:2" x14ac:dyDescent="0.3">
      <c r="A95" s="17" t="s">
        <v>1120</v>
      </c>
      <c r="B95" s="2">
        <v>45476</v>
      </c>
    </row>
    <row r="96" spans="1:2" x14ac:dyDescent="0.3">
      <c r="A96" s="17" t="s">
        <v>1131</v>
      </c>
      <c r="B96" s="2">
        <v>45356</v>
      </c>
    </row>
    <row r="97" spans="1:2" x14ac:dyDescent="0.3">
      <c r="A97" s="17" t="s">
        <v>1330</v>
      </c>
      <c r="B97" s="2">
        <v>45542</v>
      </c>
    </row>
    <row r="98" spans="1:2" x14ac:dyDescent="0.3">
      <c r="A98" s="17" t="s">
        <v>1241</v>
      </c>
      <c r="B98" s="2">
        <v>45699</v>
      </c>
    </row>
    <row r="99" spans="1:2" x14ac:dyDescent="0.3">
      <c r="A99" s="17" t="s">
        <v>1434</v>
      </c>
      <c r="B99" s="2">
        <v>45394</v>
      </c>
    </row>
    <row r="100" spans="1:2" x14ac:dyDescent="0.3">
      <c r="A100" s="17" t="s">
        <v>1064</v>
      </c>
      <c r="B100" s="2">
        <v>45580</v>
      </c>
    </row>
    <row r="101" spans="1:2" x14ac:dyDescent="0.3">
      <c r="A101" s="17" t="s">
        <v>1263</v>
      </c>
      <c r="B101" s="2">
        <v>45590</v>
      </c>
    </row>
    <row r="102" spans="1:2" x14ac:dyDescent="0.3">
      <c r="A102" s="17" t="s">
        <v>1341</v>
      </c>
      <c r="B102" s="2">
        <v>45713</v>
      </c>
    </row>
    <row r="103" spans="1:2" x14ac:dyDescent="0.3">
      <c r="A103" s="17" t="s">
        <v>1245</v>
      </c>
      <c r="B103" s="2">
        <v>45699</v>
      </c>
    </row>
    <row r="104" spans="1:2" x14ac:dyDescent="0.3">
      <c r="A104" s="17" t="s">
        <v>1276</v>
      </c>
      <c r="B104" s="2">
        <v>45691</v>
      </c>
    </row>
    <row r="105" spans="1:2" x14ac:dyDescent="0.3">
      <c r="A105" s="17" t="s">
        <v>1207</v>
      </c>
      <c r="B105" s="2">
        <v>45725</v>
      </c>
    </row>
    <row r="106" spans="1:2" x14ac:dyDescent="0.3">
      <c r="A106" s="17" t="s">
        <v>1490</v>
      </c>
      <c r="B106" s="2">
        <v>45733</v>
      </c>
    </row>
    <row r="107" spans="1:2" x14ac:dyDescent="0.3">
      <c r="A107" s="17" t="s">
        <v>1423</v>
      </c>
      <c r="B107" s="2">
        <v>45653</v>
      </c>
    </row>
    <row r="108" spans="1:2" x14ac:dyDescent="0.3">
      <c r="A108" s="17" t="s">
        <v>1060</v>
      </c>
      <c r="B108" s="2">
        <v>45643</v>
      </c>
    </row>
    <row r="109" spans="1:2" x14ac:dyDescent="0.3">
      <c r="A109" s="17" t="s">
        <v>1212</v>
      </c>
      <c r="B109" s="2">
        <v>45304</v>
      </c>
    </row>
    <row r="110" spans="1:2" x14ac:dyDescent="0.3">
      <c r="A110" s="17" t="s">
        <v>1395</v>
      </c>
      <c r="B110" s="2">
        <v>45746</v>
      </c>
    </row>
    <row r="111" spans="1:2" x14ac:dyDescent="0.3">
      <c r="A111" s="17" t="s">
        <v>1138</v>
      </c>
      <c r="B111" s="2">
        <v>45604</v>
      </c>
    </row>
    <row r="112" spans="1:2" x14ac:dyDescent="0.3">
      <c r="A112" s="17" t="s">
        <v>1351</v>
      </c>
      <c r="B112" s="2">
        <v>45676</v>
      </c>
    </row>
    <row r="113" spans="1:2" x14ac:dyDescent="0.3">
      <c r="A113" s="17" t="s">
        <v>1113</v>
      </c>
      <c r="B113" s="2">
        <v>45370</v>
      </c>
    </row>
    <row r="114" spans="1:2" x14ac:dyDescent="0.3">
      <c r="A114" s="17" t="s">
        <v>1177</v>
      </c>
      <c r="B114" s="2">
        <v>45662</v>
      </c>
    </row>
    <row r="115" spans="1:2" x14ac:dyDescent="0.3">
      <c r="A115" s="17" t="s">
        <v>1171</v>
      </c>
      <c r="B115" s="2">
        <v>45470</v>
      </c>
    </row>
    <row r="116" spans="1:2" x14ac:dyDescent="0.3">
      <c r="A116" s="17" t="s">
        <v>1202</v>
      </c>
      <c r="B116" s="2">
        <v>45482</v>
      </c>
    </row>
    <row r="117" spans="1:2" x14ac:dyDescent="0.3">
      <c r="A117" s="17" t="s">
        <v>1127</v>
      </c>
      <c r="B117" s="2">
        <v>45534</v>
      </c>
    </row>
    <row r="118" spans="1:2" x14ac:dyDescent="0.3">
      <c r="A118" s="17" t="s">
        <v>1531</v>
      </c>
      <c r="B118" s="2">
        <v>45300</v>
      </c>
    </row>
    <row r="119" spans="1:2" x14ac:dyDescent="0.3">
      <c r="A119" s="17" t="s">
        <v>1465</v>
      </c>
      <c r="B119" s="2">
        <v>45639</v>
      </c>
    </row>
    <row r="120" spans="1:2" x14ac:dyDescent="0.3">
      <c r="A120" s="17" t="s">
        <v>1466</v>
      </c>
      <c r="B120" s="2">
        <v>45557</v>
      </c>
    </row>
    <row r="121" spans="1:2" x14ac:dyDescent="0.3">
      <c r="A121" s="17" t="s">
        <v>1360</v>
      </c>
      <c r="B121" s="2">
        <v>45365</v>
      </c>
    </row>
    <row r="122" spans="1:2" x14ac:dyDescent="0.3">
      <c r="A122" s="17" t="s">
        <v>1482</v>
      </c>
      <c r="B122" s="2">
        <v>45658</v>
      </c>
    </row>
    <row r="123" spans="1:2" x14ac:dyDescent="0.3">
      <c r="A123" s="17" t="s">
        <v>1405</v>
      </c>
      <c r="B123" s="2">
        <v>45613</v>
      </c>
    </row>
    <row r="124" spans="1:2" x14ac:dyDescent="0.3">
      <c r="A124" s="17" t="s">
        <v>1524</v>
      </c>
      <c r="B124" s="2">
        <v>45590</v>
      </c>
    </row>
    <row r="125" spans="1:2" x14ac:dyDescent="0.3">
      <c r="A125" s="17" t="s">
        <v>1097</v>
      </c>
      <c r="B125" s="2">
        <v>45686</v>
      </c>
    </row>
    <row r="126" spans="1:2" x14ac:dyDescent="0.3">
      <c r="A126" s="17" t="s">
        <v>1190</v>
      </c>
      <c r="B126" s="2">
        <v>45628</v>
      </c>
    </row>
    <row r="127" spans="1:2" x14ac:dyDescent="0.3">
      <c r="A127" s="17" t="s">
        <v>1297</v>
      </c>
      <c r="B127" s="2">
        <v>45745</v>
      </c>
    </row>
    <row r="128" spans="1:2" x14ac:dyDescent="0.3">
      <c r="A128" s="17" t="s">
        <v>1281</v>
      </c>
      <c r="B128" s="2">
        <v>45455</v>
      </c>
    </row>
    <row r="129" spans="1:2" x14ac:dyDescent="0.3">
      <c r="A129" s="17" t="s">
        <v>1095</v>
      </c>
      <c r="B129" s="2">
        <v>45646</v>
      </c>
    </row>
    <row r="130" spans="1:2" x14ac:dyDescent="0.3">
      <c r="A130" s="17" t="s">
        <v>1262</v>
      </c>
      <c r="B130" s="2">
        <v>45423</v>
      </c>
    </row>
    <row r="131" spans="1:2" x14ac:dyDescent="0.3">
      <c r="A131" s="17" t="s">
        <v>1534</v>
      </c>
      <c r="B131" s="2">
        <v>45340</v>
      </c>
    </row>
    <row r="132" spans="1:2" x14ac:dyDescent="0.3">
      <c r="A132" s="17" t="s">
        <v>1061</v>
      </c>
      <c r="B132" s="2">
        <v>45665</v>
      </c>
    </row>
    <row r="133" spans="1:2" x14ac:dyDescent="0.3">
      <c r="A133" s="17" t="s">
        <v>1172</v>
      </c>
      <c r="B133" s="2">
        <v>45682</v>
      </c>
    </row>
    <row r="134" spans="1:2" x14ac:dyDescent="0.3">
      <c r="A134" s="17" t="s">
        <v>1069</v>
      </c>
      <c r="B134" s="2">
        <v>45729</v>
      </c>
    </row>
    <row r="135" spans="1:2" x14ac:dyDescent="0.3">
      <c r="A135" s="17" t="s">
        <v>1181</v>
      </c>
      <c r="B135" s="2">
        <v>45458</v>
      </c>
    </row>
    <row r="136" spans="1:2" x14ac:dyDescent="0.3">
      <c r="A136" s="17" t="s">
        <v>1507</v>
      </c>
      <c r="B136" s="2">
        <v>45352</v>
      </c>
    </row>
    <row r="137" spans="1:2" x14ac:dyDescent="0.3">
      <c r="A137" s="17" t="s">
        <v>1460</v>
      </c>
      <c r="B137" s="2">
        <v>45490</v>
      </c>
    </row>
    <row r="138" spans="1:2" x14ac:dyDescent="0.3">
      <c r="A138" s="17" t="s">
        <v>1468</v>
      </c>
      <c r="B138" s="2">
        <v>45663</v>
      </c>
    </row>
    <row r="139" spans="1:2" x14ac:dyDescent="0.3">
      <c r="A139" s="17" t="s">
        <v>1222</v>
      </c>
      <c r="B139" s="2">
        <v>45651</v>
      </c>
    </row>
    <row r="140" spans="1:2" x14ac:dyDescent="0.3">
      <c r="A140" s="17" t="s">
        <v>1342</v>
      </c>
      <c r="B140" s="2">
        <v>45659</v>
      </c>
    </row>
    <row r="141" spans="1:2" x14ac:dyDescent="0.3">
      <c r="A141" s="17" t="s">
        <v>1431</v>
      </c>
      <c r="B141" s="2">
        <v>45589</v>
      </c>
    </row>
    <row r="142" spans="1:2" x14ac:dyDescent="0.3">
      <c r="A142" s="17" t="s">
        <v>1525</v>
      </c>
      <c r="B142" s="2">
        <v>45378</v>
      </c>
    </row>
    <row r="143" spans="1:2" x14ac:dyDescent="0.3">
      <c r="A143" s="17" t="s">
        <v>1078</v>
      </c>
      <c r="B143" s="2">
        <v>45435</v>
      </c>
    </row>
    <row r="144" spans="1:2" x14ac:dyDescent="0.3">
      <c r="A144" s="17" t="s">
        <v>1049</v>
      </c>
      <c r="B144" s="2">
        <v>45587</v>
      </c>
    </row>
    <row r="145" spans="1:2" x14ac:dyDescent="0.3">
      <c r="A145" s="17" t="s">
        <v>1082</v>
      </c>
      <c r="B145" s="2">
        <v>45514</v>
      </c>
    </row>
    <row r="146" spans="1:2" x14ac:dyDescent="0.3">
      <c r="A146" s="17" t="s">
        <v>1108</v>
      </c>
      <c r="B146" s="2">
        <v>45571</v>
      </c>
    </row>
    <row r="147" spans="1:2" x14ac:dyDescent="0.3">
      <c r="A147" s="17" t="s">
        <v>1304</v>
      </c>
      <c r="B147" s="2">
        <v>45672</v>
      </c>
    </row>
    <row r="148" spans="1:2" x14ac:dyDescent="0.3">
      <c r="A148" s="17" t="s">
        <v>1121</v>
      </c>
      <c r="B148" s="2">
        <v>45690</v>
      </c>
    </row>
    <row r="149" spans="1:2" x14ac:dyDescent="0.3">
      <c r="A149" s="17" t="s">
        <v>1217</v>
      </c>
      <c r="B149" s="2">
        <v>45657</v>
      </c>
    </row>
    <row r="150" spans="1:2" x14ac:dyDescent="0.3">
      <c r="A150" s="17" t="s">
        <v>1420</v>
      </c>
      <c r="B150" s="2">
        <v>45687</v>
      </c>
    </row>
    <row r="151" spans="1:2" x14ac:dyDescent="0.3">
      <c r="A151" s="17" t="s">
        <v>1141</v>
      </c>
      <c r="B151" s="2">
        <v>45650</v>
      </c>
    </row>
    <row r="152" spans="1:2" x14ac:dyDescent="0.3">
      <c r="A152" s="17" t="s">
        <v>1370</v>
      </c>
      <c r="B152" s="2">
        <v>45577</v>
      </c>
    </row>
    <row r="153" spans="1:2" x14ac:dyDescent="0.3">
      <c r="A153" s="17" t="s">
        <v>1115</v>
      </c>
      <c r="B153" s="2">
        <v>45675</v>
      </c>
    </row>
    <row r="154" spans="1:2" x14ac:dyDescent="0.3">
      <c r="A154" s="17" t="s">
        <v>1495</v>
      </c>
      <c r="B154" s="2">
        <v>45722</v>
      </c>
    </row>
    <row r="155" spans="1:2" x14ac:dyDescent="0.3">
      <c r="A155" s="17" t="s">
        <v>1475</v>
      </c>
      <c r="B155" s="2">
        <v>45425</v>
      </c>
    </row>
    <row r="156" spans="1:2" x14ac:dyDescent="0.3">
      <c r="A156" s="17" t="s">
        <v>1454</v>
      </c>
      <c r="B156" s="2">
        <v>45737</v>
      </c>
    </row>
    <row r="157" spans="1:2" x14ac:dyDescent="0.3">
      <c r="A157" s="17" t="s">
        <v>1338</v>
      </c>
      <c r="B157" s="2">
        <v>45730</v>
      </c>
    </row>
    <row r="158" spans="1:2" x14ac:dyDescent="0.3">
      <c r="A158" s="17" t="s">
        <v>1428</v>
      </c>
      <c r="B158" s="2">
        <v>45293</v>
      </c>
    </row>
    <row r="159" spans="1:2" x14ac:dyDescent="0.3">
      <c r="A159" s="17" t="s">
        <v>1397</v>
      </c>
      <c r="B159" s="2">
        <v>45596</v>
      </c>
    </row>
    <row r="160" spans="1:2" x14ac:dyDescent="0.3">
      <c r="A160" s="17" t="s">
        <v>1413</v>
      </c>
      <c r="B160" s="2">
        <v>45404</v>
      </c>
    </row>
    <row r="161" spans="1:2" x14ac:dyDescent="0.3">
      <c r="A161" s="17" t="s">
        <v>1365</v>
      </c>
      <c r="B161" s="2">
        <v>45587</v>
      </c>
    </row>
    <row r="162" spans="1:2" x14ac:dyDescent="0.3">
      <c r="A162" s="17" t="s">
        <v>1133</v>
      </c>
      <c r="B162" s="2">
        <v>45701</v>
      </c>
    </row>
    <row r="163" spans="1:2" x14ac:dyDescent="0.3">
      <c r="A163" s="17" t="s">
        <v>1303</v>
      </c>
      <c r="B163" s="2">
        <v>45609</v>
      </c>
    </row>
    <row r="164" spans="1:2" x14ac:dyDescent="0.3">
      <c r="A164" s="17" t="s">
        <v>1516</v>
      </c>
      <c r="B164" s="2">
        <v>45416</v>
      </c>
    </row>
    <row r="165" spans="1:2" x14ac:dyDescent="0.3">
      <c r="A165" s="17" t="s">
        <v>1234</v>
      </c>
      <c r="B165" s="2">
        <v>45582</v>
      </c>
    </row>
    <row r="166" spans="1:2" x14ac:dyDescent="0.3">
      <c r="A166" s="17" t="s">
        <v>1206</v>
      </c>
      <c r="B166" s="2">
        <v>45412</v>
      </c>
    </row>
    <row r="167" spans="1:2" x14ac:dyDescent="0.3">
      <c r="A167" s="17" t="s">
        <v>1132</v>
      </c>
      <c r="B167" s="2">
        <v>45573</v>
      </c>
    </row>
    <row r="168" spans="1:2" x14ac:dyDescent="0.3">
      <c r="A168" s="17" t="s">
        <v>1446</v>
      </c>
      <c r="B168" s="2">
        <v>45444</v>
      </c>
    </row>
    <row r="169" spans="1:2" x14ac:dyDescent="0.3">
      <c r="A169" s="17" t="s">
        <v>1130</v>
      </c>
      <c r="B169" s="2">
        <v>45663</v>
      </c>
    </row>
    <row r="170" spans="1:2" x14ac:dyDescent="0.3">
      <c r="A170" s="17" t="s">
        <v>1096</v>
      </c>
      <c r="B170" s="2">
        <v>45742</v>
      </c>
    </row>
    <row r="171" spans="1:2" x14ac:dyDescent="0.3">
      <c r="A171" s="17" t="s">
        <v>1210</v>
      </c>
      <c r="B171" s="2">
        <v>45629</v>
      </c>
    </row>
    <row r="172" spans="1:2" x14ac:dyDescent="0.3">
      <c r="A172" s="17" t="s">
        <v>1232</v>
      </c>
      <c r="B172" s="2">
        <v>45502</v>
      </c>
    </row>
    <row r="173" spans="1:2" x14ac:dyDescent="0.3">
      <c r="A173" s="17" t="s">
        <v>1284</v>
      </c>
      <c r="B173" s="2">
        <v>45684</v>
      </c>
    </row>
    <row r="174" spans="1:2" x14ac:dyDescent="0.3">
      <c r="A174" s="17" t="s">
        <v>1203</v>
      </c>
      <c r="B174" s="2">
        <v>45636</v>
      </c>
    </row>
    <row r="175" spans="1:2" x14ac:dyDescent="0.3">
      <c r="A175" s="17" t="s">
        <v>1283</v>
      </c>
      <c r="B175" s="2">
        <v>45555</v>
      </c>
    </row>
    <row r="176" spans="1:2" x14ac:dyDescent="0.3">
      <c r="A176" s="17" t="s">
        <v>1356</v>
      </c>
      <c r="B176" s="2">
        <v>45532</v>
      </c>
    </row>
    <row r="177" spans="1:2" x14ac:dyDescent="0.3">
      <c r="A177" s="17" t="s">
        <v>1074</v>
      </c>
      <c r="B177" s="2">
        <v>45618</v>
      </c>
    </row>
    <row r="178" spans="1:2" x14ac:dyDescent="0.3">
      <c r="A178" s="17" t="s">
        <v>1308</v>
      </c>
      <c r="B178" s="2">
        <v>45292</v>
      </c>
    </row>
    <row r="179" spans="1:2" x14ac:dyDescent="0.3">
      <c r="A179" s="17" t="s">
        <v>1251</v>
      </c>
      <c r="B179" s="2">
        <v>45719</v>
      </c>
    </row>
    <row r="180" spans="1:2" x14ac:dyDescent="0.3">
      <c r="A180" s="17" t="s">
        <v>1280</v>
      </c>
      <c r="B180" s="2">
        <v>45670</v>
      </c>
    </row>
    <row r="181" spans="1:2" x14ac:dyDescent="0.3">
      <c r="A181" s="17" t="s">
        <v>1126</v>
      </c>
      <c r="B181" s="2">
        <v>45666</v>
      </c>
    </row>
    <row r="182" spans="1:2" x14ac:dyDescent="0.3">
      <c r="A182" s="17" t="s">
        <v>1494</v>
      </c>
      <c r="B182" s="2">
        <v>45717</v>
      </c>
    </row>
    <row r="183" spans="1:2" x14ac:dyDescent="0.3">
      <c r="A183" s="17" t="s">
        <v>1080</v>
      </c>
      <c r="B183" s="2">
        <v>45412</v>
      </c>
    </row>
    <row r="184" spans="1:2" x14ac:dyDescent="0.3">
      <c r="A184" s="17" t="s">
        <v>1253</v>
      </c>
      <c r="B184" s="2">
        <v>45724</v>
      </c>
    </row>
    <row r="185" spans="1:2" x14ac:dyDescent="0.3">
      <c r="A185" s="17" t="s">
        <v>1176</v>
      </c>
      <c r="B185" s="2">
        <v>45587</v>
      </c>
    </row>
    <row r="186" spans="1:2" x14ac:dyDescent="0.3">
      <c r="A186" s="17" t="s">
        <v>1068</v>
      </c>
      <c r="B186" s="2">
        <v>45497</v>
      </c>
    </row>
    <row r="187" spans="1:2" x14ac:dyDescent="0.3">
      <c r="A187" s="17" t="s">
        <v>324</v>
      </c>
      <c r="B187" s="2">
        <v>45422</v>
      </c>
    </row>
    <row r="188" spans="1:2" x14ac:dyDescent="0.3">
      <c r="A188" s="17" t="s">
        <v>1044</v>
      </c>
      <c r="B188" s="2">
        <v>45471</v>
      </c>
    </row>
    <row r="189" spans="1:2" x14ac:dyDescent="0.3">
      <c r="A189" s="17" t="s">
        <v>1267</v>
      </c>
      <c r="B189" s="2">
        <v>45662</v>
      </c>
    </row>
    <row r="190" spans="1:2" x14ac:dyDescent="0.3">
      <c r="A190" s="17" t="s">
        <v>1385</v>
      </c>
      <c r="B190" s="2">
        <v>45699</v>
      </c>
    </row>
    <row r="191" spans="1:2" x14ac:dyDescent="0.3">
      <c r="A191" s="17" t="s">
        <v>1535</v>
      </c>
      <c r="B191" s="2">
        <v>45732</v>
      </c>
    </row>
    <row r="192" spans="1:2" x14ac:dyDescent="0.3">
      <c r="A192" s="17" t="s">
        <v>1157</v>
      </c>
      <c r="B192" s="2">
        <v>45740</v>
      </c>
    </row>
    <row r="193" spans="1:2" x14ac:dyDescent="0.3">
      <c r="A193" s="17" t="s">
        <v>1393</v>
      </c>
      <c r="B193" s="2">
        <v>45601</v>
      </c>
    </row>
    <row r="194" spans="1:2" x14ac:dyDescent="0.3">
      <c r="A194" s="17" t="s">
        <v>1334</v>
      </c>
      <c r="B194" s="2">
        <v>45293</v>
      </c>
    </row>
    <row r="195" spans="1:2" x14ac:dyDescent="0.3">
      <c r="A195" s="17" t="s">
        <v>1196</v>
      </c>
      <c r="B195" s="2">
        <v>45718</v>
      </c>
    </row>
    <row r="196" spans="1:2" x14ac:dyDescent="0.3">
      <c r="A196" s="17" t="s">
        <v>1500</v>
      </c>
      <c r="B196" s="2">
        <v>45481</v>
      </c>
    </row>
    <row r="197" spans="1:2" x14ac:dyDescent="0.3">
      <c r="A197" s="17" t="s">
        <v>1359</v>
      </c>
      <c r="B197" s="2">
        <v>45437</v>
      </c>
    </row>
    <row r="198" spans="1:2" x14ac:dyDescent="0.3">
      <c r="A198" s="17" t="s">
        <v>1427</v>
      </c>
      <c r="B198" s="2">
        <v>45629</v>
      </c>
    </row>
    <row r="199" spans="1:2" x14ac:dyDescent="0.3">
      <c r="A199" s="17" t="s">
        <v>1381</v>
      </c>
      <c r="B199" s="2">
        <v>45299</v>
      </c>
    </row>
    <row r="200" spans="1:2" x14ac:dyDescent="0.3">
      <c r="A200" s="17" t="s">
        <v>1098</v>
      </c>
      <c r="B200" s="2">
        <v>45665</v>
      </c>
    </row>
    <row r="201" spans="1:2" x14ac:dyDescent="0.3">
      <c r="A201" s="17" t="s">
        <v>1398</v>
      </c>
      <c r="B201" s="2">
        <v>45728</v>
      </c>
    </row>
    <row r="202" spans="1:2" x14ac:dyDescent="0.3">
      <c r="A202" s="17" t="s">
        <v>1419</v>
      </c>
      <c r="B202" s="2">
        <v>45468</v>
      </c>
    </row>
    <row r="203" spans="1:2" x14ac:dyDescent="0.3">
      <c r="A203" s="17" t="s">
        <v>1091</v>
      </c>
      <c r="B203" s="2">
        <v>45372</v>
      </c>
    </row>
    <row r="204" spans="1:2" x14ac:dyDescent="0.3">
      <c r="A204" s="17" t="s">
        <v>379</v>
      </c>
      <c r="B204" s="2">
        <v>45329</v>
      </c>
    </row>
    <row r="205" spans="1:2" x14ac:dyDescent="0.3">
      <c r="A205" s="17" t="s">
        <v>1192</v>
      </c>
      <c r="B205" s="2">
        <v>45553</v>
      </c>
    </row>
    <row r="206" spans="1:2" x14ac:dyDescent="0.3">
      <c r="A206" s="17" t="s">
        <v>1150</v>
      </c>
      <c r="B206" s="2">
        <v>45637</v>
      </c>
    </row>
    <row r="207" spans="1:2" x14ac:dyDescent="0.3">
      <c r="A207" s="17" t="s">
        <v>1054</v>
      </c>
      <c r="B207" s="2">
        <v>45477</v>
      </c>
    </row>
    <row r="208" spans="1:2" x14ac:dyDescent="0.3">
      <c r="A208" s="17" t="s">
        <v>1258</v>
      </c>
      <c r="B208" s="2">
        <v>45746</v>
      </c>
    </row>
    <row r="209" spans="1:2" x14ac:dyDescent="0.3">
      <c r="A209" s="17" t="s">
        <v>1209</v>
      </c>
      <c r="B209" s="2">
        <v>45304</v>
      </c>
    </row>
    <row r="210" spans="1:2" x14ac:dyDescent="0.3">
      <c r="A210" s="17" t="s">
        <v>1313</v>
      </c>
      <c r="B210" s="2">
        <v>45603</v>
      </c>
    </row>
    <row r="211" spans="1:2" x14ac:dyDescent="0.3">
      <c r="A211" s="17" t="s">
        <v>1305</v>
      </c>
      <c r="B211" s="2">
        <v>45559</v>
      </c>
    </row>
    <row r="212" spans="1:2" x14ac:dyDescent="0.3">
      <c r="A212" s="17" t="s">
        <v>1105</v>
      </c>
      <c r="B212" s="2">
        <v>45666</v>
      </c>
    </row>
    <row r="213" spans="1:2" x14ac:dyDescent="0.3">
      <c r="A213" s="17" t="s">
        <v>1193</v>
      </c>
      <c r="B213" s="2">
        <v>45695</v>
      </c>
    </row>
    <row r="214" spans="1:2" x14ac:dyDescent="0.3">
      <c r="A214" s="17" t="s">
        <v>1292</v>
      </c>
      <c r="B214" s="2">
        <v>45617</v>
      </c>
    </row>
    <row r="215" spans="1:2" x14ac:dyDescent="0.3">
      <c r="A215" s="17" t="s">
        <v>1240</v>
      </c>
      <c r="B215" s="2">
        <v>45399</v>
      </c>
    </row>
    <row r="216" spans="1:2" x14ac:dyDescent="0.3">
      <c r="A216" s="17" t="s">
        <v>1306</v>
      </c>
      <c r="B216" s="2">
        <v>45726</v>
      </c>
    </row>
    <row r="217" spans="1:2" x14ac:dyDescent="0.3">
      <c r="A217" s="17" t="s">
        <v>1230</v>
      </c>
      <c r="B217" s="2">
        <v>45521</v>
      </c>
    </row>
    <row r="218" spans="1:2" x14ac:dyDescent="0.3">
      <c r="A218" s="17" t="s">
        <v>1377</v>
      </c>
      <c r="B218" s="2">
        <v>45721</v>
      </c>
    </row>
    <row r="219" spans="1:2" x14ac:dyDescent="0.3">
      <c r="A219" s="17" t="s">
        <v>321</v>
      </c>
      <c r="B219" s="2">
        <v>45734</v>
      </c>
    </row>
    <row r="220" spans="1:2" x14ac:dyDescent="0.3">
      <c r="A220" s="17" t="s">
        <v>1474</v>
      </c>
      <c r="B220" s="2">
        <v>45622</v>
      </c>
    </row>
    <row r="221" spans="1:2" x14ac:dyDescent="0.3">
      <c r="A221" s="17" t="s">
        <v>1142</v>
      </c>
      <c r="B221" s="2">
        <v>45632</v>
      </c>
    </row>
    <row r="222" spans="1:2" x14ac:dyDescent="0.3">
      <c r="A222" s="17" t="s">
        <v>1522</v>
      </c>
      <c r="B222" s="2">
        <v>45634</v>
      </c>
    </row>
    <row r="223" spans="1:2" x14ac:dyDescent="0.3">
      <c r="A223" s="17" t="s">
        <v>1168</v>
      </c>
      <c r="B223" s="2">
        <v>45684</v>
      </c>
    </row>
    <row r="224" spans="1:2" x14ac:dyDescent="0.3">
      <c r="A224" s="17" t="s">
        <v>1242</v>
      </c>
      <c r="B224" s="2">
        <v>45727</v>
      </c>
    </row>
    <row r="225" spans="1:2" x14ac:dyDescent="0.3">
      <c r="A225" s="17" t="s">
        <v>1162</v>
      </c>
      <c r="B225" s="2">
        <v>45598</v>
      </c>
    </row>
    <row r="226" spans="1:2" x14ac:dyDescent="0.3">
      <c r="A226" s="17" t="s">
        <v>1453</v>
      </c>
      <c r="B226" s="2">
        <v>45731</v>
      </c>
    </row>
    <row r="227" spans="1:2" x14ac:dyDescent="0.3">
      <c r="A227" s="17" t="s">
        <v>1271</v>
      </c>
      <c r="B227" s="2">
        <v>45730</v>
      </c>
    </row>
    <row r="228" spans="1:2" x14ac:dyDescent="0.3">
      <c r="A228" s="17" t="s">
        <v>1317</v>
      </c>
      <c r="B228" s="2">
        <v>45733</v>
      </c>
    </row>
    <row r="229" spans="1:2" x14ac:dyDescent="0.3">
      <c r="A229" s="17" t="s">
        <v>1437</v>
      </c>
      <c r="B229" s="2">
        <v>45718</v>
      </c>
    </row>
    <row r="230" spans="1:2" x14ac:dyDescent="0.3">
      <c r="A230" s="17" t="s">
        <v>1136</v>
      </c>
      <c r="B230" s="2">
        <v>45676</v>
      </c>
    </row>
    <row r="231" spans="1:2" x14ac:dyDescent="0.3">
      <c r="A231" s="17" t="s">
        <v>1067</v>
      </c>
      <c r="B231" s="2">
        <v>45614</v>
      </c>
    </row>
    <row r="232" spans="1:2" x14ac:dyDescent="0.3">
      <c r="A232" s="17" t="s">
        <v>1332</v>
      </c>
      <c r="B232" s="2">
        <v>45519</v>
      </c>
    </row>
    <row r="233" spans="1:2" x14ac:dyDescent="0.3">
      <c r="A233" s="17" t="s">
        <v>1101</v>
      </c>
      <c r="B233" s="2">
        <v>45382</v>
      </c>
    </row>
    <row r="234" spans="1:2" x14ac:dyDescent="0.3">
      <c r="A234" s="17" t="s">
        <v>1461</v>
      </c>
      <c r="B234" s="2">
        <v>45458</v>
      </c>
    </row>
    <row r="235" spans="1:2" x14ac:dyDescent="0.3">
      <c r="A235" s="17" t="s">
        <v>1445</v>
      </c>
      <c r="B235" s="2">
        <v>45559</v>
      </c>
    </row>
    <row r="236" spans="1:2" x14ac:dyDescent="0.3">
      <c r="A236" s="17" t="s">
        <v>1125</v>
      </c>
      <c r="B236" s="2">
        <v>45712</v>
      </c>
    </row>
    <row r="237" spans="1:2" x14ac:dyDescent="0.3">
      <c r="A237" s="17" t="s">
        <v>1457</v>
      </c>
      <c r="B237" s="2">
        <v>45656</v>
      </c>
    </row>
    <row r="238" spans="1:2" x14ac:dyDescent="0.3">
      <c r="A238" s="17" t="s">
        <v>1399</v>
      </c>
      <c r="B238" s="2">
        <v>45448</v>
      </c>
    </row>
    <row r="239" spans="1:2" x14ac:dyDescent="0.3">
      <c r="A239" s="17" t="s">
        <v>1433</v>
      </c>
      <c r="B239" s="2">
        <v>45692</v>
      </c>
    </row>
    <row r="240" spans="1:2" x14ac:dyDescent="0.3">
      <c r="A240" s="17" t="s">
        <v>1287</v>
      </c>
      <c r="B240" s="2">
        <v>45651</v>
      </c>
    </row>
    <row r="241" spans="1:2" x14ac:dyDescent="0.3">
      <c r="A241" s="17" t="s">
        <v>1450</v>
      </c>
      <c r="B241" s="2">
        <v>45644</v>
      </c>
    </row>
    <row r="242" spans="1:2" x14ac:dyDescent="0.3">
      <c r="A242" s="17" t="s">
        <v>1269</v>
      </c>
      <c r="B242" s="2">
        <v>45309</v>
      </c>
    </row>
    <row r="243" spans="1:2" x14ac:dyDescent="0.3">
      <c r="A243" s="17" t="s">
        <v>1248</v>
      </c>
      <c r="B243" s="2">
        <v>45353</v>
      </c>
    </row>
    <row r="244" spans="1:2" x14ac:dyDescent="0.3">
      <c r="A244" s="17" t="s">
        <v>1087</v>
      </c>
      <c r="B244" s="2">
        <v>45747</v>
      </c>
    </row>
    <row r="245" spans="1:2" x14ac:dyDescent="0.3">
      <c r="A245" s="17" t="s">
        <v>1186</v>
      </c>
      <c r="B245" s="2">
        <v>45652</v>
      </c>
    </row>
    <row r="246" spans="1:2" x14ac:dyDescent="0.3">
      <c r="A246" s="17" t="s">
        <v>1148</v>
      </c>
      <c r="B246" s="2">
        <v>45743</v>
      </c>
    </row>
    <row r="247" spans="1:2" x14ac:dyDescent="0.3">
      <c r="A247" s="17" t="s">
        <v>1307</v>
      </c>
      <c r="B247" s="2">
        <v>45605</v>
      </c>
    </row>
    <row r="248" spans="1:2" x14ac:dyDescent="0.3">
      <c r="A248" s="17" t="s">
        <v>1440</v>
      </c>
      <c r="B248" s="2">
        <v>45552</v>
      </c>
    </row>
    <row r="249" spans="1:2" x14ac:dyDescent="0.3">
      <c r="A249" s="17" t="s">
        <v>1448</v>
      </c>
      <c r="B249" s="2">
        <v>45330</v>
      </c>
    </row>
    <row r="250" spans="1:2" x14ac:dyDescent="0.3">
      <c r="A250" s="17" t="s">
        <v>1502</v>
      </c>
      <c r="B250" s="2">
        <v>45448</v>
      </c>
    </row>
    <row r="251" spans="1:2" x14ac:dyDescent="0.3">
      <c r="A251" s="17" t="s">
        <v>1063</v>
      </c>
      <c r="B251" s="2">
        <v>45547</v>
      </c>
    </row>
    <row r="252" spans="1:2" x14ac:dyDescent="0.3">
      <c r="A252" s="17" t="s">
        <v>1505</v>
      </c>
      <c r="B252" s="2">
        <v>45682</v>
      </c>
    </row>
    <row r="253" spans="1:2" x14ac:dyDescent="0.3">
      <c r="A253" s="17" t="s">
        <v>1372</v>
      </c>
      <c r="B253" s="2">
        <v>45528</v>
      </c>
    </row>
    <row r="254" spans="1:2" x14ac:dyDescent="0.3">
      <c r="A254" s="17" t="s">
        <v>1282</v>
      </c>
      <c r="B254" s="2">
        <v>45700</v>
      </c>
    </row>
    <row r="255" spans="1:2" x14ac:dyDescent="0.3">
      <c r="A255" s="17" t="s">
        <v>1328</v>
      </c>
      <c r="B255" s="2">
        <v>45512</v>
      </c>
    </row>
    <row r="256" spans="1:2" x14ac:dyDescent="0.3">
      <c r="A256" s="17" t="s">
        <v>1290</v>
      </c>
      <c r="B256" s="2">
        <v>45730</v>
      </c>
    </row>
    <row r="257" spans="1:2" x14ac:dyDescent="0.3">
      <c r="A257" s="17" t="s">
        <v>1215</v>
      </c>
      <c r="B257" s="2">
        <v>45676</v>
      </c>
    </row>
    <row r="258" spans="1:2" x14ac:dyDescent="0.3">
      <c r="A258" s="17" t="s">
        <v>1155</v>
      </c>
      <c r="B258" s="2">
        <v>45441</v>
      </c>
    </row>
    <row r="259" spans="1:2" x14ac:dyDescent="0.3">
      <c r="A259" s="17" t="s">
        <v>1346</v>
      </c>
      <c r="B259" s="2">
        <v>45630</v>
      </c>
    </row>
    <row r="260" spans="1:2" x14ac:dyDescent="0.3">
      <c r="A260" s="17" t="s">
        <v>1227</v>
      </c>
      <c r="B260" s="2">
        <v>45445</v>
      </c>
    </row>
    <row r="261" spans="1:2" x14ac:dyDescent="0.3">
      <c r="A261" s="17" t="s">
        <v>1380</v>
      </c>
      <c r="B261" s="2">
        <v>45677</v>
      </c>
    </row>
    <row r="262" spans="1:2" x14ac:dyDescent="0.3">
      <c r="A262" s="17" t="s">
        <v>1414</v>
      </c>
      <c r="B262" s="2">
        <v>45707</v>
      </c>
    </row>
    <row r="263" spans="1:2" x14ac:dyDescent="0.3">
      <c r="A263" s="17" t="s">
        <v>371</v>
      </c>
      <c r="B263" s="2">
        <v>45334</v>
      </c>
    </row>
    <row r="264" spans="1:2" x14ac:dyDescent="0.3">
      <c r="A264" s="17" t="s">
        <v>1443</v>
      </c>
      <c r="B264" s="2">
        <v>45400</v>
      </c>
    </row>
    <row r="265" spans="1:2" x14ac:dyDescent="0.3">
      <c r="A265" s="17" t="s">
        <v>1333</v>
      </c>
      <c r="B265" s="2">
        <v>45321</v>
      </c>
    </row>
    <row r="266" spans="1:2" x14ac:dyDescent="0.3">
      <c r="A266" s="17" t="s">
        <v>1076</v>
      </c>
      <c r="B266" s="2">
        <v>45469</v>
      </c>
    </row>
    <row r="267" spans="1:2" x14ac:dyDescent="0.3">
      <c r="A267" s="17" t="s">
        <v>1362</v>
      </c>
      <c r="B267" s="2">
        <v>45566</v>
      </c>
    </row>
    <row r="268" spans="1:2" x14ac:dyDescent="0.3">
      <c r="A268" s="17" t="s">
        <v>1137</v>
      </c>
      <c r="B268" s="2">
        <v>45731</v>
      </c>
    </row>
    <row r="269" spans="1:2" x14ac:dyDescent="0.3">
      <c r="A269" s="17" t="s">
        <v>1216</v>
      </c>
      <c r="B269" s="2">
        <v>45616</v>
      </c>
    </row>
    <row r="270" spans="1:2" x14ac:dyDescent="0.3">
      <c r="A270" s="17" t="s">
        <v>1373</v>
      </c>
      <c r="B270" s="2">
        <v>45507</v>
      </c>
    </row>
    <row r="271" spans="1:2" x14ac:dyDescent="0.3">
      <c r="A271" s="17" t="s">
        <v>1325</v>
      </c>
      <c r="B271" s="2">
        <v>45697</v>
      </c>
    </row>
    <row r="272" spans="1:2" x14ac:dyDescent="0.3">
      <c r="A272" s="17" t="s">
        <v>1367</v>
      </c>
      <c r="B272" s="2">
        <v>45452</v>
      </c>
    </row>
    <row r="273" spans="1:2" x14ac:dyDescent="0.3">
      <c r="A273" s="17" t="s">
        <v>1144</v>
      </c>
      <c r="B273" s="2">
        <v>45395</v>
      </c>
    </row>
    <row r="274" spans="1:2" x14ac:dyDescent="0.3">
      <c r="A274" s="17" t="s">
        <v>1224</v>
      </c>
      <c r="B274" s="2">
        <v>45516</v>
      </c>
    </row>
    <row r="275" spans="1:2" x14ac:dyDescent="0.3">
      <c r="A275" s="17" t="s">
        <v>1255</v>
      </c>
      <c r="B275" s="2">
        <v>45724</v>
      </c>
    </row>
    <row r="276" spans="1:2" x14ac:dyDescent="0.3">
      <c r="A276" s="17" t="s">
        <v>1170</v>
      </c>
      <c r="B276" s="2">
        <v>45318</v>
      </c>
    </row>
    <row r="277" spans="1:2" x14ac:dyDescent="0.3">
      <c r="A277" s="17" t="s">
        <v>1180</v>
      </c>
      <c r="B277" s="2">
        <v>45704</v>
      </c>
    </row>
    <row r="278" spans="1:2" x14ac:dyDescent="0.3">
      <c r="A278" s="17" t="s">
        <v>1291</v>
      </c>
      <c r="B278" s="2">
        <v>45738</v>
      </c>
    </row>
    <row r="279" spans="1:2" x14ac:dyDescent="0.3">
      <c r="A279" s="17" t="s">
        <v>1106</v>
      </c>
      <c r="B279" s="2">
        <v>45717</v>
      </c>
    </row>
    <row r="280" spans="1:2" x14ac:dyDescent="0.3">
      <c r="A280" s="17" t="s">
        <v>1503</v>
      </c>
      <c r="B280" s="2">
        <v>45635</v>
      </c>
    </row>
    <row r="281" spans="1:2" x14ac:dyDescent="0.3">
      <c r="A281" s="17" t="s">
        <v>1456</v>
      </c>
      <c r="B281" s="2">
        <v>45499</v>
      </c>
    </row>
    <row r="282" spans="1:2" x14ac:dyDescent="0.3">
      <c r="A282" s="17" t="s">
        <v>1051</v>
      </c>
      <c r="B282" s="2">
        <v>45554</v>
      </c>
    </row>
    <row r="283" spans="1:2" x14ac:dyDescent="0.3">
      <c r="A283" s="17" t="s">
        <v>1143</v>
      </c>
      <c r="B283" s="2">
        <v>45477</v>
      </c>
    </row>
    <row r="284" spans="1:2" x14ac:dyDescent="0.3">
      <c r="A284" s="17" t="s">
        <v>1228</v>
      </c>
      <c r="B284" s="2">
        <v>45695</v>
      </c>
    </row>
    <row r="285" spans="1:2" x14ac:dyDescent="0.3">
      <c r="A285" s="17" t="s">
        <v>1183</v>
      </c>
      <c r="B285" s="2">
        <v>45598</v>
      </c>
    </row>
    <row r="286" spans="1:2" x14ac:dyDescent="0.3">
      <c r="A286" s="17" t="s">
        <v>1415</v>
      </c>
      <c r="B286" s="2">
        <v>45645</v>
      </c>
    </row>
    <row r="287" spans="1:2" x14ac:dyDescent="0.3">
      <c r="A287" s="17" t="s">
        <v>1447</v>
      </c>
      <c r="B287" s="2">
        <v>45593</v>
      </c>
    </row>
    <row r="288" spans="1:2" x14ac:dyDescent="0.3">
      <c r="A288" s="17" t="s">
        <v>1527</v>
      </c>
      <c r="B288" s="2">
        <v>45317</v>
      </c>
    </row>
    <row r="289" spans="1:2" x14ac:dyDescent="0.3">
      <c r="A289" s="17" t="s">
        <v>1159</v>
      </c>
      <c r="B289" s="2">
        <v>45704</v>
      </c>
    </row>
    <row r="290" spans="1:2" x14ac:dyDescent="0.3">
      <c r="A290" s="17" t="s">
        <v>1529</v>
      </c>
      <c r="B290" s="2">
        <v>45395</v>
      </c>
    </row>
    <row r="291" spans="1:2" x14ac:dyDescent="0.3">
      <c r="A291" s="17" t="s">
        <v>1201</v>
      </c>
      <c r="B291" s="2">
        <v>45441</v>
      </c>
    </row>
    <row r="292" spans="1:2" x14ac:dyDescent="0.3">
      <c r="A292" s="17" t="s">
        <v>1243</v>
      </c>
      <c r="B292" s="2">
        <v>45702</v>
      </c>
    </row>
    <row r="293" spans="1:2" x14ac:dyDescent="0.3">
      <c r="A293" s="17" t="s">
        <v>1094</v>
      </c>
      <c r="B293" s="2">
        <v>45700</v>
      </c>
    </row>
    <row r="294" spans="1:2" x14ac:dyDescent="0.3">
      <c r="A294" s="17" t="s">
        <v>1533</v>
      </c>
      <c r="B294" s="2">
        <v>45359</v>
      </c>
    </row>
    <row r="295" spans="1:2" x14ac:dyDescent="0.3">
      <c r="A295" s="17" t="s">
        <v>1517</v>
      </c>
      <c r="B295" s="2">
        <v>45724</v>
      </c>
    </row>
    <row r="296" spans="1:2" x14ac:dyDescent="0.3">
      <c r="A296" s="17" t="s">
        <v>1099</v>
      </c>
      <c r="B296" s="2">
        <v>45409</v>
      </c>
    </row>
    <row r="297" spans="1:2" x14ac:dyDescent="0.3">
      <c r="A297" s="17" t="s">
        <v>1508</v>
      </c>
      <c r="B297" s="2">
        <v>45643</v>
      </c>
    </row>
    <row r="298" spans="1:2" x14ac:dyDescent="0.3">
      <c r="A298" s="17" t="s">
        <v>1081</v>
      </c>
      <c r="B298" s="2">
        <v>45597</v>
      </c>
    </row>
    <row r="299" spans="1:2" x14ac:dyDescent="0.3">
      <c r="A299" s="17" t="s">
        <v>1426</v>
      </c>
      <c r="B299" s="2">
        <v>45396</v>
      </c>
    </row>
    <row r="300" spans="1:2" x14ac:dyDescent="0.3">
      <c r="A300" s="17" t="s">
        <v>1103</v>
      </c>
      <c r="B300" s="2">
        <v>45467</v>
      </c>
    </row>
    <row r="301" spans="1:2" x14ac:dyDescent="0.3">
      <c r="A301" s="17" t="s">
        <v>1416</v>
      </c>
      <c r="B301" s="2">
        <v>45652</v>
      </c>
    </row>
    <row r="302" spans="1:2" x14ac:dyDescent="0.3">
      <c r="A302" s="17" t="s">
        <v>1374</v>
      </c>
      <c r="B302" s="2">
        <v>45731</v>
      </c>
    </row>
    <row r="303" spans="1:2" x14ac:dyDescent="0.3">
      <c r="A303" s="17" t="s">
        <v>1441</v>
      </c>
      <c r="B303" s="2">
        <v>45681</v>
      </c>
    </row>
    <row r="304" spans="1:2" x14ac:dyDescent="0.3">
      <c r="A304" s="17" t="s">
        <v>1279</v>
      </c>
      <c r="B304" s="2">
        <v>45423</v>
      </c>
    </row>
    <row r="305" spans="1:2" x14ac:dyDescent="0.3">
      <c r="A305" s="17" t="s">
        <v>1478</v>
      </c>
      <c r="B305" s="2">
        <v>45593</v>
      </c>
    </row>
    <row r="306" spans="1:2" x14ac:dyDescent="0.3">
      <c r="A306" s="17" t="s">
        <v>1048</v>
      </c>
      <c r="B306" s="2">
        <v>45614</v>
      </c>
    </row>
    <row r="307" spans="1:2" x14ac:dyDescent="0.3">
      <c r="A307" s="17" t="s">
        <v>1147</v>
      </c>
      <c r="B307" s="2">
        <v>45701</v>
      </c>
    </row>
    <row r="308" spans="1:2" x14ac:dyDescent="0.3">
      <c r="A308" s="17" t="s">
        <v>1124</v>
      </c>
      <c r="B308" s="2">
        <v>45665</v>
      </c>
    </row>
    <row r="309" spans="1:2" x14ac:dyDescent="0.3">
      <c r="A309" s="17" t="s">
        <v>1047</v>
      </c>
      <c r="B309" s="2">
        <v>45452</v>
      </c>
    </row>
    <row r="310" spans="1:2" x14ac:dyDescent="0.3">
      <c r="A310" s="17" t="s">
        <v>1139</v>
      </c>
      <c r="B310" s="2">
        <v>45693</v>
      </c>
    </row>
    <row r="311" spans="1:2" x14ac:dyDescent="0.3">
      <c r="A311" s="17" t="s">
        <v>1128</v>
      </c>
      <c r="B311" s="2">
        <v>45573</v>
      </c>
    </row>
    <row r="312" spans="1:2" x14ac:dyDescent="0.3">
      <c r="A312" s="17" t="s">
        <v>1411</v>
      </c>
      <c r="B312" s="2">
        <v>45369</v>
      </c>
    </row>
    <row r="313" spans="1:2" x14ac:dyDescent="0.3">
      <c r="A313" s="17" t="s">
        <v>1261</v>
      </c>
      <c r="B313" s="2">
        <v>45728</v>
      </c>
    </row>
    <row r="314" spans="1:2" x14ac:dyDescent="0.3">
      <c r="A314" s="17" t="s">
        <v>1298</v>
      </c>
      <c r="B314" s="2">
        <v>45739</v>
      </c>
    </row>
    <row r="315" spans="1:2" x14ac:dyDescent="0.3">
      <c r="A315" s="17" t="s">
        <v>1407</v>
      </c>
      <c r="B315" s="2">
        <v>45439</v>
      </c>
    </row>
    <row r="316" spans="1:2" x14ac:dyDescent="0.3">
      <c r="A316" s="17" t="s">
        <v>1319</v>
      </c>
      <c r="B316" s="2">
        <v>45478</v>
      </c>
    </row>
    <row r="317" spans="1:2" x14ac:dyDescent="0.3">
      <c r="A317" s="17" t="s">
        <v>1514</v>
      </c>
      <c r="B317" s="2">
        <v>45622</v>
      </c>
    </row>
    <row r="318" spans="1:2" x14ac:dyDescent="0.3">
      <c r="A318" s="17" t="s">
        <v>1249</v>
      </c>
      <c r="B318" s="2">
        <v>45724</v>
      </c>
    </row>
    <row r="319" spans="1:2" x14ac:dyDescent="0.3">
      <c r="A319" s="17" t="s">
        <v>1364</v>
      </c>
      <c r="B319" s="2">
        <v>45649</v>
      </c>
    </row>
    <row r="320" spans="1:2" x14ac:dyDescent="0.3">
      <c r="A320" s="17" t="s">
        <v>1073</v>
      </c>
      <c r="B320" s="2">
        <v>45338</v>
      </c>
    </row>
    <row r="321" spans="1:2" x14ac:dyDescent="0.3">
      <c r="A321" s="17" t="s">
        <v>1521</v>
      </c>
      <c r="B321" s="2">
        <v>45496</v>
      </c>
    </row>
    <row r="322" spans="1:2" x14ac:dyDescent="0.3">
      <c r="A322" s="17" t="s">
        <v>1401</v>
      </c>
      <c r="B322" s="2">
        <v>45694</v>
      </c>
    </row>
    <row r="323" spans="1:2" x14ac:dyDescent="0.3">
      <c r="A323" s="17" t="s">
        <v>1236</v>
      </c>
      <c r="B323" s="2">
        <v>45645</v>
      </c>
    </row>
    <row r="324" spans="1:2" x14ac:dyDescent="0.3">
      <c r="A324" s="17" t="s">
        <v>1491</v>
      </c>
      <c r="B324" s="2">
        <v>45734</v>
      </c>
    </row>
    <row r="325" spans="1:2" x14ac:dyDescent="0.3">
      <c r="A325" s="17" t="s">
        <v>1195</v>
      </c>
      <c r="B325" s="2">
        <v>45470</v>
      </c>
    </row>
    <row r="326" spans="1:2" x14ac:dyDescent="0.3">
      <c r="A326" s="17" t="s">
        <v>1369</v>
      </c>
      <c r="B326" s="2">
        <v>45659</v>
      </c>
    </row>
    <row r="327" spans="1:2" x14ac:dyDescent="0.3">
      <c r="A327" s="17" t="s">
        <v>1090</v>
      </c>
      <c r="B327" s="2">
        <v>45724</v>
      </c>
    </row>
    <row r="328" spans="1:2" x14ac:dyDescent="0.3">
      <c r="A328" s="17" t="s">
        <v>1485</v>
      </c>
      <c r="B328" s="2">
        <v>45542</v>
      </c>
    </row>
    <row r="329" spans="1:2" x14ac:dyDescent="0.3">
      <c r="A329" s="17" t="s">
        <v>1523</v>
      </c>
      <c r="B329" s="2">
        <v>45368</v>
      </c>
    </row>
    <row r="330" spans="1:2" x14ac:dyDescent="0.3">
      <c r="A330" s="17" t="s">
        <v>1160</v>
      </c>
      <c r="B330" s="2">
        <v>45497</v>
      </c>
    </row>
    <row r="331" spans="1:2" x14ac:dyDescent="0.3">
      <c r="A331" s="17" t="s">
        <v>1119</v>
      </c>
      <c r="B331" s="2">
        <v>45690</v>
      </c>
    </row>
    <row r="332" spans="1:2" x14ac:dyDescent="0.3">
      <c r="A332" s="17" t="s">
        <v>1278</v>
      </c>
      <c r="B332" s="2">
        <v>45589</v>
      </c>
    </row>
    <row r="333" spans="1:2" x14ac:dyDescent="0.3">
      <c r="A333" s="17" t="s">
        <v>1455</v>
      </c>
      <c r="B333" s="2">
        <v>45332</v>
      </c>
    </row>
    <row r="334" spans="1:2" x14ac:dyDescent="0.3">
      <c r="A334" s="17" t="s">
        <v>1536</v>
      </c>
      <c r="B334" s="2">
        <v>45674</v>
      </c>
    </row>
    <row r="335" spans="1:2" x14ac:dyDescent="0.3">
      <c r="A335" s="17" t="s">
        <v>1140</v>
      </c>
      <c r="B335" s="2">
        <v>45592</v>
      </c>
    </row>
    <row r="336" spans="1:2" x14ac:dyDescent="0.3">
      <c r="A336" s="17" t="s">
        <v>1179</v>
      </c>
      <c r="B336" s="2">
        <v>45351</v>
      </c>
    </row>
    <row r="337" spans="1:2" x14ac:dyDescent="0.3">
      <c r="A337" s="17" t="s">
        <v>1498</v>
      </c>
      <c r="B337" s="2">
        <v>45507</v>
      </c>
    </row>
    <row r="338" spans="1:2" x14ac:dyDescent="0.3">
      <c r="A338" s="17" t="s">
        <v>1058</v>
      </c>
      <c r="B338" s="2">
        <v>45650</v>
      </c>
    </row>
    <row r="339" spans="1:2" x14ac:dyDescent="0.3">
      <c r="A339" s="17" t="s">
        <v>1052</v>
      </c>
      <c r="B339" s="2">
        <v>45588</v>
      </c>
    </row>
    <row r="340" spans="1:2" x14ac:dyDescent="0.3">
      <c r="A340" s="17" t="s">
        <v>1348</v>
      </c>
      <c r="B340" s="2">
        <v>45530</v>
      </c>
    </row>
    <row r="341" spans="1:2" x14ac:dyDescent="0.3">
      <c r="A341" s="17" t="s">
        <v>1079</v>
      </c>
      <c r="B341" s="2">
        <v>45555</v>
      </c>
    </row>
    <row r="342" spans="1:2" x14ac:dyDescent="0.3">
      <c r="A342" s="17" t="s">
        <v>1053</v>
      </c>
      <c r="B342" s="2">
        <v>45602</v>
      </c>
    </row>
    <row r="343" spans="1:2" x14ac:dyDescent="0.3">
      <c r="A343" s="17" t="s">
        <v>1295</v>
      </c>
      <c r="B343" s="2">
        <v>45401</v>
      </c>
    </row>
    <row r="344" spans="1:2" x14ac:dyDescent="0.3">
      <c r="A344" s="17" t="s">
        <v>1109</v>
      </c>
      <c r="B344" s="2">
        <v>45652</v>
      </c>
    </row>
    <row r="345" spans="1:2" x14ac:dyDescent="0.3">
      <c r="A345" s="17" t="s">
        <v>1515</v>
      </c>
      <c r="B345" s="2">
        <v>45434</v>
      </c>
    </row>
    <row r="346" spans="1:2" x14ac:dyDescent="0.3">
      <c r="A346" s="17" t="s">
        <v>1388</v>
      </c>
      <c r="B346" s="2">
        <v>45654</v>
      </c>
    </row>
    <row r="347" spans="1:2" x14ac:dyDescent="0.3">
      <c r="A347" s="17" t="s">
        <v>1442</v>
      </c>
      <c r="B347" s="2">
        <v>45661</v>
      </c>
    </row>
    <row r="348" spans="1:2" x14ac:dyDescent="0.3">
      <c r="A348" s="17" t="s">
        <v>1519</v>
      </c>
      <c r="B348" s="2">
        <v>45600</v>
      </c>
    </row>
    <row r="349" spans="1:2" x14ac:dyDescent="0.3">
      <c r="A349" s="17" t="s">
        <v>1246</v>
      </c>
      <c r="B349" s="2">
        <v>45415</v>
      </c>
    </row>
    <row r="350" spans="1:2" x14ac:dyDescent="0.3">
      <c r="A350" s="17" t="s">
        <v>1102</v>
      </c>
      <c r="B350" s="2">
        <v>45670</v>
      </c>
    </row>
    <row r="351" spans="1:2" x14ac:dyDescent="0.3">
      <c r="A351" s="17" t="s">
        <v>1188</v>
      </c>
      <c r="B351" s="2">
        <v>45293</v>
      </c>
    </row>
    <row r="352" spans="1:2" x14ac:dyDescent="0.3">
      <c r="A352" s="17" t="s">
        <v>1406</v>
      </c>
      <c r="B352" s="2">
        <v>45665</v>
      </c>
    </row>
    <row r="353" spans="1:2" x14ac:dyDescent="0.3">
      <c r="A353" s="17" t="s">
        <v>1463</v>
      </c>
      <c r="B353" s="2">
        <v>45468</v>
      </c>
    </row>
    <row r="354" spans="1:2" x14ac:dyDescent="0.3">
      <c r="A354" s="17" t="s">
        <v>1513</v>
      </c>
      <c r="B354" s="2">
        <v>45709</v>
      </c>
    </row>
    <row r="355" spans="1:2" x14ac:dyDescent="0.3">
      <c r="A355" s="17" t="s">
        <v>1357</v>
      </c>
      <c r="B355" s="2">
        <v>45677</v>
      </c>
    </row>
    <row r="356" spans="1:2" x14ac:dyDescent="0.3">
      <c r="A356" s="17" t="s">
        <v>1321</v>
      </c>
      <c r="B356" s="2">
        <v>45652</v>
      </c>
    </row>
    <row r="357" spans="1:2" x14ac:dyDescent="0.3">
      <c r="A357" s="17" t="s">
        <v>1378</v>
      </c>
      <c r="B357" s="2">
        <v>45747</v>
      </c>
    </row>
    <row r="358" spans="1:2" x14ac:dyDescent="0.3">
      <c r="A358" s="17" t="s">
        <v>1476</v>
      </c>
      <c r="B358" s="2">
        <v>45368</v>
      </c>
    </row>
    <row r="359" spans="1:2" x14ac:dyDescent="0.3">
      <c r="A359" s="17" t="s">
        <v>1477</v>
      </c>
      <c r="B359" s="2">
        <v>45696</v>
      </c>
    </row>
    <row r="360" spans="1:2" x14ac:dyDescent="0.3">
      <c r="A360" s="17" t="s">
        <v>1056</v>
      </c>
      <c r="B360" s="2">
        <v>45611</v>
      </c>
    </row>
    <row r="361" spans="1:2" x14ac:dyDescent="0.3">
      <c r="A361" s="17" t="s">
        <v>1219</v>
      </c>
      <c r="B361" s="2">
        <v>45614</v>
      </c>
    </row>
    <row r="362" spans="1:2" x14ac:dyDescent="0.3">
      <c r="A362" s="17" t="s">
        <v>1043</v>
      </c>
      <c r="B362" s="2">
        <v>45699</v>
      </c>
    </row>
    <row r="363" spans="1:2" x14ac:dyDescent="0.3">
      <c r="A363" s="17" t="s">
        <v>1480</v>
      </c>
      <c r="B363" s="2">
        <v>45707</v>
      </c>
    </row>
    <row r="364" spans="1:2" x14ac:dyDescent="0.3">
      <c r="A364" s="17" t="s">
        <v>1239</v>
      </c>
      <c r="B364" s="2">
        <v>45696</v>
      </c>
    </row>
    <row r="365" spans="1:2" x14ac:dyDescent="0.3">
      <c r="A365" s="17" t="s">
        <v>1312</v>
      </c>
      <c r="B365" s="2">
        <v>45741</v>
      </c>
    </row>
    <row r="366" spans="1:2" x14ac:dyDescent="0.3">
      <c r="A366" s="17" t="s">
        <v>1481</v>
      </c>
      <c r="B366" s="2">
        <v>45598</v>
      </c>
    </row>
    <row r="367" spans="1:2" x14ac:dyDescent="0.3">
      <c r="A367" s="17" t="s">
        <v>1418</v>
      </c>
      <c r="B367" s="2">
        <v>45639</v>
      </c>
    </row>
    <row r="368" spans="1:2" x14ac:dyDescent="0.3">
      <c r="A368" s="17" t="s">
        <v>1361</v>
      </c>
      <c r="B368" s="2">
        <v>45663</v>
      </c>
    </row>
    <row r="369" spans="1:2" x14ac:dyDescent="0.3">
      <c r="A369" s="17" t="s">
        <v>1310</v>
      </c>
      <c r="B369" s="2">
        <v>45505</v>
      </c>
    </row>
    <row r="370" spans="1:2" x14ac:dyDescent="0.3">
      <c r="A370" s="17" t="s">
        <v>1371</v>
      </c>
      <c r="B370" s="2">
        <v>45727</v>
      </c>
    </row>
    <row r="371" spans="1:2" x14ac:dyDescent="0.3">
      <c r="A371" s="17" t="s">
        <v>1429</v>
      </c>
      <c r="B371" s="2">
        <v>45631</v>
      </c>
    </row>
    <row r="372" spans="1:2" x14ac:dyDescent="0.3">
      <c r="A372" s="17" t="s">
        <v>1045</v>
      </c>
      <c r="B372" s="2">
        <v>45629</v>
      </c>
    </row>
    <row r="373" spans="1:2" x14ac:dyDescent="0.3">
      <c r="A373" s="17" t="s">
        <v>1268</v>
      </c>
      <c r="B373" s="2">
        <v>45316</v>
      </c>
    </row>
    <row r="374" spans="1:2" x14ac:dyDescent="0.3">
      <c r="A374" s="17" t="s">
        <v>1363</v>
      </c>
      <c r="B374" s="2">
        <v>45496</v>
      </c>
    </row>
    <row r="375" spans="1:2" x14ac:dyDescent="0.3">
      <c r="A375" s="17" t="s">
        <v>1104</v>
      </c>
      <c r="B375" s="2">
        <v>45618</v>
      </c>
    </row>
    <row r="376" spans="1:2" x14ac:dyDescent="0.3">
      <c r="A376" s="17" t="s">
        <v>1392</v>
      </c>
      <c r="B376" s="2">
        <v>45513</v>
      </c>
    </row>
    <row r="377" spans="1:2" x14ac:dyDescent="0.3">
      <c r="A377" s="17" t="s">
        <v>1382</v>
      </c>
      <c r="B377" s="2">
        <v>45747</v>
      </c>
    </row>
    <row r="378" spans="1:2" x14ac:dyDescent="0.3">
      <c r="A378" s="17" t="s">
        <v>1499</v>
      </c>
      <c r="B378" s="2">
        <v>45682</v>
      </c>
    </row>
    <row r="379" spans="1:2" x14ac:dyDescent="0.3">
      <c r="A379" s="17" t="s">
        <v>335</v>
      </c>
      <c r="B379" s="2">
        <v>45612</v>
      </c>
    </row>
    <row r="380" spans="1:2" x14ac:dyDescent="0.3">
      <c r="A380" s="17" t="s">
        <v>1187</v>
      </c>
      <c r="B380" s="2">
        <v>45593</v>
      </c>
    </row>
    <row r="381" spans="1:2" x14ac:dyDescent="0.3">
      <c r="A381" s="17" t="s">
        <v>1449</v>
      </c>
      <c r="B381" s="2">
        <v>45293</v>
      </c>
    </row>
    <row r="382" spans="1:2" x14ac:dyDescent="0.3">
      <c r="A382" s="17" t="s">
        <v>1199</v>
      </c>
      <c r="B382" s="2">
        <v>45333</v>
      </c>
    </row>
    <row r="383" spans="1:2" x14ac:dyDescent="0.3">
      <c r="A383" s="17" t="s">
        <v>1075</v>
      </c>
      <c r="B383" s="2">
        <v>45735</v>
      </c>
    </row>
    <row r="384" spans="1:2" x14ac:dyDescent="0.3">
      <c r="A384" s="17" t="s">
        <v>1322</v>
      </c>
      <c r="B384" s="2">
        <v>45427</v>
      </c>
    </row>
    <row r="385" spans="1:2" x14ac:dyDescent="0.3">
      <c r="A385" s="17" t="s">
        <v>1285</v>
      </c>
      <c r="B385" s="2">
        <v>45554</v>
      </c>
    </row>
    <row r="386" spans="1:2" x14ac:dyDescent="0.3">
      <c r="A386" s="17" t="s">
        <v>1117</v>
      </c>
      <c r="B386" s="2">
        <v>45690</v>
      </c>
    </row>
    <row r="387" spans="1:2" x14ac:dyDescent="0.3">
      <c r="A387" s="17" t="s">
        <v>1439</v>
      </c>
      <c r="B387" s="2">
        <v>45296</v>
      </c>
    </row>
    <row r="388" spans="1:2" x14ac:dyDescent="0.3">
      <c r="A388" s="17" t="s">
        <v>1226</v>
      </c>
      <c r="B388" s="2">
        <v>45510</v>
      </c>
    </row>
    <row r="389" spans="1:2" x14ac:dyDescent="0.3">
      <c r="A389" s="17" t="s">
        <v>1510</v>
      </c>
      <c r="B389" s="2">
        <v>45518</v>
      </c>
    </row>
    <row r="390" spans="1:2" x14ac:dyDescent="0.3">
      <c r="A390" s="17" t="s">
        <v>1389</v>
      </c>
      <c r="B390" s="2">
        <v>45634</v>
      </c>
    </row>
    <row r="391" spans="1:2" x14ac:dyDescent="0.3">
      <c r="A391" s="17" t="s">
        <v>1438</v>
      </c>
      <c r="B391" s="2">
        <v>45737</v>
      </c>
    </row>
    <row r="392" spans="1:2" x14ac:dyDescent="0.3">
      <c r="A392" s="17" t="s">
        <v>1314</v>
      </c>
      <c r="B392" s="2">
        <v>45310</v>
      </c>
    </row>
    <row r="393" spans="1:2" x14ac:dyDescent="0.3">
      <c r="A393" s="17" t="s">
        <v>1205</v>
      </c>
      <c r="B393" s="2">
        <v>45541</v>
      </c>
    </row>
    <row r="394" spans="1:2" x14ac:dyDescent="0.3">
      <c r="A394" s="17" t="s">
        <v>1493</v>
      </c>
      <c r="B394" s="2">
        <v>45312</v>
      </c>
    </row>
    <row r="395" spans="1:2" x14ac:dyDescent="0.3">
      <c r="A395" s="17" t="s">
        <v>1294</v>
      </c>
      <c r="B395" s="2">
        <v>45610</v>
      </c>
    </row>
    <row r="396" spans="1:2" x14ac:dyDescent="0.3">
      <c r="A396" s="17" t="s">
        <v>1257</v>
      </c>
      <c r="B396" s="2">
        <v>45319</v>
      </c>
    </row>
    <row r="397" spans="1:2" x14ac:dyDescent="0.3">
      <c r="A397" s="17" t="s">
        <v>1134</v>
      </c>
      <c r="B397" s="2">
        <v>45532</v>
      </c>
    </row>
    <row r="398" spans="1:2" x14ac:dyDescent="0.3">
      <c r="A398" s="17" t="s">
        <v>1154</v>
      </c>
      <c r="B398" s="2">
        <v>45324</v>
      </c>
    </row>
    <row r="399" spans="1:2" x14ac:dyDescent="0.3">
      <c r="A399" s="17" t="s">
        <v>1379</v>
      </c>
      <c r="B399" s="2">
        <v>45743</v>
      </c>
    </row>
    <row r="400" spans="1:2" x14ac:dyDescent="0.3">
      <c r="A400" s="17" t="s">
        <v>1410</v>
      </c>
      <c r="B400" s="2">
        <v>45326</v>
      </c>
    </row>
    <row r="401" spans="1:2" x14ac:dyDescent="0.3">
      <c r="A401" s="17" t="s">
        <v>1479</v>
      </c>
      <c r="B401" s="2">
        <v>45699</v>
      </c>
    </row>
    <row r="402" spans="1:2" x14ac:dyDescent="0.3">
      <c r="A402" s="17" t="s">
        <v>1220</v>
      </c>
      <c r="B402" s="2">
        <v>45333</v>
      </c>
    </row>
    <row r="403" spans="1:2" x14ac:dyDescent="0.3">
      <c r="A403" s="17" t="s">
        <v>1353</v>
      </c>
      <c r="B403" s="2">
        <v>45333</v>
      </c>
    </row>
    <row r="404" spans="1:2" x14ac:dyDescent="0.3">
      <c r="A404" s="17" t="s">
        <v>1175</v>
      </c>
      <c r="B404" s="2">
        <v>45647</v>
      </c>
    </row>
    <row r="405" spans="1:2" x14ac:dyDescent="0.3">
      <c r="A405" s="17" t="s">
        <v>1320</v>
      </c>
      <c r="B405" s="2">
        <v>45642</v>
      </c>
    </row>
    <row r="406" spans="1:2" x14ac:dyDescent="0.3">
      <c r="A406" s="17" t="s">
        <v>1072</v>
      </c>
      <c r="B406" s="2">
        <v>45362</v>
      </c>
    </row>
    <row r="407" spans="1:2" x14ac:dyDescent="0.3">
      <c r="A407" s="17" t="s">
        <v>1165</v>
      </c>
      <c r="B407" s="2">
        <v>45733</v>
      </c>
    </row>
    <row r="408" spans="1:2" x14ac:dyDescent="0.3">
      <c r="A408" s="17" t="s">
        <v>1198</v>
      </c>
      <c r="B408" s="2">
        <v>45670</v>
      </c>
    </row>
    <row r="409" spans="1:2" x14ac:dyDescent="0.3">
      <c r="A409" s="17" t="s">
        <v>1422</v>
      </c>
      <c r="B409" s="2">
        <v>45746</v>
      </c>
    </row>
    <row r="410" spans="1:2" x14ac:dyDescent="0.3">
      <c r="A410" s="17" t="s">
        <v>1041</v>
      </c>
      <c r="B410" s="2">
        <v>45670</v>
      </c>
    </row>
    <row r="411" spans="1:2" x14ac:dyDescent="0.3">
      <c r="A411" s="17" t="s">
        <v>1471</v>
      </c>
      <c r="B411" s="2">
        <v>45400</v>
      </c>
    </row>
    <row r="412" spans="1:2" x14ac:dyDescent="0.3">
      <c r="A412" s="17" t="s">
        <v>1403</v>
      </c>
      <c r="B412" s="2">
        <v>45733</v>
      </c>
    </row>
    <row r="413" spans="1:2" x14ac:dyDescent="0.3">
      <c r="A413" s="17" t="s">
        <v>1088</v>
      </c>
      <c r="B413" s="2">
        <v>45562</v>
      </c>
    </row>
    <row r="414" spans="1:2" x14ac:dyDescent="0.3">
      <c r="A414" s="17" t="s">
        <v>1110</v>
      </c>
      <c r="B414" s="2">
        <v>45704</v>
      </c>
    </row>
    <row r="415" spans="1:2" x14ac:dyDescent="0.3">
      <c r="A415" s="17" t="s">
        <v>1221</v>
      </c>
      <c r="B415" s="2">
        <v>45723</v>
      </c>
    </row>
    <row r="416" spans="1:2" x14ac:dyDescent="0.3">
      <c r="A416" s="17" t="s">
        <v>1277</v>
      </c>
      <c r="B416" s="2">
        <v>45533</v>
      </c>
    </row>
    <row r="417" spans="1:2" x14ac:dyDescent="0.3">
      <c r="A417" s="17" t="s">
        <v>1275</v>
      </c>
      <c r="B417" s="2">
        <v>45624</v>
      </c>
    </row>
    <row r="418" spans="1:2" x14ac:dyDescent="0.3">
      <c r="A418" s="17" t="s">
        <v>1444</v>
      </c>
      <c r="B418" s="2">
        <v>45382</v>
      </c>
    </row>
    <row r="419" spans="1:2" x14ac:dyDescent="0.3">
      <c r="A419" s="17" t="s">
        <v>1311</v>
      </c>
      <c r="B419" s="2">
        <v>45384</v>
      </c>
    </row>
    <row r="420" spans="1:2" x14ac:dyDescent="0.3">
      <c r="A420" s="17" t="s">
        <v>358</v>
      </c>
      <c r="B420" s="2">
        <v>45606</v>
      </c>
    </row>
    <row r="421" spans="1:2" x14ac:dyDescent="0.3">
      <c r="A421" s="17" t="s">
        <v>1085</v>
      </c>
      <c r="B421" s="2">
        <v>45707</v>
      </c>
    </row>
    <row r="422" spans="1:2" x14ac:dyDescent="0.3">
      <c r="A422" s="17" t="s">
        <v>1244</v>
      </c>
      <c r="B422" s="2">
        <v>45639</v>
      </c>
    </row>
    <row r="423" spans="1:2" x14ac:dyDescent="0.3">
      <c r="A423" s="17" t="s">
        <v>1492</v>
      </c>
      <c r="B423" s="2">
        <v>45512</v>
      </c>
    </row>
    <row r="424" spans="1:2" x14ac:dyDescent="0.3">
      <c r="A424" s="17" t="s">
        <v>1458</v>
      </c>
      <c r="B424" s="2">
        <v>45411</v>
      </c>
    </row>
    <row r="425" spans="1:2" x14ac:dyDescent="0.3">
      <c r="A425" s="17" t="s">
        <v>1211</v>
      </c>
      <c r="B425" s="2">
        <v>45734</v>
      </c>
    </row>
    <row r="426" spans="1:2" x14ac:dyDescent="0.3">
      <c r="A426" s="17" t="s">
        <v>1152</v>
      </c>
      <c r="B426" s="2">
        <v>45589</v>
      </c>
    </row>
    <row r="427" spans="1:2" x14ac:dyDescent="0.3">
      <c r="A427" s="17" t="s">
        <v>1368</v>
      </c>
      <c r="B427" s="2">
        <v>45414</v>
      </c>
    </row>
    <row r="428" spans="1:2" x14ac:dyDescent="0.3">
      <c r="A428" s="17" t="s">
        <v>1483</v>
      </c>
      <c r="B428" s="2">
        <v>45742</v>
      </c>
    </row>
    <row r="429" spans="1:2" x14ac:dyDescent="0.3">
      <c r="A429" s="17" t="s">
        <v>1464</v>
      </c>
      <c r="B429" s="2">
        <v>45731</v>
      </c>
    </row>
    <row r="430" spans="1:2" x14ac:dyDescent="0.3">
      <c r="A430" s="17" t="s">
        <v>1345</v>
      </c>
      <c r="B430" s="2">
        <v>45445</v>
      </c>
    </row>
    <row r="431" spans="1:2" x14ac:dyDescent="0.3">
      <c r="A431" s="17" t="s">
        <v>1530</v>
      </c>
      <c r="B431" s="2">
        <v>45554</v>
      </c>
    </row>
    <row r="432" spans="1:2" x14ac:dyDescent="0.3">
      <c r="A432" s="17" t="s">
        <v>1469</v>
      </c>
      <c r="B432" s="2">
        <v>45690</v>
      </c>
    </row>
    <row r="433" spans="1:2" x14ac:dyDescent="0.3">
      <c r="A433" s="17" t="s">
        <v>1208</v>
      </c>
      <c r="B433" s="2">
        <v>45671</v>
      </c>
    </row>
    <row r="434" spans="1:2" x14ac:dyDescent="0.3">
      <c r="A434" s="17" t="s">
        <v>1318</v>
      </c>
      <c r="B434" s="2">
        <v>45671</v>
      </c>
    </row>
    <row r="435" spans="1:2" x14ac:dyDescent="0.3">
      <c r="A435" s="17" t="s">
        <v>1107</v>
      </c>
      <c r="B435" s="2">
        <v>45716</v>
      </c>
    </row>
    <row r="436" spans="1:2" x14ac:dyDescent="0.3">
      <c r="A436" s="17" t="s">
        <v>1122</v>
      </c>
      <c r="B436" s="2">
        <v>45688</v>
      </c>
    </row>
    <row r="437" spans="1:2" x14ac:dyDescent="0.3">
      <c r="A437" s="17" t="s">
        <v>1062</v>
      </c>
      <c r="B437" s="2">
        <v>45529</v>
      </c>
    </row>
    <row r="438" spans="1:2" x14ac:dyDescent="0.3">
      <c r="A438" s="17" t="s">
        <v>1470</v>
      </c>
      <c r="B438" s="2">
        <v>45511</v>
      </c>
    </row>
    <row r="439" spans="1:2" x14ac:dyDescent="0.3">
      <c r="A439" s="17" t="s">
        <v>1396</v>
      </c>
      <c r="B439" s="2">
        <v>45564</v>
      </c>
    </row>
    <row r="440" spans="1:2" x14ac:dyDescent="0.3">
      <c r="A440" s="17" t="s">
        <v>1231</v>
      </c>
      <c r="B440" s="2">
        <v>45485</v>
      </c>
    </row>
    <row r="441" spans="1:2" x14ac:dyDescent="0.3">
      <c r="A441" s="17" t="s">
        <v>1366</v>
      </c>
      <c r="B441" s="2">
        <v>45715</v>
      </c>
    </row>
    <row r="442" spans="1:2" x14ac:dyDescent="0.3">
      <c r="A442" s="17" t="s">
        <v>1066</v>
      </c>
      <c r="B442" s="2">
        <v>45494</v>
      </c>
    </row>
    <row r="443" spans="1:2" x14ac:dyDescent="0.3">
      <c r="A443" s="17" t="s">
        <v>1265</v>
      </c>
      <c r="B443" s="2">
        <v>45509</v>
      </c>
    </row>
    <row r="444" spans="1:2" x14ac:dyDescent="0.3">
      <c r="A444" s="17" t="s">
        <v>1225</v>
      </c>
      <c r="B444" s="2">
        <v>45512</v>
      </c>
    </row>
    <row r="445" spans="1:2" x14ac:dyDescent="0.3">
      <c r="A445" s="17" t="s">
        <v>1084</v>
      </c>
      <c r="B445" s="2">
        <v>45513</v>
      </c>
    </row>
    <row r="446" spans="1:2" x14ac:dyDescent="0.3">
      <c r="A446" s="17" t="s">
        <v>1057</v>
      </c>
      <c r="B446" s="2">
        <v>45546</v>
      </c>
    </row>
    <row r="447" spans="1:2" x14ac:dyDescent="0.3">
      <c r="A447" s="17" t="s">
        <v>1430</v>
      </c>
      <c r="B447" s="2">
        <v>45521</v>
      </c>
    </row>
    <row r="448" spans="1:2" x14ac:dyDescent="0.3">
      <c r="A448" s="17" t="s">
        <v>1349</v>
      </c>
      <c r="B448" s="2">
        <v>45568</v>
      </c>
    </row>
    <row r="449" spans="1:2" x14ac:dyDescent="0.3">
      <c r="A449" s="17" t="s">
        <v>1376</v>
      </c>
      <c r="B449" s="2">
        <v>45523</v>
      </c>
    </row>
    <row r="450" spans="1:2" x14ac:dyDescent="0.3">
      <c r="A450" s="17" t="s">
        <v>1300</v>
      </c>
      <c r="B450" s="2">
        <v>45542</v>
      </c>
    </row>
    <row r="451" spans="1:2" x14ac:dyDescent="0.3">
      <c r="A451" s="17" t="s">
        <v>1213</v>
      </c>
      <c r="B451" s="2">
        <v>45689</v>
      </c>
    </row>
    <row r="452" spans="1:2" x14ac:dyDescent="0.3">
      <c r="A452" s="17" t="s">
        <v>1259</v>
      </c>
      <c r="B452" s="2">
        <v>45544</v>
      </c>
    </row>
    <row r="453" spans="1:2" x14ac:dyDescent="0.3">
      <c r="A453" s="17" t="s">
        <v>1347</v>
      </c>
      <c r="B453" s="2">
        <v>45714</v>
      </c>
    </row>
    <row r="454" spans="1:2" x14ac:dyDescent="0.3">
      <c r="A454" s="17" t="s">
        <v>1486</v>
      </c>
      <c r="B454" s="2">
        <v>45553</v>
      </c>
    </row>
    <row r="455" spans="1:2" x14ac:dyDescent="0.3">
      <c r="A455" s="17" t="s">
        <v>1497</v>
      </c>
      <c r="B455" s="2">
        <v>45557</v>
      </c>
    </row>
    <row r="456" spans="1:2" x14ac:dyDescent="0.3">
      <c r="A456" s="17" t="s">
        <v>1518</v>
      </c>
      <c r="B456" s="2">
        <v>45746</v>
      </c>
    </row>
    <row r="457" spans="1:2" x14ac:dyDescent="0.3">
      <c r="A457" s="17" t="s">
        <v>1093</v>
      </c>
      <c r="B457" s="2">
        <v>45568</v>
      </c>
    </row>
    <row r="458" spans="1:2" x14ac:dyDescent="0.3">
      <c r="A458" s="17" t="s">
        <v>1184</v>
      </c>
      <c r="B458" s="2">
        <v>45573</v>
      </c>
    </row>
    <row r="459" spans="1:2" x14ac:dyDescent="0.3">
      <c r="A459" s="17" t="s">
        <v>1173</v>
      </c>
      <c r="B459" s="2">
        <v>45716</v>
      </c>
    </row>
    <row r="460" spans="1:2" x14ac:dyDescent="0.3">
      <c r="A460" s="17" t="s">
        <v>1537</v>
      </c>
      <c r="B460" s="2">
        <v>45582</v>
      </c>
    </row>
    <row r="461" spans="1:2" x14ac:dyDescent="0.3">
      <c r="A461" s="17" t="s">
        <v>1161</v>
      </c>
      <c r="B461" s="2">
        <v>45586</v>
      </c>
    </row>
    <row r="462" spans="1:2" x14ac:dyDescent="0.3">
      <c r="A462" s="17" t="s">
        <v>1404</v>
      </c>
      <c r="B462" s="2">
        <v>45587</v>
      </c>
    </row>
    <row r="463" spans="1:2" x14ac:dyDescent="0.3">
      <c r="A463" s="17" t="s">
        <v>1197</v>
      </c>
      <c r="B463" s="2">
        <v>45594</v>
      </c>
    </row>
    <row r="464" spans="1:2" x14ac:dyDescent="0.3">
      <c r="A464" s="17" t="s">
        <v>1473</v>
      </c>
      <c r="B464" s="2">
        <v>45606</v>
      </c>
    </row>
    <row r="465" spans="1:2" x14ac:dyDescent="0.3">
      <c r="A465" s="17" t="s">
        <v>1237</v>
      </c>
      <c r="B465" s="2">
        <v>45642</v>
      </c>
    </row>
    <row r="466" spans="1:2" x14ac:dyDescent="0.3">
      <c r="A466" s="17" t="s">
        <v>1250</v>
      </c>
      <c r="B466" s="2">
        <v>45699</v>
      </c>
    </row>
    <row r="467" spans="1:2" x14ac:dyDescent="0.3">
      <c r="A467" s="17" t="s">
        <v>1488</v>
      </c>
      <c r="B467" s="2">
        <v>45640</v>
      </c>
    </row>
    <row r="468" spans="1:2" x14ac:dyDescent="0.3">
      <c r="A468" s="17" t="s">
        <v>1252</v>
      </c>
      <c r="B468" s="2">
        <v>45642</v>
      </c>
    </row>
    <row r="469" spans="1:2" x14ac:dyDescent="0.3">
      <c r="A469" s="17" t="s">
        <v>1532</v>
      </c>
      <c r="B469" s="2">
        <v>45677</v>
      </c>
    </row>
    <row r="470" spans="1:2" x14ac:dyDescent="0.3">
      <c r="A470" s="17" t="s">
        <v>1355</v>
      </c>
      <c r="B470" s="2">
        <v>45656</v>
      </c>
    </row>
    <row r="471" spans="1:2" x14ac:dyDescent="0.3">
      <c r="A471" s="17" t="s">
        <v>1214</v>
      </c>
      <c r="B471" s="2">
        <v>45659</v>
      </c>
    </row>
    <row r="472" spans="1:2" x14ac:dyDescent="0.3">
      <c r="A472" s="17" t="s">
        <v>1509</v>
      </c>
      <c r="B472" s="2">
        <v>45681</v>
      </c>
    </row>
    <row r="473" spans="1:2" x14ac:dyDescent="0.3">
      <c r="A473" s="17" t="s">
        <v>1293</v>
      </c>
      <c r="B473" s="2">
        <v>45743</v>
      </c>
    </row>
    <row r="474" spans="1:2" x14ac:dyDescent="0.3">
      <c r="A474" s="17" t="s">
        <v>1301</v>
      </c>
      <c r="B474" s="2">
        <v>45680</v>
      </c>
    </row>
    <row r="475" spans="1:2" x14ac:dyDescent="0.3">
      <c r="A475" s="17" t="s">
        <v>1435</v>
      </c>
      <c r="B475" s="2">
        <v>45690</v>
      </c>
    </row>
    <row r="476" spans="1:2" x14ac:dyDescent="0.3">
      <c r="A476" s="17" t="s">
        <v>1340</v>
      </c>
      <c r="B476" s="2">
        <v>45691</v>
      </c>
    </row>
    <row r="477" spans="1:2" x14ac:dyDescent="0.3">
      <c r="A477" s="17" t="s">
        <v>1235</v>
      </c>
      <c r="B477" s="2">
        <v>45698</v>
      </c>
    </row>
    <row r="478" spans="1:2" x14ac:dyDescent="0.3">
      <c r="A478" s="17" t="s">
        <v>1059</v>
      </c>
      <c r="B478" s="2">
        <v>45706</v>
      </c>
    </row>
    <row r="479" spans="1:2" x14ac:dyDescent="0.3">
      <c r="A479" s="17" t="s">
        <v>1408</v>
      </c>
      <c r="B479" s="2">
        <v>45727</v>
      </c>
    </row>
    <row r="480" spans="1:2" x14ac:dyDescent="0.3">
      <c r="A480" s="17" t="s">
        <v>1339</v>
      </c>
      <c r="B480" s="2">
        <v>45729</v>
      </c>
    </row>
    <row r="481" spans="1:2" x14ac:dyDescent="0.3">
      <c r="A481" s="17" t="s">
        <v>1070</v>
      </c>
      <c r="B481" s="2">
        <v>45736</v>
      </c>
    </row>
    <row r="482" spans="1:2" x14ac:dyDescent="0.3">
      <c r="A482" s="17" t="s">
        <v>1264</v>
      </c>
      <c r="B482" s="2">
        <v>45740</v>
      </c>
    </row>
    <row r="483" spans="1:2" x14ac:dyDescent="0.3">
      <c r="A483" s="17" t="s">
        <v>508</v>
      </c>
      <c r="B483" s="2">
        <v>45747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4E1B-2507-4EF6-8D86-65DADF9B3EC1}">
  <dimension ref="A1:B20"/>
  <sheetViews>
    <sheetView workbookViewId="0">
      <selection activeCell="B1" sqref="B1"/>
    </sheetView>
  </sheetViews>
  <sheetFormatPr defaultRowHeight="14.4" x14ac:dyDescent="0.3"/>
  <cols>
    <col min="1" max="1" width="8.88671875" style="22"/>
    <col min="2" max="2" width="15.77734375" style="22" bestFit="1" customWidth="1"/>
    <col min="3" max="16384" width="8.88671875" style="22"/>
  </cols>
  <sheetData>
    <row r="1" spans="1:2" x14ac:dyDescent="0.3">
      <c r="A1" s="22" t="s">
        <v>1538</v>
      </c>
      <c r="B1" s="22" t="s">
        <v>61</v>
      </c>
    </row>
    <row r="2" spans="1:2" x14ac:dyDescent="0.3">
      <c r="A2" s="22" t="s">
        <v>151</v>
      </c>
      <c r="B2" s="22" t="s">
        <v>168</v>
      </c>
    </row>
    <row r="3" spans="1:2" x14ac:dyDescent="0.3">
      <c r="A3" s="22" t="s">
        <v>147</v>
      </c>
      <c r="B3" s="22" t="s">
        <v>166</v>
      </c>
    </row>
    <row r="4" spans="1:2" x14ac:dyDescent="0.3">
      <c r="A4" s="22" t="s">
        <v>159</v>
      </c>
      <c r="B4" s="22" t="s">
        <v>169</v>
      </c>
    </row>
    <row r="5" spans="1:2" x14ac:dyDescent="0.3">
      <c r="A5" s="22" t="s">
        <v>163</v>
      </c>
      <c r="B5" s="22" t="s">
        <v>168</v>
      </c>
    </row>
    <row r="6" spans="1:2" x14ac:dyDescent="0.3">
      <c r="A6" s="22" t="s">
        <v>158</v>
      </c>
      <c r="B6" s="22" t="s">
        <v>167</v>
      </c>
    </row>
    <row r="7" spans="1:2" x14ac:dyDescent="0.3">
      <c r="A7" s="22" t="s">
        <v>165</v>
      </c>
      <c r="B7" s="22" t="s">
        <v>168</v>
      </c>
    </row>
    <row r="8" spans="1:2" x14ac:dyDescent="0.3">
      <c r="A8" s="22" t="s">
        <v>161</v>
      </c>
      <c r="B8" s="22" t="s">
        <v>167</v>
      </c>
    </row>
    <row r="9" spans="1:2" x14ac:dyDescent="0.3">
      <c r="A9" s="22" t="s">
        <v>153</v>
      </c>
      <c r="B9" s="22" t="s">
        <v>168</v>
      </c>
    </row>
    <row r="10" spans="1:2" x14ac:dyDescent="0.3">
      <c r="A10" s="22" t="s">
        <v>160</v>
      </c>
      <c r="B10" s="22" t="s">
        <v>168</v>
      </c>
    </row>
    <row r="11" spans="1:2" x14ac:dyDescent="0.3">
      <c r="A11" s="22" t="s">
        <v>162</v>
      </c>
      <c r="B11" s="22" t="s">
        <v>168</v>
      </c>
    </row>
    <row r="12" spans="1:2" x14ac:dyDescent="0.3">
      <c r="A12" s="22" t="s">
        <v>150</v>
      </c>
      <c r="B12" s="22" t="s">
        <v>168</v>
      </c>
    </row>
    <row r="13" spans="1:2" x14ac:dyDescent="0.3">
      <c r="A13" s="22" t="s">
        <v>157</v>
      </c>
      <c r="B13" s="22" t="s">
        <v>169</v>
      </c>
    </row>
    <row r="14" spans="1:2" x14ac:dyDescent="0.3">
      <c r="A14" s="22" t="s">
        <v>164</v>
      </c>
      <c r="B14" s="22" t="s">
        <v>167</v>
      </c>
    </row>
    <row r="15" spans="1:2" x14ac:dyDescent="0.3">
      <c r="A15" s="22" t="s">
        <v>154</v>
      </c>
      <c r="B15" s="22" t="s">
        <v>167</v>
      </c>
    </row>
    <row r="16" spans="1:2" x14ac:dyDescent="0.3">
      <c r="A16" s="22" t="s">
        <v>156</v>
      </c>
      <c r="B16" s="22" t="s">
        <v>167</v>
      </c>
    </row>
    <row r="17" spans="1:2" x14ac:dyDescent="0.3">
      <c r="A17" s="22" t="s">
        <v>155</v>
      </c>
      <c r="B17" s="22" t="s">
        <v>167</v>
      </c>
    </row>
    <row r="18" spans="1:2" x14ac:dyDescent="0.3">
      <c r="A18" s="22" t="s">
        <v>148</v>
      </c>
      <c r="B18" s="22" t="s">
        <v>166</v>
      </c>
    </row>
    <row r="19" spans="1:2" x14ac:dyDescent="0.3">
      <c r="A19" s="22" t="s">
        <v>152</v>
      </c>
      <c r="B19" s="22" t="s">
        <v>167</v>
      </c>
    </row>
    <row r="20" spans="1:2" x14ac:dyDescent="0.3">
      <c r="A20" s="22" t="s">
        <v>149</v>
      </c>
      <c r="B20" s="22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48"/>
  <sheetViews>
    <sheetView zoomScale="85" zoomScaleNormal="85" workbookViewId="0">
      <selection sqref="A1:XFD1048576"/>
    </sheetView>
  </sheetViews>
  <sheetFormatPr defaultRowHeight="14.4" x14ac:dyDescent="0.3"/>
  <cols>
    <col min="1" max="1" width="12.5546875" style="22" bestFit="1" customWidth="1"/>
    <col min="2" max="2" width="15.33203125" style="30" bestFit="1" customWidth="1"/>
    <col min="3" max="3" width="9.44140625" style="22" bestFit="1" customWidth="1"/>
    <col min="4" max="4" width="15.77734375" style="22" bestFit="1" customWidth="1"/>
    <col min="5" max="5" width="15" style="22" customWidth="1"/>
    <col min="6" max="6" width="23.21875" style="22" customWidth="1"/>
    <col min="7" max="7" width="14.5546875" style="22" customWidth="1"/>
    <col min="8" max="8" width="17.77734375" style="22" bestFit="1" customWidth="1"/>
    <col min="9" max="9" width="13.109375" style="22" bestFit="1" customWidth="1"/>
    <col min="10" max="10" width="12.109375" style="22" customWidth="1"/>
    <col min="11" max="11" width="17.21875" style="22" bestFit="1" customWidth="1"/>
    <col min="12" max="12" width="15.33203125" style="22" customWidth="1"/>
    <col min="13" max="13" width="11" style="30" bestFit="1" customWidth="1"/>
    <col min="14" max="16384" width="8.88671875" style="22"/>
  </cols>
  <sheetData>
    <row r="1" spans="1:13" x14ac:dyDescent="0.3">
      <c r="A1" s="20" t="s">
        <v>58</v>
      </c>
      <c r="B1" s="28" t="s">
        <v>59</v>
      </c>
      <c r="C1" s="20" t="s">
        <v>60</v>
      </c>
      <c r="D1" s="20" t="s">
        <v>61</v>
      </c>
      <c r="E1" s="20" t="s">
        <v>62</v>
      </c>
      <c r="F1" s="20" t="s">
        <v>63</v>
      </c>
      <c r="G1" s="20" t="s">
        <v>64</v>
      </c>
      <c r="H1" s="20" t="s">
        <v>65</v>
      </c>
      <c r="I1" s="20" t="s">
        <v>66</v>
      </c>
      <c r="J1" s="20" t="s">
        <v>0</v>
      </c>
      <c r="K1" s="20" t="s">
        <v>35</v>
      </c>
      <c r="L1" s="20" t="s">
        <v>31</v>
      </c>
      <c r="M1" s="29" t="s">
        <v>510</v>
      </c>
    </row>
    <row r="2" spans="1:13" x14ac:dyDescent="0.3">
      <c r="A2" s="22" t="s">
        <v>67</v>
      </c>
      <c r="B2" s="30">
        <v>45292</v>
      </c>
      <c r="C2" s="22" t="s">
        <v>154</v>
      </c>
      <c r="D2" s="22" t="str">
        <f>VLOOKUP(C2,Products!A:B,2,0)</f>
        <v>Books</v>
      </c>
      <c r="E2" s="31">
        <v>349.65</v>
      </c>
      <c r="F2" s="31">
        <v>137.25</v>
      </c>
      <c r="G2" s="31">
        <v>212.4</v>
      </c>
      <c r="H2" s="22">
        <v>5</v>
      </c>
      <c r="I2" s="22">
        <v>1062</v>
      </c>
      <c r="J2" s="22" t="s">
        <v>1308</v>
      </c>
      <c r="K2" s="22" t="s">
        <v>54</v>
      </c>
      <c r="L2" s="22" t="s">
        <v>44</v>
      </c>
      <c r="M2" s="30">
        <f>VLOOKUP(J2,Sheet1!A:B,2,0)</f>
        <v>45292</v>
      </c>
    </row>
    <row r="3" spans="1:13" x14ac:dyDescent="0.3">
      <c r="A3" s="22" t="s">
        <v>404</v>
      </c>
      <c r="B3" s="30">
        <v>45292</v>
      </c>
      <c r="C3" s="22" t="s">
        <v>160</v>
      </c>
      <c r="D3" s="22" t="str">
        <f>VLOOKUP(C3,Products!A:B,2,0)</f>
        <v>Electronics</v>
      </c>
      <c r="E3" s="31">
        <v>303.25</v>
      </c>
      <c r="F3" s="31">
        <v>219.25</v>
      </c>
      <c r="G3" s="31">
        <v>84</v>
      </c>
      <c r="H3" s="22">
        <v>4</v>
      </c>
      <c r="I3" s="22">
        <v>336</v>
      </c>
      <c r="J3" s="22" t="s">
        <v>1117</v>
      </c>
      <c r="K3" s="22" t="s">
        <v>55</v>
      </c>
      <c r="L3" s="22" t="s">
        <v>45</v>
      </c>
      <c r="M3" s="30">
        <f>VLOOKUP(J3,Sheet1!A:B,2,0)</f>
        <v>45690</v>
      </c>
    </row>
    <row r="4" spans="1:13" x14ac:dyDescent="0.3">
      <c r="A4" s="22" t="s">
        <v>68</v>
      </c>
      <c r="B4" s="30">
        <v>45293</v>
      </c>
      <c r="C4" s="22" t="s">
        <v>157</v>
      </c>
      <c r="D4" s="22" t="str">
        <f>VLOOKUP(C4,Products!A:B,2,0)</f>
        <v>Clothing</v>
      </c>
      <c r="E4" s="31">
        <v>361.75</v>
      </c>
      <c r="F4" s="31">
        <v>114.25</v>
      </c>
      <c r="G4" s="31">
        <v>247.5</v>
      </c>
      <c r="H4" s="22">
        <v>4</v>
      </c>
      <c r="I4" s="22">
        <v>990</v>
      </c>
      <c r="J4" s="22" t="s">
        <v>1188</v>
      </c>
      <c r="K4" s="22" t="s">
        <v>54</v>
      </c>
      <c r="L4" s="22" t="s">
        <v>44</v>
      </c>
      <c r="M4" s="30">
        <f>VLOOKUP(J4,Sheet1!A:B,2,0)</f>
        <v>45293</v>
      </c>
    </row>
    <row r="5" spans="1:13" x14ac:dyDescent="0.3">
      <c r="A5" s="22" t="s">
        <v>405</v>
      </c>
      <c r="B5" s="30">
        <v>45293</v>
      </c>
      <c r="C5" s="22" t="s">
        <v>159</v>
      </c>
      <c r="D5" s="22" t="str">
        <f>VLOOKUP(C5,Products!A:B,2,0)</f>
        <v>Clothing</v>
      </c>
      <c r="E5" s="31">
        <v>302.25</v>
      </c>
      <c r="F5" s="31">
        <v>173.25</v>
      </c>
      <c r="G5" s="31">
        <v>129</v>
      </c>
      <c r="H5" s="22">
        <v>2</v>
      </c>
      <c r="I5" s="22">
        <v>258</v>
      </c>
      <c r="J5" s="22" t="s">
        <v>1334</v>
      </c>
      <c r="K5" s="22" t="s">
        <v>49</v>
      </c>
      <c r="L5" s="22" t="s">
        <v>46</v>
      </c>
      <c r="M5" s="30">
        <f>VLOOKUP(J5,Sheet1!A:B,2,0)</f>
        <v>45293</v>
      </c>
    </row>
    <row r="6" spans="1:13" x14ac:dyDescent="0.3">
      <c r="A6" s="22" t="s">
        <v>69</v>
      </c>
      <c r="B6" s="30">
        <v>45293</v>
      </c>
      <c r="C6" s="22" t="s">
        <v>148</v>
      </c>
      <c r="D6" s="22" t="str">
        <f>VLOOKUP(C6,Products!A:B,2,0)</f>
        <v>Toys</v>
      </c>
      <c r="E6" s="31">
        <v>610.58333333333326</v>
      </c>
      <c r="F6" s="31">
        <v>155.25</v>
      </c>
      <c r="G6" s="31">
        <v>455.33333333333331</v>
      </c>
      <c r="H6" s="22">
        <v>3</v>
      </c>
      <c r="I6" s="22">
        <v>1366</v>
      </c>
      <c r="J6" s="22" t="s">
        <v>1449</v>
      </c>
      <c r="K6" s="22" t="s">
        <v>55</v>
      </c>
      <c r="L6" s="22" t="s">
        <v>45</v>
      </c>
      <c r="M6" s="30">
        <f>VLOOKUP(J6,Sheet1!A:B,2,0)</f>
        <v>45293</v>
      </c>
    </row>
    <row r="7" spans="1:13" x14ac:dyDescent="0.3">
      <c r="A7" s="22" t="s">
        <v>70</v>
      </c>
      <c r="B7" s="30">
        <v>45293</v>
      </c>
      <c r="C7" s="22" t="s">
        <v>151</v>
      </c>
      <c r="D7" s="22" t="str">
        <f>VLOOKUP(C7,Products!A:B,2,0)</f>
        <v>Electronics</v>
      </c>
      <c r="E7" s="31">
        <v>404.45</v>
      </c>
      <c r="F7" s="31">
        <v>213.25</v>
      </c>
      <c r="G7" s="31">
        <v>191.2</v>
      </c>
      <c r="H7" s="22">
        <v>5</v>
      </c>
      <c r="I7" s="22">
        <v>956</v>
      </c>
      <c r="J7" s="22" t="s">
        <v>359</v>
      </c>
      <c r="K7" s="22" t="s">
        <v>55</v>
      </c>
      <c r="L7" s="22" t="s">
        <v>45</v>
      </c>
      <c r="M7" s="30">
        <f>VLOOKUP(J7,Sheet1!A:B,2,0)</f>
        <v>45747</v>
      </c>
    </row>
    <row r="8" spans="1:13" x14ac:dyDescent="0.3">
      <c r="A8" s="22" t="s">
        <v>71</v>
      </c>
      <c r="B8" s="30">
        <v>45293</v>
      </c>
      <c r="C8" s="22" t="s">
        <v>149</v>
      </c>
      <c r="D8" s="22" t="str">
        <f>VLOOKUP(C8,Products!A:B,2,0)</f>
        <v>Toys</v>
      </c>
      <c r="E8" s="31">
        <v>588.75</v>
      </c>
      <c r="F8" s="31">
        <v>250.25</v>
      </c>
      <c r="G8" s="31">
        <v>338.5</v>
      </c>
      <c r="H8" s="22">
        <v>2</v>
      </c>
      <c r="I8" s="22">
        <v>677</v>
      </c>
      <c r="J8" s="22" t="s">
        <v>1428</v>
      </c>
      <c r="K8" s="22" t="s">
        <v>56</v>
      </c>
      <c r="L8" s="22" t="s">
        <v>47</v>
      </c>
      <c r="M8" s="30">
        <f>VLOOKUP(J8,Sheet1!A:B,2,0)</f>
        <v>45293</v>
      </c>
    </row>
    <row r="9" spans="1:13" x14ac:dyDescent="0.3">
      <c r="A9" s="22" t="s">
        <v>72</v>
      </c>
      <c r="B9" s="30">
        <v>45293</v>
      </c>
      <c r="C9" s="22" t="s">
        <v>160</v>
      </c>
      <c r="D9" s="22" t="str">
        <f>VLOOKUP(C9,Products!A:B,2,0)</f>
        <v>Electronics</v>
      </c>
      <c r="E9" s="31">
        <v>364.85</v>
      </c>
      <c r="F9" s="31">
        <v>272.25</v>
      </c>
      <c r="G9" s="31">
        <v>92.6</v>
      </c>
      <c r="H9" s="22">
        <v>5</v>
      </c>
      <c r="I9" s="22">
        <v>463</v>
      </c>
      <c r="J9" s="22" t="s">
        <v>1128</v>
      </c>
      <c r="K9" s="22" t="s">
        <v>55</v>
      </c>
      <c r="L9" s="22" t="s">
        <v>45</v>
      </c>
      <c r="M9" s="30">
        <f>VLOOKUP(J9,Sheet1!A:B,2,0)</f>
        <v>45573</v>
      </c>
    </row>
    <row r="10" spans="1:13" x14ac:dyDescent="0.3">
      <c r="A10" s="22" t="s">
        <v>73</v>
      </c>
      <c r="B10" s="30">
        <v>45294</v>
      </c>
      <c r="C10" s="22" t="s">
        <v>148</v>
      </c>
      <c r="D10" s="22" t="str">
        <f>VLOOKUP(C10,Products!A:B,2,0)</f>
        <v>Toys</v>
      </c>
      <c r="E10" s="31">
        <v>476</v>
      </c>
      <c r="F10" s="31">
        <v>121.25</v>
      </c>
      <c r="G10" s="31">
        <v>354.75</v>
      </c>
      <c r="H10" s="22">
        <v>4</v>
      </c>
      <c r="I10" s="22">
        <v>1419</v>
      </c>
      <c r="J10" s="22" t="s">
        <v>1505</v>
      </c>
      <c r="K10" s="22" t="s">
        <v>55</v>
      </c>
      <c r="L10" s="22" t="s">
        <v>45</v>
      </c>
      <c r="M10" s="30">
        <f>VLOOKUP(J10,Sheet1!A:B,2,0)</f>
        <v>45682</v>
      </c>
    </row>
    <row r="11" spans="1:13" x14ac:dyDescent="0.3">
      <c r="A11" s="22" t="s">
        <v>74</v>
      </c>
      <c r="B11" s="30">
        <v>45295</v>
      </c>
      <c r="C11" s="22" t="s">
        <v>154</v>
      </c>
      <c r="D11" s="22" t="str">
        <f>VLOOKUP(C11,Products!A:B,2,0)</f>
        <v>Books</v>
      </c>
      <c r="E11" s="31">
        <v>501.75</v>
      </c>
      <c r="F11" s="31">
        <v>150.25</v>
      </c>
      <c r="G11" s="31">
        <v>351.5</v>
      </c>
      <c r="H11" s="22">
        <v>2</v>
      </c>
      <c r="I11" s="22">
        <v>703</v>
      </c>
      <c r="J11" s="22" t="s">
        <v>398</v>
      </c>
      <c r="K11" s="22" t="s">
        <v>55</v>
      </c>
      <c r="L11" s="22" t="s">
        <v>45</v>
      </c>
      <c r="M11" s="30">
        <f>VLOOKUP(J11,Sheet1!A:B,2,0)</f>
        <v>45553</v>
      </c>
    </row>
    <row r="12" spans="1:13" x14ac:dyDescent="0.3">
      <c r="A12" s="22" t="s">
        <v>406</v>
      </c>
      <c r="B12" s="30">
        <v>45295</v>
      </c>
      <c r="C12" s="22" t="s">
        <v>154</v>
      </c>
      <c r="D12" s="22" t="str">
        <f>VLOOKUP(C12,Products!A:B,2,0)</f>
        <v>Books</v>
      </c>
      <c r="E12" s="31">
        <v>954.25</v>
      </c>
      <c r="F12" s="31">
        <v>258.25</v>
      </c>
      <c r="G12" s="31">
        <v>696</v>
      </c>
      <c r="H12" s="22">
        <v>2</v>
      </c>
      <c r="I12" s="22">
        <v>1392</v>
      </c>
      <c r="J12" s="22" t="s">
        <v>1215</v>
      </c>
      <c r="K12" s="22" t="s">
        <v>55</v>
      </c>
      <c r="L12" s="22" t="s">
        <v>45</v>
      </c>
      <c r="M12" s="30">
        <f>VLOOKUP(J12,Sheet1!A:B,2,0)</f>
        <v>45676</v>
      </c>
    </row>
    <row r="13" spans="1:13" x14ac:dyDescent="0.3">
      <c r="A13" s="22" t="s">
        <v>75</v>
      </c>
      <c r="B13" s="30">
        <v>45296</v>
      </c>
      <c r="C13" s="22" t="s">
        <v>150</v>
      </c>
      <c r="D13" s="22" t="str">
        <f>VLOOKUP(C13,Products!A:B,2,0)</f>
        <v>Electronics</v>
      </c>
      <c r="E13" s="31">
        <v>406.45</v>
      </c>
      <c r="F13" s="31">
        <v>190.25</v>
      </c>
      <c r="G13" s="31">
        <v>216.2</v>
      </c>
      <c r="H13" s="22">
        <v>5</v>
      </c>
      <c r="I13" s="22">
        <v>1081</v>
      </c>
      <c r="J13" s="22" t="s">
        <v>1439</v>
      </c>
      <c r="K13" s="22" t="s">
        <v>49</v>
      </c>
      <c r="L13" s="22" t="s">
        <v>46</v>
      </c>
      <c r="M13" s="30">
        <f>VLOOKUP(J13,Sheet1!A:B,2,0)</f>
        <v>45296</v>
      </c>
    </row>
    <row r="14" spans="1:13" x14ac:dyDescent="0.3">
      <c r="A14" s="22" t="s">
        <v>76</v>
      </c>
      <c r="B14" s="30">
        <v>45296</v>
      </c>
      <c r="C14" s="22" t="s">
        <v>148</v>
      </c>
      <c r="D14" s="22" t="str">
        <f>VLOOKUP(C14,Products!A:B,2,0)</f>
        <v>Toys</v>
      </c>
      <c r="E14" s="31">
        <v>203.45</v>
      </c>
      <c r="F14" s="31">
        <v>110.25</v>
      </c>
      <c r="G14" s="31">
        <v>93.2</v>
      </c>
      <c r="H14" s="22">
        <v>5</v>
      </c>
      <c r="I14" s="22">
        <v>466</v>
      </c>
      <c r="J14" s="22" t="s">
        <v>1246</v>
      </c>
      <c r="K14" s="22" t="s">
        <v>56</v>
      </c>
      <c r="L14" s="22" t="s">
        <v>47</v>
      </c>
      <c r="M14" s="30">
        <f>VLOOKUP(J14,Sheet1!A:B,2,0)</f>
        <v>45415</v>
      </c>
    </row>
    <row r="15" spans="1:13" x14ac:dyDescent="0.3">
      <c r="A15" s="22" t="s">
        <v>77</v>
      </c>
      <c r="B15" s="30">
        <v>45297</v>
      </c>
      <c r="C15" s="22" t="s">
        <v>148</v>
      </c>
      <c r="D15" s="22" t="str">
        <f>VLOOKUP(C15,Products!A:B,2,0)</f>
        <v>Toys</v>
      </c>
      <c r="E15" s="31">
        <v>225.05</v>
      </c>
      <c r="F15" s="31">
        <v>180.25</v>
      </c>
      <c r="G15" s="31">
        <v>44.8</v>
      </c>
      <c r="H15" s="22">
        <v>5</v>
      </c>
      <c r="I15" s="22">
        <v>224</v>
      </c>
      <c r="J15" s="22" t="s">
        <v>361</v>
      </c>
      <c r="K15" s="22" t="s">
        <v>56</v>
      </c>
      <c r="L15" s="22" t="s">
        <v>47</v>
      </c>
      <c r="M15" s="30">
        <f>VLOOKUP(J15,Sheet1!A:B,2,0)</f>
        <v>45687</v>
      </c>
    </row>
    <row r="16" spans="1:13" x14ac:dyDescent="0.3">
      <c r="A16" s="22" t="s">
        <v>78</v>
      </c>
      <c r="B16" s="30">
        <v>45297</v>
      </c>
      <c r="C16" s="22" t="s">
        <v>151</v>
      </c>
      <c r="D16" s="22" t="str">
        <f>VLOOKUP(C16,Products!A:B,2,0)</f>
        <v>Electronics</v>
      </c>
      <c r="E16" s="31">
        <v>385.85</v>
      </c>
      <c r="F16" s="31">
        <v>100.25</v>
      </c>
      <c r="G16" s="31">
        <v>285.60000000000002</v>
      </c>
      <c r="H16" s="22">
        <v>5</v>
      </c>
      <c r="I16" s="22">
        <v>1428</v>
      </c>
      <c r="J16" s="22" t="s">
        <v>1181</v>
      </c>
      <c r="K16" s="22" t="s">
        <v>49</v>
      </c>
      <c r="L16" s="22" t="s">
        <v>46</v>
      </c>
      <c r="M16" s="30">
        <f>VLOOKUP(J16,Sheet1!A:B,2,0)</f>
        <v>45458</v>
      </c>
    </row>
    <row r="17" spans="1:13" x14ac:dyDescent="0.3">
      <c r="A17" s="22" t="s">
        <v>79</v>
      </c>
      <c r="B17" s="30">
        <v>45297</v>
      </c>
      <c r="C17" s="22" t="s">
        <v>155</v>
      </c>
      <c r="D17" s="22" t="str">
        <f>VLOOKUP(C17,Products!A:B,2,0)</f>
        <v>Books</v>
      </c>
      <c r="E17" s="31">
        <v>352.5</v>
      </c>
      <c r="F17" s="31">
        <v>111.25</v>
      </c>
      <c r="G17" s="31">
        <v>241.25</v>
      </c>
      <c r="H17" s="22">
        <v>4</v>
      </c>
      <c r="I17" s="22">
        <v>965</v>
      </c>
      <c r="J17" s="22" t="s">
        <v>1226</v>
      </c>
      <c r="K17" s="22" t="s">
        <v>49</v>
      </c>
      <c r="L17" s="22" t="s">
        <v>46</v>
      </c>
      <c r="M17" s="30">
        <f>VLOOKUP(J17,Sheet1!A:B,2,0)</f>
        <v>45510</v>
      </c>
    </row>
    <row r="18" spans="1:13" x14ac:dyDescent="0.3">
      <c r="A18" s="22" t="s">
        <v>80</v>
      </c>
      <c r="B18" s="30">
        <v>45299</v>
      </c>
      <c r="C18" s="22" t="s">
        <v>148</v>
      </c>
      <c r="D18" s="22" t="str">
        <f>VLOOKUP(C18,Products!A:B,2,0)</f>
        <v>Toys</v>
      </c>
      <c r="E18" s="31">
        <v>612.25</v>
      </c>
      <c r="F18" s="31">
        <v>105.25</v>
      </c>
      <c r="G18" s="31">
        <v>507</v>
      </c>
      <c r="H18" s="22">
        <v>2</v>
      </c>
      <c r="I18" s="22">
        <v>1014</v>
      </c>
      <c r="J18" s="22" t="s">
        <v>1529</v>
      </c>
      <c r="K18" s="22" t="s">
        <v>56</v>
      </c>
      <c r="L18" s="22" t="s">
        <v>47</v>
      </c>
      <c r="M18" s="30">
        <f>VLOOKUP(J18,Sheet1!A:B,2,0)</f>
        <v>45395</v>
      </c>
    </row>
    <row r="19" spans="1:13" x14ac:dyDescent="0.3">
      <c r="A19" s="22" t="s">
        <v>81</v>
      </c>
      <c r="B19" s="30">
        <v>45299</v>
      </c>
      <c r="C19" s="22" t="s">
        <v>157</v>
      </c>
      <c r="D19" s="22" t="str">
        <f>VLOOKUP(C19,Products!A:B,2,0)</f>
        <v>Clothing</v>
      </c>
      <c r="E19" s="31">
        <v>269.25</v>
      </c>
      <c r="F19" s="31">
        <v>130.25</v>
      </c>
      <c r="G19" s="31">
        <v>139</v>
      </c>
      <c r="H19" s="22">
        <v>4</v>
      </c>
      <c r="I19" s="22">
        <v>556</v>
      </c>
      <c r="J19" s="22" t="s">
        <v>345</v>
      </c>
      <c r="K19" s="22" t="s">
        <v>55</v>
      </c>
      <c r="L19" s="22" t="s">
        <v>45</v>
      </c>
      <c r="M19" s="30">
        <f>VLOOKUP(J19,Sheet1!A:B,2,0)</f>
        <v>45394</v>
      </c>
    </row>
    <row r="20" spans="1:13" x14ac:dyDescent="0.3">
      <c r="A20" s="22" t="s">
        <v>82</v>
      </c>
      <c r="B20" s="30">
        <v>45299</v>
      </c>
      <c r="C20" s="22" t="s">
        <v>162</v>
      </c>
      <c r="D20" s="22" t="str">
        <f>VLOOKUP(C20,Products!A:B,2,0)</f>
        <v>Electronics</v>
      </c>
      <c r="E20" s="31">
        <v>479.05</v>
      </c>
      <c r="F20" s="31">
        <v>213.25</v>
      </c>
      <c r="G20" s="31">
        <v>265.8</v>
      </c>
      <c r="H20" s="22">
        <v>5</v>
      </c>
      <c r="I20" s="22">
        <v>1329</v>
      </c>
      <c r="J20" s="22" t="s">
        <v>1051</v>
      </c>
      <c r="K20" s="22" t="s">
        <v>54</v>
      </c>
      <c r="L20" s="22" t="s">
        <v>44</v>
      </c>
      <c r="M20" s="30">
        <f>VLOOKUP(J20,Sheet1!A:B,2,0)</f>
        <v>45554</v>
      </c>
    </row>
    <row r="21" spans="1:13" x14ac:dyDescent="0.3">
      <c r="A21" s="22" t="s">
        <v>83</v>
      </c>
      <c r="B21" s="30">
        <v>45299</v>
      </c>
      <c r="C21" s="22" t="s">
        <v>148</v>
      </c>
      <c r="D21" s="22" t="str">
        <f>VLOOKUP(C21,Products!A:B,2,0)</f>
        <v>Toys</v>
      </c>
      <c r="E21" s="31">
        <v>316.85000000000002</v>
      </c>
      <c r="F21" s="31">
        <v>159.25</v>
      </c>
      <c r="G21" s="31">
        <v>157.6</v>
      </c>
      <c r="H21" s="22">
        <v>5</v>
      </c>
      <c r="I21" s="22">
        <v>788</v>
      </c>
      <c r="J21" s="22" t="s">
        <v>1521</v>
      </c>
      <c r="K21" s="22" t="s">
        <v>49</v>
      </c>
      <c r="L21" s="22" t="s">
        <v>46</v>
      </c>
      <c r="M21" s="30">
        <f>VLOOKUP(J21,Sheet1!A:B,2,0)</f>
        <v>45496</v>
      </c>
    </row>
    <row r="22" spans="1:13" x14ac:dyDescent="0.3">
      <c r="A22" s="22" t="s">
        <v>84</v>
      </c>
      <c r="B22" s="30">
        <v>45299</v>
      </c>
      <c r="C22" s="22" t="s">
        <v>152</v>
      </c>
      <c r="D22" s="22" t="str">
        <f>VLOOKUP(C22,Products!A:B,2,0)</f>
        <v>Books</v>
      </c>
      <c r="E22" s="31">
        <v>241.75</v>
      </c>
      <c r="F22" s="31">
        <v>141.25</v>
      </c>
      <c r="G22" s="31">
        <v>100.5</v>
      </c>
      <c r="H22" s="22">
        <v>2</v>
      </c>
      <c r="I22" s="22">
        <v>201</v>
      </c>
      <c r="J22" s="22" t="s">
        <v>1381</v>
      </c>
      <c r="K22" s="22" t="s">
        <v>49</v>
      </c>
      <c r="L22" s="22" t="s">
        <v>46</v>
      </c>
      <c r="M22" s="30">
        <f>VLOOKUP(J22,Sheet1!A:B,2,0)</f>
        <v>45299</v>
      </c>
    </row>
    <row r="23" spans="1:13" x14ac:dyDescent="0.3">
      <c r="A23" s="22" t="s">
        <v>85</v>
      </c>
      <c r="B23" s="30">
        <v>45300</v>
      </c>
      <c r="C23" s="22" t="s">
        <v>158</v>
      </c>
      <c r="D23" s="22" t="str">
        <f>VLOOKUP(C23,Products!A:B,2,0)</f>
        <v>Books</v>
      </c>
      <c r="E23" s="31">
        <v>319.58333333333337</v>
      </c>
      <c r="F23" s="31">
        <v>103.25</v>
      </c>
      <c r="G23" s="31">
        <v>216.33333333333334</v>
      </c>
      <c r="H23" s="22">
        <v>3</v>
      </c>
      <c r="I23" s="22">
        <v>649</v>
      </c>
      <c r="J23" s="22" t="s">
        <v>361</v>
      </c>
      <c r="K23" s="22" t="s">
        <v>55</v>
      </c>
      <c r="L23" s="22" t="s">
        <v>45</v>
      </c>
      <c r="M23" s="30">
        <f>VLOOKUP(J23,Sheet1!A:B,2,0)</f>
        <v>45687</v>
      </c>
    </row>
    <row r="24" spans="1:13" x14ac:dyDescent="0.3">
      <c r="A24" s="22" t="s">
        <v>86</v>
      </c>
      <c r="B24" s="30">
        <v>45300</v>
      </c>
      <c r="C24" s="22" t="s">
        <v>150</v>
      </c>
      <c r="D24" s="22" t="str">
        <f>VLOOKUP(C24,Products!A:B,2,0)</f>
        <v>Electronics</v>
      </c>
      <c r="E24" s="31">
        <v>498.25</v>
      </c>
      <c r="F24" s="31">
        <v>178.25</v>
      </c>
      <c r="G24" s="31">
        <v>320</v>
      </c>
      <c r="H24" s="22">
        <v>2</v>
      </c>
      <c r="I24" s="22">
        <v>640</v>
      </c>
      <c r="J24" s="22" t="s">
        <v>1531</v>
      </c>
      <c r="K24" s="22" t="s">
        <v>55</v>
      </c>
      <c r="L24" s="22" t="s">
        <v>45</v>
      </c>
      <c r="M24" s="30">
        <f>VLOOKUP(J24,Sheet1!A:B,2,0)</f>
        <v>45300</v>
      </c>
    </row>
    <row r="25" spans="1:13" x14ac:dyDescent="0.3">
      <c r="A25" s="22" t="s">
        <v>87</v>
      </c>
      <c r="B25" s="30">
        <v>45300</v>
      </c>
      <c r="C25" s="22" t="s">
        <v>162</v>
      </c>
      <c r="D25" s="22" t="str">
        <f>VLOOKUP(C25,Products!A:B,2,0)</f>
        <v>Electronics</v>
      </c>
      <c r="E25" s="31">
        <v>1089.25</v>
      </c>
      <c r="F25" s="31">
        <v>181.25</v>
      </c>
      <c r="G25" s="31">
        <v>908</v>
      </c>
      <c r="H25" s="22">
        <v>1</v>
      </c>
      <c r="I25" s="22">
        <v>908</v>
      </c>
      <c r="J25" s="22" t="s">
        <v>1180</v>
      </c>
      <c r="K25" s="22" t="s">
        <v>55</v>
      </c>
      <c r="L25" s="22" t="s">
        <v>45</v>
      </c>
      <c r="M25" s="30">
        <f>VLOOKUP(J25,Sheet1!A:B,2,0)</f>
        <v>45704</v>
      </c>
    </row>
    <row r="26" spans="1:13" x14ac:dyDescent="0.3">
      <c r="A26" s="22" t="s">
        <v>88</v>
      </c>
      <c r="B26" s="30">
        <v>45300</v>
      </c>
      <c r="C26" s="22" t="s">
        <v>148</v>
      </c>
      <c r="D26" s="22" t="str">
        <f>VLOOKUP(C26,Products!A:B,2,0)</f>
        <v>Toys</v>
      </c>
      <c r="E26" s="31">
        <v>1276.25</v>
      </c>
      <c r="F26" s="31">
        <v>224.25</v>
      </c>
      <c r="G26" s="31">
        <v>1052</v>
      </c>
      <c r="H26" s="22">
        <v>1</v>
      </c>
      <c r="I26" s="22">
        <v>1052</v>
      </c>
      <c r="J26" s="22" t="s">
        <v>1490</v>
      </c>
      <c r="K26" s="22" t="s">
        <v>54</v>
      </c>
      <c r="L26" s="22" t="s">
        <v>44</v>
      </c>
      <c r="M26" s="30">
        <f>VLOOKUP(J26,Sheet1!A:B,2,0)</f>
        <v>45733</v>
      </c>
    </row>
    <row r="27" spans="1:13" x14ac:dyDescent="0.3">
      <c r="A27" s="22" t="s">
        <v>89</v>
      </c>
      <c r="B27" s="30">
        <v>45302</v>
      </c>
      <c r="C27" s="22" t="s">
        <v>151</v>
      </c>
      <c r="D27" s="22" t="str">
        <f>VLOOKUP(C27,Products!A:B,2,0)</f>
        <v>Electronics</v>
      </c>
      <c r="E27" s="31">
        <v>376.25</v>
      </c>
      <c r="F27" s="31">
        <v>182.25</v>
      </c>
      <c r="G27" s="31">
        <v>194</v>
      </c>
      <c r="H27" s="22">
        <v>2</v>
      </c>
      <c r="I27" s="22">
        <v>388</v>
      </c>
      <c r="J27" s="22" t="s">
        <v>1193</v>
      </c>
      <c r="K27" s="22" t="s">
        <v>56</v>
      </c>
      <c r="L27" s="22" t="s">
        <v>47</v>
      </c>
      <c r="M27" s="30">
        <f>VLOOKUP(J27,Sheet1!A:B,2,0)</f>
        <v>45695</v>
      </c>
    </row>
    <row r="28" spans="1:13" x14ac:dyDescent="0.3">
      <c r="A28" s="22" t="s">
        <v>90</v>
      </c>
      <c r="B28" s="30">
        <v>45302</v>
      </c>
      <c r="C28" s="22" t="s">
        <v>151</v>
      </c>
      <c r="D28" s="22" t="str">
        <f>VLOOKUP(C28,Products!A:B,2,0)</f>
        <v>Electronics</v>
      </c>
      <c r="E28" s="31">
        <v>727.75</v>
      </c>
      <c r="F28" s="31">
        <v>92.25</v>
      </c>
      <c r="G28" s="31">
        <v>635.5</v>
      </c>
      <c r="H28" s="22">
        <v>2</v>
      </c>
      <c r="I28" s="22">
        <v>1271</v>
      </c>
      <c r="J28" s="22" t="s">
        <v>1502</v>
      </c>
      <c r="K28" s="22" t="s">
        <v>54</v>
      </c>
      <c r="L28" s="22" t="s">
        <v>44</v>
      </c>
      <c r="M28" s="30">
        <f>VLOOKUP(J28,Sheet1!A:B,2,0)</f>
        <v>45448</v>
      </c>
    </row>
    <row r="29" spans="1:13" x14ac:dyDescent="0.3">
      <c r="A29" s="22" t="s">
        <v>91</v>
      </c>
      <c r="B29" s="30">
        <v>45303</v>
      </c>
      <c r="C29" s="22" t="s">
        <v>151</v>
      </c>
      <c r="D29" s="22" t="str">
        <f>VLOOKUP(C29,Products!A:B,2,0)</f>
        <v>Electronics</v>
      </c>
      <c r="E29" s="31">
        <v>771.25</v>
      </c>
      <c r="F29" s="31">
        <v>118.25</v>
      </c>
      <c r="G29" s="31">
        <v>653</v>
      </c>
      <c r="H29" s="22">
        <v>2</v>
      </c>
      <c r="I29" s="22">
        <v>1306</v>
      </c>
      <c r="J29" s="22" t="s">
        <v>367</v>
      </c>
      <c r="K29" s="22" t="s">
        <v>56</v>
      </c>
      <c r="L29" s="22" t="s">
        <v>47</v>
      </c>
      <c r="M29" s="30">
        <f>VLOOKUP(J29,Sheet1!A:B,2,0)</f>
        <v>45303</v>
      </c>
    </row>
    <row r="30" spans="1:13" x14ac:dyDescent="0.3">
      <c r="A30" s="22" t="s">
        <v>92</v>
      </c>
      <c r="B30" s="30">
        <v>45303</v>
      </c>
      <c r="C30" s="22" t="s">
        <v>148</v>
      </c>
      <c r="D30" s="22" t="str">
        <f>VLOOKUP(C30,Products!A:B,2,0)</f>
        <v>Toys</v>
      </c>
      <c r="E30" s="31">
        <v>272.25</v>
      </c>
      <c r="F30" s="31">
        <v>185.25</v>
      </c>
      <c r="G30" s="31">
        <v>87</v>
      </c>
      <c r="H30" s="22">
        <v>2</v>
      </c>
      <c r="I30" s="22">
        <v>174</v>
      </c>
      <c r="J30" s="22" t="s">
        <v>1207</v>
      </c>
      <c r="K30" s="22" t="s">
        <v>56</v>
      </c>
      <c r="L30" s="22" t="s">
        <v>47</v>
      </c>
      <c r="M30" s="30">
        <f>VLOOKUP(J30,Sheet1!A:B,2,0)</f>
        <v>45725</v>
      </c>
    </row>
    <row r="31" spans="1:13" x14ac:dyDescent="0.3">
      <c r="A31" s="22" t="s">
        <v>407</v>
      </c>
      <c r="B31" s="30">
        <v>45303</v>
      </c>
      <c r="C31" s="22" t="s">
        <v>152</v>
      </c>
      <c r="D31" s="22" t="str">
        <f>VLOOKUP(C31,Products!A:B,2,0)</f>
        <v>Books</v>
      </c>
      <c r="E31" s="31">
        <v>270</v>
      </c>
      <c r="F31" s="31">
        <v>184.25</v>
      </c>
      <c r="G31" s="31">
        <v>85.75</v>
      </c>
      <c r="H31" s="22">
        <v>4</v>
      </c>
      <c r="I31" s="22">
        <v>343</v>
      </c>
      <c r="J31" s="22" t="s">
        <v>1510</v>
      </c>
      <c r="K31" s="22" t="s">
        <v>49</v>
      </c>
      <c r="L31" s="22" t="s">
        <v>46</v>
      </c>
      <c r="M31" s="30">
        <f>VLOOKUP(J31,Sheet1!A:B,2,0)</f>
        <v>45518</v>
      </c>
    </row>
    <row r="32" spans="1:13" x14ac:dyDescent="0.3">
      <c r="A32" s="22" t="s">
        <v>93</v>
      </c>
      <c r="B32" s="30">
        <v>45303</v>
      </c>
      <c r="C32" s="22" t="s">
        <v>147</v>
      </c>
      <c r="D32" s="22" t="str">
        <f>VLOOKUP(C32,Products!A:B,2,0)</f>
        <v>Toys</v>
      </c>
      <c r="E32" s="31">
        <v>623.75</v>
      </c>
      <c r="F32" s="31">
        <v>142.25</v>
      </c>
      <c r="G32" s="31">
        <v>481.5</v>
      </c>
      <c r="H32" s="22">
        <v>2</v>
      </c>
      <c r="I32" s="22">
        <v>963</v>
      </c>
      <c r="J32" s="22" t="s">
        <v>329</v>
      </c>
      <c r="K32" s="22" t="s">
        <v>49</v>
      </c>
      <c r="L32" s="22" t="s">
        <v>46</v>
      </c>
      <c r="M32" s="30">
        <f>VLOOKUP(J32,Sheet1!A:B,2,0)</f>
        <v>45335</v>
      </c>
    </row>
    <row r="33" spans="1:13" x14ac:dyDescent="0.3">
      <c r="A33" s="22" t="s">
        <v>94</v>
      </c>
      <c r="B33" s="30">
        <v>45304</v>
      </c>
      <c r="C33" s="22" t="s">
        <v>149</v>
      </c>
      <c r="D33" s="22" t="str">
        <f>VLOOKUP(C33,Products!A:B,2,0)</f>
        <v>Toys</v>
      </c>
      <c r="E33" s="31">
        <v>403.58333333333331</v>
      </c>
      <c r="F33" s="31">
        <v>285.25</v>
      </c>
      <c r="G33" s="31">
        <v>118.33333333333333</v>
      </c>
      <c r="H33" s="22">
        <v>3</v>
      </c>
      <c r="I33" s="22">
        <v>355</v>
      </c>
      <c r="J33" s="22" t="s">
        <v>1209</v>
      </c>
      <c r="K33" s="22" t="s">
        <v>54</v>
      </c>
      <c r="L33" s="22" t="s">
        <v>44</v>
      </c>
      <c r="M33" s="30">
        <f>VLOOKUP(J33,Sheet1!A:B,2,0)</f>
        <v>45304</v>
      </c>
    </row>
    <row r="34" spans="1:13" x14ac:dyDescent="0.3">
      <c r="A34" s="22" t="s">
        <v>95</v>
      </c>
      <c r="B34" s="30">
        <v>45304</v>
      </c>
      <c r="C34" s="22" t="s">
        <v>163</v>
      </c>
      <c r="D34" s="22" t="str">
        <f>VLOOKUP(C34,Products!A:B,2,0)</f>
        <v>Electronics</v>
      </c>
      <c r="E34" s="31">
        <v>869.75</v>
      </c>
      <c r="F34" s="31">
        <v>209.25</v>
      </c>
      <c r="G34" s="31">
        <v>660.5</v>
      </c>
      <c r="H34" s="22">
        <v>2</v>
      </c>
      <c r="I34" s="22">
        <v>1321</v>
      </c>
      <c r="J34" s="22" t="s">
        <v>1389</v>
      </c>
      <c r="K34" s="22" t="s">
        <v>56</v>
      </c>
      <c r="L34" s="22" t="s">
        <v>47</v>
      </c>
      <c r="M34" s="30">
        <f>VLOOKUP(J34,Sheet1!A:B,2,0)</f>
        <v>45634</v>
      </c>
    </row>
    <row r="35" spans="1:13" x14ac:dyDescent="0.3">
      <c r="A35" s="22" t="s">
        <v>408</v>
      </c>
      <c r="B35" s="30">
        <v>45304</v>
      </c>
      <c r="C35" s="22" t="s">
        <v>163</v>
      </c>
      <c r="D35" s="22" t="str">
        <f>VLOOKUP(C35,Products!A:B,2,0)</f>
        <v>Electronics</v>
      </c>
      <c r="E35" s="31">
        <v>458.05</v>
      </c>
      <c r="F35" s="31">
        <v>267.25</v>
      </c>
      <c r="G35" s="31">
        <v>190.8</v>
      </c>
      <c r="H35" s="22">
        <v>5</v>
      </c>
      <c r="I35" s="22">
        <v>954</v>
      </c>
      <c r="J35" s="22" t="s">
        <v>1438</v>
      </c>
      <c r="K35" s="22" t="s">
        <v>49</v>
      </c>
      <c r="L35" s="22" t="s">
        <v>46</v>
      </c>
      <c r="M35" s="30">
        <f>VLOOKUP(J35,Sheet1!A:B,2,0)</f>
        <v>45737</v>
      </c>
    </row>
    <row r="36" spans="1:13" x14ac:dyDescent="0.3">
      <c r="A36" s="22" t="s">
        <v>96</v>
      </c>
      <c r="B36" s="30">
        <v>45304</v>
      </c>
      <c r="C36" s="22" t="s">
        <v>160</v>
      </c>
      <c r="D36" s="22" t="str">
        <f>VLOOKUP(C36,Products!A:B,2,0)</f>
        <v>Electronics</v>
      </c>
      <c r="E36" s="31">
        <v>474.25</v>
      </c>
      <c r="F36" s="31">
        <v>178.25</v>
      </c>
      <c r="G36" s="31">
        <v>296</v>
      </c>
      <c r="H36" s="22">
        <v>2</v>
      </c>
      <c r="I36" s="22">
        <v>592</v>
      </c>
      <c r="J36" s="22" t="s">
        <v>1212</v>
      </c>
      <c r="K36" s="22" t="s">
        <v>57</v>
      </c>
      <c r="L36" s="22" t="s">
        <v>48</v>
      </c>
      <c r="M36" s="30">
        <f>VLOOKUP(J36,Sheet1!A:B,2,0)</f>
        <v>45304</v>
      </c>
    </row>
    <row r="37" spans="1:13" x14ac:dyDescent="0.3">
      <c r="A37" s="22" t="s">
        <v>97</v>
      </c>
      <c r="B37" s="30">
        <v>45305</v>
      </c>
      <c r="C37" s="22" t="s">
        <v>157</v>
      </c>
      <c r="D37" s="22" t="str">
        <f>VLOOKUP(C37,Products!A:B,2,0)</f>
        <v>Clothing</v>
      </c>
      <c r="E37" s="31">
        <v>519.25</v>
      </c>
      <c r="F37" s="31">
        <v>274.25</v>
      </c>
      <c r="G37" s="31">
        <v>245</v>
      </c>
      <c r="H37" s="22">
        <v>3</v>
      </c>
      <c r="I37" s="22">
        <v>735</v>
      </c>
      <c r="J37" s="22" t="s">
        <v>349</v>
      </c>
      <c r="K37" s="22" t="s">
        <v>54</v>
      </c>
      <c r="L37" s="22" t="s">
        <v>44</v>
      </c>
      <c r="M37" s="30">
        <f>VLOOKUP(J37,Sheet1!A:B,2,0)</f>
        <v>45702</v>
      </c>
    </row>
    <row r="38" spans="1:13" x14ac:dyDescent="0.3">
      <c r="A38" s="22" t="s">
        <v>409</v>
      </c>
      <c r="B38" s="30">
        <v>45305</v>
      </c>
      <c r="C38" s="22" t="s">
        <v>158</v>
      </c>
      <c r="D38" s="22" t="str">
        <f>VLOOKUP(C38,Products!A:B,2,0)</f>
        <v>Books</v>
      </c>
      <c r="E38" s="31">
        <v>593.25</v>
      </c>
      <c r="F38" s="31">
        <v>91.25</v>
      </c>
      <c r="G38" s="31">
        <v>502</v>
      </c>
      <c r="H38" s="22">
        <v>2</v>
      </c>
      <c r="I38" s="22">
        <v>1004</v>
      </c>
      <c r="J38" s="22" t="s">
        <v>1240</v>
      </c>
      <c r="K38" s="22" t="s">
        <v>56</v>
      </c>
      <c r="L38" s="22" t="s">
        <v>47</v>
      </c>
      <c r="M38" s="30">
        <f>VLOOKUP(J38,Sheet1!A:B,2,0)</f>
        <v>45399</v>
      </c>
    </row>
    <row r="39" spans="1:13" x14ac:dyDescent="0.3">
      <c r="A39" s="22" t="s">
        <v>98</v>
      </c>
      <c r="B39" s="30">
        <v>45305</v>
      </c>
      <c r="C39" s="22" t="s">
        <v>156</v>
      </c>
      <c r="D39" s="22" t="str">
        <f>VLOOKUP(C39,Products!A:B,2,0)</f>
        <v>Books</v>
      </c>
      <c r="E39" s="31">
        <v>221</v>
      </c>
      <c r="F39" s="31">
        <v>135.25</v>
      </c>
      <c r="G39" s="31">
        <v>85.75</v>
      </c>
      <c r="H39" s="22">
        <v>4</v>
      </c>
      <c r="I39" s="22">
        <v>343</v>
      </c>
      <c r="J39" s="22" t="s">
        <v>1361</v>
      </c>
      <c r="K39" s="23" t="s">
        <v>57</v>
      </c>
      <c r="L39" s="22" t="s">
        <v>48</v>
      </c>
      <c r="M39" s="30">
        <f>VLOOKUP(J39,Sheet1!A:B,2,0)</f>
        <v>45663</v>
      </c>
    </row>
    <row r="40" spans="1:13" x14ac:dyDescent="0.3">
      <c r="A40" s="22" t="s">
        <v>410</v>
      </c>
      <c r="B40" s="30">
        <v>45305</v>
      </c>
      <c r="C40" s="22" t="s">
        <v>155</v>
      </c>
      <c r="D40" s="22" t="str">
        <f>VLOOKUP(C40,Products!A:B,2,0)</f>
        <v>Books</v>
      </c>
      <c r="E40" s="31">
        <v>720.25</v>
      </c>
      <c r="F40" s="31">
        <v>170.25</v>
      </c>
      <c r="G40" s="31">
        <v>550</v>
      </c>
      <c r="H40" s="22">
        <v>1</v>
      </c>
      <c r="I40" s="22">
        <v>550</v>
      </c>
      <c r="J40" s="22" t="s">
        <v>1133</v>
      </c>
      <c r="K40" s="22" t="s">
        <v>54</v>
      </c>
      <c r="L40" s="22" t="s">
        <v>44</v>
      </c>
      <c r="M40" s="30">
        <f>VLOOKUP(J40,Sheet1!A:B,2,0)</f>
        <v>45701</v>
      </c>
    </row>
    <row r="41" spans="1:13" x14ac:dyDescent="0.3">
      <c r="A41" s="22" t="s">
        <v>99</v>
      </c>
      <c r="B41" s="30">
        <v>45306</v>
      </c>
      <c r="C41" s="22" t="s">
        <v>159</v>
      </c>
      <c r="D41" s="22" t="str">
        <f>VLOOKUP(C41,Products!A:B,2,0)</f>
        <v>Clothing</v>
      </c>
      <c r="E41" s="31">
        <v>563.25</v>
      </c>
      <c r="F41" s="31">
        <v>113.25</v>
      </c>
      <c r="G41" s="31">
        <v>450</v>
      </c>
      <c r="H41" s="22">
        <v>3</v>
      </c>
      <c r="I41" s="22">
        <v>1350</v>
      </c>
      <c r="J41" s="22" t="s">
        <v>309</v>
      </c>
      <c r="K41" s="22" t="s">
        <v>55</v>
      </c>
      <c r="L41" s="22" t="s">
        <v>45</v>
      </c>
      <c r="M41" s="30">
        <f>VLOOKUP(J41,Sheet1!A:B,2,0)</f>
        <v>45568</v>
      </c>
    </row>
    <row r="42" spans="1:13" x14ac:dyDescent="0.3">
      <c r="A42" s="22" t="s">
        <v>100</v>
      </c>
      <c r="B42" s="30">
        <v>45307</v>
      </c>
      <c r="C42" s="22" t="s">
        <v>158</v>
      </c>
      <c r="D42" s="22" t="str">
        <f>VLOOKUP(C42,Products!A:B,2,0)</f>
        <v>Books</v>
      </c>
      <c r="E42" s="31">
        <v>436.85</v>
      </c>
      <c r="F42" s="31">
        <v>248.25</v>
      </c>
      <c r="G42" s="31">
        <v>188.6</v>
      </c>
      <c r="H42" s="22">
        <v>5</v>
      </c>
      <c r="I42" s="22">
        <v>943</v>
      </c>
      <c r="J42" s="22" t="s">
        <v>349</v>
      </c>
      <c r="K42" s="22" t="s">
        <v>55</v>
      </c>
      <c r="L42" s="22" t="s">
        <v>45</v>
      </c>
      <c r="M42" s="30">
        <f>VLOOKUP(J42,Sheet1!A:B,2,0)</f>
        <v>45702</v>
      </c>
    </row>
    <row r="43" spans="1:13" x14ac:dyDescent="0.3">
      <c r="A43" s="22" t="s">
        <v>101</v>
      </c>
      <c r="B43" s="30">
        <v>45308</v>
      </c>
      <c r="C43" s="22" t="s">
        <v>160</v>
      </c>
      <c r="D43" s="22" t="str">
        <f>VLOOKUP(C43,Products!A:B,2,0)</f>
        <v>Electronics</v>
      </c>
      <c r="E43" s="31">
        <v>201.05</v>
      </c>
      <c r="F43" s="31">
        <v>132.25</v>
      </c>
      <c r="G43" s="31">
        <v>68.8</v>
      </c>
      <c r="H43" s="22">
        <v>5</v>
      </c>
      <c r="I43" s="22">
        <v>344</v>
      </c>
      <c r="J43" s="22" t="s">
        <v>10</v>
      </c>
      <c r="K43" s="22" t="s">
        <v>57</v>
      </c>
      <c r="L43" s="22" t="s">
        <v>48</v>
      </c>
      <c r="M43" s="30">
        <f>VLOOKUP(J43,Sheet1!A:B,2,0)</f>
        <v>45730</v>
      </c>
    </row>
    <row r="44" spans="1:13" x14ac:dyDescent="0.3">
      <c r="A44" s="22" t="s">
        <v>411</v>
      </c>
      <c r="B44" s="30">
        <v>45308</v>
      </c>
      <c r="C44" s="22" t="s">
        <v>163</v>
      </c>
      <c r="D44" s="22" t="str">
        <f>VLOOKUP(C44,Products!A:B,2,0)</f>
        <v>Electronics</v>
      </c>
      <c r="E44" s="31">
        <v>336.75</v>
      </c>
      <c r="F44" s="31">
        <v>97.25</v>
      </c>
      <c r="G44" s="31">
        <v>239.5</v>
      </c>
      <c r="H44" s="22">
        <v>4</v>
      </c>
      <c r="I44" s="22">
        <v>958</v>
      </c>
      <c r="J44" s="22" t="s">
        <v>1105</v>
      </c>
      <c r="K44" s="22" t="s">
        <v>54</v>
      </c>
      <c r="L44" s="22" t="s">
        <v>44</v>
      </c>
      <c r="M44" s="30">
        <f>VLOOKUP(J44,Sheet1!A:B,2,0)</f>
        <v>45666</v>
      </c>
    </row>
    <row r="45" spans="1:13" x14ac:dyDescent="0.3">
      <c r="A45" s="22" t="s">
        <v>102</v>
      </c>
      <c r="B45" s="30">
        <v>45309</v>
      </c>
      <c r="C45" s="22" t="s">
        <v>165</v>
      </c>
      <c r="D45" s="22" t="str">
        <f>VLOOKUP(C45,Products!A:B,2,0)</f>
        <v>Electronics</v>
      </c>
      <c r="E45" s="31">
        <v>247</v>
      </c>
      <c r="F45" s="31">
        <v>194.25</v>
      </c>
      <c r="G45" s="31">
        <v>52.75</v>
      </c>
      <c r="H45" s="22">
        <v>4</v>
      </c>
      <c r="I45" s="22">
        <v>211</v>
      </c>
      <c r="J45" s="22" t="s">
        <v>1262</v>
      </c>
      <c r="K45" s="22" t="s">
        <v>54</v>
      </c>
      <c r="L45" s="22" t="s">
        <v>44</v>
      </c>
      <c r="M45" s="30">
        <f>VLOOKUP(J45,Sheet1!A:B,2,0)</f>
        <v>45423</v>
      </c>
    </row>
    <row r="46" spans="1:13" x14ac:dyDescent="0.3">
      <c r="A46" s="22" t="s">
        <v>103</v>
      </c>
      <c r="B46" s="30">
        <v>45309</v>
      </c>
      <c r="C46" s="22" t="s">
        <v>160</v>
      </c>
      <c r="D46" s="22" t="str">
        <f>VLOOKUP(C46,Products!A:B,2,0)</f>
        <v>Electronics</v>
      </c>
      <c r="E46" s="31">
        <v>366.5</v>
      </c>
      <c r="F46" s="31">
        <v>247.25</v>
      </c>
      <c r="G46" s="31">
        <v>119.25</v>
      </c>
      <c r="H46" s="22">
        <v>4</v>
      </c>
      <c r="I46" s="22">
        <v>477</v>
      </c>
      <c r="J46" s="22" t="s">
        <v>1269</v>
      </c>
      <c r="K46" s="22" t="s">
        <v>49</v>
      </c>
      <c r="L46" s="22" t="s">
        <v>46</v>
      </c>
      <c r="M46" s="30">
        <f>VLOOKUP(J46,Sheet1!A:B,2,0)</f>
        <v>45309</v>
      </c>
    </row>
    <row r="47" spans="1:13" x14ac:dyDescent="0.3">
      <c r="A47" s="22" t="s">
        <v>104</v>
      </c>
      <c r="B47" s="30">
        <v>45310</v>
      </c>
      <c r="C47" s="22" t="s">
        <v>148</v>
      </c>
      <c r="D47" s="22" t="str">
        <f>VLOOKUP(C47,Products!A:B,2,0)</f>
        <v>Toys</v>
      </c>
      <c r="E47" s="31">
        <v>285.91666666666663</v>
      </c>
      <c r="F47" s="31">
        <v>119.25</v>
      </c>
      <c r="G47" s="31">
        <v>166.66666666666666</v>
      </c>
      <c r="H47" s="22">
        <v>3</v>
      </c>
      <c r="I47" s="22">
        <v>500</v>
      </c>
      <c r="J47" s="22" t="s">
        <v>1179</v>
      </c>
      <c r="K47" s="22" t="s">
        <v>57</v>
      </c>
      <c r="L47" s="22" t="s">
        <v>48</v>
      </c>
      <c r="M47" s="30">
        <f>VLOOKUP(J47,Sheet1!A:B,2,0)</f>
        <v>45351</v>
      </c>
    </row>
    <row r="48" spans="1:13" x14ac:dyDescent="0.3">
      <c r="A48" s="22" t="s">
        <v>105</v>
      </c>
      <c r="B48" s="30">
        <v>45310</v>
      </c>
      <c r="C48" s="22" t="s">
        <v>154</v>
      </c>
      <c r="D48" s="22" t="str">
        <f>VLOOKUP(C48,Products!A:B,2,0)</f>
        <v>Books</v>
      </c>
      <c r="E48" s="31">
        <v>412.25</v>
      </c>
      <c r="F48" s="31">
        <v>160.25</v>
      </c>
      <c r="G48" s="31">
        <v>252</v>
      </c>
      <c r="H48" s="22">
        <v>3</v>
      </c>
      <c r="I48" s="22">
        <v>756</v>
      </c>
      <c r="J48" s="22" t="s">
        <v>1098</v>
      </c>
      <c r="K48" s="22" t="s">
        <v>56</v>
      </c>
      <c r="L48" s="22" t="s">
        <v>47</v>
      </c>
      <c r="M48" s="30">
        <f>VLOOKUP(J48,Sheet1!A:B,2,0)</f>
        <v>45665</v>
      </c>
    </row>
    <row r="49" spans="1:13" x14ac:dyDescent="0.3">
      <c r="A49" s="22" t="s">
        <v>106</v>
      </c>
      <c r="B49" s="30">
        <v>45310</v>
      </c>
      <c r="C49" s="22" t="s">
        <v>147</v>
      </c>
      <c r="D49" s="22" t="str">
        <f>VLOOKUP(C49,Products!A:B,2,0)</f>
        <v>Toys</v>
      </c>
      <c r="E49" s="31">
        <v>375.05</v>
      </c>
      <c r="F49" s="31">
        <v>206.25</v>
      </c>
      <c r="G49" s="31">
        <v>168.8</v>
      </c>
      <c r="H49" s="22">
        <v>5</v>
      </c>
      <c r="I49" s="22">
        <v>844</v>
      </c>
      <c r="J49" s="22" t="s">
        <v>309</v>
      </c>
      <c r="K49" s="22" t="s">
        <v>49</v>
      </c>
      <c r="L49" s="22" t="s">
        <v>46</v>
      </c>
      <c r="M49" s="30">
        <f>VLOOKUP(J49,Sheet1!A:B,2,0)</f>
        <v>45568</v>
      </c>
    </row>
    <row r="50" spans="1:13" x14ac:dyDescent="0.3">
      <c r="A50" s="22" t="s">
        <v>107</v>
      </c>
      <c r="B50" s="30">
        <v>45310</v>
      </c>
      <c r="C50" s="22" t="s">
        <v>162</v>
      </c>
      <c r="D50" s="22" t="str">
        <f>VLOOKUP(C50,Products!A:B,2,0)</f>
        <v>Electronics</v>
      </c>
      <c r="E50" s="31">
        <v>1652.25</v>
      </c>
      <c r="F50" s="31">
        <v>231.25</v>
      </c>
      <c r="G50" s="31">
        <v>1421</v>
      </c>
      <c r="H50" s="22">
        <v>1</v>
      </c>
      <c r="I50" s="22">
        <v>1421</v>
      </c>
      <c r="J50" s="22" t="s">
        <v>1314</v>
      </c>
      <c r="K50" s="22" t="s">
        <v>49</v>
      </c>
      <c r="L50" s="22" t="s">
        <v>46</v>
      </c>
      <c r="M50" s="30">
        <f>VLOOKUP(J50,Sheet1!A:B,2,0)</f>
        <v>45310</v>
      </c>
    </row>
    <row r="51" spans="1:13" x14ac:dyDescent="0.3">
      <c r="A51" s="22" t="s">
        <v>108</v>
      </c>
      <c r="B51" s="30">
        <v>45311</v>
      </c>
      <c r="C51" s="22" t="s">
        <v>149</v>
      </c>
      <c r="D51" s="22" t="str">
        <f>VLOOKUP(C51,Products!A:B,2,0)</f>
        <v>Toys</v>
      </c>
      <c r="E51" s="31">
        <v>956.25</v>
      </c>
      <c r="F51" s="31">
        <v>250.25</v>
      </c>
      <c r="G51" s="31">
        <v>706</v>
      </c>
      <c r="H51" s="22">
        <v>2</v>
      </c>
      <c r="I51" s="22">
        <v>1412</v>
      </c>
      <c r="J51" s="22" t="s">
        <v>1162</v>
      </c>
      <c r="K51" s="22" t="s">
        <v>55</v>
      </c>
      <c r="L51" s="22" t="s">
        <v>45</v>
      </c>
      <c r="M51" s="30">
        <f>VLOOKUP(J51,Sheet1!A:B,2,0)</f>
        <v>45598</v>
      </c>
    </row>
    <row r="52" spans="1:13" x14ac:dyDescent="0.3">
      <c r="A52" s="22" t="s">
        <v>109</v>
      </c>
      <c r="B52" s="30">
        <v>45311</v>
      </c>
      <c r="C52" s="22" t="s">
        <v>159</v>
      </c>
      <c r="D52" s="22" t="str">
        <f>VLOOKUP(C52,Products!A:B,2,0)</f>
        <v>Clothing</v>
      </c>
      <c r="E52" s="31">
        <v>420.25</v>
      </c>
      <c r="F52" s="31">
        <v>210.25</v>
      </c>
      <c r="G52" s="31">
        <v>210</v>
      </c>
      <c r="H52" s="22">
        <v>4</v>
      </c>
      <c r="I52" s="22">
        <v>840</v>
      </c>
      <c r="J52" s="22" t="s">
        <v>1205</v>
      </c>
      <c r="K52" s="22" t="s">
        <v>57</v>
      </c>
      <c r="L52" s="22" t="s">
        <v>48</v>
      </c>
      <c r="M52" s="30">
        <f>VLOOKUP(J52,Sheet1!A:B,2,0)</f>
        <v>45541</v>
      </c>
    </row>
    <row r="53" spans="1:13" x14ac:dyDescent="0.3">
      <c r="A53" s="22" t="s">
        <v>110</v>
      </c>
      <c r="B53" s="30">
        <v>45311</v>
      </c>
      <c r="C53" s="22" t="s">
        <v>159</v>
      </c>
      <c r="D53" s="22" t="str">
        <f>VLOOKUP(C53,Products!A:B,2,0)</f>
        <v>Clothing</v>
      </c>
      <c r="E53" s="31">
        <v>347.05</v>
      </c>
      <c r="F53" s="31">
        <v>100.25</v>
      </c>
      <c r="G53" s="31">
        <v>246.8</v>
      </c>
      <c r="H53" s="22">
        <v>5</v>
      </c>
      <c r="I53" s="22">
        <v>1234</v>
      </c>
      <c r="J53" s="22" t="s">
        <v>1356</v>
      </c>
      <c r="K53" s="22" t="s">
        <v>55</v>
      </c>
      <c r="L53" s="22" t="s">
        <v>45</v>
      </c>
      <c r="M53" s="30">
        <f>VLOOKUP(J53,Sheet1!A:B,2,0)</f>
        <v>45532</v>
      </c>
    </row>
    <row r="54" spans="1:13" x14ac:dyDescent="0.3">
      <c r="A54" s="22" t="s">
        <v>412</v>
      </c>
      <c r="B54" s="30">
        <v>45312</v>
      </c>
      <c r="C54" s="22" t="s">
        <v>159</v>
      </c>
      <c r="D54" s="22" t="str">
        <f>VLOOKUP(C54,Products!A:B,2,0)</f>
        <v>Clothing</v>
      </c>
      <c r="E54" s="31">
        <v>460.45</v>
      </c>
      <c r="F54" s="31">
        <v>212.25</v>
      </c>
      <c r="G54" s="31">
        <v>248.2</v>
      </c>
      <c r="H54" s="22">
        <v>5</v>
      </c>
      <c r="I54" s="22">
        <v>1241</v>
      </c>
      <c r="J54" s="22" t="s">
        <v>1493</v>
      </c>
      <c r="K54" s="22" t="s">
        <v>57</v>
      </c>
      <c r="L54" s="22" t="s">
        <v>48</v>
      </c>
      <c r="M54" s="30">
        <f>VLOOKUP(J54,Sheet1!A:B,2,0)</f>
        <v>45312</v>
      </c>
    </row>
    <row r="55" spans="1:13" x14ac:dyDescent="0.3">
      <c r="A55" s="22" t="s">
        <v>413</v>
      </c>
      <c r="B55" s="30">
        <v>45313</v>
      </c>
      <c r="C55" s="22" t="s">
        <v>162</v>
      </c>
      <c r="D55" s="22" t="str">
        <f>VLOOKUP(C55,Products!A:B,2,0)</f>
        <v>Electronics</v>
      </c>
      <c r="E55" s="31">
        <v>409.91666666666669</v>
      </c>
      <c r="F55" s="31">
        <v>119.25</v>
      </c>
      <c r="G55" s="31">
        <v>290.66666666666669</v>
      </c>
      <c r="H55" s="22">
        <v>3</v>
      </c>
      <c r="I55" s="22">
        <v>872</v>
      </c>
      <c r="J55" s="22" t="s">
        <v>1294</v>
      </c>
      <c r="K55" s="22" t="s">
        <v>56</v>
      </c>
      <c r="L55" s="22" t="s">
        <v>47</v>
      </c>
      <c r="M55" s="30">
        <f>VLOOKUP(J55,Sheet1!A:B,2,0)</f>
        <v>45610</v>
      </c>
    </row>
    <row r="56" spans="1:13" x14ac:dyDescent="0.3">
      <c r="A56" s="22" t="s">
        <v>111</v>
      </c>
      <c r="B56" s="30">
        <v>45314</v>
      </c>
      <c r="C56" s="22" t="s">
        <v>155</v>
      </c>
      <c r="D56" s="22" t="str">
        <f>VLOOKUP(C56,Products!A:B,2,0)</f>
        <v>Books</v>
      </c>
      <c r="E56" s="31">
        <v>293.85000000000002</v>
      </c>
      <c r="F56" s="31">
        <v>128.25</v>
      </c>
      <c r="G56" s="31">
        <v>165.6</v>
      </c>
      <c r="H56" s="22">
        <v>5</v>
      </c>
      <c r="I56" s="22">
        <v>828</v>
      </c>
      <c r="J56" s="22" t="s">
        <v>365</v>
      </c>
      <c r="K56" s="22" t="s">
        <v>55</v>
      </c>
      <c r="L56" s="22" t="s">
        <v>45</v>
      </c>
      <c r="M56" s="30">
        <f>VLOOKUP(J56,Sheet1!A:B,2,0)</f>
        <v>45363</v>
      </c>
    </row>
    <row r="57" spans="1:13" x14ac:dyDescent="0.3">
      <c r="A57" s="22" t="s">
        <v>112</v>
      </c>
      <c r="B57" s="30">
        <v>45314</v>
      </c>
      <c r="C57" s="22" t="s">
        <v>155</v>
      </c>
      <c r="D57" s="22" t="str">
        <f>VLOOKUP(C57,Products!A:B,2,0)</f>
        <v>Books</v>
      </c>
      <c r="E57" s="31">
        <v>471.25</v>
      </c>
      <c r="F57" s="31">
        <v>224.25</v>
      </c>
      <c r="G57" s="31">
        <v>247</v>
      </c>
      <c r="H57" s="22">
        <v>1</v>
      </c>
      <c r="I57" s="22">
        <v>247</v>
      </c>
      <c r="J57" s="22" t="s">
        <v>1090</v>
      </c>
      <c r="K57" s="22" t="s">
        <v>55</v>
      </c>
      <c r="L57" s="22" t="s">
        <v>45</v>
      </c>
      <c r="M57" s="30">
        <f>VLOOKUP(J57,Sheet1!A:B,2,0)</f>
        <v>45724</v>
      </c>
    </row>
    <row r="58" spans="1:13" x14ac:dyDescent="0.3">
      <c r="A58" s="22" t="s">
        <v>414</v>
      </c>
      <c r="B58" s="30">
        <v>45314</v>
      </c>
      <c r="C58" s="22" t="s">
        <v>156</v>
      </c>
      <c r="D58" s="22" t="str">
        <f>VLOOKUP(C58,Products!A:B,2,0)</f>
        <v>Books</v>
      </c>
      <c r="E58" s="31">
        <v>481.25</v>
      </c>
      <c r="F58" s="31">
        <v>269.25</v>
      </c>
      <c r="G58" s="31">
        <v>212</v>
      </c>
      <c r="H58" s="22">
        <v>2</v>
      </c>
      <c r="I58" s="22">
        <v>424</v>
      </c>
      <c r="J58" s="22" t="s">
        <v>356</v>
      </c>
      <c r="K58" s="22" t="s">
        <v>56</v>
      </c>
      <c r="L58" s="22" t="s">
        <v>47</v>
      </c>
      <c r="M58" s="30">
        <f>VLOOKUP(J58,Sheet1!A:B,2,0)</f>
        <v>45469</v>
      </c>
    </row>
    <row r="59" spans="1:13" x14ac:dyDescent="0.3">
      <c r="A59" s="22" t="s">
        <v>113</v>
      </c>
      <c r="B59" s="30">
        <v>45315</v>
      </c>
      <c r="C59" s="22" t="s">
        <v>163</v>
      </c>
      <c r="D59" s="22" t="str">
        <f>VLOOKUP(C59,Products!A:B,2,0)</f>
        <v>Electronics</v>
      </c>
      <c r="E59" s="31">
        <v>719.25</v>
      </c>
      <c r="F59" s="31">
        <v>105.25</v>
      </c>
      <c r="G59" s="31">
        <v>614</v>
      </c>
      <c r="H59" s="22">
        <v>2</v>
      </c>
      <c r="I59" s="22">
        <v>1228</v>
      </c>
      <c r="J59" s="22" t="s">
        <v>1105</v>
      </c>
      <c r="K59" s="22" t="s">
        <v>57</v>
      </c>
      <c r="L59" s="22" t="s">
        <v>48</v>
      </c>
      <c r="M59" s="30">
        <f>VLOOKUP(J59,Sheet1!A:B,2,0)</f>
        <v>45666</v>
      </c>
    </row>
    <row r="60" spans="1:13" x14ac:dyDescent="0.3">
      <c r="A60" s="22" t="s">
        <v>114</v>
      </c>
      <c r="B60" s="30">
        <v>45315</v>
      </c>
      <c r="C60" s="22" t="s">
        <v>154</v>
      </c>
      <c r="D60" s="22" t="str">
        <f>VLOOKUP(C60,Products!A:B,2,0)</f>
        <v>Books</v>
      </c>
      <c r="E60" s="31">
        <v>249.45</v>
      </c>
      <c r="F60" s="31">
        <v>153.25</v>
      </c>
      <c r="G60" s="31">
        <v>96.2</v>
      </c>
      <c r="H60" s="22">
        <v>5</v>
      </c>
      <c r="I60" s="22">
        <v>481</v>
      </c>
      <c r="J60" s="22" t="s">
        <v>1180</v>
      </c>
      <c r="K60" s="22" t="s">
        <v>56</v>
      </c>
      <c r="L60" s="22" t="s">
        <v>47</v>
      </c>
      <c r="M60" s="30">
        <f>VLOOKUP(J60,Sheet1!A:B,2,0)</f>
        <v>45704</v>
      </c>
    </row>
    <row r="61" spans="1:13" x14ac:dyDescent="0.3">
      <c r="A61" s="22" t="s">
        <v>115</v>
      </c>
      <c r="B61" s="30">
        <v>45316</v>
      </c>
      <c r="C61" s="22" t="s">
        <v>158</v>
      </c>
      <c r="D61" s="22" t="str">
        <f>VLOOKUP(C61,Products!A:B,2,0)</f>
        <v>Books</v>
      </c>
      <c r="E61" s="31">
        <v>272.05</v>
      </c>
      <c r="F61" s="31">
        <v>159.25</v>
      </c>
      <c r="G61" s="31">
        <v>112.8</v>
      </c>
      <c r="H61" s="22">
        <v>5</v>
      </c>
      <c r="I61" s="22">
        <v>564</v>
      </c>
      <c r="J61" s="22" t="s">
        <v>1210</v>
      </c>
      <c r="K61" s="22" t="s">
        <v>54</v>
      </c>
      <c r="L61" s="22" t="s">
        <v>44</v>
      </c>
      <c r="M61" s="30">
        <f>VLOOKUP(J61,Sheet1!A:B,2,0)</f>
        <v>45629</v>
      </c>
    </row>
    <row r="62" spans="1:13" x14ac:dyDescent="0.3">
      <c r="A62" s="22" t="s">
        <v>116</v>
      </c>
      <c r="B62" s="30">
        <v>45316</v>
      </c>
      <c r="C62" s="22" t="s">
        <v>151</v>
      </c>
      <c r="D62" s="22" t="str">
        <f>VLOOKUP(C62,Products!A:B,2,0)</f>
        <v>Electronics</v>
      </c>
      <c r="E62" s="31">
        <v>395.75</v>
      </c>
      <c r="F62" s="31">
        <v>275.25</v>
      </c>
      <c r="G62" s="31">
        <v>120.5</v>
      </c>
      <c r="H62" s="22">
        <v>4</v>
      </c>
      <c r="I62" s="22">
        <v>482</v>
      </c>
      <c r="J62" s="22" t="s">
        <v>370</v>
      </c>
      <c r="K62" s="22" t="s">
        <v>49</v>
      </c>
      <c r="L62" s="22" t="s">
        <v>46</v>
      </c>
      <c r="M62" s="30">
        <f>VLOOKUP(J62,Sheet1!A:B,2,0)</f>
        <v>45316</v>
      </c>
    </row>
    <row r="63" spans="1:13" x14ac:dyDescent="0.3">
      <c r="A63" s="22" t="s">
        <v>117</v>
      </c>
      <c r="B63" s="30">
        <v>45316</v>
      </c>
      <c r="C63" s="22" t="s">
        <v>150</v>
      </c>
      <c r="D63" s="22" t="str">
        <f>VLOOKUP(C63,Products!A:B,2,0)</f>
        <v>Electronics</v>
      </c>
      <c r="E63" s="31">
        <v>207.75</v>
      </c>
      <c r="F63" s="31">
        <v>104.25</v>
      </c>
      <c r="G63" s="31">
        <v>103.5</v>
      </c>
      <c r="H63" s="22">
        <v>4</v>
      </c>
      <c r="I63" s="22">
        <v>414</v>
      </c>
      <c r="J63" s="22" t="s">
        <v>1268</v>
      </c>
      <c r="K63" s="22" t="s">
        <v>54</v>
      </c>
      <c r="L63" s="22" t="s">
        <v>44</v>
      </c>
      <c r="M63" s="30">
        <f>VLOOKUP(J63,Sheet1!A:B,2,0)</f>
        <v>45316</v>
      </c>
    </row>
    <row r="64" spans="1:13" x14ac:dyDescent="0.3">
      <c r="A64" s="22" t="s">
        <v>415</v>
      </c>
      <c r="B64" s="30">
        <v>45317</v>
      </c>
      <c r="C64" s="22" t="s">
        <v>165</v>
      </c>
      <c r="D64" s="22" t="str">
        <f>VLOOKUP(C64,Products!A:B,2,0)</f>
        <v>Electronics</v>
      </c>
      <c r="E64" s="31">
        <v>498.75</v>
      </c>
      <c r="F64" s="31">
        <v>269.25</v>
      </c>
      <c r="G64" s="31">
        <v>229.5</v>
      </c>
      <c r="H64" s="22">
        <v>2</v>
      </c>
      <c r="I64" s="22">
        <v>459</v>
      </c>
      <c r="J64" s="22" t="s">
        <v>317</v>
      </c>
      <c r="K64" s="23" t="s">
        <v>57</v>
      </c>
      <c r="L64" s="22" t="s">
        <v>48</v>
      </c>
      <c r="M64" s="30">
        <f>VLOOKUP(J64,Sheet1!A:B,2,0)</f>
        <v>45636</v>
      </c>
    </row>
    <row r="65" spans="1:13" x14ac:dyDescent="0.3">
      <c r="A65" s="22" t="s">
        <v>118</v>
      </c>
      <c r="B65" s="30">
        <v>45317</v>
      </c>
      <c r="C65" s="22" t="s">
        <v>153</v>
      </c>
      <c r="D65" s="22" t="str">
        <f>VLOOKUP(C65,Products!A:B,2,0)</f>
        <v>Electronics</v>
      </c>
      <c r="E65" s="31">
        <v>687.75</v>
      </c>
      <c r="F65" s="31">
        <v>283.25</v>
      </c>
      <c r="G65" s="31">
        <v>404.5</v>
      </c>
      <c r="H65" s="22">
        <v>2</v>
      </c>
      <c r="I65" s="22">
        <v>809</v>
      </c>
      <c r="J65" s="22" t="s">
        <v>1527</v>
      </c>
      <c r="K65" s="22" t="s">
        <v>55</v>
      </c>
      <c r="L65" s="22" t="s">
        <v>45</v>
      </c>
      <c r="M65" s="30">
        <f>VLOOKUP(J65,Sheet1!A:B,2,0)</f>
        <v>45317</v>
      </c>
    </row>
    <row r="66" spans="1:13" x14ac:dyDescent="0.3">
      <c r="A66" s="22" t="s">
        <v>119</v>
      </c>
      <c r="B66" s="30">
        <v>45318</v>
      </c>
      <c r="C66" s="22" t="s">
        <v>148</v>
      </c>
      <c r="D66" s="22" t="str">
        <f>VLOOKUP(C66,Products!A:B,2,0)</f>
        <v>Toys</v>
      </c>
      <c r="E66" s="31">
        <v>395.65</v>
      </c>
      <c r="F66" s="31">
        <v>148.25</v>
      </c>
      <c r="G66" s="31">
        <v>247.4</v>
      </c>
      <c r="H66" s="22">
        <v>5</v>
      </c>
      <c r="I66" s="22">
        <v>1237</v>
      </c>
      <c r="J66" s="22" t="s">
        <v>1465</v>
      </c>
      <c r="K66" s="22" t="s">
        <v>57</v>
      </c>
      <c r="L66" s="22" t="s">
        <v>48</v>
      </c>
      <c r="M66" s="30">
        <f>VLOOKUP(J66,Sheet1!A:B,2,0)</f>
        <v>45639</v>
      </c>
    </row>
    <row r="67" spans="1:13" x14ac:dyDescent="0.3">
      <c r="A67" s="22" t="s">
        <v>120</v>
      </c>
      <c r="B67" s="30">
        <v>45318</v>
      </c>
      <c r="C67" s="22" t="s">
        <v>154</v>
      </c>
      <c r="D67" s="22" t="str">
        <f>VLOOKUP(C67,Products!A:B,2,0)</f>
        <v>Books</v>
      </c>
      <c r="E67" s="31">
        <v>714.25</v>
      </c>
      <c r="F67" s="31">
        <v>269.25</v>
      </c>
      <c r="G67" s="31">
        <v>445</v>
      </c>
      <c r="H67" s="22">
        <v>2</v>
      </c>
      <c r="I67" s="22">
        <v>890</v>
      </c>
      <c r="J67" s="22" t="s">
        <v>1170</v>
      </c>
      <c r="K67" s="22" t="s">
        <v>55</v>
      </c>
      <c r="L67" s="22" t="s">
        <v>45</v>
      </c>
      <c r="M67" s="30">
        <f>VLOOKUP(J67,Sheet1!A:B,2,0)</f>
        <v>45318</v>
      </c>
    </row>
    <row r="68" spans="1:13" x14ac:dyDescent="0.3">
      <c r="A68" s="22" t="s">
        <v>121</v>
      </c>
      <c r="B68" s="30">
        <v>45318</v>
      </c>
      <c r="C68" s="22" t="s">
        <v>147</v>
      </c>
      <c r="D68" s="22" t="str">
        <f>VLOOKUP(C68,Products!A:B,2,0)</f>
        <v>Toys</v>
      </c>
      <c r="E68" s="31">
        <v>478.58333333333337</v>
      </c>
      <c r="F68" s="31">
        <v>286.25</v>
      </c>
      <c r="G68" s="31">
        <v>192.33333333333334</v>
      </c>
      <c r="H68" s="22">
        <v>3</v>
      </c>
      <c r="I68" s="22">
        <v>577</v>
      </c>
      <c r="J68" s="22" t="s">
        <v>1043</v>
      </c>
      <c r="K68" s="22" t="s">
        <v>55</v>
      </c>
      <c r="L68" s="22" t="s">
        <v>45</v>
      </c>
      <c r="M68" s="30">
        <f>VLOOKUP(J68,Sheet1!A:B,2,0)</f>
        <v>45699</v>
      </c>
    </row>
    <row r="69" spans="1:13" x14ac:dyDescent="0.3">
      <c r="A69" s="22" t="s">
        <v>122</v>
      </c>
      <c r="B69" s="30">
        <v>45319</v>
      </c>
      <c r="C69" s="22" t="s">
        <v>148</v>
      </c>
      <c r="D69" s="22" t="str">
        <f>VLOOKUP(C69,Products!A:B,2,0)</f>
        <v>Toys</v>
      </c>
      <c r="E69" s="31">
        <v>225.45</v>
      </c>
      <c r="F69" s="31">
        <v>190.25</v>
      </c>
      <c r="G69" s="31">
        <v>35.200000000000003</v>
      </c>
      <c r="H69" s="22">
        <v>5</v>
      </c>
      <c r="I69" s="22">
        <v>176</v>
      </c>
      <c r="J69" s="22" t="s">
        <v>1257</v>
      </c>
      <c r="K69" s="22" t="s">
        <v>55</v>
      </c>
      <c r="L69" s="22" t="s">
        <v>45</v>
      </c>
      <c r="M69" s="30">
        <f>VLOOKUP(J69,Sheet1!A:B,2,0)</f>
        <v>45319</v>
      </c>
    </row>
    <row r="70" spans="1:13" x14ac:dyDescent="0.3">
      <c r="A70" s="22" t="s">
        <v>416</v>
      </c>
      <c r="B70" s="30">
        <v>45320</v>
      </c>
      <c r="C70" s="22" t="s">
        <v>158</v>
      </c>
      <c r="D70" s="22" t="str">
        <f>VLOOKUP(C70,Products!A:B,2,0)</f>
        <v>Books</v>
      </c>
      <c r="E70" s="31">
        <v>179.91666666666669</v>
      </c>
      <c r="F70" s="31">
        <v>108.25</v>
      </c>
      <c r="G70" s="31">
        <v>71.666666666666671</v>
      </c>
      <c r="H70" s="22">
        <v>3</v>
      </c>
      <c r="I70" s="22">
        <v>215</v>
      </c>
      <c r="J70" s="22" t="s">
        <v>1134</v>
      </c>
      <c r="K70" s="22" t="s">
        <v>54</v>
      </c>
      <c r="L70" s="22" t="s">
        <v>44</v>
      </c>
      <c r="M70" s="30">
        <f>VLOOKUP(J70,Sheet1!A:B,2,0)</f>
        <v>45532</v>
      </c>
    </row>
    <row r="71" spans="1:13" x14ac:dyDescent="0.3">
      <c r="A71" s="22" t="s">
        <v>417</v>
      </c>
      <c r="B71" s="30">
        <v>45321</v>
      </c>
      <c r="C71" s="22" t="s">
        <v>148</v>
      </c>
      <c r="D71" s="22" t="str">
        <f>VLOOKUP(C71,Products!A:B,2,0)</f>
        <v>Toys</v>
      </c>
      <c r="E71" s="31">
        <v>267.75</v>
      </c>
      <c r="F71" s="31">
        <v>147.25</v>
      </c>
      <c r="G71" s="31">
        <v>120.5</v>
      </c>
      <c r="H71" s="22">
        <v>4</v>
      </c>
      <c r="I71" s="22">
        <v>482</v>
      </c>
      <c r="J71" s="22" t="s">
        <v>1065</v>
      </c>
      <c r="K71" s="22" t="s">
        <v>56</v>
      </c>
      <c r="L71" s="22" t="s">
        <v>47</v>
      </c>
      <c r="M71" s="30">
        <f>VLOOKUP(J71,Sheet1!A:B,2,0)</f>
        <v>45321</v>
      </c>
    </row>
    <row r="72" spans="1:13" x14ac:dyDescent="0.3">
      <c r="A72" s="22" t="s">
        <v>123</v>
      </c>
      <c r="B72" s="30">
        <v>45321</v>
      </c>
      <c r="C72" s="22" t="s">
        <v>156</v>
      </c>
      <c r="D72" s="22" t="str">
        <f>VLOOKUP(C72,Products!A:B,2,0)</f>
        <v>Books</v>
      </c>
      <c r="E72" s="31">
        <v>771.75</v>
      </c>
      <c r="F72" s="31">
        <v>216.25</v>
      </c>
      <c r="G72" s="31">
        <v>555.5</v>
      </c>
      <c r="H72" s="22">
        <v>2</v>
      </c>
      <c r="I72" s="22">
        <v>1111</v>
      </c>
      <c r="J72" s="22" t="s">
        <v>1333</v>
      </c>
      <c r="K72" s="22" t="s">
        <v>57</v>
      </c>
      <c r="L72" s="22" t="s">
        <v>48</v>
      </c>
      <c r="M72" s="30">
        <f>VLOOKUP(J72,Sheet1!A:B,2,0)</f>
        <v>45321</v>
      </c>
    </row>
    <row r="73" spans="1:13" x14ac:dyDescent="0.3">
      <c r="A73" s="22" t="s">
        <v>124</v>
      </c>
      <c r="B73" s="30">
        <v>45321</v>
      </c>
      <c r="C73" s="22" t="s">
        <v>159</v>
      </c>
      <c r="D73" s="22" t="str">
        <f>VLOOKUP(C73,Products!A:B,2,0)</f>
        <v>Clothing</v>
      </c>
      <c r="E73" s="31">
        <v>368.25</v>
      </c>
      <c r="F73" s="31">
        <v>240.25</v>
      </c>
      <c r="G73" s="31">
        <v>128</v>
      </c>
      <c r="H73" s="22">
        <v>3</v>
      </c>
      <c r="I73" s="22">
        <v>384</v>
      </c>
      <c r="J73" s="22" t="s">
        <v>316</v>
      </c>
      <c r="K73" s="22" t="s">
        <v>56</v>
      </c>
      <c r="L73" s="22" t="s">
        <v>47</v>
      </c>
      <c r="M73" s="30">
        <f>VLOOKUP(J73,Sheet1!A:B,2,0)</f>
        <v>45321</v>
      </c>
    </row>
    <row r="74" spans="1:13" x14ac:dyDescent="0.3">
      <c r="A74" s="22" t="s">
        <v>125</v>
      </c>
      <c r="B74" s="30">
        <v>45322</v>
      </c>
      <c r="C74" s="22" t="s">
        <v>158</v>
      </c>
      <c r="D74" s="22" t="str">
        <f>VLOOKUP(C74,Products!A:B,2,0)</f>
        <v>Books</v>
      </c>
      <c r="E74" s="31">
        <v>278.85000000000002</v>
      </c>
      <c r="F74" s="31">
        <v>226.25</v>
      </c>
      <c r="G74" s="31">
        <v>52.6</v>
      </c>
      <c r="H74" s="22">
        <v>5</v>
      </c>
      <c r="I74" s="22">
        <v>263</v>
      </c>
      <c r="J74" s="22" t="s">
        <v>1399</v>
      </c>
      <c r="K74" s="22" t="s">
        <v>54</v>
      </c>
      <c r="L74" s="22" t="s">
        <v>44</v>
      </c>
      <c r="M74" s="30">
        <f>VLOOKUP(J74,Sheet1!A:B,2,0)</f>
        <v>45448</v>
      </c>
    </row>
    <row r="75" spans="1:13" x14ac:dyDescent="0.3">
      <c r="A75" s="22" t="s">
        <v>126</v>
      </c>
      <c r="B75" s="30">
        <v>45323</v>
      </c>
      <c r="C75" s="22" t="s">
        <v>165</v>
      </c>
      <c r="D75" s="22" t="str">
        <f>VLOOKUP(C75,Products!A:B,2,0)</f>
        <v>Electronics</v>
      </c>
      <c r="E75" s="31">
        <v>607.75</v>
      </c>
      <c r="F75" s="31">
        <v>136.25</v>
      </c>
      <c r="G75" s="31">
        <v>471.5</v>
      </c>
      <c r="H75" s="22">
        <v>2</v>
      </c>
      <c r="I75" s="22">
        <v>943</v>
      </c>
      <c r="J75" s="22" t="s">
        <v>1415</v>
      </c>
      <c r="K75" s="22" t="s">
        <v>56</v>
      </c>
      <c r="L75" s="22" t="s">
        <v>384</v>
      </c>
      <c r="M75" s="30">
        <f>VLOOKUP(J75,Sheet1!A:B,2,0)</f>
        <v>45645</v>
      </c>
    </row>
    <row r="76" spans="1:13" x14ac:dyDescent="0.3">
      <c r="A76" s="22" t="s">
        <v>127</v>
      </c>
      <c r="B76" s="30">
        <v>45324</v>
      </c>
      <c r="C76" s="22" t="s">
        <v>164</v>
      </c>
      <c r="D76" s="22" t="str">
        <f>VLOOKUP(C76,Products!A:B,2,0)</f>
        <v>Books</v>
      </c>
      <c r="E76" s="31">
        <v>763.75</v>
      </c>
      <c r="F76" s="31">
        <v>250.25</v>
      </c>
      <c r="G76" s="31">
        <v>513.5</v>
      </c>
      <c r="H76" s="22">
        <v>2</v>
      </c>
      <c r="I76" s="22">
        <v>1027</v>
      </c>
      <c r="J76" s="22" t="s">
        <v>1447</v>
      </c>
      <c r="K76" s="22" t="s">
        <v>49</v>
      </c>
      <c r="L76" s="22" t="s">
        <v>383</v>
      </c>
      <c r="M76" s="30">
        <f>VLOOKUP(J76,Sheet1!A:B,2,0)</f>
        <v>45593</v>
      </c>
    </row>
    <row r="77" spans="1:13" x14ac:dyDescent="0.3">
      <c r="A77" s="22" t="s">
        <v>128</v>
      </c>
      <c r="B77" s="30">
        <v>45324</v>
      </c>
      <c r="C77" s="22" t="s">
        <v>163</v>
      </c>
      <c r="D77" s="22" t="str">
        <f>VLOOKUP(C77,Products!A:B,2,0)</f>
        <v>Electronics</v>
      </c>
      <c r="E77" s="31">
        <v>490.5</v>
      </c>
      <c r="F77" s="31">
        <v>139.25</v>
      </c>
      <c r="G77" s="31">
        <v>351.25</v>
      </c>
      <c r="H77" s="22">
        <v>4</v>
      </c>
      <c r="I77" s="22">
        <v>1405</v>
      </c>
      <c r="J77" s="22" t="s">
        <v>1414</v>
      </c>
      <c r="K77" s="22" t="s">
        <v>54</v>
      </c>
      <c r="L77" s="22" t="s">
        <v>381</v>
      </c>
      <c r="M77" s="30">
        <f>VLOOKUP(J77,Sheet1!A:B,2,0)</f>
        <v>45707</v>
      </c>
    </row>
    <row r="78" spans="1:13" x14ac:dyDescent="0.3">
      <c r="A78" s="22" t="s">
        <v>129</v>
      </c>
      <c r="B78" s="30">
        <v>45324</v>
      </c>
      <c r="C78" s="22" t="s">
        <v>154</v>
      </c>
      <c r="D78" s="22" t="str">
        <f>VLOOKUP(C78,Products!A:B,2,0)</f>
        <v>Books</v>
      </c>
      <c r="E78" s="31">
        <v>352.5</v>
      </c>
      <c r="F78" s="31">
        <v>147.25</v>
      </c>
      <c r="G78" s="31">
        <v>205.25</v>
      </c>
      <c r="H78" s="22">
        <v>4</v>
      </c>
      <c r="I78" s="22">
        <v>821</v>
      </c>
      <c r="J78" s="22" t="s">
        <v>1154</v>
      </c>
      <c r="K78" s="22" t="s">
        <v>49</v>
      </c>
      <c r="L78" s="22" t="s">
        <v>383</v>
      </c>
      <c r="M78" s="30">
        <f>VLOOKUP(J78,Sheet1!A:B,2,0)</f>
        <v>45324</v>
      </c>
    </row>
    <row r="79" spans="1:13" x14ac:dyDescent="0.3">
      <c r="A79" s="22" t="s">
        <v>130</v>
      </c>
      <c r="B79" s="30">
        <v>45324</v>
      </c>
      <c r="C79" s="22" t="s">
        <v>151</v>
      </c>
      <c r="D79" s="22" t="str">
        <f>VLOOKUP(C79,Products!A:B,2,0)</f>
        <v>Electronics</v>
      </c>
      <c r="E79" s="31">
        <v>364.91666666666663</v>
      </c>
      <c r="F79" s="31">
        <v>149.25</v>
      </c>
      <c r="G79" s="31">
        <v>215.66666666666666</v>
      </c>
      <c r="H79" s="22">
        <v>3</v>
      </c>
      <c r="I79" s="22">
        <v>647</v>
      </c>
      <c r="J79" s="22" t="s">
        <v>1306</v>
      </c>
      <c r="K79" s="22" t="s">
        <v>56</v>
      </c>
      <c r="L79" s="22" t="s">
        <v>384</v>
      </c>
      <c r="M79" s="30">
        <f>VLOOKUP(J79,Sheet1!A:B,2,0)</f>
        <v>45726</v>
      </c>
    </row>
    <row r="80" spans="1:13" x14ac:dyDescent="0.3">
      <c r="A80" s="22" t="s">
        <v>131</v>
      </c>
      <c r="B80" s="30">
        <v>45324</v>
      </c>
      <c r="C80" s="22" t="s">
        <v>148</v>
      </c>
      <c r="D80" s="22" t="str">
        <f>VLOOKUP(C80,Products!A:B,2,0)</f>
        <v>Toys</v>
      </c>
      <c r="E80" s="31">
        <v>584.91666666666674</v>
      </c>
      <c r="F80" s="31">
        <v>176.25</v>
      </c>
      <c r="G80" s="31">
        <v>408.66666666666669</v>
      </c>
      <c r="H80" s="22">
        <v>3</v>
      </c>
      <c r="I80" s="22">
        <v>1226</v>
      </c>
      <c r="J80" s="22" t="s">
        <v>398</v>
      </c>
      <c r="K80" s="22" t="s">
        <v>49</v>
      </c>
      <c r="L80" s="22" t="s">
        <v>383</v>
      </c>
      <c r="M80" s="30">
        <f>VLOOKUP(J80,Sheet1!A:B,2,0)</f>
        <v>45553</v>
      </c>
    </row>
    <row r="81" spans="1:13" x14ac:dyDescent="0.3">
      <c r="A81" s="22" t="s">
        <v>132</v>
      </c>
      <c r="B81" s="30">
        <v>45325</v>
      </c>
      <c r="C81" s="22" t="s">
        <v>158</v>
      </c>
      <c r="D81" s="22" t="str">
        <f>VLOOKUP(C81,Products!A:B,2,0)</f>
        <v>Books</v>
      </c>
      <c r="E81" s="31">
        <v>1208.25</v>
      </c>
      <c r="F81" s="31">
        <v>101.25</v>
      </c>
      <c r="G81" s="31">
        <v>1107</v>
      </c>
      <c r="H81" s="22">
        <v>1</v>
      </c>
      <c r="I81" s="22">
        <v>1107</v>
      </c>
      <c r="J81" s="22" t="s">
        <v>1475</v>
      </c>
      <c r="K81" s="22" t="s">
        <v>54</v>
      </c>
      <c r="L81" s="22" t="s">
        <v>381</v>
      </c>
      <c r="M81" s="30">
        <f>VLOOKUP(J81,Sheet1!A:B,2,0)</f>
        <v>45425</v>
      </c>
    </row>
    <row r="82" spans="1:13" x14ac:dyDescent="0.3">
      <c r="A82" s="22" t="s">
        <v>418</v>
      </c>
      <c r="B82" s="30">
        <v>45325</v>
      </c>
      <c r="C82" s="22" t="s">
        <v>163</v>
      </c>
      <c r="D82" s="22" t="str">
        <f>VLOOKUP(C82,Products!A:B,2,0)</f>
        <v>Electronics</v>
      </c>
      <c r="E82" s="31">
        <v>260.25</v>
      </c>
      <c r="F82" s="31">
        <v>145.25</v>
      </c>
      <c r="G82" s="31">
        <v>115</v>
      </c>
      <c r="H82" s="22">
        <v>2</v>
      </c>
      <c r="I82" s="22">
        <v>230</v>
      </c>
      <c r="J82" s="22" t="s">
        <v>1379</v>
      </c>
      <c r="K82" s="22" t="s">
        <v>56</v>
      </c>
      <c r="L82" s="22" t="s">
        <v>384</v>
      </c>
      <c r="M82" s="30">
        <f>VLOOKUP(J82,Sheet1!A:B,2,0)</f>
        <v>45743</v>
      </c>
    </row>
    <row r="83" spans="1:13" x14ac:dyDescent="0.3">
      <c r="A83" s="22" t="s">
        <v>133</v>
      </c>
      <c r="B83" s="30">
        <v>45326</v>
      </c>
      <c r="C83" s="22" t="s">
        <v>165</v>
      </c>
      <c r="D83" s="22" t="str">
        <f>VLOOKUP(C83,Products!A:B,2,0)</f>
        <v>Electronics</v>
      </c>
      <c r="E83" s="31">
        <v>400.25</v>
      </c>
      <c r="F83" s="31">
        <v>113.25</v>
      </c>
      <c r="G83" s="31">
        <v>287</v>
      </c>
      <c r="H83" s="22">
        <v>3</v>
      </c>
      <c r="I83" s="22">
        <v>861</v>
      </c>
      <c r="J83" s="22" t="s">
        <v>1410</v>
      </c>
      <c r="K83" s="22" t="s">
        <v>54</v>
      </c>
      <c r="L83" s="22" t="s">
        <v>381</v>
      </c>
      <c r="M83" s="30">
        <f>VLOOKUP(J83,Sheet1!A:B,2,0)</f>
        <v>45326</v>
      </c>
    </row>
    <row r="84" spans="1:13" x14ac:dyDescent="0.3">
      <c r="A84" s="22" t="s">
        <v>134</v>
      </c>
      <c r="B84" s="30">
        <v>45327</v>
      </c>
      <c r="C84" s="22" t="s">
        <v>153</v>
      </c>
      <c r="D84" s="22" t="str">
        <f>VLOOKUP(C84,Products!A:B,2,0)</f>
        <v>Electronics</v>
      </c>
      <c r="E84" s="31">
        <v>354.25</v>
      </c>
      <c r="F84" s="31">
        <v>240.25</v>
      </c>
      <c r="G84" s="31">
        <v>114</v>
      </c>
      <c r="H84" s="22">
        <v>3</v>
      </c>
      <c r="I84" s="22">
        <v>342</v>
      </c>
      <c r="J84" s="22" t="s">
        <v>329</v>
      </c>
      <c r="K84" s="22" t="s">
        <v>55</v>
      </c>
      <c r="L84" s="22" t="s">
        <v>382</v>
      </c>
      <c r="M84" s="30">
        <f>VLOOKUP(J84,Sheet1!A:B,2,0)</f>
        <v>45335</v>
      </c>
    </row>
    <row r="85" spans="1:13" x14ac:dyDescent="0.3">
      <c r="A85" s="22" t="s">
        <v>135</v>
      </c>
      <c r="B85" s="30">
        <v>45328</v>
      </c>
      <c r="C85" s="22" t="s">
        <v>150</v>
      </c>
      <c r="D85" s="22" t="str">
        <f>VLOOKUP(C85,Products!A:B,2,0)</f>
        <v>Electronics</v>
      </c>
      <c r="E85" s="31">
        <v>562.91666666666674</v>
      </c>
      <c r="F85" s="31">
        <v>84.25</v>
      </c>
      <c r="G85" s="31">
        <v>478.66666666666669</v>
      </c>
      <c r="H85" s="22">
        <v>3</v>
      </c>
      <c r="I85" s="22">
        <v>1436</v>
      </c>
      <c r="J85" s="22" t="s">
        <v>1505</v>
      </c>
      <c r="K85" s="22" t="s">
        <v>54</v>
      </c>
      <c r="L85" s="22" t="s">
        <v>381</v>
      </c>
      <c r="M85" s="30">
        <f>VLOOKUP(J85,Sheet1!A:B,2,0)</f>
        <v>45682</v>
      </c>
    </row>
    <row r="86" spans="1:13" x14ac:dyDescent="0.3">
      <c r="A86" s="22" t="s">
        <v>136</v>
      </c>
      <c r="B86" s="30">
        <v>45329</v>
      </c>
      <c r="C86" s="22" t="s">
        <v>151</v>
      </c>
      <c r="D86" s="22" t="str">
        <f>VLOOKUP(C86,Products!A:B,2,0)</f>
        <v>Electronics</v>
      </c>
      <c r="E86" s="31">
        <v>705.25</v>
      </c>
      <c r="F86" s="31">
        <v>129.25</v>
      </c>
      <c r="G86" s="31">
        <v>576</v>
      </c>
      <c r="H86" s="22">
        <v>2</v>
      </c>
      <c r="I86" s="22">
        <v>1152</v>
      </c>
      <c r="J86" s="22" t="s">
        <v>1144</v>
      </c>
      <c r="K86" s="22" t="s">
        <v>56</v>
      </c>
      <c r="L86" s="22" t="s">
        <v>384</v>
      </c>
      <c r="M86" s="30">
        <f>VLOOKUP(J86,Sheet1!A:B,2,0)</f>
        <v>45395</v>
      </c>
    </row>
    <row r="87" spans="1:13" x14ac:dyDescent="0.3">
      <c r="A87" s="22" t="s">
        <v>137</v>
      </c>
      <c r="B87" s="30">
        <v>45329</v>
      </c>
      <c r="C87" s="22" t="s">
        <v>154</v>
      </c>
      <c r="D87" s="22" t="str">
        <f>VLOOKUP(C87,Products!A:B,2,0)</f>
        <v>Books</v>
      </c>
      <c r="E87" s="31">
        <v>724.91666666666674</v>
      </c>
      <c r="F87" s="31">
        <v>235.25</v>
      </c>
      <c r="G87" s="31">
        <v>489.66666666666669</v>
      </c>
      <c r="H87" s="22">
        <v>3</v>
      </c>
      <c r="I87" s="22">
        <v>1469</v>
      </c>
      <c r="J87" s="22" t="s">
        <v>379</v>
      </c>
      <c r="K87" s="22" t="s">
        <v>55</v>
      </c>
      <c r="L87" s="22" t="s">
        <v>382</v>
      </c>
      <c r="M87" s="30">
        <f>VLOOKUP(J87,Sheet1!A:B,2,0)</f>
        <v>45329</v>
      </c>
    </row>
    <row r="88" spans="1:13" x14ac:dyDescent="0.3">
      <c r="A88" s="22" t="s">
        <v>138</v>
      </c>
      <c r="B88" s="30">
        <v>45330</v>
      </c>
      <c r="C88" s="22" t="s">
        <v>148</v>
      </c>
      <c r="D88" s="22" t="str">
        <f>VLOOKUP(C88,Products!A:B,2,0)</f>
        <v>Toys</v>
      </c>
      <c r="E88" s="31">
        <v>223.65</v>
      </c>
      <c r="F88" s="31">
        <v>166.25</v>
      </c>
      <c r="G88" s="31">
        <v>57.4</v>
      </c>
      <c r="H88" s="22">
        <v>5</v>
      </c>
      <c r="I88" s="22">
        <v>287</v>
      </c>
      <c r="J88" s="22" t="s">
        <v>1448</v>
      </c>
      <c r="K88" s="22" t="s">
        <v>57</v>
      </c>
      <c r="L88" s="22" t="s">
        <v>385</v>
      </c>
      <c r="M88" s="30">
        <f>VLOOKUP(J88,Sheet1!A:B,2,0)</f>
        <v>45330</v>
      </c>
    </row>
    <row r="89" spans="1:13" x14ac:dyDescent="0.3">
      <c r="A89" s="22" t="s">
        <v>139</v>
      </c>
      <c r="B89" s="30">
        <v>45330</v>
      </c>
      <c r="C89" s="22" t="s">
        <v>154</v>
      </c>
      <c r="D89" s="22" t="str">
        <f>VLOOKUP(C89,Products!A:B,2,0)</f>
        <v>Books</v>
      </c>
      <c r="E89" s="31">
        <v>446.25</v>
      </c>
      <c r="F89" s="31">
        <v>258.25</v>
      </c>
      <c r="G89" s="31">
        <v>188</v>
      </c>
      <c r="H89" s="22">
        <v>2</v>
      </c>
      <c r="I89" s="22">
        <v>376</v>
      </c>
      <c r="J89" s="22" t="s">
        <v>1507</v>
      </c>
      <c r="K89" s="22" t="s">
        <v>49</v>
      </c>
      <c r="L89" s="22" t="s">
        <v>383</v>
      </c>
      <c r="M89" s="30">
        <f>VLOOKUP(J89,Sheet1!A:B,2,0)</f>
        <v>45352</v>
      </c>
    </row>
    <row r="90" spans="1:13" x14ac:dyDescent="0.3">
      <c r="A90" s="22" t="s">
        <v>140</v>
      </c>
      <c r="B90" s="30">
        <v>45330</v>
      </c>
      <c r="C90" s="22" t="s">
        <v>148</v>
      </c>
      <c r="D90" s="22" t="str">
        <f>VLOOKUP(C90,Products!A:B,2,0)</f>
        <v>Toys</v>
      </c>
      <c r="E90" s="31">
        <v>812.75</v>
      </c>
      <c r="F90" s="31">
        <v>122.25</v>
      </c>
      <c r="G90" s="31">
        <v>690.5</v>
      </c>
      <c r="H90" s="22">
        <v>2</v>
      </c>
      <c r="I90" s="22">
        <v>1381</v>
      </c>
      <c r="J90" s="22" t="s">
        <v>1521</v>
      </c>
      <c r="K90" s="22" t="s">
        <v>54</v>
      </c>
      <c r="L90" s="22" t="s">
        <v>381</v>
      </c>
      <c r="M90" s="30">
        <f>VLOOKUP(J90,Sheet1!A:B,2,0)</f>
        <v>45496</v>
      </c>
    </row>
    <row r="91" spans="1:13" x14ac:dyDescent="0.3">
      <c r="A91" s="22" t="s">
        <v>419</v>
      </c>
      <c r="B91" s="30">
        <v>45331</v>
      </c>
      <c r="C91" s="22" t="s">
        <v>155</v>
      </c>
      <c r="D91" s="22" t="str">
        <f>VLOOKUP(C91,Products!A:B,2,0)</f>
        <v>Books</v>
      </c>
      <c r="E91" s="31">
        <v>387.25</v>
      </c>
      <c r="F91" s="31">
        <v>228.25</v>
      </c>
      <c r="G91" s="31">
        <v>159</v>
      </c>
      <c r="H91" s="22">
        <v>5</v>
      </c>
      <c r="I91" s="22">
        <v>795</v>
      </c>
      <c r="J91" s="22" t="s">
        <v>1515</v>
      </c>
      <c r="K91" s="22" t="s">
        <v>49</v>
      </c>
      <c r="L91" s="22" t="s">
        <v>383</v>
      </c>
      <c r="M91" s="30">
        <f>VLOOKUP(J91,Sheet1!A:B,2,0)</f>
        <v>45434</v>
      </c>
    </row>
    <row r="92" spans="1:13" x14ac:dyDescent="0.3">
      <c r="A92" s="22" t="s">
        <v>141</v>
      </c>
      <c r="B92" s="30">
        <v>45332</v>
      </c>
      <c r="C92" s="22" t="s">
        <v>158</v>
      </c>
      <c r="D92" s="22" t="str">
        <f>VLOOKUP(C92,Products!A:B,2,0)</f>
        <v>Books</v>
      </c>
      <c r="E92" s="31">
        <v>360</v>
      </c>
      <c r="F92" s="31">
        <v>139.25</v>
      </c>
      <c r="G92" s="31">
        <v>220.75</v>
      </c>
      <c r="H92" s="22">
        <v>4</v>
      </c>
      <c r="I92" s="22">
        <v>883</v>
      </c>
      <c r="J92" s="22" t="s">
        <v>1455</v>
      </c>
      <c r="K92" s="22" t="s">
        <v>49</v>
      </c>
      <c r="L92" s="22" t="s">
        <v>383</v>
      </c>
      <c r="M92" s="30">
        <f>VLOOKUP(J92,Sheet1!A:B,2,0)</f>
        <v>45332</v>
      </c>
    </row>
    <row r="93" spans="1:13" x14ac:dyDescent="0.3">
      <c r="A93" s="22" t="s">
        <v>420</v>
      </c>
      <c r="B93" s="30">
        <v>45332</v>
      </c>
      <c r="C93" s="22" t="s">
        <v>148</v>
      </c>
      <c r="D93" s="22" t="str">
        <f>VLOOKUP(C93,Products!A:B,2,0)</f>
        <v>Toys</v>
      </c>
      <c r="E93" s="31">
        <v>343.91666666666663</v>
      </c>
      <c r="F93" s="31">
        <v>214.25</v>
      </c>
      <c r="G93" s="31">
        <v>129.66666666666666</v>
      </c>
      <c r="H93" s="22">
        <v>3</v>
      </c>
      <c r="I93" s="22">
        <v>389</v>
      </c>
      <c r="J93" s="22" t="s">
        <v>349</v>
      </c>
      <c r="K93" s="22" t="s">
        <v>54</v>
      </c>
      <c r="L93" s="22" t="s">
        <v>381</v>
      </c>
      <c r="M93" s="30">
        <f>VLOOKUP(J93,Sheet1!A:B,2,0)</f>
        <v>45702</v>
      </c>
    </row>
    <row r="94" spans="1:13" x14ac:dyDescent="0.3">
      <c r="A94" s="22" t="s">
        <v>142</v>
      </c>
      <c r="B94" s="30">
        <v>45332</v>
      </c>
      <c r="C94" s="22" t="s">
        <v>152</v>
      </c>
      <c r="D94" s="22" t="str">
        <f>VLOOKUP(C94,Products!A:B,2,0)</f>
        <v>Books</v>
      </c>
      <c r="E94" s="31">
        <v>654.75</v>
      </c>
      <c r="F94" s="31">
        <v>158.25</v>
      </c>
      <c r="G94" s="31">
        <v>496.5</v>
      </c>
      <c r="H94" s="22">
        <v>2</v>
      </c>
      <c r="I94" s="22">
        <v>993</v>
      </c>
      <c r="J94" s="22" t="s">
        <v>1479</v>
      </c>
      <c r="K94" s="22" t="s">
        <v>49</v>
      </c>
      <c r="L94" s="22" t="s">
        <v>383</v>
      </c>
      <c r="M94" s="30">
        <f>VLOOKUP(J94,Sheet1!A:B,2,0)</f>
        <v>45699</v>
      </c>
    </row>
    <row r="95" spans="1:13" x14ac:dyDescent="0.3">
      <c r="A95" s="22" t="s">
        <v>143</v>
      </c>
      <c r="B95" s="30">
        <v>45333</v>
      </c>
      <c r="C95" s="22" t="s">
        <v>147</v>
      </c>
      <c r="D95" s="22" t="str">
        <f>VLOOKUP(C95,Products!A:B,2,0)</f>
        <v>Toys</v>
      </c>
      <c r="E95" s="31">
        <v>564.25</v>
      </c>
      <c r="F95" s="31">
        <v>93.25</v>
      </c>
      <c r="G95" s="31">
        <v>471</v>
      </c>
      <c r="H95" s="22">
        <v>2</v>
      </c>
      <c r="I95" s="22">
        <v>942</v>
      </c>
      <c r="J95" s="22" t="s">
        <v>1199</v>
      </c>
      <c r="K95" s="22" t="s">
        <v>54</v>
      </c>
      <c r="L95" s="22" t="s">
        <v>381</v>
      </c>
      <c r="M95" s="30">
        <f>VLOOKUP(J95,Sheet1!A:B,2,0)</f>
        <v>45333</v>
      </c>
    </row>
    <row r="96" spans="1:13" x14ac:dyDescent="0.3">
      <c r="A96" s="22" t="s">
        <v>421</v>
      </c>
      <c r="B96" s="30">
        <v>45333</v>
      </c>
      <c r="C96" s="22" t="s">
        <v>147</v>
      </c>
      <c r="D96" s="22" t="str">
        <f>VLOOKUP(C96,Products!A:B,2,0)</f>
        <v>Toys</v>
      </c>
      <c r="E96" s="31">
        <v>300.25</v>
      </c>
      <c r="F96" s="31">
        <v>125.25</v>
      </c>
      <c r="G96" s="31">
        <v>175</v>
      </c>
      <c r="H96" s="22">
        <v>1</v>
      </c>
      <c r="I96" s="22">
        <v>175</v>
      </c>
      <c r="J96" s="22" t="s">
        <v>1468</v>
      </c>
      <c r="K96" s="22" t="s">
        <v>49</v>
      </c>
      <c r="L96" s="22" t="s">
        <v>383</v>
      </c>
      <c r="M96" s="30">
        <f>VLOOKUP(J96,Sheet1!A:B,2,0)</f>
        <v>45663</v>
      </c>
    </row>
    <row r="97" spans="1:13" x14ac:dyDescent="0.3">
      <c r="A97" s="22" t="s">
        <v>422</v>
      </c>
      <c r="B97" s="30">
        <v>45333</v>
      </c>
      <c r="C97" s="22" t="s">
        <v>148</v>
      </c>
      <c r="D97" s="22" t="str">
        <f>VLOOKUP(C97,Products!A:B,2,0)</f>
        <v>Toys</v>
      </c>
      <c r="E97" s="31">
        <v>411.58333333333331</v>
      </c>
      <c r="F97" s="31">
        <v>113.25</v>
      </c>
      <c r="G97" s="31">
        <v>298.33333333333331</v>
      </c>
      <c r="H97" s="22">
        <v>3</v>
      </c>
      <c r="I97" s="22">
        <v>895</v>
      </c>
      <c r="J97" s="22" t="s">
        <v>1220</v>
      </c>
      <c r="K97" s="22" t="s">
        <v>49</v>
      </c>
      <c r="L97" s="22" t="s">
        <v>383</v>
      </c>
      <c r="M97" s="30">
        <f>VLOOKUP(J97,Sheet1!A:B,2,0)</f>
        <v>45333</v>
      </c>
    </row>
    <row r="98" spans="1:13" x14ac:dyDescent="0.3">
      <c r="A98" s="22" t="s">
        <v>144</v>
      </c>
      <c r="B98" s="30">
        <v>45333</v>
      </c>
      <c r="C98" s="22" t="s">
        <v>149</v>
      </c>
      <c r="D98" s="22" t="str">
        <f>VLOOKUP(C98,Products!A:B,2,0)</f>
        <v>Toys</v>
      </c>
      <c r="E98" s="31">
        <v>436.75</v>
      </c>
      <c r="F98" s="31">
        <v>150.25</v>
      </c>
      <c r="G98" s="31">
        <v>286.5</v>
      </c>
      <c r="H98" s="22">
        <v>2</v>
      </c>
      <c r="I98" s="22">
        <v>573</v>
      </c>
      <c r="J98" s="22" t="s">
        <v>1353</v>
      </c>
      <c r="K98" s="22" t="s">
        <v>57</v>
      </c>
      <c r="L98" s="22" t="s">
        <v>385</v>
      </c>
      <c r="M98" s="30">
        <f>VLOOKUP(J98,Sheet1!A:B,2,0)</f>
        <v>45333</v>
      </c>
    </row>
    <row r="99" spans="1:13" x14ac:dyDescent="0.3">
      <c r="A99" s="22" t="s">
        <v>423</v>
      </c>
      <c r="B99" s="30">
        <v>45333</v>
      </c>
      <c r="C99" s="22" t="s">
        <v>158</v>
      </c>
      <c r="D99" s="22" t="str">
        <f>VLOOKUP(C99,Products!A:B,2,0)</f>
        <v>Books</v>
      </c>
      <c r="E99" s="31">
        <v>258.25</v>
      </c>
      <c r="F99" s="31">
        <v>220.25</v>
      </c>
      <c r="G99" s="31">
        <v>38</v>
      </c>
      <c r="H99" s="22">
        <v>5</v>
      </c>
      <c r="I99" s="22">
        <v>190</v>
      </c>
      <c r="J99" s="22" t="s">
        <v>1322</v>
      </c>
      <c r="K99" s="22" t="s">
        <v>49</v>
      </c>
      <c r="L99" s="22" t="s">
        <v>383</v>
      </c>
      <c r="M99" s="30">
        <f>VLOOKUP(J99,Sheet1!A:B,2,0)</f>
        <v>45427</v>
      </c>
    </row>
    <row r="100" spans="1:13" x14ac:dyDescent="0.3">
      <c r="A100" s="22" t="s">
        <v>145</v>
      </c>
      <c r="B100" s="30">
        <v>45333</v>
      </c>
      <c r="C100" s="22" t="s">
        <v>155</v>
      </c>
      <c r="D100" s="22" t="str">
        <f>VLOOKUP(C100,Products!A:B,2,0)</f>
        <v>Books</v>
      </c>
      <c r="E100" s="31">
        <v>589.58333333333326</v>
      </c>
      <c r="F100" s="31">
        <v>249.25</v>
      </c>
      <c r="G100" s="31">
        <v>340.33333333333331</v>
      </c>
      <c r="H100" s="22">
        <v>3</v>
      </c>
      <c r="I100" s="22">
        <v>1021</v>
      </c>
      <c r="J100" s="22" t="s">
        <v>1418</v>
      </c>
      <c r="K100" s="22" t="s">
        <v>54</v>
      </c>
      <c r="L100" s="22" t="s">
        <v>381</v>
      </c>
      <c r="M100" s="30">
        <f>VLOOKUP(J100,Sheet1!A:B,2,0)</f>
        <v>45639</v>
      </c>
    </row>
    <row r="101" spans="1:13" x14ac:dyDescent="0.3">
      <c r="A101" s="22" t="s">
        <v>146</v>
      </c>
      <c r="B101" s="30">
        <v>45334</v>
      </c>
      <c r="C101" s="22" t="s">
        <v>165</v>
      </c>
      <c r="D101" s="22" t="str">
        <f>VLOOKUP(C101,Products!A:B,2,0)</f>
        <v>Electronics</v>
      </c>
      <c r="E101" s="31">
        <v>301.64999999999998</v>
      </c>
      <c r="F101" s="31">
        <v>132.25</v>
      </c>
      <c r="G101" s="31">
        <v>169.4</v>
      </c>
      <c r="H101" s="22">
        <v>5</v>
      </c>
      <c r="I101" s="22">
        <v>847</v>
      </c>
      <c r="J101" s="22" t="s">
        <v>1175</v>
      </c>
      <c r="K101" s="22" t="s">
        <v>57</v>
      </c>
      <c r="L101" s="22" t="s">
        <v>385</v>
      </c>
      <c r="M101" s="30">
        <f>VLOOKUP(J101,Sheet1!A:B,2,0)</f>
        <v>45647</v>
      </c>
    </row>
    <row r="102" spans="1:13" x14ac:dyDescent="0.3">
      <c r="A102" s="22" t="s">
        <v>424</v>
      </c>
      <c r="B102" s="30">
        <v>45334</v>
      </c>
      <c r="C102" s="22" t="s">
        <v>158</v>
      </c>
      <c r="D102" s="22" t="str">
        <f>VLOOKUP(C102,Products!A:B,2,0)</f>
        <v>Books</v>
      </c>
      <c r="E102" s="31">
        <v>360.45</v>
      </c>
      <c r="F102" s="31">
        <v>208.25</v>
      </c>
      <c r="G102" s="31">
        <v>152.19999999999999</v>
      </c>
      <c r="H102" s="22">
        <v>5</v>
      </c>
      <c r="I102" s="22">
        <v>761</v>
      </c>
      <c r="J102" s="22" t="s">
        <v>371</v>
      </c>
      <c r="K102" s="22" t="s">
        <v>57</v>
      </c>
      <c r="L102" s="22" t="s">
        <v>385</v>
      </c>
      <c r="M102" s="30">
        <f>VLOOKUP(J102,Sheet1!A:B,2,0)</f>
        <v>45334</v>
      </c>
    </row>
    <row r="103" spans="1:13" x14ac:dyDescent="0.3">
      <c r="A103" s="22" t="s">
        <v>425</v>
      </c>
      <c r="B103" s="30">
        <v>45335</v>
      </c>
      <c r="C103" s="22" t="s">
        <v>152</v>
      </c>
      <c r="D103" s="22" t="str">
        <f>VLOOKUP(C103,Products!A:B,2,0)</f>
        <v>Books</v>
      </c>
      <c r="E103" s="31">
        <v>271.64999999999998</v>
      </c>
      <c r="F103" s="31">
        <v>192.25</v>
      </c>
      <c r="G103" s="31">
        <v>79.400000000000006</v>
      </c>
      <c r="H103" s="22">
        <v>5</v>
      </c>
      <c r="I103" s="22">
        <v>397</v>
      </c>
      <c r="J103" s="22" t="s">
        <v>329</v>
      </c>
      <c r="K103" s="22" t="s">
        <v>56</v>
      </c>
      <c r="L103" s="22" t="s">
        <v>384</v>
      </c>
      <c r="M103" s="30">
        <f>VLOOKUP(J103,Sheet1!A:B,2,0)</f>
        <v>45335</v>
      </c>
    </row>
    <row r="104" spans="1:13" x14ac:dyDescent="0.3">
      <c r="A104" s="22" t="s">
        <v>426</v>
      </c>
      <c r="B104" s="30">
        <v>45335</v>
      </c>
      <c r="C104" s="22" t="s">
        <v>154</v>
      </c>
      <c r="D104" s="22" t="str">
        <f>VLOOKUP(C104,Products!A:B,2,0)</f>
        <v>Books</v>
      </c>
      <c r="E104" s="31">
        <v>452.75</v>
      </c>
      <c r="F104" s="31">
        <v>198.25</v>
      </c>
      <c r="G104" s="31">
        <v>254.5</v>
      </c>
      <c r="H104" s="22">
        <v>2</v>
      </c>
      <c r="I104" s="22">
        <v>509</v>
      </c>
      <c r="J104" s="22" t="s">
        <v>1320</v>
      </c>
      <c r="K104" s="22" t="s">
        <v>49</v>
      </c>
      <c r="L104" s="22" t="s">
        <v>383</v>
      </c>
      <c r="M104" s="30">
        <f>VLOOKUP(J104,Sheet1!A:B,2,0)</f>
        <v>45642</v>
      </c>
    </row>
    <row r="105" spans="1:13" x14ac:dyDescent="0.3">
      <c r="A105" s="22" t="s">
        <v>427</v>
      </c>
      <c r="B105" s="30">
        <v>45336</v>
      </c>
      <c r="C105" s="22" t="s">
        <v>150</v>
      </c>
      <c r="D105" s="22" t="str">
        <f>VLOOKUP(C105,Products!A:B,2,0)</f>
        <v>Electronics</v>
      </c>
      <c r="E105" s="31">
        <v>677.91666666666674</v>
      </c>
      <c r="F105" s="31">
        <v>229.25</v>
      </c>
      <c r="G105" s="31">
        <v>448.66666666666669</v>
      </c>
      <c r="H105" s="22">
        <v>3</v>
      </c>
      <c r="I105" s="22">
        <v>1346</v>
      </c>
      <c r="J105" s="22" t="s">
        <v>1072</v>
      </c>
      <c r="K105" s="22" t="s">
        <v>56</v>
      </c>
      <c r="L105" s="22" t="s">
        <v>384</v>
      </c>
      <c r="M105" s="30">
        <f>VLOOKUP(J105,Sheet1!A:B,2,0)</f>
        <v>45362</v>
      </c>
    </row>
    <row r="106" spans="1:13" x14ac:dyDescent="0.3">
      <c r="A106" s="22" t="s">
        <v>428</v>
      </c>
      <c r="B106" s="30">
        <v>45336</v>
      </c>
      <c r="C106" s="22" t="s">
        <v>165</v>
      </c>
      <c r="D106" s="22" t="str">
        <f>VLOOKUP(C106,Products!A:B,2,0)</f>
        <v>Electronics</v>
      </c>
      <c r="E106" s="31">
        <v>538.25</v>
      </c>
      <c r="F106" s="31">
        <v>193.25</v>
      </c>
      <c r="G106" s="31">
        <v>345</v>
      </c>
      <c r="H106" s="22">
        <v>3</v>
      </c>
      <c r="I106" s="22">
        <v>1035</v>
      </c>
      <c r="J106" s="22" t="s">
        <v>1278</v>
      </c>
      <c r="K106" s="22" t="s">
        <v>56</v>
      </c>
      <c r="L106" s="22" t="s">
        <v>384</v>
      </c>
      <c r="M106" s="30">
        <f>VLOOKUP(J106,Sheet1!A:B,2,0)</f>
        <v>45589</v>
      </c>
    </row>
    <row r="107" spans="1:13" x14ac:dyDescent="0.3">
      <c r="A107" s="22" t="s">
        <v>429</v>
      </c>
      <c r="B107" s="30">
        <v>45336</v>
      </c>
      <c r="C107" s="22" t="s">
        <v>147</v>
      </c>
      <c r="D107" s="22" t="str">
        <f>VLOOKUP(C107,Products!A:B,2,0)</f>
        <v>Toys</v>
      </c>
      <c r="E107" s="31">
        <v>693.25</v>
      </c>
      <c r="F107" s="31">
        <v>151.25</v>
      </c>
      <c r="G107" s="31">
        <v>542</v>
      </c>
      <c r="H107" s="22">
        <v>1</v>
      </c>
      <c r="I107" s="22">
        <v>542</v>
      </c>
      <c r="J107" s="22" t="s">
        <v>1351</v>
      </c>
      <c r="K107" s="22" t="s">
        <v>57</v>
      </c>
      <c r="L107" s="22" t="s">
        <v>385</v>
      </c>
      <c r="M107" s="30">
        <f>VLOOKUP(J107,Sheet1!A:B,2,0)</f>
        <v>45676</v>
      </c>
    </row>
    <row r="108" spans="1:13" x14ac:dyDescent="0.3">
      <c r="A108" s="22" t="s">
        <v>430</v>
      </c>
      <c r="B108" s="30">
        <v>45337</v>
      </c>
      <c r="C108" s="22" t="s">
        <v>160</v>
      </c>
      <c r="D108" s="22" t="str">
        <f>VLOOKUP(C108,Products!A:B,2,0)</f>
        <v>Electronics</v>
      </c>
      <c r="E108" s="31">
        <v>496.5</v>
      </c>
      <c r="F108" s="31">
        <v>201.25</v>
      </c>
      <c r="G108" s="31">
        <v>295.25</v>
      </c>
      <c r="H108" s="22">
        <v>4</v>
      </c>
      <c r="I108" s="22">
        <v>1181</v>
      </c>
      <c r="J108" s="22" t="s">
        <v>1230</v>
      </c>
      <c r="K108" s="22" t="s">
        <v>57</v>
      </c>
      <c r="L108" s="22" t="s">
        <v>385</v>
      </c>
      <c r="M108" s="30">
        <f>VLOOKUP(J108,Sheet1!A:B,2,0)</f>
        <v>45521</v>
      </c>
    </row>
    <row r="109" spans="1:13" x14ac:dyDescent="0.3">
      <c r="A109" s="22" t="s">
        <v>431</v>
      </c>
      <c r="B109" s="30">
        <v>45337</v>
      </c>
      <c r="C109" s="22" t="s">
        <v>162</v>
      </c>
      <c r="D109" s="22" t="str">
        <f>VLOOKUP(C109,Products!A:B,2,0)</f>
        <v>Electronics</v>
      </c>
      <c r="E109" s="31">
        <v>349.25</v>
      </c>
      <c r="F109" s="31">
        <v>107.25</v>
      </c>
      <c r="G109" s="31">
        <v>242</v>
      </c>
      <c r="H109" s="22">
        <v>3</v>
      </c>
      <c r="I109" s="22">
        <v>726</v>
      </c>
      <c r="J109" s="22" t="s">
        <v>1317</v>
      </c>
      <c r="K109" s="22" t="s">
        <v>54</v>
      </c>
      <c r="L109" s="22" t="s">
        <v>381</v>
      </c>
      <c r="M109" s="30">
        <f>VLOOKUP(J109,Sheet1!A:B,2,0)</f>
        <v>45733</v>
      </c>
    </row>
    <row r="110" spans="1:13" x14ac:dyDescent="0.3">
      <c r="A110" s="22" t="s">
        <v>432</v>
      </c>
      <c r="B110" s="30">
        <v>45338</v>
      </c>
      <c r="C110" s="22" t="s">
        <v>158</v>
      </c>
      <c r="D110" s="22" t="str">
        <f>VLOOKUP(C110,Products!A:B,2,0)</f>
        <v>Books</v>
      </c>
      <c r="E110" s="31">
        <v>429.58333333333331</v>
      </c>
      <c r="F110" s="31">
        <v>85.25</v>
      </c>
      <c r="G110" s="31">
        <v>344.33333333333331</v>
      </c>
      <c r="H110" s="22">
        <v>3</v>
      </c>
      <c r="I110" s="22">
        <v>1033</v>
      </c>
      <c r="J110" s="22" t="s">
        <v>1395</v>
      </c>
      <c r="K110" s="22" t="s">
        <v>55</v>
      </c>
      <c r="L110" s="22" t="s">
        <v>382</v>
      </c>
      <c r="M110" s="30">
        <f>VLOOKUP(J110,Sheet1!A:B,2,0)</f>
        <v>45746</v>
      </c>
    </row>
    <row r="111" spans="1:13" x14ac:dyDescent="0.3">
      <c r="A111" s="22" t="s">
        <v>433</v>
      </c>
      <c r="B111" s="30">
        <v>45338</v>
      </c>
      <c r="C111" s="22" t="s">
        <v>158</v>
      </c>
      <c r="D111" s="22" t="str">
        <f>VLOOKUP(C111,Products!A:B,2,0)</f>
        <v>Books</v>
      </c>
      <c r="E111" s="31">
        <v>321.85000000000002</v>
      </c>
      <c r="F111" s="31">
        <v>154.25</v>
      </c>
      <c r="G111" s="31">
        <v>167.6</v>
      </c>
      <c r="H111" s="22">
        <v>5</v>
      </c>
      <c r="I111" s="22">
        <v>838</v>
      </c>
      <c r="J111" s="22" t="s">
        <v>1418</v>
      </c>
      <c r="K111" s="22" t="s">
        <v>57</v>
      </c>
      <c r="L111" s="22" t="s">
        <v>385</v>
      </c>
      <c r="M111" s="30">
        <f>VLOOKUP(J111,Sheet1!A:B,2,0)</f>
        <v>45639</v>
      </c>
    </row>
    <row r="112" spans="1:13" x14ac:dyDescent="0.3">
      <c r="A112" s="22" t="s">
        <v>434</v>
      </c>
      <c r="B112" s="30">
        <v>45338</v>
      </c>
      <c r="C112" s="22" t="s">
        <v>164</v>
      </c>
      <c r="D112" s="22" t="str">
        <f>VLOOKUP(C112,Products!A:B,2,0)</f>
        <v>Books</v>
      </c>
      <c r="E112" s="31">
        <v>1114.25</v>
      </c>
      <c r="F112" s="31">
        <v>205.25</v>
      </c>
      <c r="G112" s="31">
        <v>909</v>
      </c>
      <c r="H112" s="22">
        <v>1</v>
      </c>
      <c r="I112" s="22">
        <v>909</v>
      </c>
      <c r="J112" s="22" t="s">
        <v>1442</v>
      </c>
      <c r="K112" s="22" t="s">
        <v>57</v>
      </c>
      <c r="L112" s="22" t="s">
        <v>385</v>
      </c>
      <c r="M112" s="30">
        <f>VLOOKUP(J112,Sheet1!A:B,2,0)</f>
        <v>45661</v>
      </c>
    </row>
    <row r="113" spans="1:13" x14ac:dyDescent="0.3">
      <c r="A113" s="22" t="s">
        <v>435</v>
      </c>
      <c r="B113" s="30">
        <v>45338</v>
      </c>
      <c r="C113" s="22" t="s">
        <v>164</v>
      </c>
      <c r="D113" s="22" t="str">
        <f>VLOOKUP(C113,Products!A:B,2,0)</f>
        <v>Books</v>
      </c>
      <c r="E113" s="31">
        <v>711.25</v>
      </c>
      <c r="F113" s="31">
        <v>257.25</v>
      </c>
      <c r="G113" s="31">
        <v>454</v>
      </c>
      <c r="H113" s="22">
        <v>1</v>
      </c>
      <c r="I113" s="22">
        <v>454</v>
      </c>
      <c r="J113" s="22" t="s">
        <v>1073</v>
      </c>
      <c r="K113" s="22" t="s">
        <v>49</v>
      </c>
      <c r="L113" s="22" t="s">
        <v>383</v>
      </c>
      <c r="M113" s="30">
        <f>VLOOKUP(J113,Sheet1!A:B,2,0)</f>
        <v>45338</v>
      </c>
    </row>
    <row r="114" spans="1:13" x14ac:dyDescent="0.3">
      <c r="A114" s="22" t="s">
        <v>436</v>
      </c>
      <c r="B114" s="30">
        <v>45340</v>
      </c>
      <c r="C114" s="22" t="s">
        <v>148</v>
      </c>
      <c r="D114" s="22" t="str">
        <f>VLOOKUP(C114,Products!A:B,2,0)</f>
        <v>Toys</v>
      </c>
      <c r="E114" s="31">
        <v>564.25</v>
      </c>
      <c r="F114" s="31">
        <v>288.25</v>
      </c>
      <c r="G114" s="31">
        <v>276</v>
      </c>
      <c r="H114" s="22">
        <v>5</v>
      </c>
      <c r="I114" s="22">
        <v>1380</v>
      </c>
      <c r="J114" s="22" t="s">
        <v>1534</v>
      </c>
      <c r="K114" s="22" t="s">
        <v>55</v>
      </c>
      <c r="L114" s="22" t="s">
        <v>382</v>
      </c>
      <c r="M114" s="30">
        <f>VLOOKUP(J114,Sheet1!A:B,2,0)</f>
        <v>45340</v>
      </c>
    </row>
    <row r="115" spans="1:13" x14ac:dyDescent="0.3">
      <c r="A115" s="22" t="s">
        <v>437</v>
      </c>
      <c r="B115" s="30">
        <v>45341</v>
      </c>
      <c r="C115" s="22" t="s">
        <v>152</v>
      </c>
      <c r="D115" s="22" t="str">
        <f>VLOOKUP(C115,Products!A:B,2,0)</f>
        <v>Books</v>
      </c>
      <c r="E115" s="31">
        <v>609.25</v>
      </c>
      <c r="F115" s="31">
        <v>261.25</v>
      </c>
      <c r="G115" s="31">
        <v>348</v>
      </c>
      <c r="H115" s="22">
        <v>4</v>
      </c>
      <c r="I115" s="22">
        <v>1392</v>
      </c>
      <c r="J115" s="22" t="s">
        <v>1367</v>
      </c>
      <c r="K115" s="22" t="s">
        <v>49</v>
      </c>
      <c r="L115" s="22" t="s">
        <v>383</v>
      </c>
      <c r="M115" s="30">
        <f>VLOOKUP(J115,Sheet1!A:B,2,0)</f>
        <v>45452</v>
      </c>
    </row>
    <row r="116" spans="1:13" x14ac:dyDescent="0.3">
      <c r="A116" s="22" t="s">
        <v>438</v>
      </c>
      <c r="B116" s="30">
        <v>45341</v>
      </c>
      <c r="C116" s="22" t="s">
        <v>155</v>
      </c>
      <c r="D116" s="22" t="str">
        <f>VLOOKUP(C116,Products!A:B,2,0)</f>
        <v>Books</v>
      </c>
      <c r="E116" s="31">
        <v>370.25</v>
      </c>
      <c r="F116" s="31">
        <v>95.25</v>
      </c>
      <c r="G116" s="31">
        <v>275</v>
      </c>
      <c r="H116" s="22">
        <v>2</v>
      </c>
      <c r="I116" s="22">
        <v>550</v>
      </c>
      <c r="J116" s="22" t="s">
        <v>1352</v>
      </c>
      <c r="K116" s="22" t="s">
        <v>56</v>
      </c>
      <c r="L116" s="22" t="s">
        <v>384</v>
      </c>
      <c r="M116" s="30">
        <f>VLOOKUP(J116,Sheet1!A:B,2,0)</f>
        <v>45668</v>
      </c>
    </row>
    <row r="117" spans="1:13" x14ac:dyDescent="0.3">
      <c r="A117" s="22" t="s">
        <v>439</v>
      </c>
      <c r="B117" s="30">
        <v>45341</v>
      </c>
      <c r="C117" s="22" t="s">
        <v>156</v>
      </c>
      <c r="D117" s="22" t="str">
        <f>VLOOKUP(C117,Products!A:B,2,0)</f>
        <v>Books</v>
      </c>
      <c r="E117" s="31">
        <v>424.75</v>
      </c>
      <c r="F117" s="31">
        <v>225.25</v>
      </c>
      <c r="G117" s="31">
        <v>199.5</v>
      </c>
      <c r="H117" s="22">
        <v>2</v>
      </c>
      <c r="I117" s="22">
        <v>399</v>
      </c>
      <c r="J117" s="22" t="s">
        <v>1460</v>
      </c>
      <c r="K117" s="22" t="s">
        <v>57</v>
      </c>
      <c r="L117" s="22" t="s">
        <v>385</v>
      </c>
      <c r="M117" s="30">
        <f>VLOOKUP(J117,Sheet1!A:B,2,0)</f>
        <v>45490</v>
      </c>
    </row>
    <row r="118" spans="1:13" x14ac:dyDescent="0.3">
      <c r="A118" s="22" t="s">
        <v>440</v>
      </c>
      <c r="B118" s="30">
        <v>45343</v>
      </c>
      <c r="C118" s="22" t="s">
        <v>164</v>
      </c>
      <c r="D118" s="22" t="str">
        <f>VLOOKUP(C118,Products!A:B,2,0)</f>
        <v>Books</v>
      </c>
      <c r="E118" s="31">
        <v>771.25</v>
      </c>
      <c r="F118" s="31">
        <v>251.25</v>
      </c>
      <c r="G118" s="31">
        <v>520</v>
      </c>
      <c r="H118" s="22">
        <v>1</v>
      </c>
      <c r="I118" s="22">
        <v>520</v>
      </c>
      <c r="J118" s="22" t="s">
        <v>1351</v>
      </c>
      <c r="K118" s="22" t="s">
        <v>56</v>
      </c>
      <c r="L118" s="22" t="s">
        <v>384</v>
      </c>
      <c r="M118" s="30">
        <f>VLOOKUP(J118,Sheet1!A:B,2,0)</f>
        <v>45676</v>
      </c>
    </row>
    <row r="119" spans="1:13" x14ac:dyDescent="0.3">
      <c r="A119" s="22" t="s">
        <v>441</v>
      </c>
      <c r="B119" s="30">
        <v>45346</v>
      </c>
      <c r="C119" s="22" t="s">
        <v>165</v>
      </c>
      <c r="D119" s="22" t="str">
        <f>VLOOKUP(C119,Products!A:B,2,0)</f>
        <v>Electronics</v>
      </c>
      <c r="E119" s="31">
        <v>924.25</v>
      </c>
      <c r="F119" s="31">
        <v>124.25</v>
      </c>
      <c r="G119" s="31">
        <v>800</v>
      </c>
      <c r="H119" s="22">
        <v>1</v>
      </c>
      <c r="I119" s="22">
        <v>800</v>
      </c>
      <c r="J119" s="22" t="s">
        <v>1365</v>
      </c>
      <c r="K119" s="22" t="s">
        <v>49</v>
      </c>
      <c r="L119" s="22" t="s">
        <v>383</v>
      </c>
      <c r="M119" s="30">
        <f>VLOOKUP(J119,Sheet1!A:B,2,0)</f>
        <v>45587</v>
      </c>
    </row>
    <row r="120" spans="1:13" x14ac:dyDescent="0.3">
      <c r="A120" s="22" t="s">
        <v>442</v>
      </c>
      <c r="B120" s="30">
        <v>45346</v>
      </c>
      <c r="C120" s="22" t="s">
        <v>155</v>
      </c>
      <c r="D120" s="22" t="str">
        <f>VLOOKUP(C120,Products!A:B,2,0)</f>
        <v>Books</v>
      </c>
      <c r="E120" s="31">
        <v>582.5</v>
      </c>
      <c r="F120" s="31">
        <v>261.25</v>
      </c>
      <c r="G120" s="31">
        <v>321.25</v>
      </c>
      <c r="H120" s="22">
        <v>4</v>
      </c>
      <c r="I120" s="22">
        <v>1285</v>
      </c>
      <c r="J120" s="22" t="s">
        <v>1165</v>
      </c>
      <c r="K120" s="22" t="s">
        <v>55</v>
      </c>
      <c r="L120" s="22" t="s">
        <v>382</v>
      </c>
      <c r="M120" s="30">
        <f>VLOOKUP(J120,Sheet1!A:B,2,0)</f>
        <v>45733</v>
      </c>
    </row>
    <row r="121" spans="1:13" x14ac:dyDescent="0.3">
      <c r="A121" s="22" t="s">
        <v>443</v>
      </c>
      <c r="B121" s="30">
        <v>45347</v>
      </c>
      <c r="C121" s="22" t="s">
        <v>159</v>
      </c>
      <c r="D121" s="22" t="str">
        <f>VLOOKUP(C121,Products!A:B,2,0)</f>
        <v>Clothing</v>
      </c>
      <c r="E121" s="31">
        <v>374.5</v>
      </c>
      <c r="F121" s="31">
        <v>104.25</v>
      </c>
      <c r="G121" s="31">
        <v>270.25</v>
      </c>
      <c r="H121" s="22">
        <v>4</v>
      </c>
      <c r="I121" s="22">
        <v>1081</v>
      </c>
      <c r="J121" s="22" t="s">
        <v>314</v>
      </c>
      <c r="K121" s="22" t="s">
        <v>54</v>
      </c>
      <c r="L121" s="22" t="s">
        <v>381</v>
      </c>
      <c r="M121" s="30">
        <f>VLOOKUP(J121,Sheet1!A:B,2,0)</f>
        <v>45680</v>
      </c>
    </row>
    <row r="122" spans="1:13" x14ac:dyDescent="0.3">
      <c r="A122" s="22" t="s">
        <v>444</v>
      </c>
      <c r="B122" s="30">
        <v>45347</v>
      </c>
      <c r="C122" s="22" t="s">
        <v>160</v>
      </c>
      <c r="D122" s="22" t="str">
        <f>VLOOKUP(C122,Products!A:B,2,0)</f>
        <v>Electronics</v>
      </c>
      <c r="E122" s="31">
        <v>1295.25</v>
      </c>
      <c r="F122" s="31">
        <v>204.25</v>
      </c>
      <c r="G122" s="31">
        <v>1091</v>
      </c>
      <c r="H122" s="22">
        <v>1</v>
      </c>
      <c r="I122" s="22">
        <v>1091</v>
      </c>
      <c r="J122" s="22" t="s">
        <v>1198</v>
      </c>
      <c r="K122" s="22" t="s">
        <v>55</v>
      </c>
      <c r="L122" s="22" t="s">
        <v>382</v>
      </c>
      <c r="M122" s="30">
        <f>VLOOKUP(J122,Sheet1!A:B,2,0)</f>
        <v>45670</v>
      </c>
    </row>
    <row r="123" spans="1:13" x14ac:dyDescent="0.3">
      <c r="A123" s="22" t="s">
        <v>445</v>
      </c>
      <c r="B123" s="30">
        <v>45348</v>
      </c>
      <c r="C123" s="22" t="s">
        <v>161</v>
      </c>
      <c r="D123" s="22" t="str">
        <f>VLOOKUP(C123,Products!A:B,2,0)</f>
        <v>Books</v>
      </c>
      <c r="E123" s="31">
        <v>316.75</v>
      </c>
      <c r="F123" s="31">
        <v>221.25</v>
      </c>
      <c r="G123" s="31">
        <v>95.5</v>
      </c>
      <c r="H123" s="22">
        <v>2</v>
      </c>
      <c r="I123" s="22">
        <v>191</v>
      </c>
      <c r="J123" s="22" t="s">
        <v>1251</v>
      </c>
      <c r="K123" s="22" t="s">
        <v>57</v>
      </c>
      <c r="L123" s="22" t="s">
        <v>385</v>
      </c>
      <c r="M123" s="30">
        <f>VLOOKUP(J123,Sheet1!A:B,2,0)</f>
        <v>45719</v>
      </c>
    </row>
    <row r="124" spans="1:13" x14ac:dyDescent="0.3">
      <c r="A124" s="22" t="s">
        <v>446</v>
      </c>
      <c r="B124" s="30">
        <v>45349</v>
      </c>
      <c r="C124" s="22" t="s">
        <v>164</v>
      </c>
      <c r="D124" s="22" t="str">
        <f>VLOOKUP(C124,Products!A:B,2,0)</f>
        <v>Books</v>
      </c>
      <c r="E124" s="31">
        <v>487.25</v>
      </c>
      <c r="F124" s="31">
        <v>260.25</v>
      </c>
      <c r="G124" s="31">
        <v>227</v>
      </c>
      <c r="H124" s="22">
        <v>3</v>
      </c>
      <c r="I124" s="22">
        <v>681</v>
      </c>
      <c r="J124" s="22" t="s">
        <v>1120</v>
      </c>
      <c r="K124" s="22" t="s">
        <v>56</v>
      </c>
      <c r="L124" s="22" t="s">
        <v>384</v>
      </c>
      <c r="M124" s="30">
        <f>VLOOKUP(J124,Sheet1!A:B,2,0)</f>
        <v>45476</v>
      </c>
    </row>
    <row r="125" spans="1:13" x14ac:dyDescent="0.3">
      <c r="A125" s="22" t="s">
        <v>447</v>
      </c>
      <c r="B125" s="30">
        <v>45350</v>
      </c>
      <c r="C125" s="22" t="s">
        <v>154</v>
      </c>
      <c r="D125" s="22" t="str">
        <f>VLOOKUP(C125,Products!A:B,2,0)</f>
        <v>Books</v>
      </c>
      <c r="E125" s="31">
        <v>387.75</v>
      </c>
      <c r="F125" s="31">
        <v>95.25</v>
      </c>
      <c r="G125" s="31">
        <v>292.5</v>
      </c>
      <c r="H125" s="22">
        <v>2</v>
      </c>
      <c r="I125" s="22">
        <v>585</v>
      </c>
      <c r="J125" s="22" t="s">
        <v>326</v>
      </c>
      <c r="K125" s="22" t="s">
        <v>55</v>
      </c>
      <c r="L125" s="22" t="s">
        <v>382</v>
      </c>
      <c r="M125" s="30">
        <f>VLOOKUP(J125,Sheet1!A:B,2,0)</f>
        <v>45350</v>
      </c>
    </row>
    <row r="126" spans="1:13" x14ac:dyDescent="0.3">
      <c r="A126" s="22" t="s">
        <v>448</v>
      </c>
      <c r="B126" s="30">
        <v>45351</v>
      </c>
      <c r="C126" s="22" t="s">
        <v>153</v>
      </c>
      <c r="D126" s="22" t="str">
        <f>VLOOKUP(C126,Products!A:B,2,0)</f>
        <v>Electronics</v>
      </c>
      <c r="E126" s="31">
        <v>637.25</v>
      </c>
      <c r="F126" s="31">
        <v>276.25</v>
      </c>
      <c r="G126" s="31">
        <v>361</v>
      </c>
      <c r="H126" s="22">
        <v>2</v>
      </c>
      <c r="I126" s="22">
        <v>722</v>
      </c>
      <c r="J126" s="22" t="s">
        <v>1179</v>
      </c>
      <c r="K126" s="22" t="s">
        <v>55</v>
      </c>
      <c r="L126" s="22" t="s">
        <v>382</v>
      </c>
      <c r="M126" s="30">
        <f>VLOOKUP(J126,Sheet1!A:B,2,0)</f>
        <v>45351</v>
      </c>
    </row>
    <row r="127" spans="1:13" x14ac:dyDescent="0.3">
      <c r="A127" s="22" t="s">
        <v>449</v>
      </c>
      <c r="B127" s="30">
        <v>45352</v>
      </c>
      <c r="C127" s="22" t="s">
        <v>154</v>
      </c>
      <c r="D127" s="22" t="str">
        <f>VLOOKUP(C127,Products!A:B,2,0)</f>
        <v>Books</v>
      </c>
      <c r="E127" s="31">
        <v>503.25</v>
      </c>
      <c r="F127" s="31">
        <v>122.25</v>
      </c>
      <c r="G127" s="31">
        <v>381</v>
      </c>
      <c r="H127" s="22">
        <v>2</v>
      </c>
      <c r="I127" s="22">
        <v>762</v>
      </c>
      <c r="J127" s="22" t="s">
        <v>1475</v>
      </c>
      <c r="K127" s="22" t="s">
        <v>56</v>
      </c>
      <c r="L127" s="22" t="s">
        <v>389</v>
      </c>
      <c r="M127" s="30">
        <f>VLOOKUP(J127,Sheet1!A:B,2,0)</f>
        <v>45425</v>
      </c>
    </row>
    <row r="128" spans="1:13" x14ac:dyDescent="0.3">
      <c r="A128" s="22" t="s">
        <v>450</v>
      </c>
      <c r="B128" s="30">
        <v>45352</v>
      </c>
      <c r="C128" s="22" t="s">
        <v>148</v>
      </c>
      <c r="D128" s="22" t="str">
        <f>VLOOKUP(C128,Products!A:B,2,0)</f>
        <v>Toys</v>
      </c>
      <c r="E128" s="31">
        <v>364.25</v>
      </c>
      <c r="F128" s="31">
        <v>138.25</v>
      </c>
      <c r="G128" s="31">
        <v>226</v>
      </c>
      <c r="H128" s="22">
        <v>2</v>
      </c>
      <c r="I128" s="22">
        <v>452</v>
      </c>
      <c r="J128" s="22" t="s">
        <v>1507</v>
      </c>
      <c r="K128" s="22" t="s">
        <v>57</v>
      </c>
      <c r="L128" s="22" t="s">
        <v>390</v>
      </c>
      <c r="M128" s="30">
        <f>VLOOKUP(J128,Sheet1!A:B,2,0)</f>
        <v>45352</v>
      </c>
    </row>
    <row r="129" spans="1:13" x14ac:dyDescent="0.3">
      <c r="A129" s="22" t="s">
        <v>451</v>
      </c>
      <c r="B129" s="30">
        <v>45352</v>
      </c>
      <c r="C129" s="22" t="s">
        <v>157</v>
      </c>
      <c r="D129" s="22" t="str">
        <f>VLOOKUP(C129,Products!A:B,2,0)</f>
        <v>Clothing</v>
      </c>
      <c r="E129" s="31">
        <v>506.75</v>
      </c>
      <c r="F129" s="31">
        <v>218.25</v>
      </c>
      <c r="G129" s="31">
        <v>288.5</v>
      </c>
      <c r="H129" s="22">
        <v>2</v>
      </c>
      <c r="I129" s="22">
        <v>577</v>
      </c>
      <c r="J129" s="22" t="s">
        <v>1422</v>
      </c>
      <c r="K129" s="22" t="s">
        <v>56</v>
      </c>
      <c r="L129" s="22" t="s">
        <v>389</v>
      </c>
      <c r="M129" s="30">
        <f>VLOOKUP(J129,Sheet1!A:B,2,0)</f>
        <v>45746</v>
      </c>
    </row>
    <row r="130" spans="1:13" x14ac:dyDescent="0.3">
      <c r="A130" s="22" t="s">
        <v>452</v>
      </c>
      <c r="B130" s="30">
        <v>45352</v>
      </c>
      <c r="C130" s="22" t="s">
        <v>151</v>
      </c>
      <c r="D130" s="22" t="str">
        <f>VLOOKUP(C130,Products!A:B,2,0)</f>
        <v>Electronics</v>
      </c>
      <c r="E130" s="31">
        <v>595.75</v>
      </c>
      <c r="F130" s="31">
        <v>270.25</v>
      </c>
      <c r="G130" s="31">
        <v>325.5</v>
      </c>
      <c r="H130" s="22">
        <v>2</v>
      </c>
      <c r="I130" s="22">
        <v>651</v>
      </c>
      <c r="J130" s="22" t="s">
        <v>1041</v>
      </c>
      <c r="K130" s="22" t="s">
        <v>55</v>
      </c>
      <c r="L130" s="22" t="s">
        <v>387</v>
      </c>
      <c r="M130" s="30">
        <f>VLOOKUP(J130,Sheet1!A:B,2,0)</f>
        <v>45670</v>
      </c>
    </row>
    <row r="131" spans="1:13" x14ac:dyDescent="0.3">
      <c r="A131" s="22" t="s">
        <v>453</v>
      </c>
      <c r="B131" s="30">
        <v>45353</v>
      </c>
      <c r="C131" s="22" t="s">
        <v>153</v>
      </c>
      <c r="D131" s="22" t="str">
        <f>VLOOKUP(C131,Products!A:B,2,0)</f>
        <v>Electronics</v>
      </c>
      <c r="E131" s="31">
        <v>577.91666666666674</v>
      </c>
      <c r="F131" s="31">
        <v>263.25</v>
      </c>
      <c r="G131" s="31">
        <v>314.66666666666669</v>
      </c>
      <c r="H131" s="22">
        <v>3</v>
      </c>
      <c r="I131" s="22">
        <v>944</v>
      </c>
      <c r="J131" s="22" t="s">
        <v>1248</v>
      </c>
      <c r="K131" s="22" t="s">
        <v>56</v>
      </c>
      <c r="L131" s="22" t="s">
        <v>389</v>
      </c>
      <c r="M131" s="30">
        <f>VLOOKUP(J131,Sheet1!A:B,2,0)</f>
        <v>45353</v>
      </c>
    </row>
    <row r="132" spans="1:13" x14ac:dyDescent="0.3">
      <c r="A132" s="22" t="s">
        <v>454</v>
      </c>
      <c r="B132" s="30">
        <v>45353</v>
      </c>
      <c r="C132" s="22" t="s">
        <v>161</v>
      </c>
      <c r="D132" s="22" t="str">
        <f>VLOOKUP(C132,Products!A:B,2,0)</f>
        <v>Books</v>
      </c>
      <c r="E132" s="31">
        <v>500.58333333333331</v>
      </c>
      <c r="F132" s="31">
        <v>229.25</v>
      </c>
      <c r="G132" s="31">
        <v>271.33333333333331</v>
      </c>
      <c r="H132" s="22">
        <v>3</v>
      </c>
      <c r="I132" s="22">
        <v>814</v>
      </c>
      <c r="J132" s="22" t="s">
        <v>1498</v>
      </c>
      <c r="K132" s="22" t="s">
        <v>56</v>
      </c>
      <c r="L132" s="22" t="s">
        <v>389</v>
      </c>
      <c r="M132" s="30">
        <f>VLOOKUP(J132,Sheet1!A:B,2,0)</f>
        <v>45507</v>
      </c>
    </row>
    <row r="133" spans="1:13" x14ac:dyDescent="0.3">
      <c r="A133" s="22" t="s">
        <v>455</v>
      </c>
      <c r="B133" s="30">
        <v>45354</v>
      </c>
      <c r="C133" s="22" t="s">
        <v>162</v>
      </c>
      <c r="D133" s="22" t="str">
        <f>VLOOKUP(C133,Products!A:B,2,0)</f>
        <v>Electronics</v>
      </c>
      <c r="E133" s="31">
        <v>1009.25</v>
      </c>
      <c r="F133" s="31">
        <v>200.25</v>
      </c>
      <c r="G133" s="31">
        <v>809</v>
      </c>
      <c r="H133" s="22">
        <v>1</v>
      </c>
      <c r="I133" s="22">
        <v>809</v>
      </c>
      <c r="J133" s="22" t="s">
        <v>1140</v>
      </c>
      <c r="K133" s="22" t="s">
        <v>55</v>
      </c>
      <c r="L133" s="22" t="s">
        <v>387</v>
      </c>
      <c r="M133" s="30">
        <f>VLOOKUP(J133,Sheet1!A:B,2,0)</f>
        <v>45592</v>
      </c>
    </row>
    <row r="134" spans="1:13" x14ac:dyDescent="0.3">
      <c r="A134" s="22" t="s">
        <v>456</v>
      </c>
      <c r="B134" s="30">
        <v>45356</v>
      </c>
      <c r="C134" s="22" t="s">
        <v>149</v>
      </c>
      <c r="D134" s="22" t="str">
        <f>VLOOKUP(C134,Products!A:B,2,0)</f>
        <v>Toys</v>
      </c>
      <c r="E134" s="31">
        <v>555.58333333333326</v>
      </c>
      <c r="F134" s="31">
        <v>163.25</v>
      </c>
      <c r="G134" s="31">
        <v>392.33333333333331</v>
      </c>
      <c r="H134" s="22">
        <v>3</v>
      </c>
      <c r="I134" s="22">
        <v>1177</v>
      </c>
      <c r="J134" s="22" t="s">
        <v>1131</v>
      </c>
      <c r="K134" s="22" t="s">
        <v>54</v>
      </c>
      <c r="L134" s="22" t="s">
        <v>386</v>
      </c>
      <c r="M134" s="30">
        <f>VLOOKUP(J134,Sheet1!A:B,2,0)</f>
        <v>45356</v>
      </c>
    </row>
    <row r="135" spans="1:13" x14ac:dyDescent="0.3">
      <c r="A135" s="22" t="s">
        <v>457</v>
      </c>
      <c r="B135" s="30">
        <v>45357</v>
      </c>
      <c r="C135" s="22" t="s">
        <v>159</v>
      </c>
      <c r="D135" s="22" t="str">
        <f>VLOOKUP(C135,Products!A:B,2,0)</f>
        <v>Clothing</v>
      </c>
      <c r="E135" s="31">
        <v>629.58333333333326</v>
      </c>
      <c r="F135" s="31">
        <v>260.25</v>
      </c>
      <c r="G135" s="31">
        <v>369.33333333333331</v>
      </c>
      <c r="H135" s="22">
        <v>3</v>
      </c>
      <c r="I135" s="22">
        <v>1108</v>
      </c>
      <c r="J135" s="22" t="s">
        <v>1369</v>
      </c>
      <c r="K135" s="22" t="s">
        <v>57</v>
      </c>
      <c r="L135" s="22" t="s">
        <v>390</v>
      </c>
      <c r="M135" s="30">
        <f>VLOOKUP(J135,Sheet1!A:B,2,0)</f>
        <v>45659</v>
      </c>
    </row>
    <row r="136" spans="1:13" x14ac:dyDescent="0.3">
      <c r="A136" s="22" t="s">
        <v>458</v>
      </c>
      <c r="B136" s="30">
        <v>45358</v>
      </c>
      <c r="C136" s="22" t="s">
        <v>157</v>
      </c>
      <c r="D136" s="22" t="str">
        <f>VLOOKUP(C136,Products!A:B,2,0)</f>
        <v>Clothing</v>
      </c>
      <c r="E136" s="31">
        <v>477.25</v>
      </c>
      <c r="F136" s="31">
        <v>118.25</v>
      </c>
      <c r="G136" s="31">
        <v>359</v>
      </c>
      <c r="H136" s="22">
        <v>2</v>
      </c>
      <c r="I136" s="22">
        <v>718</v>
      </c>
      <c r="J136" s="22" t="s">
        <v>307</v>
      </c>
      <c r="K136" s="22" t="s">
        <v>55</v>
      </c>
      <c r="L136" s="22" t="s">
        <v>387</v>
      </c>
      <c r="M136" s="30">
        <f>VLOOKUP(J136,Sheet1!A:B,2,0)</f>
        <v>45698</v>
      </c>
    </row>
    <row r="137" spans="1:13" x14ac:dyDescent="0.3">
      <c r="A137" s="22" t="s">
        <v>459</v>
      </c>
      <c r="B137" s="30">
        <v>45359</v>
      </c>
      <c r="C137" s="22" t="s">
        <v>151</v>
      </c>
      <c r="D137" s="22" t="str">
        <f>VLOOKUP(C137,Products!A:B,2,0)</f>
        <v>Electronics</v>
      </c>
      <c r="E137" s="31">
        <v>361.75</v>
      </c>
      <c r="F137" s="31">
        <v>215.25</v>
      </c>
      <c r="G137" s="31">
        <v>146.5</v>
      </c>
      <c r="H137" s="22">
        <v>4</v>
      </c>
      <c r="I137" s="22">
        <v>586</v>
      </c>
      <c r="J137" s="22" t="s">
        <v>1510</v>
      </c>
      <c r="K137" s="22" t="s">
        <v>57</v>
      </c>
      <c r="L137" s="22" t="s">
        <v>390</v>
      </c>
      <c r="M137" s="30">
        <f>VLOOKUP(J137,Sheet1!A:B,2,0)</f>
        <v>45518</v>
      </c>
    </row>
    <row r="138" spans="1:13" x14ac:dyDescent="0.3">
      <c r="A138" s="22" t="s">
        <v>460</v>
      </c>
      <c r="B138" s="30">
        <v>45359</v>
      </c>
      <c r="C138" s="22" t="s">
        <v>149</v>
      </c>
      <c r="D138" s="22" t="str">
        <f>VLOOKUP(C138,Products!A:B,2,0)</f>
        <v>Toys</v>
      </c>
      <c r="E138" s="31">
        <v>958.75</v>
      </c>
      <c r="F138" s="31">
        <v>222.25</v>
      </c>
      <c r="G138" s="31">
        <v>736.5</v>
      </c>
      <c r="H138" s="22">
        <v>2</v>
      </c>
      <c r="I138" s="22">
        <v>1473</v>
      </c>
      <c r="J138" s="22" t="s">
        <v>1533</v>
      </c>
      <c r="K138" s="22" t="s">
        <v>54</v>
      </c>
      <c r="L138" s="22" t="s">
        <v>386</v>
      </c>
      <c r="M138" s="30">
        <f>VLOOKUP(J138,Sheet1!A:B,2,0)</f>
        <v>45359</v>
      </c>
    </row>
    <row r="139" spans="1:13" x14ac:dyDescent="0.3">
      <c r="A139" s="22" t="s">
        <v>461</v>
      </c>
      <c r="B139" s="30">
        <v>45359</v>
      </c>
      <c r="C139" s="22" t="s">
        <v>147</v>
      </c>
      <c r="D139" s="22" t="str">
        <f>VLOOKUP(C139,Products!A:B,2,0)</f>
        <v>Toys</v>
      </c>
      <c r="E139" s="31">
        <v>406.75</v>
      </c>
      <c r="F139" s="31">
        <v>99.25</v>
      </c>
      <c r="G139" s="31">
        <v>307.5</v>
      </c>
      <c r="H139" s="22">
        <v>4</v>
      </c>
      <c r="I139" s="22">
        <v>1230</v>
      </c>
      <c r="J139" s="22" t="s">
        <v>1142</v>
      </c>
      <c r="K139" s="22" t="s">
        <v>54</v>
      </c>
      <c r="L139" s="22" t="s">
        <v>386</v>
      </c>
      <c r="M139" s="30">
        <f>VLOOKUP(J139,Sheet1!A:B,2,0)</f>
        <v>45632</v>
      </c>
    </row>
    <row r="140" spans="1:13" x14ac:dyDescent="0.3">
      <c r="A140" s="22" t="s">
        <v>462</v>
      </c>
      <c r="B140" s="30">
        <v>45359</v>
      </c>
      <c r="C140" s="22" t="s">
        <v>148</v>
      </c>
      <c r="D140" s="22" t="str">
        <f>VLOOKUP(C140,Products!A:B,2,0)</f>
        <v>Toys</v>
      </c>
      <c r="E140" s="31">
        <v>464.75</v>
      </c>
      <c r="F140" s="31">
        <v>175.25</v>
      </c>
      <c r="G140" s="31">
        <v>289.5</v>
      </c>
      <c r="H140" s="22">
        <v>2</v>
      </c>
      <c r="I140" s="22">
        <v>579</v>
      </c>
      <c r="J140" s="22" t="s">
        <v>1325</v>
      </c>
      <c r="K140" s="22" t="s">
        <v>57</v>
      </c>
      <c r="L140" s="22" t="s">
        <v>390</v>
      </c>
      <c r="M140" s="30">
        <f>VLOOKUP(J140,Sheet1!A:B,2,0)</f>
        <v>45697</v>
      </c>
    </row>
    <row r="141" spans="1:13" x14ac:dyDescent="0.3">
      <c r="A141" s="22" t="s">
        <v>463</v>
      </c>
      <c r="B141" s="30">
        <v>45359</v>
      </c>
      <c r="C141" s="22" t="s">
        <v>153</v>
      </c>
      <c r="D141" s="22" t="str">
        <f>VLOOKUP(C141,Products!A:B,2,0)</f>
        <v>Electronics</v>
      </c>
      <c r="E141" s="31">
        <v>525.75</v>
      </c>
      <c r="F141" s="31">
        <v>118.25</v>
      </c>
      <c r="G141" s="31">
        <v>407.5</v>
      </c>
      <c r="H141" s="22">
        <v>2</v>
      </c>
      <c r="I141" s="22">
        <v>815</v>
      </c>
      <c r="J141" s="22" t="s">
        <v>355</v>
      </c>
      <c r="K141" s="22" t="s">
        <v>56</v>
      </c>
      <c r="L141" s="22" t="s">
        <v>389</v>
      </c>
      <c r="M141" s="30">
        <f>VLOOKUP(J141,Sheet1!A:B,2,0)</f>
        <v>45727</v>
      </c>
    </row>
    <row r="142" spans="1:13" x14ac:dyDescent="0.3">
      <c r="A142" s="22" t="s">
        <v>464</v>
      </c>
      <c r="B142" s="30">
        <v>45360</v>
      </c>
      <c r="C142" s="22" t="s">
        <v>160</v>
      </c>
      <c r="D142" s="22" t="str">
        <f>VLOOKUP(C142,Products!A:B,2,0)</f>
        <v>Electronics</v>
      </c>
      <c r="E142" s="31">
        <v>201.85</v>
      </c>
      <c r="F142" s="31">
        <v>86.25</v>
      </c>
      <c r="G142" s="31">
        <v>115.6</v>
      </c>
      <c r="H142" s="22">
        <v>5</v>
      </c>
      <c r="I142" s="22">
        <v>578</v>
      </c>
      <c r="J142" s="22" t="s">
        <v>356</v>
      </c>
      <c r="K142" s="22" t="s">
        <v>56</v>
      </c>
      <c r="L142" s="22" t="s">
        <v>389</v>
      </c>
      <c r="M142" s="30">
        <f>VLOOKUP(J142,Sheet1!A:B,2,0)</f>
        <v>45469</v>
      </c>
    </row>
    <row r="143" spans="1:13" x14ac:dyDescent="0.3">
      <c r="A143" s="22" t="s">
        <v>465</v>
      </c>
      <c r="B143" s="30">
        <v>45361</v>
      </c>
      <c r="C143" s="22" t="s">
        <v>153</v>
      </c>
      <c r="D143" s="22" t="str">
        <f>VLOOKUP(C143,Products!A:B,2,0)</f>
        <v>Electronics</v>
      </c>
      <c r="E143" s="31">
        <v>737.25</v>
      </c>
      <c r="F143" s="31">
        <v>182.25</v>
      </c>
      <c r="G143" s="31">
        <v>555</v>
      </c>
      <c r="H143" s="22">
        <v>2</v>
      </c>
      <c r="I143" s="22">
        <v>1110</v>
      </c>
      <c r="J143" s="22" t="s">
        <v>1500</v>
      </c>
      <c r="K143" s="22" t="s">
        <v>56</v>
      </c>
      <c r="L143" s="22" t="s">
        <v>389</v>
      </c>
      <c r="M143" s="30">
        <f>VLOOKUP(J143,Sheet1!A:B,2,0)</f>
        <v>45481</v>
      </c>
    </row>
    <row r="144" spans="1:13" x14ac:dyDescent="0.3">
      <c r="A144" s="22" t="s">
        <v>466</v>
      </c>
      <c r="B144" s="30">
        <v>45362</v>
      </c>
      <c r="C144" s="22" t="s">
        <v>162</v>
      </c>
      <c r="D144" s="22" t="str">
        <f>VLOOKUP(C144,Products!A:B,2,0)</f>
        <v>Electronics</v>
      </c>
      <c r="E144" s="31">
        <v>572.25</v>
      </c>
      <c r="F144" s="31">
        <v>193.25</v>
      </c>
      <c r="G144" s="31">
        <v>379</v>
      </c>
      <c r="H144" s="22">
        <v>3</v>
      </c>
      <c r="I144" s="22">
        <v>1137</v>
      </c>
      <c r="J144" s="22" t="s">
        <v>1072</v>
      </c>
      <c r="K144" s="22" t="s">
        <v>54</v>
      </c>
      <c r="L144" s="22" t="s">
        <v>386</v>
      </c>
      <c r="M144" s="30">
        <f>VLOOKUP(J144,Sheet1!A:B,2,0)</f>
        <v>45362</v>
      </c>
    </row>
    <row r="145" spans="1:13" x14ac:dyDescent="0.3">
      <c r="A145" s="22" t="s">
        <v>467</v>
      </c>
      <c r="B145" s="30">
        <v>45362</v>
      </c>
      <c r="C145" s="22" t="s">
        <v>157</v>
      </c>
      <c r="D145" s="22" t="str">
        <f>VLOOKUP(C145,Products!A:B,2,0)</f>
        <v>Clothing</v>
      </c>
      <c r="E145" s="31">
        <v>1474.25</v>
      </c>
      <c r="F145" s="31">
        <v>231.25</v>
      </c>
      <c r="G145" s="31">
        <v>1243</v>
      </c>
      <c r="H145" s="22">
        <v>1</v>
      </c>
      <c r="I145" s="22">
        <v>1243</v>
      </c>
      <c r="J145" s="22" t="s">
        <v>1522</v>
      </c>
      <c r="K145" s="22" t="s">
        <v>49</v>
      </c>
      <c r="L145" s="22" t="s">
        <v>388</v>
      </c>
      <c r="M145" s="30">
        <f>VLOOKUP(J145,Sheet1!A:B,2,0)</f>
        <v>45634</v>
      </c>
    </row>
    <row r="146" spans="1:13" x14ac:dyDescent="0.3">
      <c r="A146" s="22" t="s">
        <v>468</v>
      </c>
      <c r="B146" s="30">
        <v>45362</v>
      </c>
      <c r="C146" s="22" t="s">
        <v>150</v>
      </c>
      <c r="D146" s="22" t="str">
        <f>VLOOKUP(C146,Products!A:B,2,0)</f>
        <v>Electronics</v>
      </c>
      <c r="E146" s="31">
        <v>442.91666666666663</v>
      </c>
      <c r="F146" s="31">
        <v>286.25</v>
      </c>
      <c r="G146" s="31">
        <v>156.66666666666666</v>
      </c>
      <c r="H146" s="22">
        <v>3</v>
      </c>
      <c r="I146" s="22">
        <v>470</v>
      </c>
      <c r="J146" s="22" t="s">
        <v>337</v>
      </c>
      <c r="K146" s="22" t="s">
        <v>54</v>
      </c>
      <c r="L146" s="22" t="s">
        <v>386</v>
      </c>
      <c r="M146" s="30">
        <f>VLOOKUP(J146,Sheet1!A:B,2,0)</f>
        <v>45362</v>
      </c>
    </row>
    <row r="147" spans="1:13" x14ac:dyDescent="0.3">
      <c r="A147" s="22" t="s">
        <v>469</v>
      </c>
      <c r="B147" s="30">
        <v>45362</v>
      </c>
      <c r="C147" s="22" t="s">
        <v>160</v>
      </c>
      <c r="D147" s="22" t="str">
        <f>VLOOKUP(C147,Products!A:B,2,0)</f>
        <v>Electronics</v>
      </c>
      <c r="E147" s="31">
        <v>459.75</v>
      </c>
      <c r="F147" s="31">
        <v>185.25</v>
      </c>
      <c r="G147" s="31">
        <v>274.5</v>
      </c>
      <c r="H147" s="22">
        <v>2</v>
      </c>
      <c r="I147" s="22">
        <v>549</v>
      </c>
      <c r="J147" s="22" t="s">
        <v>1471</v>
      </c>
      <c r="K147" s="22" t="s">
        <v>49</v>
      </c>
      <c r="L147" s="22" t="s">
        <v>388</v>
      </c>
      <c r="M147" s="30">
        <f>VLOOKUP(J147,Sheet1!A:B,2,0)</f>
        <v>45400</v>
      </c>
    </row>
    <row r="148" spans="1:13" x14ac:dyDescent="0.3">
      <c r="A148" s="22" t="s">
        <v>470</v>
      </c>
      <c r="B148" s="30">
        <v>45362</v>
      </c>
      <c r="C148" s="22" t="s">
        <v>148</v>
      </c>
      <c r="D148" s="22" t="str">
        <f>VLOOKUP(C148,Products!A:B,2,0)</f>
        <v>Toys</v>
      </c>
      <c r="E148" s="31">
        <v>399.05</v>
      </c>
      <c r="F148" s="31">
        <v>239.25</v>
      </c>
      <c r="G148" s="31">
        <v>159.80000000000001</v>
      </c>
      <c r="H148" s="22">
        <v>5</v>
      </c>
      <c r="I148" s="22">
        <v>799</v>
      </c>
      <c r="J148" s="22" t="s">
        <v>1246</v>
      </c>
      <c r="K148" s="22" t="s">
        <v>55</v>
      </c>
      <c r="L148" s="22" t="s">
        <v>387</v>
      </c>
      <c r="M148" s="30">
        <f>VLOOKUP(J148,Sheet1!A:B,2,0)</f>
        <v>45415</v>
      </c>
    </row>
    <row r="149" spans="1:13" x14ac:dyDescent="0.3">
      <c r="A149" s="22" t="s">
        <v>471</v>
      </c>
      <c r="B149" s="30">
        <v>45363</v>
      </c>
      <c r="C149" s="22" t="s">
        <v>156</v>
      </c>
      <c r="D149" s="22" t="str">
        <f>VLOOKUP(C149,Products!A:B,2,0)</f>
        <v>Books</v>
      </c>
      <c r="E149" s="31">
        <v>418.25</v>
      </c>
      <c r="F149" s="31">
        <v>166.25</v>
      </c>
      <c r="G149" s="31">
        <v>252</v>
      </c>
      <c r="H149" s="22">
        <v>5</v>
      </c>
      <c r="I149" s="22">
        <v>1260</v>
      </c>
      <c r="J149" s="22" t="s">
        <v>1463</v>
      </c>
      <c r="K149" s="22" t="s">
        <v>49</v>
      </c>
      <c r="L149" s="22" t="s">
        <v>388</v>
      </c>
      <c r="M149" s="30">
        <f>VLOOKUP(J149,Sheet1!A:B,2,0)</f>
        <v>45468</v>
      </c>
    </row>
    <row r="150" spans="1:13" x14ac:dyDescent="0.3">
      <c r="A150" s="22" t="s">
        <v>472</v>
      </c>
      <c r="B150" s="30">
        <v>45363</v>
      </c>
      <c r="C150" s="22" t="s">
        <v>152</v>
      </c>
      <c r="D150" s="22" t="str">
        <f>VLOOKUP(C150,Products!A:B,2,0)</f>
        <v>Books</v>
      </c>
      <c r="E150" s="31">
        <v>294.25</v>
      </c>
      <c r="F150" s="31">
        <v>121.25</v>
      </c>
      <c r="G150" s="31">
        <v>173</v>
      </c>
      <c r="H150" s="22">
        <v>4</v>
      </c>
      <c r="I150" s="22">
        <v>692</v>
      </c>
      <c r="J150" s="22" t="s">
        <v>309</v>
      </c>
      <c r="K150" s="22" t="s">
        <v>49</v>
      </c>
      <c r="L150" s="22" t="s">
        <v>388</v>
      </c>
      <c r="M150" s="30">
        <f>VLOOKUP(J150,Sheet1!A:B,2,0)</f>
        <v>45568</v>
      </c>
    </row>
    <row r="151" spans="1:13" x14ac:dyDescent="0.3">
      <c r="A151" s="22" t="s">
        <v>473</v>
      </c>
      <c r="B151" s="30">
        <v>45363</v>
      </c>
      <c r="C151" s="22" t="s">
        <v>156</v>
      </c>
      <c r="D151" s="22" t="str">
        <f>VLOOKUP(C151,Products!A:B,2,0)</f>
        <v>Books</v>
      </c>
      <c r="E151" s="31">
        <v>239.25</v>
      </c>
      <c r="F151" s="31">
        <v>166.25</v>
      </c>
      <c r="G151" s="31">
        <v>73</v>
      </c>
      <c r="H151" s="22">
        <v>5</v>
      </c>
      <c r="I151" s="22">
        <v>365</v>
      </c>
      <c r="J151" s="22" t="s">
        <v>365</v>
      </c>
      <c r="K151" s="22" t="s">
        <v>54</v>
      </c>
      <c r="L151" s="22" t="s">
        <v>386</v>
      </c>
      <c r="M151" s="30">
        <f>VLOOKUP(J151,Sheet1!A:B,2,0)</f>
        <v>45363</v>
      </c>
    </row>
    <row r="152" spans="1:13" x14ac:dyDescent="0.3">
      <c r="A152" s="22" t="s">
        <v>474</v>
      </c>
      <c r="B152" s="30">
        <v>45364</v>
      </c>
      <c r="C152" s="22" t="s">
        <v>159</v>
      </c>
      <c r="D152" s="22" t="str">
        <f>VLOOKUP(C152,Products!A:B,2,0)</f>
        <v>Clothing</v>
      </c>
      <c r="E152" s="31">
        <v>426.05</v>
      </c>
      <c r="F152" s="31">
        <v>146.25</v>
      </c>
      <c r="G152" s="31">
        <v>279.8</v>
      </c>
      <c r="H152" s="22">
        <v>5</v>
      </c>
      <c r="I152" s="22">
        <v>1399</v>
      </c>
      <c r="J152" s="22" t="s">
        <v>1297</v>
      </c>
      <c r="K152" s="22" t="s">
        <v>55</v>
      </c>
      <c r="L152" s="22" t="s">
        <v>387</v>
      </c>
      <c r="M152" s="30">
        <f>VLOOKUP(J152,Sheet1!A:B,2,0)</f>
        <v>45745</v>
      </c>
    </row>
    <row r="153" spans="1:13" x14ac:dyDescent="0.3">
      <c r="A153" s="22" t="s">
        <v>475</v>
      </c>
      <c r="B153" s="30">
        <v>45364</v>
      </c>
      <c r="C153" s="22" t="s">
        <v>165</v>
      </c>
      <c r="D153" s="22" t="str">
        <f>VLOOKUP(C153,Products!A:B,2,0)</f>
        <v>Electronics</v>
      </c>
      <c r="E153" s="31">
        <v>563.91666666666674</v>
      </c>
      <c r="F153" s="31">
        <v>160.25</v>
      </c>
      <c r="G153" s="31">
        <v>403.66666666666669</v>
      </c>
      <c r="H153" s="22">
        <v>3</v>
      </c>
      <c r="I153" s="22">
        <v>1211</v>
      </c>
      <c r="J153" s="22" t="s">
        <v>25</v>
      </c>
      <c r="K153" s="22" t="s">
        <v>49</v>
      </c>
      <c r="L153" s="22" t="s">
        <v>388</v>
      </c>
      <c r="M153" s="30">
        <f>VLOOKUP(J153,Sheet1!A:B,2,0)</f>
        <v>45612</v>
      </c>
    </row>
    <row r="154" spans="1:13" x14ac:dyDescent="0.3">
      <c r="A154" s="22" t="s">
        <v>476</v>
      </c>
      <c r="B154" s="30">
        <v>45365</v>
      </c>
      <c r="C154" s="22" t="s">
        <v>157</v>
      </c>
      <c r="D154" s="22" t="str">
        <f>VLOOKUP(C154,Products!A:B,2,0)</f>
        <v>Clothing</v>
      </c>
      <c r="E154" s="31">
        <v>166.58333333333331</v>
      </c>
      <c r="F154" s="31">
        <v>96.25</v>
      </c>
      <c r="G154" s="31">
        <v>70.333333333333329</v>
      </c>
      <c r="H154" s="22">
        <v>3</v>
      </c>
      <c r="I154" s="22">
        <v>211</v>
      </c>
      <c r="J154" s="22" t="s">
        <v>355</v>
      </c>
      <c r="K154" s="22" t="s">
        <v>49</v>
      </c>
      <c r="L154" s="22" t="s">
        <v>388</v>
      </c>
      <c r="M154" s="30">
        <f>VLOOKUP(J154,Sheet1!A:B,2,0)</f>
        <v>45727</v>
      </c>
    </row>
    <row r="155" spans="1:13" x14ac:dyDescent="0.3">
      <c r="A155" s="22" t="s">
        <v>477</v>
      </c>
      <c r="B155" s="30">
        <v>45365</v>
      </c>
      <c r="C155" s="22" t="s">
        <v>154</v>
      </c>
      <c r="D155" s="22" t="str">
        <f>VLOOKUP(C155,Products!A:B,2,0)</f>
        <v>Books</v>
      </c>
      <c r="E155" s="31">
        <v>1449.25</v>
      </c>
      <c r="F155" s="31">
        <v>284.25</v>
      </c>
      <c r="G155" s="31">
        <v>1165</v>
      </c>
      <c r="H155" s="22">
        <v>1</v>
      </c>
      <c r="I155" s="22">
        <v>1165</v>
      </c>
      <c r="J155" s="22" t="s">
        <v>1360</v>
      </c>
      <c r="K155" s="22" t="s">
        <v>56</v>
      </c>
      <c r="L155" s="22" t="s">
        <v>389</v>
      </c>
      <c r="M155" s="30">
        <f>VLOOKUP(J155,Sheet1!A:B,2,0)</f>
        <v>45365</v>
      </c>
    </row>
    <row r="156" spans="1:13" x14ac:dyDescent="0.3">
      <c r="A156" s="22" t="s">
        <v>478</v>
      </c>
      <c r="B156" s="30">
        <v>45365</v>
      </c>
      <c r="C156" s="22" t="s">
        <v>154</v>
      </c>
      <c r="D156" s="22" t="str">
        <f>VLOOKUP(C156,Products!A:B,2,0)</f>
        <v>Books</v>
      </c>
      <c r="E156" s="31">
        <v>536.25</v>
      </c>
      <c r="F156" s="31">
        <v>214.25</v>
      </c>
      <c r="G156" s="31">
        <v>322</v>
      </c>
      <c r="H156" s="22">
        <v>3</v>
      </c>
      <c r="I156" s="22">
        <v>966</v>
      </c>
      <c r="J156" s="22" t="s">
        <v>324</v>
      </c>
      <c r="K156" s="22" t="s">
        <v>57</v>
      </c>
      <c r="L156" s="22" t="s">
        <v>390</v>
      </c>
      <c r="M156" s="30">
        <f>VLOOKUP(J156,Sheet1!A:B,2,0)</f>
        <v>45422</v>
      </c>
    </row>
    <row r="157" spans="1:13" x14ac:dyDescent="0.3">
      <c r="A157" s="22" t="s">
        <v>479</v>
      </c>
      <c r="B157" s="30">
        <v>45365</v>
      </c>
      <c r="C157" s="22" t="s">
        <v>152</v>
      </c>
      <c r="D157" s="22" t="str">
        <f>VLOOKUP(C157,Products!A:B,2,0)</f>
        <v>Books</v>
      </c>
      <c r="E157" s="31">
        <v>606.25</v>
      </c>
      <c r="F157" s="31">
        <v>241.25</v>
      </c>
      <c r="G157" s="31">
        <v>365</v>
      </c>
      <c r="H157" s="22">
        <v>4</v>
      </c>
      <c r="I157" s="22">
        <v>1460</v>
      </c>
      <c r="J157" s="22" t="s">
        <v>334</v>
      </c>
      <c r="K157" s="22" t="s">
        <v>55</v>
      </c>
      <c r="L157" s="22" t="s">
        <v>387</v>
      </c>
      <c r="M157" s="30">
        <f>VLOOKUP(J157,Sheet1!A:B,2,0)</f>
        <v>45470</v>
      </c>
    </row>
    <row r="158" spans="1:13" x14ac:dyDescent="0.3">
      <c r="A158" s="22" t="s">
        <v>480</v>
      </c>
      <c r="B158" s="30">
        <v>45365</v>
      </c>
      <c r="C158" s="22" t="s">
        <v>152</v>
      </c>
      <c r="D158" s="22" t="str">
        <f>VLOOKUP(C158,Products!A:B,2,0)</f>
        <v>Books</v>
      </c>
      <c r="E158" s="31">
        <v>765.25</v>
      </c>
      <c r="F158" s="31">
        <v>150.25</v>
      </c>
      <c r="G158" s="31">
        <v>615</v>
      </c>
      <c r="H158" s="22">
        <v>2</v>
      </c>
      <c r="I158" s="22">
        <v>1230</v>
      </c>
      <c r="J158" s="22" t="s">
        <v>1403</v>
      </c>
      <c r="K158" s="22" t="s">
        <v>49</v>
      </c>
      <c r="L158" s="22" t="s">
        <v>388</v>
      </c>
      <c r="M158" s="30">
        <f>VLOOKUP(J158,Sheet1!A:B,2,0)</f>
        <v>45733</v>
      </c>
    </row>
    <row r="159" spans="1:13" x14ac:dyDescent="0.3">
      <c r="A159" s="22" t="s">
        <v>481</v>
      </c>
      <c r="B159" s="30">
        <v>45366</v>
      </c>
      <c r="C159" s="22" t="s">
        <v>156</v>
      </c>
      <c r="D159" s="22" t="str">
        <f>VLOOKUP(C159,Products!A:B,2,0)</f>
        <v>Books</v>
      </c>
      <c r="E159" s="31">
        <v>319.58333333333337</v>
      </c>
      <c r="F159" s="31">
        <v>84.25</v>
      </c>
      <c r="G159" s="31">
        <v>235.33333333333334</v>
      </c>
      <c r="H159" s="22">
        <v>3</v>
      </c>
      <c r="I159" s="22">
        <v>706</v>
      </c>
      <c r="J159" s="22" t="s">
        <v>1369</v>
      </c>
      <c r="K159" s="22" t="s">
        <v>57</v>
      </c>
      <c r="L159" s="22" t="s">
        <v>390</v>
      </c>
      <c r="M159" s="30">
        <f>VLOOKUP(J159,Sheet1!A:B,2,0)</f>
        <v>45659</v>
      </c>
    </row>
    <row r="160" spans="1:13" x14ac:dyDescent="0.3">
      <c r="A160" s="22" t="s">
        <v>482</v>
      </c>
      <c r="B160" s="30">
        <v>45366</v>
      </c>
      <c r="C160" s="22" t="s">
        <v>156</v>
      </c>
      <c r="D160" s="22" t="str">
        <f>VLOOKUP(C160,Products!A:B,2,0)</f>
        <v>Books</v>
      </c>
      <c r="E160" s="31">
        <v>522.25</v>
      </c>
      <c r="F160" s="31">
        <v>106.25</v>
      </c>
      <c r="G160" s="31">
        <v>416</v>
      </c>
      <c r="H160" s="22">
        <v>1</v>
      </c>
      <c r="I160" s="22">
        <v>416</v>
      </c>
      <c r="J160" s="22" t="s">
        <v>1361</v>
      </c>
      <c r="K160" s="22" t="s">
        <v>56</v>
      </c>
      <c r="L160" s="22" t="s">
        <v>389</v>
      </c>
      <c r="M160" s="30">
        <f>VLOOKUP(J160,Sheet1!A:B,2,0)</f>
        <v>45663</v>
      </c>
    </row>
    <row r="161" spans="1:13" x14ac:dyDescent="0.3">
      <c r="A161" s="22" t="s">
        <v>483</v>
      </c>
      <c r="B161" s="30">
        <v>45366</v>
      </c>
      <c r="C161" s="22" t="s">
        <v>158</v>
      </c>
      <c r="D161" s="22" t="str">
        <f>VLOOKUP(C161,Products!A:B,2,0)</f>
        <v>Books</v>
      </c>
      <c r="E161" s="31">
        <v>507.91666666666669</v>
      </c>
      <c r="F161" s="31">
        <v>107.25</v>
      </c>
      <c r="G161" s="31">
        <v>400.66666666666669</v>
      </c>
      <c r="H161" s="22">
        <v>3</v>
      </c>
      <c r="I161" s="22">
        <v>1202</v>
      </c>
      <c r="J161" s="22" t="s">
        <v>1088</v>
      </c>
      <c r="K161" s="22" t="s">
        <v>55</v>
      </c>
      <c r="L161" s="22" t="s">
        <v>387</v>
      </c>
      <c r="M161" s="30">
        <f>VLOOKUP(J161,Sheet1!A:B,2,0)</f>
        <v>45562</v>
      </c>
    </row>
    <row r="162" spans="1:13" x14ac:dyDescent="0.3">
      <c r="A162" s="22" t="s">
        <v>484</v>
      </c>
      <c r="B162" s="30">
        <v>45366</v>
      </c>
      <c r="C162" s="22" t="s">
        <v>148</v>
      </c>
      <c r="D162" s="22" t="str">
        <f>VLOOKUP(C162,Products!A:B,2,0)</f>
        <v>Toys</v>
      </c>
      <c r="E162" s="31">
        <v>206.25</v>
      </c>
      <c r="F162" s="31">
        <v>119.25</v>
      </c>
      <c r="G162" s="31">
        <v>87</v>
      </c>
      <c r="H162" s="22">
        <v>3</v>
      </c>
      <c r="I162" s="22">
        <v>261</v>
      </c>
      <c r="J162" s="22" t="s">
        <v>1102</v>
      </c>
      <c r="K162" s="22" t="s">
        <v>57</v>
      </c>
      <c r="L162" s="22" t="s">
        <v>390</v>
      </c>
      <c r="M162" s="30">
        <f>VLOOKUP(J162,Sheet1!A:B,2,0)</f>
        <v>45670</v>
      </c>
    </row>
    <row r="163" spans="1:13" x14ac:dyDescent="0.3">
      <c r="A163" s="22" t="s">
        <v>485</v>
      </c>
      <c r="B163" s="30">
        <v>45366</v>
      </c>
      <c r="C163" s="22" t="s">
        <v>153</v>
      </c>
      <c r="D163" s="22" t="str">
        <f>VLOOKUP(C163,Products!A:B,2,0)</f>
        <v>Electronics</v>
      </c>
      <c r="E163" s="31">
        <v>184.65</v>
      </c>
      <c r="F163" s="31">
        <v>133.25</v>
      </c>
      <c r="G163" s="31">
        <v>51.4</v>
      </c>
      <c r="H163" s="22">
        <v>5</v>
      </c>
      <c r="I163" s="22">
        <v>257</v>
      </c>
      <c r="J163" s="22" t="s">
        <v>1427</v>
      </c>
      <c r="K163" s="22" t="s">
        <v>57</v>
      </c>
      <c r="L163" s="22" t="s">
        <v>390</v>
      </c>
      <c r="M163" s="30">
        <f>VLOOKUP(J163,Sheet1!A:B,2,0)</f>
        <v>45629</v>
      </c>
    </row>
    <row r="164" spans="1:13" x14ac:dyDescent="0.3">
      <c r="A164" s="22" t="s">
        <v>486</v>
      </c>
      <c r="B164" s="30">
        <v>45366</v>
      </c>
      <c r="C164" s="22" t="s">
        <v>157</v>
      </c>
      <c r="D164" s="22" t="str">
        <f>VLOOKUP(C164,Products!A:B,2,0)</f>
        <v>Clothing</v>
      </c>
      <c r="E164" s="31">
        <v>532.91666666666674</v>
      </c>
      <c r="F164" s="31">
        <v>134.25</v>
      </c>
      <c r="G164" s="31">
        <v>398.66666666666669</v>
      </c>
      <c r="H164" s="22">
        <v>3</v>
      </c>
      <c r="I164" s="22">
        <v>1196</v>
      </c>
      <c r="J164" s="22" t="s">
        <v>1307</v>
      </c>
      <c r="K164" s="22" t="s">
        <v>57</v>
      </c>
      <c r="L164" s="22" t="s">
        <v>390</v>
      </c>
      <c r="M164" s="30">
        <f>VLOOKUP(J164,Sheet1!A:B,2,0)</f>
        <v>45605</v>
      </c>
    </row>
    <row r="165" spans="1:13" x14ac:dyDescent="0.3">
      <c r="A165" s="22" t="s">
        <v>487</v>
      </c>
      <c r="B165" s="30">
        <v>45367</v>
      </c>
      <c r="C165" s="22" t="s">
        <v>149</v>
      </c>
      <c r="D165" s="22" t="str">
        <f>VLOOKUP(C165,Products!A:B,2,0)</f>
        <v>Toys</v>
      </c>
      <c r="E165" s="31">
        <v>699.25</v>
      </c>
      <c r="F165" s="31">
        <v>270.25</v>
      </c>
      <c r="G165" s="31">
        <v>429</v>
      </c>
      <c r="H165" s="22">
        <v>2</v>
      </c>
      <c r="I165" s="22">
        <v>858</v>
      </c>
      <c r="J165" s="22" t="s">
        <v>1168</v>
      </c>
      <c r="K165" s="22" t="s">
        <v>54</v>
      </c>
      <c r="L165" s="22" t="s">
        <v>386</v>
      </c>
      <c r="M165" s="30">
        <f>VLOOKUP(J165,Sheet1!A:B,2,0)</f>
        <v>45684</v>
      </c>
    </row>
    <row r="166" spans="1:13" x14ac:dyDescent="0.3">
      <c r="A166" s="22" t="s">
        <v>488</v>
      </c>
      <c r="B166" s="30">
        <v>45368</v>
      </c>
      <c r="C166" s="22" t="s">
        <v>153</v>
      </c>
      <c r="D166" s="22" t="str">
        <f>VLOOKUP(C166,Products!A:B,2,0)</f>
        <v>Electronics</v>
      </c>
      <c r="E166" s="31">
        <v>1102.25</v>
      </c>
      <c r="F166" s="31">
        <v>90.25</v>
      </c>
      <c r="G166" s="31">
        <v>1012</v>
      </c>
      <c r="H166" s="22">
        <v>1</v>
      </c>
      <c r="I166" s="22">
        <v>1012</v>
      </c>
      <c r="J166" s="22" t="s">
        <v>308</v>
      </c>
      <c r="K166" s="22" t="s">
        <v>57</v>
      </c>
      <c r="L166" s="22" t="s">
        <v>390</v>
      </c>
      <c r="M166" s="30">
        <f>VLOOKUP(J166,Sheet1!A:B,2,0)</f>
        <v>45368</v>
      </c>
    </row>
    <row r="167" spans="1:13" x14ac:dyDescent="0.3">
      <c r="A167" s="22" t="s">
        <v>489</v>
      </c>
      <c r="B167" s="30">
        <v>45368</v>
      </c>
      <c r="C167" s="22" t="s">
        <v>152</v>
      </c>
      <c r="D167" s="22" t="str">
        <f>VLOOKUP(C167,Products!A:B,2,0)</f>
        <v>Books</v>
      </c>
      <c r="E167" s="31">
        <v>537.91666666666674</v>
      </c>
      <c r="F167" s="31">
        <v>134.25</v>
      </c>
      <c r="G167" s="31">
        <v>403.66666666666669</v>
      </c>
      <c r="H167" s="22">
        <v>3</v>
      </c>
      <c r="I167" s="22">
        <v>1211</v>
      </c>
      <c r="J167" s="22" t="s">
        <v>1110</v>
      </c>
      <c r="K167" s="23" t="s">
        <v>57</v>
      </c>
      <c r="L167" s="22" t="s">
        <v>390</v>
      </c>
      <c r="M167" s="30">
        <f>VLOOKUP(J167,Sheet1!A:B,2,0)</f>
        <v>45704</v>
      </c>
    </row>
    <row r="168" spans="1:13" x14ac:dyDescent="0.3">
      <c r="A168" s="22" t="s">
        <v>490</v>
      </c>
      <c r="B168" s="30">
        <v>45368</v>
      </c>
      <c r="C168" s="22" t="s">
        <v>147</v>
      </c>
      <c r="D168" s="22" t="str">
        <f>VLOOKUP(C168,Products!A:B,2,0)</f>
        <v>Toys</v>
      </c>
      <c r="E168" s="31">
        <v>349.25</v>
      </c>
      <c r="F168" s="31">
        <v>202.25</v>
      </c>
      <c r="G168" s="31">
        <v>147</v>
      </c>
      <c r="H168" s="22">
        <v>2</v>
      </c>
      <c r="I168" s="22">
        <v>294</v>
      </c>
      <c r="J168" s="22" t="s">
        <v>1285</v>
      </c>
      <c r="K168" s="22" t="s">
        <v>57</v>
      </c>
      <c r="L168" s="22" t="s">
        <v>390</v>
      </c>
      <c r="M168" s="30">
        <f>VLOOKUP(J168,Sheet1!A:B,2,0)</f>
        <v>45554</v>
      </c>
    </row>
    <row r="169" spans="1:13" x14ac:dyDescent="0.3">
      <c r="A169" s="22" t="s">
        <v>491</v>
      </c>
      <c r="B169" s="30">
        <v>45368</v>
      </c>
      <c r="C169" s="22" t="s">
        <v>160</v>
      </c>
      <c r="D169" s="22" t="str">
        <f>VLOOKUP(C169,Products!A:B,2,0)</f>
        <v>Electronics</v>
      </c>
      <c r="E169" s="31">
        <v>201.45</v>
      </c>
      <c r="F169" s="31">
        <v>89.25</v>
      </c>
      <c r="G169" s="31">
        <v>112.2</v>
      </c>
      <c r="H169" s="22">
        <v>5</v>
      </c>
      <c r="I169" s="22">
        <v>561</v>
      </c>
      <c r="J169" s="22" t="s">
        <v>1523</v>
      </c>
      <c r="K169" s="22" t="s">
        <v>49</v>
      </c>
      <c r="L169" s="22" t="s">
        <v>388</v>
      </c>
      <c r="M169" s="30">
        <f>VLOOKUP(J169,Sheet1!A:B,2,0)</f>
        <v>45368</v>
      </c>
    </row>
    <row r="170" spans="1:13" x14ac:dyDescent="0.3">
      <c r="A170" s="22" t="s">
        <v>492</v>
      </c>
      <c r="B170" s="30">
        <v>45368</v>
      </c>
      <c r="C170" s="22" t="s">
        <v>148</v>
      </c>
      <c r="D170" s="22" t="str">
        <f>VLOOKUP(C170,Products!A:B,2,0)</f>
        <v>Toys</v>
      </c>
      <c r="E170" s="31">
        <v>352.45</v>
      </c>
      <c r="F170" s="31">
        <v>174.25</v>
      </c>
      <c r="G170" s="31">
        <v>178.2</v>
      </c>
      <c r="H170" s="22">
        <v>5</v>
      </c>
      <c r="I170" s="22">
        <v>891</v>
      </c>
      <c r="J170" s="22" t="s">
        <v>1476</v>
      </c>
      <c r="K170" s="22" t="s">
        <v>56</v>
      </c>
      <c r="L170" s="22" t="s">
        <v>389</v>
      </c>
      <c r="M170" s="30">
        <f>VLOOKUP(J170,Sheet1!A:B,2,0)</f>
        <v>45368</v>
      </c>
    </row>
    <row r="171" spans="1:13" x14ac:dyDescent="0.3">
      <c r="A171" s="22" t="s">
        <v>493</v>
      </c>
      <c r="B171" s="30">
        <v>45368</v>
      </c>
      <c r="C171" s="22" t="s">
        <v>154</v>
      </c>
      <c r="D171" s="22" t="str">
        <f>VLOOKUP(C171,Products!A:B,2,0)</f>
        <v>Books</v>
      </c>
      <c r="E171" s="31">
        <v>311</v>
      </c>
      <c r="F171" s="31">
        <v>227.25</v>
      </c>
      <c r="G171" s="31">
        <v>83.75</v>
      </c>
      <c r="H171" s="22">
        <v>4</v>
      </c>
      <c r="I171" s="22">
        <v>335</v>
      </c>
      <c r="J171" s="22" t="s">
        <v>1357</v>
      </c>
      <c r="K171" s="22" t="s">
        <v>49</v>
      </c>
      <c r="L171" s="22" t="s">
        <v>388</v>
      </c>
      <c r="M171" s="30">
        <f>VLOOKUP(J171,Sheet1!A:B,2,0)</f>
        <v>45677</v>
      </c>
    </row>
    <row r="172" spans="1:13" x14ac:dyDescent="0.3">
      <c r="A172" s="22" t="s">
        <v>494</v>
      </c>
      <c r="B172" s="30">
        <v>45369</v>
      </c>
      <c r="C172" s="22" t="s">
        <v>157</v>
      </c>
      <c r="D172" s="22" t="str">
        <f>VLOOKUP(C172,Products!A:B,2,0)</f>
        <v>Clothing</v>
      </c>
      <c r="E172" s="31">
        <v>232</v>
      </c>
      <c r="F172" s="31">
        <v>97.25</v>
      </c>
      <c r="G172" s="31">
        <v>134.75</v>
      </c>
      <c r="H172" s="22">
        <v>4</v>
      </c>
      <c r="I172" s="22">
        <v>539</v>
      </c>
      <c r="J172" s="22" t="s">
        <v>1411</v>
      </c>
      <c r="K172" s="22" t="s">
        <v>57</v>
      </c>
      <c r="L172" s="22" t="s">
        <v>390</v>
      </c>
      <c r="M172" s="30">
        <f>VLOOKUP(J172,Sheet1!A:B,2,0)</f>
        <v>45369</v>
      </c>
    </row>
    <row r="173" spans="1:13" x14ac:dyDescent="0.3">
      <c r="A173" s="22" t="s">
        <v>495</v>
      </c>
      <c r="B173" s="30">
        <v>45369</v>
      </c>
      <c r="C173" s="22" t="s">
        <v>149</v>
      </c>
      <c r="D173" s="22" t="str">
        <f>VLOOKUP(C173,Products!A:B,2,0)</f>
        <v>Toys</v>
      </c>
      <c r="E173" s="31">
        <v>265.25</v>
      </c>
      <c r="F173" s="31">
        <v>126.25</v>
      </c>
      <c r="G173" s="31">
        <v>139</v>
      </c>
      <c r="H173" s="22">
        <v>5</v>
      </c>
      <c r="I173" s="22">
        <v>695</v>
      </c>
      <c r="J173" s="22" t="s">
        <v>1482</v>
      </c>
      <c r="K173" s="22" t="s">
        <v>57</v>
      </c>
      <c r="L173" s="22" t="s">
        <v>390</v>
      </c>
      <c r="M173" s="30">
        <f>VLOOKUP(J173,Sheet1!A:B,2,0)</f>
        <v>45658</v>
      </c>
    </row>
    <row r="174" spans="1:13" x14ac:dyDescent="0.3">
      <c r="A174" s="22" t="s">
        <v>496</v>
      </c>
      <c r="B174" s="30">
        <v>45369</v>
      </c>
      <c r="C174" s="22" t="s">
        <v>150</v>
      </c>
      <c r="D174" s="22" t="str">
        <f>VLOOKUP(C174,Products!A:B,2,0)</f>
        <v>Electronics</v>
      </c>
      <c r="E174" s="31">
        <v>362.91666666666663</v>
      </c>
      <c r="F174" s="31">
        <v>149.25</v>
      </c>
      <c r="G174" s="31">
        <v>213.66666666666666</v>
      </c>
      <c r="H174" s="22">
        <v>3</v>
      </c>
      <c r="I174" s="22">
        <v>641</v>
      </c>
      <c r="J174" s="22" t="s">
        <v>311</v>
      </c>
      <c r="K174" s="22" t="s">
        <v>57</v>
      </c>
      <c r="L174" s="22" t="s">
        <v>390</v>
      </c>
      <c r="M174" s="30">
        <f>VLOOKUP(J174,Sheet1!A:B,2,0)</f>
        <v>45541</v>
      </c>
    </row>
    <row r="175" spans="1:13" x14ac:dyDescent="0.3">
      <c r="A175" s="22" t="s">
        <v>497</v>
      </c>
      <c r="B175" s="30">
        <v>45370</v>
      </c>
      <c r="C175" s="22" t="s">
        <v>154</v>
      </c>
      <c r="D175" s="22" t="str">
        <f>VLOOKUP(C175,Products!A:B,2,0)</f>
        <v>Books</v>
      </c>
      <c r="E175" s="31">
        <v>366.25</v>
      </c>
      <c r="F175" s="31">
        <v>135.25</v>
      </c>
      <c r="G175" s="31">
        <v>231</v>
      </c>
      <c r="H175" s="22">
        <v>4</v>
      </c>
      <c r="I175" s="22">
        <v>924</v>
      </c>
      <c r="J175" s="22" t="s">
        <v>19</v>
      </c>
      <c r="K175" s="22" t="s">
        <v>54</v>
      </c>
      <c r="L175" s="22" t="s">
        <v>386</v>
      </c>
      <c r="M175" s="30">
        <f>VLOOKUP(J175,Sheet1!A:B,2,0)</f>
        <v>45381</v>
      </c>
    </row>
    <row r="176" spans="1:13" x14ac:dyDescent="0.3">
      <c r="A176" s="22" t="s">
        <v>498</v>
      </c>
      <c r="B176" s="30">
        <v>45370</v>
      </c>
      <c r="C176" s="22" t="s">
        <v>157</v>
      </c>
      <c r="D176" s="22" t="str">
        <f>VLOOKUP(C176,Products!A:B,2,0)</f>
        <v>Clothing</v>
      </c>
      <c r="E176" s="31">
        <v>858.25</v>
      </c>
      <c r="F176" s="31">
        <v>204.25</v>
      </c>
      <c r="G176" s="31">
        <v>654</v>
      </c>
      <c r="H176" s="22">
        <v>1</v>
      </c>
      <c r="I176" s="22">
        <v>654</v>
      </c>
      <c r="J176" s="22" t="s">
        <v>1113</v>
      </c>
      <c r="K176" s="22" t="s">
        <v>54</v>
      </c>
      <c r="L176" s="22" t="s">
        <v>386</v>
      </c>
      <c r="M176" s="30">
        <f>VLOOKUP(J176,Sheet1!A:B,2,0)</f>
        <v>45370</v>
      </c>
    </row>
    <row r="177" spans="1:13" x14ac:dyDescent="0.3">
      <c r="A177" s="22" t="s">
        <v>499</v>
      </c>
      <c r="B177" s="30">
        <v>45371</v>
      </c>
      <c r="C177" s="22" t="s">
        <v>153</v>
      </c>
      <c r="D177" s="22" t="str">
        <f>VLOOKUP(C177,Products!A:B,2,0)</f>
        <v>Electronics</v>
      </c>
      <c r="E177" s="31">
        <v>450.25</v>
      </c>
      <c r="F177" s="31">
        <v>102.25</v>
      </c>
      <c r="G177" s="31">
        <v>348</v>
      </c>
      <c r="H177" s="22">
        <v>2</v>
      </c>
      <c r="I177" s="22">
        <v>696</v>
      </c>
      <c r="J177" s="22" t="s">
        <v>1102</v>
      </c>
      <c r="K177" s="22" t="s">
        <v>55</v>
      </c>
      <c r="L177" s="22" t="s">
        <v>387</v>
      </c>
      <c r="M177" s="30">
        <f>VLOOKUP(J177,Sheet1!A:B,2,0)</f>
        <v>45670</v>
      </c>
    </row>
    <row r="178" spans="1:13" x14ac:dyDescent="0.3">
      <c r="A178" s="22" t="s">
        <v>500</v>
      </c>
      <c r="B178" s="30">
        <v>45372</v>
      </c>
      <c r="C178" s="22" t="s">
        <v>156</v>
      </c>
      <c r="D178" s="22" t="str">
        <f>VLOOKUP(C178,Products!A:B,2,0)</f>
        <v>Books</v>
      </c>
      <c r="E178" s="31">
        <v>562.25</v>
      </c>
      <c r="F178" s="31">
        <v>109.25</v>
      </c>
      <c r="G178" s="31">
        <v>453</v>
      </c>
      <c r="H178" s="22">
        <v>2</v>
      </c>
      <c r="I178" s="22">
        <v>906</v>
      </c>
      <c r="J178" s="22" t="s">
        <v>1091</v>
      </c>
      <c r="K178" s="22" t="s">
        <v>56</v>
      </c>
      <c r="L178" s="22" t="s">
        <v>389</v>
      </c>
      <c r="M178" s="30">
        <f>VLOOKUP(J178,Sheet1!A:B,2,0)</f>
        <v>45372</v>
      </c>
    </row>
    <row r="179" spans="1:13" x14ac:dyDescent="0.3">
      <c r="A179" s="22" t="s">
        <v>501</v>
      </c>
      <c r="B179" s="30">
        <v>45372</v>
      </c>
      <c r="C179" s="22" t="s">
        <v>150</v>
      </c>
      <c r="D179" s="22" t="str">
        <f>VLOOKUP(C179,Products!A:B,2,0)</f>
        <v>Electronics</v>
      </c>
      <c r="E179" s="31">
        <v>332</v>
      </c>
      <c r="F179" s="31">
        <v>282.25</v>
      </c>
      <c r="G179" s="31">
        <v>49.75</v>
      </c>
      <c r="H179" s="22">
        <v>4</v>
      </c>
      <c r="I179" s="22">
        <v>199</v>
      </c>
      <c r="J179" s="22" t="s">
        <v>1221</v>
      </c>
      <c r="K179" s="22" t="s">
        <v>56</v>
      </c>
      <c r="L179" s="22" t="s">
        <v>389</v>
      </c>
      <c r="M179" s="30">
        <f>VLOOKUP(J179,Sheet1!A:B,2,0)</f>
        <v>45723</v>
      </c>
    </row>
    <row r="180" spans="1:13" x14ac:dyDescent="0.3">
      <c r="A180" s="22" t="s">
        <v>502</v>
      </c>
      <c r="B180" s="30">
        <v>45373</v>
      </c>
      <c r="C180" s="22" t="s">
        <v>164</v>
      </c>
      <c r="D180" s="22" t="str">
        <f>VLOOKUP(C180,Products!A:B,2,0)</f>
        <v>Books</v>
      </c>
      <c r="E180" s="31">
        <v>379.25</v>
      </c>
      <c r="F180" s="31">
        <v>125.25</v>
      </c>
      <c r="G180" s="31">
        <v>254</v>
      </c>
      <c r="H180" s="22">
        <v>1</v>
      </c>
      <c r="I180" s="22">
        <v>254</v>
      </c>
      <c r="J180" s="22" t="s">
        <v>1277</v>
      </c>
      <c r="K180" s="22" t="s">
        <v>56</v>
      </c>
      <c r="L180" s="22" t="s">
        <v>389</v>
      </c>
      <c r="M180" s="30">
        <f>VLOOKUP(J180,Sheet1!A:B,2,0)</f>
        <v>45533</v>
      </c>
    </row>
    <row r="181" spans="1:13" x14ac:dyDescent="0.3">
      <c r="A181" s="22" t="s">
        <v>503</v>
      </c>
      <c r="B181" s="30">
        <v>45374</v>
      </c>
      <c r="C181" s="22" t="s">
        <v>164</v>
      </c>
      <c r="D181" s="22" t="str">
        <f>VLOOKUP(C181,Products!A:B,2,0)</f>
        <v>Books</v>
      </c>
      <c r="E181" s="31">
        <v>358.85</v>
      </c>
      <c r="F181" s="31">
        <v>162.25</v>
      </c>
      <c r="G181" s="31">
        <v>196.6</v>
      </c>
      <c r="H181" s="22">
        <v>5</v>
      </c>
      <c r="I181" s="22">
        <v>983</v>
      </c>
      <c r="J181" s="22" t="s">
        <v>1363</v>
      </c>
      <c r="K181" s="22" t="s">
        <v>57</v>
      </c>
      <c r="L181" s="22" t="s">
        <v>390</v>
      </c>
      <c r="M181" s="30">
        <f>VLOOKUP(J181,Sheet1!A:B,2,0)</f>
        <v>45496</v>
      </c>
    </row>
    <row r="182" spans="1:13" x14ac:dyDescent="0.3">
      <c r="A182" s="22" t="s">
        <v>511</v>
      </c>
      <c r="B182" s="30">
        <v>45375</v>
      </c>
      <c r="C182" s="22" t="s">
        <v>151</v>
      </c>
      <c r="D182" s="22" t="str">
        <f>VLOOKUP(C182,Products!A:B,2,0)</f>
        <v>Electronics</v>
      </c>
      <c r="E182" s="31">
        <v>733.25</v>
      </c>
      <c r="F182" s="31">
        <v>230.25</v>
      </c>
      <c r="G182" s="31">
        <v>503</v>
      </c>
      <c r="H182" s="22">
        <v>2</v>
      </c>
      <c r="I182" s="22">
        <v>1006</v>
      </c>
      <c r="J182" s="22" t="s">
        <v>372</v>
      </c>
      <c r="K182" s="22" t="s">
        <v>49</v>
      </c>
      <c r="L182" s="22" t="s">
        <v>388</v>
      </c>
      <c r="M182" s="30">
        <f>VLOOKUP(J182,Sheet1!A:B,2,0)</f>
        <v>45501</v>
      </c>
    </row>
    <row r="183" spans="1:13" x14ac:dyDescent="0.3">
      <c r="A183" s="22" t="s">
        <v>512</v>
      </c>
      <c r="B183" s="30">
        <v>45375</v>
      </c>
      <c r="C183" s="22" t="s">
        <v>156</v>
      </c>
      <c r="D183" s="22" t="str">
        <f>VLOOKUP(C183,Products!A:B,2,0)</f>
        <v>Books</v>
      </c>
      <c r="E183" s="31">
        <v>1181.25</v>
      </c>
      <c r="F183" s="31">
        <v>256.25</v>
      </c>
      <c r="G183" s="31">
        <v>925</v>
      </c>
      <c r="H183" s="22">
        <v>1</v>
      </c>
      <c r="I183" s="22">
        <v>925</v>
      </c>
      <c r="J183" s="22" t="s">
        <v>1490</v>
      </c>
      <c r="K183" s="22" t="s">
        <v>54</v>
      </c>
      <c r="L183" s="22" t="s">
        <v>386</v>
      </c>
      <c r="M183" s="30">
        <f>VLOOKUP(J183,Sheet1!A:B,2,0)</f>
        <v>45733</v>
      </c>
    </row>
    <row r="184" spans="1:13" x14ac:dyDescent="0.3">
      <c r="A184" s="22" t="s">
        <v>513</v>
      </c>
      <c r="B184" s="30">
        <v>45375</v>
      </c>
      <c r="C184" s="22" t="s">
        <v>148</v>
      </c>
      <c r="D184" s="22" t="str">
        <f>VLOOKUP(C184,Products!A:B,2,0)</f>
        <v>Toys</v>
      </c>
      <c r="E184" s="31">
        <v>480.58333333333337</v>
      </c>
      <c r="F184" s="31">
        <v>243.25</v>
      </c>
      <c r="G184" s="31">
        <v>237.33333333333334</v>
      </c>
      <c r="H184" s="22">
        <v>3</v>
      </c>
      <c r="I184" s="22">
        <v>712</v>
      </c>
      <c r="J184" s="22" t="s">
        <v>1148</v>
      </c>
      <c r="K184" s="22" t="s">
        <v>56</v>
      </c>
      <c r="L184" s="22" t="s">
        <v>389</v>
      </c>
      <c r="M184" s="30">
        <f>VLOOKUP(J184,Sheet1!A:B,2,0)</f>
        <v>45743</v>
      </c>
    </row>
    <row r="185" spans="1:13" x14ac:dyDescent="0.3">
      <c r="A185" s="22" t="s">
        <v>514</v>
      </c>
      <c r="B185" s="30">
        <v>45376</v>
      </c>
      <c r="C185" s="22" t="s">
        <v>164</v>
      </c>
      <c r="D185" s="22" t="str">
        <f>VLOOKUP(C185,Products!A:B,2,0)</f>
        <v>Books</v>
      </c>
      <c r="E185" s="31">
        <v>324.45</v>
      </c>
      <c r="F185" s="31">
        <v>110.25</v>
      </c>
      <c r="G185" s="31">
        <v>214.2</v>
      </c>
      <c r="H185" s="22">
        <v>5</v>
      </c>
      <c r="I185" s="22">
        <v>1071</v>
      </c>
      <c r="J185" s="22" t="s">
        <v>1317</v>
      </c>
      <c r="K185" s="22" t="s">
        <v>49</v>
      </c>
      <c r="L185" s="22" t="s">
        <v>388</v>
      </c>
      <c r="M185" s="30">
        <f>VLOOKUP(J185,Sheet1!A:B,2,0)</f>
        <v>45733</v>
      </c>
    </row>
    <row r="186" spans="1:13" x14ac:dyDescent="0.3">
      <c r="A186" s="22" t="s">
        <v>515</v>
      </c>
      <c r="B186" s="30">
        <v>45377</v>
      </c>
      <c r="C186" s="22" t="s">
        <v>154</v>
      </c>
      <c r="D186" s="22" t="str">
        <f>VLOOKUP(C186,Products!A:B,2,0)</f>
        <v>Books</v>
      </c>
      <c r="E186" s="31">
        <v>162.44999999999999</v>
      </c>
      <c r="F186" s="31">
        <v>94.25</v>
      </c>
      <c r="G186" s="31">
        <v>68.2</v>
      </c>
      <c r="H186" s="22">
        <v>5</v>
      </c>
      <c r="I186" s="22">
        <v>341</v>
      </c>
      <c r="J186" s="22" t="s">
        <v>1216</v>
      </c>
      <c r="K186" s="22" t="s">
        <v>49</v>
      </c>
      <c r="L186" s="22" t="s">
        <v>388</v>
      </c>
      <c r="M186" s="30">
        <f>VLOOKUP(J186,Sheet1!A:B,2,0)</f>
        <v>45616</v>
      </c>
    </row>
    <row r="187" spans="1:13" x14ac:dyDescent="0.3">
      <c r="A187" s="22" t="s">
        <v>516</v>
      </c>
      <c r="B187" s="30">
        <v>45377</v>
      </c>
      <c r="C187" s="22" t="s">
        <v>148</v>
      </c>
      <c r="D187" s="22" t="str">
        <f>VLOOKUP(C187,Products!A:B,2,0)</f>
        <v>Toys</v>
      </c>
      <c r="E187" s="31">
        <v>324.25</v>
      </c>
      <c r="F187" s="31">
        <v>154.25</v>
      </c>
      <c r="G187" s="31">
        <v>170</v>
      </c>
      <c r="H187" s="22">
        <v>5</v>
      </c>
      <c r="I187" s="22">
        <v>850</v>
      </c>
      <c r="J187" s="22" t="s">
        <v>1453</v>
      </c>
      <c r="K187" s="22" t="s">
        <v>56</v>
      </c>
      <c r="L187" s="22" t="s">
        <v>389</v>
      </c>
      <c r="M187" s="30">
        <f>VLOOKUP(J187,Sheet1!A:B,2,0)</f>
        <v>45731</v>
      </c>
    </row>
    <row r="188" spans="1:13" x14ac:dyDescent="0.3">
      <c r="A188" s="22" t="s">
        <v>517</v>
      </c>
      <c r="B188" s="30">
        <v>45378</v>
      </c>
      <c r="C188" s="22" t="s">
        <v>147</v>
      </c>
      <c r="D188" s="22" t="str">
        <f>VLOOKUP(C188,Products!A:B,2,0)</f>
        <v>Toys</v>
      </c>
      <c r="E188" s="31">
        <v>253.85</v>
      </c>
      <c r="F188" s="31">
        <v>153.25</v>
      </c>
      <c r="G188" s="31">
        <v>100.6</v>
      </c>
      <c r="H188" s="22">
        <v>5</v>
      </c>
      <c r="I188" s="22">
        <v>503</v>
      </c>
      <c r="J188" s="22" t="s">
        <v>1193</v>
      </c>
      <c r="K188" s="22" t="s">
        <v>56</v>
      </c>
      <c r="L188" s="22" t="s">
        <v>389</v>
      </c>
      <c r="M188" s="30">
        <f>VLOOKUP(J188,Sheet1!A:B,2,0)</f>
        <v>45695</v>
      </c>
    </row>
    <row r="189" spans="1:13" x14ac:dyDescent="0.3">
      <c r="A189" s="22" t="s">
        <v>518</v>
      </c>
      <c r="B189" s="30">
        <v>45378</v>
      </c>
      <c r="C189" s="22" t="s">
        <v>163</v>
      </c>
      <c r="D189" s="22" t="str">
        <f>VLOOKUP(C189,Products!A:B,2,0)</f>
        <v>Electronics</v>
      </c>
      <c r="E189" s="31">
        <v>350.45</v>
      </c>
      <c r="F189" s="31">
        <v>226.25</v>
      </c>
      <c r="G189" s="31">
        <v>124.2</v>
      </c>
      <c r="H189" s="22">
        <v>5</v>
      </c>
      <c r="I189" s="22">
        <v>621</v>
      </c>
      <c r="J189" s="22" t="s">
        <v>1522</v>
      </c>
      <c r="K189" s="22" t="s">
        <v>54</v>
      </c>
      <c r="L189" s="22" t="s">
        <v>386</v>
      </c>
      <c r="M189" s="30">
        <f>VLOOKUP(J189,Sheet1!A:B,2,0)</f>
        <v>45634</v>
      </c>
    </row>
    <row r="190" spans="1:13" x14ac:dyDescent="0.3">
      <c r="A190" s="22" t="s">
        <v>519</v>
      </c>
      <c r="B190" s="30">
        <v>45378</v>
      </c>
      <c r="C190" s="22" t="s">
        <v>159</v>
      </c>
      <c r="D190" s="22" t="str">
        <f>VLOOKUP(C190,Products!A:B,2,0)</f>
        <v>Clothing</v>
      </c>
      <c r="E190" s="31">
        <v>361.05</v>
      </c>
      <c r="F190" s="31">
        <v>267.25</v>
      </c>
      <c r="G190" s="31">
        <v>93.8</v>
      </c>
      <c r="H190" s="22">
        <v>5</v>
      </c>
      <c r="I190" s="22">
        <v>469</v>
      </c>
      <c r="J190" s="22" t="s">
        <v>1275</v>
      </c>
      <c r="K190" s="22" t="s">
        <v>49</v>
      </c>
      <c r="L190" s="22" t="s">
        <v>388</v>
      </c>
      <c r="M190" s="30">
        <f>VLOOKUP(J190,Sheet1!A:B,2,0)</f>
        <v>45624</v>
      </c>
    </row>
    <row r="191" spans="1:13" x14ac:dyDescent="0.3">
      <c r="A191" s="22" t="s">
        <v>520</v>
      </c>
      <c r="B191" s="30">
        <v>45378</v>
      </c>
      <c r="C191" s="22" t="s">
        <v>162</v>
      </c>
      <c r="D191" s="22" t="str">
        <f>VLOOKUP(C191,Products!A:B,2,0)</f>
        <v>Electronics</v>
      </c>
      <c r="E191" s="31">
        <v>1667.25</v>
      </c>
      <c r="F191" s="31">
        <v>268.25</v>
      </c>
      <c r="G191" s="31">
        <v>1399</v>
      </c>
      <c r="H191" s="22">
        <v>1</v>
      </c>
      <c r="I191" s="22">
        <v>1399</v>
      </c>
      <c r="J191" s="22" t="s">
        <v>396</v>
      </c>
      <c r="K191" s="22" t="s">
        <v>57</v>
      </c>
      <c r="L191" s="22" t="s">
        <v>390</v>
      </c>
      <c r="M191" s="30">
        <f>VLOOKUP(J191,Sheet1!A:B,2,0)</f>
        <v>45417</v>
      </c>
    </row>
    <row r="192" spans="1:13" x14ac:dyDescent="0.3">
      <c r="A192" s="22" t="s">
        <v>521</v>
      </c>
      <c r="B192" s="30">
        <v>45378</v>
      </c>
      <c r="C192" s="22" t="s">
        <v>154</v>
      </c>
      <c r="D192" s="22" t="str">
        <f>VLOOKUP(C192,Products!A:B,2,0)</f>
        <v>Books</v>
      </c>
      <c r="E192" s="31">
        <v>648.25</v>
      </c>
      <c r="F192" s="31">
        <v>151.25</v>
      </c>
      <c r="G192" s="31">
        <v>497</v>
      </c>
      <c r="H192" s="22">
        <v>1</v>
      </c>
      <c r="I192" s="22">
        <v>497</v>
      </c>
      <c r="J192" s="22" t="s">
        <v>1525</v>
      </c>
      <c r="K192" s="22" t="s">
        <v>57</v>
      </c>
      <c r="L192" s="22" t="s">
        <v>390</v>
      </c>
      <c r="M192" s="30">
        <f>VLOOKUP(J192,Sheet1!A:B,2,0)</f>
        <v>45378</v>
      </c>
    </row>
    <row r="193" spans="1:13" x14ac:dyDescent="0.3">
      <c r="A193" s="22" t="s">
        <v>522</v>
      </c>
      <c r="B193" s="30">
        <v>45380</v>
      </c>
      <c r="C193" s="22" t="s">
        <v>148</v>
      </c>
      <c r="D193" s="22" t="str">
        <f>VLOOKUP(C193,Products!A:B,2,0)</f>
        <v>Toys</v>
      </c>
      <c r="E193" s="31">
        <v>238.58333333333334</v>
      </c>
      <c r="F193" s="31">
        <v>187.25</v>
      </c>
      <c r="G193" s="31">
        <v>51.333333333333336</v>
      </c>
      <c r="H193" s="22">
        <v>3</v>
      </c>
      <c r="I193" s="22">
        <v>154</v>
      </c>
      <c r="J193" s="22" t="s">
        <v>1508</v>
      </c>
      <c r="K193" s="22" t="s">
        <v>57</v>
      </c>
      <c r="L193" s="22" t="s">
        <v>390</v>
      </c>
      <c r="M193" s="30">
        <f>VLOOKUP(J193,Sheet1!A:B,2,0)</f>
        <v>45643</v>
      </c>
    </row>
    <row r="194" spans="1:13" x14ac:dyDescent="0.3">
      <c r="A194" s="22" t="s">
        <v>523</v>
      </c>
      <c r="B194" s="30">
        <v>45381</v>
      </c>
      <c r="C194" s="22" t="s">
        <v>156</v>
      </c>
      <c r="D194" s="22" t="str">
        <f>VLOOKUP(C194,Products!A:B,2,0)</f>
        <v>Books</v>
      </c>
      <c r="E194" s="31">
        <v>205.25</v>
      </c>
      <c r="F194" s="31">
        <v>167.25</v>
      </c>
      <c r="G194" s="31">
        <v>38</v>
      </c>
      <c r="H194" s="22">
        <v>4</v>
      </c>
      <c r="I194" s="22">
        <v>152</v>
      </c>
      <c r="J194" s="22" t="s">
        <v>1279</v>
      </c>
      <c r="K194" s="22" t="s">
        <v>49</v>
      </c>
      <c r="L194" s="22" t="s">
        <v>388</v>
      </c>
      <c r="M194" s="30">
        <f>VLOOKUP(J194,Sheet1!A:B,2,0)</f>
        <v>45423</v>
      </c>
    </row>
    <row r="195" spans="1:13" x14ac:dyDescent="0.3">
      <c r="A195" s="22" t="s">
        <v>524</v>
      </c>
      <c r="B195" s="30">
        <v>45381</v>
      </c>
      <c r="C195" s="22" t="s">
        <v>148</v>
      </c>
      <c r="D195" s="22" t="str">
        <f>VLOOKUP(C195,Products!A:B,2,0)</f>
        <v>Toys</v>
      </c>
      <c r="E195" s="31">
        <v>660.91666666666674</v>
      </c>
      <c r="F195" s="31">
        <v>255.25</v>
      </c>
      <c r="G195" s="31">
        <v>405.66666666666669</v>
      </c>
      <c r="H195" s="22">
        <v>3</v>
      </c>
      <c r="I195" s="22">
        <v>1217</v>
      </c>
      <c r="J195" s="22" t="s">
        <v>1445</v>
      </c>
      <c r="K195" s="22" t="s">
        <v>55</v>
      </c>
      <c r="L195" s="22" t="s">
        <v>387</v>
      </c>
      <c r="M195" s="30">
        <f>VLOOKUP(J195,Sheet1!A:B,2,0)</f>
        <v>45559</v>
      </c>
    </row>
    <row r="196" spans="1:13" x14ac:dyDescent="0.3">
      <c r="A196" s="22" t="s">
        <v>525</v>
      </c>
      <c r="B196" s="30">
        <v>45381</v>
      </c>
      <c r="C196" s="22" t="s">
        <v>157</v>
      </c>
      <c r="D196" s="22" t="str">
        <f>VLOOKUP(C196,Products!A:B,2,0)</f>
        <v>Clothing</v>
      </c>
      <c r="E196" s="31">
        <v>241.91666666666666</v>
      </c>
      <c r="F196" s="31">
        <v>187.25</v>
      </c>
      <c r="G196" s="31">
        <v>54.666666666666664</v>
      </c>
      <c r="H196" s="22">
        <v>3</v>
      </c>
      <c r="I196" s="22">
        <v>164</v>
      </c>
      <c r="J196" s="22" t="s">
        <v>19</v>
      </c>
      <c r="K196" s="22" t="s">
        <v>56</v>
      </c>
      <c r="L196" s="22" t="s">
        <v>389</v>
      </c>
      <c r="M196" s="30">
        <f>VLOOKUP(J196,Sheet1!A:B,2,0)</f>
        <v>45381</v>
      </c>
    </row>
    <row r="197" spans="1:13" x14ac:dyDescent="0.3">
      <c r="A197" s="22" t="s">
        <v>526</v>
      </c>
      <c r="B197" s="30">
        <v>45381</v>
      </c>
      <c r="C197" s="22" t="s">
        <v>163</v>
      </c>
      <c r="D197" s="22" t="str">
        <f>VLOOKUP(C197,Products!A:B,2,0)</f>
        <v>Electronics</v>
      </c>
      <c r="E197" s="31">
        <v>399.05</v>
      </c>
      <c r="F197" s="31">
        <v>242.25</v>
      </c>
      <c r="G197" s="31">
        <v>156.80000000000001</v>
      </c>
      <c r="H197" s="22">
        <v>5</v>
      </c>
      <c r="I197" s="22">
        <v>784</v>
      </c>
      <c r="J197" s="22" t="s">
        <v>1289</v>
      </c>
      <c r="K197" s="22" t="s">
        <v>55</v>
      </c>
      <c r="L197" s="22" t="s">
        <v>387</v>
      </c>
      <c r="M197" s="30">
        <f>VLOOKUP(J197,Sheet1!A:B,2,0)</f>
        <v>45552</v>
      </c>
    </row>
    <row r="198" spans="1:13" x14ac:dyDescent="0.3">
      <c r="A198" s="22" t="s">
        <v>527</v>
      </c>
      <c r="B198" s="30">
        <v>45382</v>
      </c>
      <c r="C198" s="22" t="s">
        <v>165</v>
      </c>
      <c r="D198" s="22" t="str">
        <f>VLOOKUP(C198,Products!A:B,2,0)</f>
        <v>Electronics</v>
      </c>
      <c r="E198" s="31">
        <v>1042.25</v>
      </c>
      <c r="F198" s="31">
        <v>156.25</v>
      </c>
      <c r="G198" s="31">
        <v>886</v>
      </c>
      <c r="H198" s="22">
        <v>1</v>
      </c>
      <c r="I198" s="22">
        <v>886</v>
      </c>
      <c r="J198" s="22" t="s">
        <v>1444</v>
      </c>
      <c r="K198" s="22" t="s">
        <v>55</v>
      </c>
      <c r="L198" s="22" t="s">
        <v>387</v>
      </c>
      <c r="M198" s="30">
        <f>VLOOKUP(J198,Sheet1!A:B,2,0)</f>
        <v>45382</v>
      </c>
    </row>
    <row r="199" spans="1:13" x14ac:dyDescent="0.3">
      <c r="A199" s="22" t="s">
        <v>528</v>
      </c>
      <c r="B199" s="30">
        <v>45382</v>
      </c>
      <c r="C199" s="22" t="s">
        <v>155</v>
      </c>
      <c r="D199" s="22" t="str">
        <f>VLOOKUP(C199,Products!A:B,2,0)</f>
        <v>Books</v>
      </c>
      <c r="E199" s="31">
        <v>1403.25</v>
      </c>
      <c r="F199" s="31">
        <v>106.25</v>
      </c>
      <c r="G199" s="31">
        <v>1297</v>
      </c>
      <c r="H199" s="22">
        <v>1</v>
      </c>
      <c r="I199" s="22">
        <v>1297</v>
      </c>
      <c r="J199" s="22" t="s">
        <v>1328</v>
      </c>
      <c r="K199" s="22" t="s">
        <v>49</v>
      </c>
      <c r="L199" s="22" t="s">
        <v>388</v>
      </c>
      <c r="M199" s="30">
        <f>VLOOKUP(J199,Sheet1!A:B,2,0)</f>
        <v>45512</v>
      </c>
    </row>
    <row r="200" spans="1:13" x14ac:dyDescent="0.3">
      <c r="A200" s="22" t="s">
        <v>529</v>
      </c>
      <c r="B200" s="30">
        <v>45382</v>
      </c>
      <c r="C200" s="22" t="s">
        <v>157</v>
      </c>
      <c r="D200" s="22" t="str">
        <f>VLOOKUP(C200,Products!A:B,2,0)</f>
        <v>Clothing</v>
      </c>
      <c r="E200" s="31">
        <v>535.25</v>
      </c>
      <c r="F200" s="31">
        <v>230.25</v>
      </c>
      <c r="G200" s="31">
        <v>305</v>
      </c>
      <c r="H200" s="22">
        <v>2</v>
      </c>
      <c r="I200" s="22">
        <v>610</v>
      </c>
      <c r="J200" s="22" t="s">
        <v>1101</v>
      </c>
      <c r="K200" s="22" t="s">
        <v>54</v>
      </c>
      <c r="L200" s="22" t="s">
        <v>386</v>
      </c>
      <c r="M200" s="30">
        <f>VLOOKUP(J200,Sheet1!A:B,2,0)</f>
        <v>45382</v>
      </c>
    </row>
    <row r="201" spans="1:13" x14ac:dyDescent="0.3">
      <c r="A201" s="22" t="s">
        <v>530</v>
      </c>
      <c r="B201" s="30">
        <v>45382</v>
      </c>
      <c r="C201" s="22" t="s">
        <v>153</v>
      </c>
      <c r="D201" s="22" t="str">
        <f>VLOOKUP(C201,Products!A:B,2,0)</f>
        <v>Electronics</v>
      </c>
      <c r="E201" s="31">
        <v>525.91666666666674</v>
      </c>
      <c r="F201" s="31">
        <v>255.25</v>
      </c>
      <c r="G201" s="31">
        <v>270.66666666666669</v>
      </c>
      <c r="H201" s="22">
        <v>3</v>
      </c>
      <c r="I201" s="22">
        <v>812</v>
      </c>
      <c r="J201" s="22" t="s">
        <v>1280</v>
      </c>
      <c r="K201" s="22" t="s">
        <v>56</v>
      </c>
      <c r="L201" s="22" t="s">
        <v>389</v>
      </c>
      <c r="M201" s="30">
        <f>VLOOKUP(J201,Sheet1!A:B,2,0)</f>
        <v>45670</v>
      </c>
    </row>
    <row r="202" spans="1:13" x14ac:dyDescent="0.3">
      <c r="A202" s="22" t="s">
        <v>531</v>
      </c>
      <c r="B202" s="30">
        <v>45382</v>
      </c>
      <c r="C202" s="22" t="s">
        <v>165</v>
      </c>
      <c r="D202" s="22" t="str">
        <f>VLOOKUP(C202,Products!A:B,2,0)</f>
        <v>Electronics</v>
      </c>
      <c r="E202" s="31">
        <v>247.65</v>
      </c>
      <c r="F202" s="31">
        <v>89.25</v>
      </c>
      <c r="G202" s="31">
        <v>158.4</v>
      </c>
      <c r="H202" s="22">
        <v>5</v>
      </c>
      <c r="I202" s="22">
        <v>792</v>
      </c>
      <c r="J202" s="22" t="s">
        <v>1195</v>
      </c>
      <c r="K202" s="22" t="s">
        <v>54</v>
      </c>
      <c r="L202" s="22" t="s">
        <v>386</v>
      </c>
      <c r="M202" s="30">
        <f>VLOOKUP(J202,Sheet1!A:B,2,0)</f>
        <v>45470</v>
      </c>
    </row>
    <row r="203" spans="1:13" x14ac:dyDescent="0.3">
      <c r="A203" s="22" t="s">
        <v>532</v>
      </c>
      <c r="B203" s="30">
        <v>45384</v>
      </c>
      <c r="C203" s="22" t="s">
        <v>148</v>
      </c>
      <c r="D203" s="22" t="str">
        <f>VLOOKUP(C203,Products!A:B,2,0)</f>
        <v>Toys</v>
      </c>
      <c r="E203" s="31">
        <v>268.25</v>
      </c>
      <c r="F203" s="31">
        <v>152.25</v>
      </c>
      <c r="G203" s="31">
        <v>116</v>
      </c>
      <c r="H203" s="22">
        <v>2</v>
      </c>
      <c r="I203" s="22">
        <v>232</v>
      </c>
      <c r="J203" s="22" t="s">
        <v>369</v>
      </c>
      <c r="K203" s="22" t="s">
        <v>56</v>
      </c>
      <c r="L203" s="22" t="s">
        <v>1770</v>
      </c>
      <c r="M203" s="30">
        <f>VLOOKUP(J203,Sheet1!A:B,2,0)</f>
        <v>45733</v>
      </c>
    </row>
    <row r="204" spans="1:13" x14ac:dyDescent="0.3">
      <c r="A204" s="22" t="s">
        <v>533</v>
      </c>
      <c r="B204" s="30">
        <v>45384</v>
      </c>
      <c r="C204" s="22" t="s">
        <v>148</v>
      </c>
      <c r="D204" s="22" t="str">
        <f>VLOOKUP(C204,Products!A:B,2,0)</f>
        <v>Toys</v>
      </c>
      <c r="E204" s="31">
        <v>500.25</v>
      </c>
      <c r="F204" s="31">
        <v>266.25</v>
      </c>
      <c r="G204" s="31">
        <v>234</v>
      </c>
      <c r="H204" s="22">
        <v>1</v>
      </c>
      <c r="I204" s="22">
        <v>234</v>
      </c>
      <c r="J204" s="22" t="s">
        <v>1172</v>
      </c>
      <c r="K204" s="22" t="s">
        <v>55</v>
      </c>
      <c r="L204" s="22" t="s">
        <v>1768</v>
      </c>
      <c r="M204" s="30">
        <f>VLOOKUP(J204,Sheet1!A:B,2,0)</f>
        <v>45682</v>
      </c>
    </row>
    <row r="205" spans="1:13" x14ac:dyDescent="0.3">
      <c r="A205" s="22" t="s">
        <v>534</v>
      </c>
      <c r="B205" s="30">
        <v>45384</v>
      </c>
      <c r="C205" s="22" t="s">
        <v>158</v>
      </c>
      <c r="D205" s="22" t="str">
        <f>VLOOKUP(C205,Products!A:B,2,0)</f>
        <v>Books</v>
      </c>
      <c r="E205" s="31">
        <v>534</v>
      </c>
      <c r="F205" s="31">
        <v>184.25</v>
      </c>
      <c r="G205" s="31">
        <v>349.75</v>
      </c>
      <c r="H205" s="22">
        <v>4</v>
      </c>
      <c r="I205" s="22">
        <v>1399</v>
      </c>
      <c r="J205" s="22" t="s">
        <v>1311</v>
      </c>
      <c r="K205" s="22" t="s">
        <v>54</v>
      </c>
      <c r="L205" s="22" t="s">
        <v>1767</v>
      </c>
      <c r="M205" s="30">
        <f>VLOOKUP(J205,Sheet1!A:B,2,0)</f>
        <v>45384</v>
      </c>
    </row>
    <row r="206" spans="1:13" x14ac:dyDescent="0.3">
      <c r="A206" s="22" t="s">
        <v>535</v>
      </c>
      <c r="B206" s="30">
        <v>45385</v>
      </c>
      <c r="C206" s="22" t="s">
        <v>164</v>
      </c>
      <c r="D206" s="22" t="str">
        <f>VLOOKUP(C206,Products!A:B,2,0)</f>
        <v>Books</v>
      </c>
      <c r="E206" s="31">
        <v>282.64999999999998</v>
      </c>
      <c r="F206" s="31">
        <v>234.25</v>
      </c>
      <c r="G206" s="31">
        <v>48.4</v>
      </c>
      <c r="H206" s="22">
        <v>5</v>
      </c>
      <c r="I206" s="22">
        <v>242</v>
      </c>
      <c r="J206" s="22" t="s">
        <v>1258</v>
      </c>
      <c r="K206" s="22" t="s">
        <v>55</v>
      </c>
      <c r="L206" s="22" t="s">
        <v>1768</v>
      </c>
      <c r="M206" s="30">
        <f>VLOOKUP(J206,Sheet1!A:B,2,0)</f>
        <v>45746</v>
      </c>
    </row>
    <row r="207" spans="1:13" x14ac:dyDescent="0.3">
      <c r="A207" s="22" t="s">
        <v>536</v>
      </c>
      <c r="B207" s="30">
        <v>45385</v>
      </c>
      <c r="C207" s="22" t="s">
        <v>156</v>
      </c>
      <c r="D207" s="22" t="str">
        <f>VLOOKUP(C207,Products!A:B,2,0)</f>
        <v>Books</v>
      </c>
      <c r="E207" s="31">
        <v>618.91666666666674</v>
      </c>
      <c r="F207" s="31">
        <v>165.25</v>
      </c>
      <c r="G207" s="31">
        <v>453.66666666666669</v>
      </c>
      <c r="H207" s="22">
        <v>3</v>
      </c>
      <c r="I207" s="22">
        <v>1361</v>
      </c>
      <c r="J207" s="22" t="s">
        <v>1276</v>
      </c>
      <c r="K207" s="22" t="s">
        <v>49</v>
      </c>
      <c r="L207" s="22" t="s">
        <v>1769</v>
      </c>
      <c r="M207" s="30">
        <f>VLOOKUP(J207,Sheet1!A:B,2,0)</f>
        <v>45691</v>
      </c>
    </row>
    <row r="208" spans="1:13" x14ac:dyDescent="0.3">
      <c r="A208" s="22" t="s">
        <v>537</v>
      </c>
      <c r="B208" s="30">
        <v>45387</v>
      </c>
      <c r="C208" s="22" t="s">
        <v>155</v>
      </c>
      <c r="D208" s="22" t="str">
        <f>VLOOKUP(C208,Products!A:B,2,0)</f>
        <v>Books</v>
      </c>
      <c r="E208" s="31">
        <v>887.75</v>
      </c>
      <c r="F208" s="31">
        <v>175.25</v>
      </c>
      <c r="G208" s="31">
        <v>712.5</v>
      </c>
      <c r="H208" s="22">
        <v>2</v>
      </c>
      <c r="I208" s="22">
        <v>1425</v>
      </c>
      <c r="J208" s="22" t="s">
        <v>1068</v>
      </c>
      <c r="K208" s="22" t="s">
        <v>56</v>
      </c>
      <c r="L208" s="22" t="s">
        <v>1770</v>
      </c>
      <c r="M208" s="30">
        <f>VLOOKUP(J208,Sheet1!A:B,2,0)</f>
        <v>45497</v>
      </c>
    </row>
    <row r="209" spans="1:13" x14ac:dyDescent="0.3">
      <c r="A209" s="22" t="s">
        <v>538</v>
      </c>
      <c r="B209" s="30">
        <v>45388</v>
      </c>
      <c r="C209" s="22" t="s">
        <v>148</v>
      </c>
      <c r="D209" s="22" t="str">
        <f>VLOOKUP(C209,Products!A:B,2,0)</f>
        <v>Toys</v>
      </c>
      <c r="E209" s="31">
        <v>423.25</v>
      </c>
      <c r="F209" s="31">
        <v>120.25</v>
      </c>
      <c r="G209" s="31">
        <v>303</v>
      </c>
      <c r="H209" s="22">
        <v>1</v>
      </c>
      <c r="I209" s="22">
        <v>303</v>
      </c>
      <c r="J209" s="22" t="s">
        <v>1306</v>
      </c>
      <c r="K209" s="22" t="s">
        <v>57</v>
      </c>
      <c r="L209" s="22" t="s">
        <v>1771</v>
      </c>
      <c r="M209" s="30">
        <f>VLOOKUP(J209,Sheet1!A:B,2,0)</f>
        <v>45726</v>
      </c>
    </row>
    <row r="210" spans="1:13" x14ac:dyDescent="0.3">
      <c r="A210" s="22" t="s">
        <v>539</v>
      </c>
      <c r="B210" s="30">
        <v>45388</v>
      </c>
      <c r="C210" s="22" t="s">
        <v>154</v>
      </c>
      <c r="D210" s="22" t="str">
        <f>VLOOKUP(C210,Products!A:B,2,0)</f>
        <v>Books</v>
      </c>
      <c r="E210" s="31">
        <v>780.25</v>
      </c>
      <c r="F210" s="31">
        <v>225.25</v>
      </c>
      <c r="G210" s="31">
        <v>555</v>
      </c>
      <c r="H210" s="22">
        <v>2</v>
      </c>
      <c r="I210" s="22">
        <v>1110</v>
      </c>
      <c r="J210" s="22" t="s">
        <v>1180</v>
      </c>
      <c r="K210" s="22" t="s">
        <v>57</v>
      </c>
      <c r="L210" s="22" t="s">
        <v>1771</v>
      </c>
      <c r="M210" s="30">
        <f>VLOOKUP(J210,Sheet1!A:B,2,0)</f>
        <v>45704</v>
      </c>
    </row>
    <row r="211" spans="1:13" x14ac:dyDescent="0.3">
      <c r="A211" s="22" t="s">
        <v>540</v>
      </c>
      <c r="B211" s="30">
        <v>45389</v>
      </c>
      <c r="C211" s="22" t="s">
        <v>148</v>
      </c>
      <c r="D211" s="22" t="str">
        <f>VLOOKUP(C211,Products!A:B,2,0)</f>
        <v>Toys</v>
      </c>
      <c r="E211" s="31">
        <v>444.25</v>
      </c>
      <c r="F211" s="31">
        <v>99.25</v>
      </c>
      <c r="G211" s="31">
        <v>345</v>
      </c>
      <c r="H211" s="22">
        <v>4</v>
      </c>
      <c r="I211" s="22">
        <v>1380</v>
      </c>
      <c r="J211" s="22" t="s">
        <v>1489</v>
      </c>
      <c r="K211" s="22" t="s">
        <v>57</v>
      </c>
      <c r="L211" s="22" t="s">
        <v>1771</v>
      </c>
      <c r="M211" s="30">
        <f>VLOOKUP(J211,Sheet1!A:B,2,0)</f>
        <v>45650</v>
      </c>
    </row>
    <row r="212" spans="1:13" x14ac:dyDescent="0.3">
      <c r="A212" s="22" t="s">
        <v>541</v>
      </c>
      <c r="B212" s="30">
        <v>45390</v>
      </c>
      <c r="C212" s="22" t="s">
        <v>152</v>
      </c>
      <c r="D212" s="22" t="str">
        <f>VLOOKUP(C212,Products!A:B,2,0)</f>
        <v>Books</v>
      </c>
      <c r="E212" s="31">
        <v>486</v>
      </c>
      <c r="F212" s="31">
        <v>210.25</v>
      </c>
      <c r="G212" s="31">
        <v>275.75</v>
      </c>
      <c r="H212" s="22">
        <v>4</v>
      </c>
      <c r="I212" s="22">
        <v>1103</v>
      </c>
      <c r="J212" s="22" t="s">
        <v>1108</v>
      </c>
      <c r="K212" s="22" t="s">
        <v>55</v>
      </c>
      <c r="L212" s="22" t="s">
        <v>1768</v>
      </c>
      <c r="M212" s="30">
        <f>VLOOKUP(J212,Sheet1!A:B,2,0)</f>
        <v>45571</v>
      </c>
    </row>
    <row r="213" spans="1:13" x14ac:dyDescent="0.3">
      <c r="A213" s="22" t="s">
        <v>542</v>
      </c>
      <c r="B213" s="30">
        <v>45390</v>
      </c>
      <c r="C213" s="22" t="s">
        <v>154</v>
      </c>
      <c r="D213" s="22" t="str">
        <f>VLOOKUP(C213,Products!A:B,2,0)</f>
        <v>Books</v>
      </c>
      <c r="E213" s="31">
        <v>1476.25</v>
      </c>
      <c r="F213" s="31">
        <v>90.25</v>
      </c>
      <c r="G213" s="31">
        <v>1386</v>
      </c>
      <c r="H213" s="22">
        <v>1</v>
      </c>
      <c r="I213" s="22">
        <v>1386</v>
      </c>
      <c r="J213" s="22" t="s">
        <v>358</v>
      </c>
      <c r="K213" s="22" t="s">
        <v>57</v>
      </c>
      <c r="L213" s="22" t="s">
        <v>1771</v>
      </c>
      <c r="M213" s="30">
        <f>VLOOKUP(J213,Sheet1!A:B,2,0)</f>
        <v>45606</v>
      </c>
    </row>
    <row r="214" spans="1:13" x14ac:dyDescent="0.3">
      <c r="A214" s="22" t="s">
        <v>543</v>
      </c>
      <c r="B214" s="30">
        <v>45390</v>
      </c>
      <c r="C214" s="22" t="s">
        <v>148</v>
      </c>
      <c r="D214" s="22" t="str">
        <f>VLOOKUP(C214,Products!A:B,2,0)</f>
        <v>Toys</v>
      </c>
      <c r="E214" s="31">
        <v>295.25</v>
      </c>
      <c r="F214" s="31">
        <v>98.25</v>
      </c>
      <c r="G214" s="31">
        <v>197</v>
      </c>
      <c r="H214" s="22">
        <v>2</v>
      </c>
      <c r="I214" s="22">
        <v>394</v>
      </c>
      <c r="J214" s="22" t="s">
        <v>363</v>
      </c>
      <c r="K214" s="22" t="s">
        <v>55</v>
      </c>
      <c r="L214" s="22" t="s">
        <v>1768</v>
      </c>
      <c r="M214" s="30">
        <f>VLOOKUP(J214,Sheet1!A:B,2,0)</f>
        <v>45730</v>
      </c>
    </row>
    <row r="215" spans="1:13" x14ac:dyDescent="0.3">
      <c r="A215" s="22" t="s">
        <v>544</v>
      </c>
      <c r="B215" s="30">
        <v>45390</v>
      </c>
      <c r="C215" s="22" t="s">
        <v>149</v>
      </c>
      <c r="D215" s="22" t="str">
        <f>VLOOKUP(C215,Products!A:B,2,0)</f>
        <v>Toys</v>
      </c>
      <c r="E215" s="31">
        <v>424.65</v>
      </c>
      <c r="F215" s="31">
        <v>131.25</v>
      </c>
      <c r="G215" s="31">
        <v>293.39999999999998</v>
      </c>
      <c r="H215" s="22">
        <v>5</v>
      </c>
      <c r="I215" s="22">
        <v>1467</v>
      </c>
      <c r="J215" s="22" t="s">
        <v>376</v>
      </c>
      <c r="K215" s="22" t="s">
        <v>49</v>
      </c>
      <c r="L215" s="22" t="s">
        <v>1769</v>
      </c>
      <c r="M215" s="30">
        <f>VLOOKUP(J215,Sheet1!A:B,2,0)</f>
        <v>45502</v>
      </c>
    </row>
    <row r="216" spans="1:13" x14ac:dyDescent="0.3">
      <c r="A216" s="22" t="s">
        <v>545</v>
      </c>
      <c r="B216" s="30">
        <v>45391</v>
      </c>
      <c r="C216" s="22" t="s">
        <v>157</v>
      </c>
      <c r="D216" s="22" t="str">
        <f>VLOOKUP(C216,Products!A:B,2,0)</f>
        <v>Clothing</v>
      </c>
      <c r="E216" s="31">
        <v>416.25</v>
      </c>
      <c r="F216" s="31">
        <v>183.25</v>
      </c>
      <c r="G216" s="31">
        <v>233</v>
      </c>
      <c r="H216" s="22">
        <v>3</v>
      </c>
      <c r="I216" s="22">
        <v>699</v>
      </c>
      <c r="J216" s="22" t="s">
        <v>1468</v>
      </c>
      <c r="K216" s="22" t="s">
        <v>49</v>
      </c>
      <c r="L216" s="22" t="s">
        <v>1769</v>
      </c>
      <c r="M216" s="30">
        <f>VLOOKUP(J216,Sheet1!A:B,2,0)</f>
        <v>45663</v>
      </c>
    </row>
    <row r="217" spans="1:13" x14ac:dyDescent="0.3">
      <c r="A217" s="22" t="s">
        <v>546</v>
      </c>
      <c r="B217" s="30">
        <v>45392</v>
      </c>
      <c r="C217" s="22" t="s">
        <v>151</v>
      </c>
      <c r="D217" s="22" t="str">
        <f>VLOOKUP(C217,Products!A:B,2,0)</f>
        <v>Electronics</v>
      </c>
      <c r="E217" s="31">
        <v>243.45</v>
      </c>
      <c r="F217" s="31">
        <v>126.25</v>
      </c>
      <c r="G217" s="31">
        <v>117.2</v>
      </c>
      <c r="H217" s="22">
        <v>5</v>
      </c>
      <c r="I217" s="22">
        <v>586</v>
      </c>
      <c r="J217" s="22" t="s">
        <v>1187</v>
      </c>
      <c r="K217" s="22" t="s">
        <v>56</v>
      </c>
      <c r="L217" s="22" t="s">
        <v>1770</v>
      </c>
      <c r="M217" s="30">
        <f>VLOOKUP(J217,Sheet1!A:B,2,0)</f>
        <v>45593</v>
      </c>
    </row>
    <row r="218" spans="1:13" x14ac:dyDescent="0.3">
      <c r="A218" s="22" t="s">
        <v>547</v>
      </c>
      <c r="B218" s="30">
        <v>45393</v>
      </c>
      <c r="C218" s="22" t="s">
        <v>152</v>
      </c>
      <c r="D218" s="22" t="str">
        <f>VLOOKUP(C218,Products!A:B,2,0)</f>
        <v>Books</v>
      </c>
      <c r="E218" s="31">
        <v>1024.25</v>
      </c>
      <c r="F218" s="31">
        <v>115.25</v>
      </c>
      <c r="G218" s="31">
        <v>909</v>
      </c>
      <c r="H218" s="22">
        <v>1</v>
      </c>
      <c r="I218" s="22">
        <v>909</v>
      </c>
      <c r="J218" s="22" t="s">
        <v>1049</v>
      </c>
      <c r="K218" s="22" t="s">
        <v>56</v>
      </c>
      <c r="L218" s="22" t="s">
        <v>1770</v>
      </c>
      <c r="M218" s="30">
        <f>VLOOKUP(J218,Sheet1!A:B,2,0)</f>
        <v>45587</v>
      </c>
    </row>
    <row r="219" spans="1:13" x14ac:dyDescent="0.3">
      <c r="A219" s="22" t="s">
        <v>548</v>
      </c>
      <c r="B219" s="30">
        <v>45394</v>
      </c>
      <c r="C219" s="22" t="s">
        <v>153</v>
      </c>
      <c r="D219" s="22" t="str">
        <f>VLOOKUP(C219,Products!A:B,2,0)</f>
        <v>Electronics</v>
      </c>
      <c r="E219" s="31">
        <v>322.05</v>
      </c>
      <c r="F219" s="31">
        <v>259.25</v>
      </c>
      <c r="G219" s="31">
        <v>62.8</v>
      </c>
      <c r="H219" s="22">
        <v>5</v>
      </c>
      <c r="I219" s="22">
        <v>314</v>
      </c>
      <c r="J219" s="22" t="s">
        <v>1434</v>
      </c>
      <c r="K219" s="22" t="s">
        <v>49</v>
      </c>
      <c r="L219" s="22" t="s">
        <v>1769</v>
      </c>
      <c r="M219" s="30">
        <f>VLOOKUP(J219,Sheet1!A:B,2,0)</f>
        <v>45394</v>
      </c>
    </row>
    <row r="220" spans="1:13" x14ac:dyDescent="0.3">
      <c r="A220" s="22" t="s">
        <v>549</v>
      </c>
      <c r="B220" s="30">
        <v>45394</v>
      </c>
      <c r="C220" s="22" t="s">
        <v>149</v>
      </c>
      <c r="D220" s="22" t="str">
        <f>VLOOKUP(C220,Products!A:B,2,0)</f>
        <v>Toys</v>
      </c>
      <c r="E220" s="31">
        <v>283.25</v>
      </c>
      <c r="F220" s="31">
        <v>162.25</v>
      </c>
      <c r="G220" s="31">
        <v>121</v>
      </c>
      <c r="H220" s="22">
        <v>5</v>
      </c>
      <c r="I220" s="22">
        <v>605</v>
      </c>
      <c r="J220" s="22" t="s">
        <v>1232</v>
      </c>
      <c r="K220" s="22" t="s">
        <v>55</v>
      </c>
      <c r="L220" s="22" t="s">
        <v>1768</v>
      </c>
      <c r="M220" s="30">
        <f>VLOOKUP(J220,Sheet1!A:B,2,0)</f>
        <v>45502</v>
      </c>
    </row>
    <row r="221" spans="1:13" x14ac:dyDescent="0.3">
      <c r="A221" s="22" t="s">
        <v>550</v>
      </c>
      <c r="B221" s="30">
        <v>45394</v>
      </c>
      <c r="C221" s="22" t="s">
        <v>161</v>
      </c>
      <c r="D221" s="22" t="str">
        <f>VLOOKUP(C221,Products!A:B,2,0)</f>
        <v>Books</v>
      </c>
      <c r="E221" s="31">
        <v>441.91666666666669</v>
      </c>
      <c r="F221" s="31">
        <v>119.25</v>
      </c>
      <c r="G221" s="31">
        <v>322.66666666666669</v>
      </c>
      <c r="H221" s="22">
        <v>3</v>
      </c>
      <c r="I221" s="22">
        <v>968</v>
      </c>
      <c r="J221" s="22" t="s">
        <v>345</v>
      </c>
      <c r="K221" s="22" t="s">
        <v>49</v>
      </c>
      <c r="L221" s="22" t="s">
        <v>1769</v>
      </c>
      <c r="M221" s="30">
        <f>VLOOKUP(J221,Sheet1!A:B,2,0)</f>
        <v>45394</v>
      </c>
    </row>
    <row r="222" spans="1:13" x14ac:dyDescent="0.3">
      <c r="A222" s="22" t="s">
        <v>551</v>
      </c>
      <c r="B222" s="30">
        <v>45394</v>
      </c>
      <c r="C222" s="22" t="s">
        <v>159</v>
      </c>
      <c r="D222" s="22" t="str">
        <f>VLOOKUP(C222,Products!A:B,2,0)</f>
        <v>Clothing</v>
      </c>
      <c r="E222" s="31">
        <v>373.25</v>
      </c>
      <c r="F222" s="31">
        <v>152.25</v>
      </c>
      <c r="G222" s="31">
        <v>221</v>
      </c>
      <c r="H222" s="22">
        <v>2</v>
      </c>
      <c r="I222" s="22">
        <v>442</v>
      </c>
      <c r="J222" s="22" t="s">
        <v>1392</v>
      </c>
      <c r="K222" s="22" t="s">
        <v>49</v>
      </c>
      <c r="L222" s="22" t="s">
        <v>1769</v>
      </c>
      <c r="M222" s="30">
        <f>VLOOKUP(J222,Sheet1!A:B,2,0)</f>
        <v>45513</v>
      </c>
    </row>
    <row r="223" spans="1:13" x14ac:dyDescent="0.3">
      <c r="A223" s="22" t="s">
        <v>552</v>
      </c>
      <c r="B223" s="30">
        <v>45395</v>
      </c>
      <c r="C223" s="22" t="s">
        <v>147</v>
      </c>
      <c r="D223" s="22" t="str">
        <f>VLOOKUP(C223,Products!A:B,2,0)</f>
        <v>Toys</v>
      </c>
      <c r="E223" s="31">
        <v>485.58333333333331</v>
      </c>
      <c r="F223" s="31">
        <v>107.25</v>
      </c>
      <c r="G223" s="31">
        <v>378.33333333333331</v>
      </c>
      <c r="H223" s="22">
        <v>3</v>
      </c>
      <c r="I223" s="22">
        <v>1135</v>
      </c>
      <c r="J223" s="22" t="s">
        <v>1529</v>
      </c>
      <c r="K223" s="22" t="s">
        <v>54</v>
      </c>
      <c r="L223" s="22" t="s">
        <v>1767</v>
      </c>
      <c r="M223" s="30">
        <f>VLOOKUP(J223,Sheet1!A:B,2,0)</f>
        <v>45395</v>
      </c>
    </row>
    <row r="224" spans="1:13" x14ac:dyDescent="0.3">
      <c r="A224" s="22" t="s">
        <v>553</v>
      </c>
      <c r="B224" s="30">
        <v>45395</v>
      </c>
      <c r="C224" s="22" t="s">
        <v>165</v>
      </c>
      <c r="D224" s="22" t="str">
        <f>VLOOKUP(C224,Products!A:B,2,0)</f>
        <v>Electronics</v>
      </c>
      <c r="E224" s="31">
        <v>342.58333333333337</v>
      </c>
      <c r="F224" s="31">
        <v>176.25</v>
      </c>
      <c r="G224" s="31">
        <v>166.33333333333334</v>
      </c>
      <c r="H224" s="22">
        <v>3</v>
      </c>
      <c r="I224" s="22">
        <v>499</v>
      </c>
      <c r="J224" s="22" t="s">
        <v>338</v>
      </c>
      <c r="K224" s="22" t="s">
        <v>49</v>
      </c>
      <c r="L224" s="22" t="s">
        <v>1769</v>
      </c>
      <c r="M224" s="30">
        <f>VLOOKUP(J224,Sheet1!A:B,2,0)</f>
        <v>45471</v>
      </c>
    </row>
    <row r="225" spans="1:13" x14ac:dyDescent="0.3">
      <c r="A225" s="22" t="s">
        <v>554</v>
      </c>
      <c r="B225" s="30">
        <v>45395</v>
      </c>
      <c r="C225" s="22" t="s">
        <v>161</v>
      </c>
      <c r="D225" s="22" t="str">
        <f>VLOOKUP(C225,Products!A:B,2,0)</f>
        <v>Books</v>
      </c>
      <c r="E225" s="31">
        <v>984.25</v>
      </c>
      <c r="F225" s="31">
        <v>252.25</v>
      </c>
      <c r="G225" s="31">
        <v>732</v>
      </c>
      <c r="H225" s="22">
        <v>2</v>
      </c>
      <c r="I225" s="22">
        <v>1464</v>
      </c>
      <c r="J225" s="22" t="s">
        <v>1043</v>
      </c>
      <c r="K225" s="22" t="s">
        <v>54</v>
      </c>
      <c r="L225" s="22" t="s">
        <v>1767</v>
      </c>
      <c r="M225" s="30">
        <f>VLOOKUP(J225,Sheet1!A:B,2,0)</f>
        <v>45699</v>
      </c>
    </row>
    <row r="226" spans="1:13" x14ac:dyDescent="0.3">
      <c r="A226" s="22" t="s">
        <v>555</v>
      </c>
      <c r="B226" s="30">
        <v>45395</v>
      </c>
      <c r="C226" s="22" t="s">
        <v>150</v>
      </c>
      <c r="D226" s="22" t="str">
        <f>VLOOKUP(C226,Products!A:B,2,0)</f>
        <v>Electronics</v>
      </c>
      <c r="E226" s="31">
        <v>343.45</v>
      </c>
      <c r="F226" s="31">
        <v>192.25</v>
      </c>
      <c r="G226" s="31">
        <v>151.19999999999999</v>
      </c>
      <c r="H226" s="22">
        <v>5</v>
      </c>
      <c r="I226" s="22">
        <v>756</v>
      </c>
      <c r="J226" s="22" t="s">
        <v>1144</v>
      </c>
      <c r="K226" s="22" t="s">
        <v>49</v>
      </c>
      <c r="L226" s="22" t="s">
        <v>1769</v>
      </c>
      <c r="M226" s="30">
        <f>VLOOKUP(J226,Sheet1!A:B,2,0)</f>
        <v>45395</v>
      </c>
    </row>
    <row r="227" spans="1:13" x14ac:dyDescent="0.3">
      <c r="A227" s="22" t="s">
        <v>556</v>
      </c>
      <c r="B227" s="30">
        <v>45395</v>
      </c>
      <c r="C227" s="22" t="s">
        <v>160</v>
      </c>
      <c r="D227" s="22" t="str">
        <f>VLOOKUP(C227,Products!A:B,2,0)</f>
        <v>Electronics</v>
      </c>
      <c r="E227" s="31">
        <v>451.65</v>
      </c>
      <c r="F227" s="31">
        <v>233.25</v>
      </c>
      <c r="G227" s="31">
        <v>218.4</v>
      </c>
      <c r="H227" s="22">
        <v>5</v>
      </c>
      <c r="I227" s="22">
        <v>1092</v>
      </c>
      <c r="J227" s="22" t="s">
        <v>1085</v>
      </c>
      <c r="K227" s="22" t="s">
        <v>55</v>
      </c>
      <c r="L227" s="22" t="s">
        <v>1768</v>
      </c>
      <c r="M227" s="30">
        <f>VLOOKUP(J227,Sheet1!A:B,2,0)</f>
        <v>45707</v>
      </c>
    </row>
    <row r="228" spans="1:13" x14ac:dyDescent="0.3">
      <c r="A228" s="22" t="s">
        <v>557</v>
      </c>
      <c r="B228" s="30">
        <v>45395</v>
      </c>
      <c r="C228" s="22" t="s">
        <v>157</v>
      </c>
      <c r="D228" s="22" t="str">
        <f>VLOOKUP(C228,Products!A:B,2,0)</f>
        <v>Clothing</v>
      </c>
      <c r="E228" s="31">
        <v>424.05</v>
      </c>
      <c r="F228" s="31">
        <v>248.25</v>
      </c>
      <c r="G228" s="31">
        <v>175.8</v>
      </c>
      <c r="H228" s="22">
        <v>5</v>
      </c>
      <c r="I228" s="22">
        <v>879</v>
      </c>
      <c r="J228" s="22" t="s">
        <v>1244</v>
      </c>
      <c r="K228" s="22" t="s">
        <v>49</v>
      </c>
      <c r="L228" s="22" t="s">
        <v>1769</v>
      </c>
      <c r="M228" s="30">
        <f>VLOOKUP(J228,Sheet1!A:B,2,0)</f>
        <v>45639</v>
      </c>
    </row>
    <row r="229" spans="1:13" x14ac:dyDescent="0.3">
      <c r="A229" s="22" t="s">
        <v>558</v>
      </c>
      <c r="B229" s="30">
        <v>45396</v>
      </c>
      <c r="C229" s="22" t="s">
        <v>156</v>
      </c>
      <c r="D229" s="22" t="str">
        <f>VLOOKUP(C229,Products!A:B,2,0)</f>
        <v>Books</v>
      </c>
      <c r="E229" s="31">
        <v>329.25</v>
      </c>
      <c r="F229" s="31">
        <v>196.25</v>
      </c>
      <c r="G229" s="31">
        <v>133</v>
      </c>
      <c r="H229" s="22">
        <v>5</v>
      </c>
      <c r="I229" s="22">
        <v>665</v>
      </c>
      <c r="J229" s="22" t="s">
        <v>1426</v>
      </c>
      <c r="K229" s="22" t="s">
        <v>55</v>
      </c>
      <c r="L229" s="22" t="s">
        <v>1768</v>
      </c>
      <c r="M229" s="30">
        <f>VLOOKUP(J229,Sheet1!A:B,2,0)</f>
        <v>45396</v>
      </c>
    </row>
    <row r="230" spans="1:13" x14ac:dyDescent="0.3">
      <c r="A230" s="22" t="s">
        <v>559</v>
      </c>
      <c r="B230" s="30">
        <v>45396</v>
      </c>
      <c r="C230" s="22" t="s">
        <v>157</v>
      </c>
      <c r="D230" s="22" t="str">
        <f>VLOOKUP(C230,Products!A:B,2,0)</f>
        <v>Clothing</v>
      </c>
      <c r="E230" s="31">
        <v>553.91666666666674</v>
      </c>
      <c r="F230" s="31">
        <v>149.25</v>
      </c>
      <c r="G230" s="31">
        <v>404.66666666666669</v>
      </c>
      <c r="H230" s="22">
        <v>3</v>
      </c>
      <c r="I230" s="22">
        <v>1214</v>
      </c>
      <c r="J230" s="22" t="s">
        <v>400</v>
      </c>
      <c r="K230" s="22" t="s">
        <v>56</v>
      </c>
      <c r="L230" s="22" t="s">
        <v>1770</v>
      </c>
      <c r="M230" s="30">
        <f>VLOOKUP(J230,Sheet1!A:B,2,0)</f>
        <v>45396</v>
      </c>
    </row>
    <row r="231" spans="1:13" x14ac:dyDescent="0.3">
      <c r="A231" s="22" t="s">
        <v>560</v>
      </c>
      <c r="B231" s="30">
        <v>45396</v>
      </c>
      <c r="C231" s="22" t="s">
        <v>164</v>
      </c>
      <c r="D231" s="22" t="str">
        <f>VLOOKUP(C231,Products!A:B,2,0)</f>
        <v>Books</v>
      </c>
      <c r="E231" s="31">
        <v>731.25</v>
      </c>
      <c r="F231" s="31">
        <v>287.25</v>
      </c>
      <c r="G231" s="31">
        <v>444</v>
      </c>
      <c r="H231" s="22">
        <v>2</v>
      </c>
      <c r="I231" s="22">
        <v>888</v>
      </c>
      <c r="J231" s="22" t="s">
        <v>1367</v>
      </c>
      <c r="K231" s="22" t="s">
        <v>55</v>
      </c>
      <c r="L231" s="22" t="s">
        <v>1768</v>
      </c>
      <c r="M231" s="30">
        <f>VLOOKUP(J231,Sheet1!A:B,2,0)</f>
        <v>45452</v>
      </c>
    </row>
    <row r="232" spans="1:13" x14ac:dyDescent="0.3">
      <c r="A232" s="22" t="s">
        <v>561</v>
      </c>
      <c r="B232" s="30">
        <v>45397</v>
      </c>
      <c r="C232" s="22" t="s">
        <v>160</v>
      </c>
      <c r="D232" s="22" t="str">
        <f>VLOOKUP(C232,Products!A:B,2,0)</f>
        <v>Electronics</v>
      </c>
      <c r="E232" s="31">
        <v>516.75</v>
      </c>
      <c r="F232" s="31">
        <v>252.25</v>
      </c>
      <c r="G232" s="31">
        <v>264.5</v>
      </c>
      <c r="H232" s="22">
        <v>2</v>
      </c>
      <c r="I232" s="22">
        <v>529</v>
      </c>
      <c r="J232" s="22" t="s">
        <v>1362</v>
      </c>
      <c r="K232" s="22" t="s">
        <v>49</v>
      </c>
      <c r="L232" s="22" t="s">
        <v>1769</v>
      </c>
      <c r="M232" s="30">
        <f>VLOOKUP(J232,Sheet1!A:B,2,0)</f>
        <v>45566</v>
      </c>
    </row>
    <row r="233" spans="1:13" x14ac:dyDescent="0.3">
      <c r="A233" s="22" t="s">
        <v>562</v>
      </c>
      <c r="B233" s="30">
        <v>45398</v>
      </c>
      <c r="C233" s="22" t="s">
        <v>164</v>
      </c>
      <c r="D233" s="22" t="str">
        <f>VLOOKUP(C233,Products!A:B,2,0)</f>
        <v>Books</v>
      </c>
      <c r="E233" s="31">
        <v>230.25</v>
      </c>
      <c r="F233" s="31">
        <v>87.25</v>
      </c>
      <c r="G233" s="31">
        <v>143</v>
      </c>
      <c r="H233" s="22">
        <v>4</v>
      </c>
      <c r="I233" s="22">
        <v>572</v>
      </c>
      <c r="J233" s="22" t="s">
        <v>1246</v>
      </c>
      <c r="K233" s="22" t="s">
        <v>56</v>
      </c>
      <c r="L233" s="22" t="s">
        <v>1770</v>
      </c>
      <c r="M233" s="30">
        <f>VLOOKUP(J233,Sheet1!A:B,2,0)</f>
        <v>45415</v>
      </c>
    </row>
    <row r="234" spans="1:13" x14ac:dyDescent="0.3">
      <c r="A234" s="22" t="s">
        <v>563</v>
      </c>
      <c r="B234" s="30">
        <v>45398</v>
      </c>
      <c r="C234" s="22" t="s">
        <v>147</v>
      </c>
      <c r="D234" s="22" t="str">
        <f>VLOOKUP(C234,Products!A:B,2,0)</f>
        <v>Toys</v>
      </c>
      <c r="E234" s="31">
        <v>809.75</v>
      </c>
      <c r="F234" s="31">
        <v>141.25</v>
      </c>
      <c r="G234" s="31">
        <v>668.5</v>
      </c>
      <c r="H234" s="22">
        <v>2</v>
      </c>
      <c r="I234" s="22">
        <v>1337</v>
      </c>
      <c r="J234" s="22" t="s">
        <v>1271</v>
      </c>
      <c r="K234" s="22" t="s">
        <v>55</v>
      </c>
      <c r="L234" s="22" t="s">
        <v>1768</v>
      </c>
      <c r="M234" s="30">
        <f>VLOOKUP(J234,Sheet1!A:B,2,0)</f>
        <v>45730</v>
      </c>
    </row>
    <row r="235" spans="1:13" x14ac:dyDescent="0.3">
      <c r="A235" s="22" t="s">
        <v>564</v>
      </c>
      <c r="B235" s="30">
        <v>45398</v>
      </c>
      <c r="C235" s="22" t="s">
        <v>154</v>
      </c>
      <c r="D235" s="22" t="str">
        <f>VLOOKUP(C235,Products!A:B,2,0)</f>
        <v>Books</v>
      </c>
      <c r="E235" s="31">
        <v>497.75</v>
      </c>
      <c r="F235" s="31">
        <v>93.25</v>
      </c>
      <c r="G235" s="31">
        <v>404.5</v>
      </c>
      <c r="H235" s="22">
        <v>2</v>
      </c>
      <c r="I235" s="22">
        <v>809</v>
      </c>
      <c r="J235" s="22" t="s">
        <v>26</v>
      </c>
      <c r="K235" s="23" t="s">
        <v>57</v>
      </c>
      <c r="L235" s="22" t="s">
        <v>1771</v>
      </c>
      <c r="M235" s="30">
        <f>VLOOKUP(J235,Sheet1!A:B,2,0)</f>
        <v>45513</v>
      </c>
    </row>
    <row r="236" spans="1:13" x14ac:dyDescent="0.3">
      <c r="A236" s="22" t="s">
        <v>565</v>
      </c>
      <c r="B236" s="30">
        <v>45399</v>
      </c>
      <c r="C236" s="22" t="s">
        <v>159</v>
      </c>
      <c r="D236" s="22" t="str">
        <f>VLOOKUP(C236,Products!A:B,2,0)</f>
        <v>Clothing</v>
      </c>
      <c r="E236" s="31">
        <v>376.45</v>
      </c>
      <c r="F236" s="31">
        <v>116.25</v>
      </c>
      <c r="G236" s="31">
        <v>260.2</v>
      </c>
      <c r="H236" s="22">
        <v>5</v>
      </c>
      <c r="I236" s="22">
        <v>1301</v>
      </c>
      <c r="J236" s="22" t="s">
        <v>1240</v>
      </c>
      <c r="K236" s="22" t="s">
        <v>49</v>
      </c>
      <c r="L236" s="22" t="s">
        <v>1769</v>
      </c>
      <c r="M236" s="30">
        <f>VLOOKUP(J236,Sheet1!A:B,2,0)</f>
        <v>45399</v>
      </c>
    </row>
    <row r="237" spans="1:13" x14ac:dyDescent="0.3">
      <c r="A237" s="22" t="s">
        <v>566</v>
      </c>
      <c r="B237" s="30">
        <v>45399</v>
      </c>
      <c r="C237" s="22" t="s">
        <v>151</v>
      </c>
      <c r="D237" s="22" t="str">
        <f>VLOOKUP(C237,Products!A:B,2,0)</f>
        <v>Electronics</v>
      </c>
      <c r="E237" s="31">
        <v>827.75</v>
      </c>
      <c r="F237" s="31">
        <v>142.25</v>
      </c>
      <c r="G237" s="31">
        <v>685.5</v>
      </c>
      <c r="H237" s="22">
        <v>2</v>
      </c>
      <c r="I237" s="22">
        <v>1371</v>
      </c>
      <c r="J237" s="22" t="s">
        <v>1175</v>
      </c>
      <c r="K237" s="22" t="s">
        <v>57</v>
      </c>
      <c r="L237" s="22" t="s">
        <v>1771</v>
      </c>
      <c r="M237" s="30">
        <f>VLOOKUP(J237,Sheet1!A:B,2,0)</f>
        <v>45647</v>
      </c>
    </row>
    <row r="238" spans="1:13" x14ac:dyDescent="0.3">
      <c r="A238" s="22" t="s">
        <v>567</v>
      </c>
      <c r="B238" s="30">
        <v>45399</v>
      </c>
      <c r="C238" s="22" t="s">
        <v>160</v>
      </c>
      <c r="D238" s="22" t="str">
        <f>VLOOKUP(C238,Products!A:B,2,0)</f>
        <v>Electronics</v>
      </c>
      <c r="E238" s="31">
        <v>280.05</v>
      </c>
      <c r="F238" s="31">
        <v>197.25</v>
      </c>
      <c r="G238" s="31">
        <v>82.8</v>
      </c>
      <c r="H238" s="22">
        <v>5</v>
      </c>
      <c r="I238" s="22">
        <v>414</v>
      </c>
      <c r="J238" s="22" t="s">
        <v>396</v>
      </c>
      <c r="K238" s="22" t="s">
        <v>49</v>
      </c>
      <c r="L238" s="22" t="s">
        <v>1769</v>
      </c>
      <c r="M238" s="30">
        <f>VLOOKUP(J238,Sheet1!A:B,2,0)</f>
        <v>45417</v>
      </c>
    </row>
    <row r="239" spans="1:13" x14ac:dyDescent="0.3">
      <c r="A239" s="22" t="s">
        <v>568</v>
      </c>
      <c r="B239" s="30">
        <v>45400</v>
      </c>
      <c r="C239" s="22" t="s">
        <v>162</v>
      </c>
      <c r="D239" s="22" t="str">
        <f>VLOOKUP(C239,Products!A:B,2,0)</f>
        <v>Electronics</v>
      </c>
      <c r="E239" s="31">
        <v>304.25</v>
      </c>
      <c r="F239" s="31">
        <v>155.25</v>
      </c>
      <c r="G239" s="31">
        <v>149</v>
      </c>
      <c r="H239" s="22">
        <v>3</v>
      </c>
      <c r="I239" s="22">
        <v>447</v>
      </c>
      <c r="J239" s="22" t="s">
        <v>1141</v>
      </c>
      <c r="K239" s="22" t="s">
        <v>56</v>
      </c>
      <c r="L239" s="22" t="s">
        <v>1770</v>
      </c>
      <c r="M239" s="30">
        <f>VLOOKUP(J239,Sheet1!A:B,2,0)</f>
        <v>45650</v>
      </c>
    </row>
    <row r="240" spans="1:13" x14ac:dyDescent="0.3">
      <c r="A240" s="22" t="s">
        <v>569</v>
      </c>
      <c r="B240" s="30">
        <v>45400</v>
      </c>
      <c r="C240" s="22" t="s">
        <v>148</v>
      </c>
      <c r="D240" s="22" t="str">
        <f>VLOOKUP(C240,Products!A:B,2,0)</f>
        <v>Toys</v>
      </c>
      <c r="E240" s="31">
        <v>256.25</v>
      </c>
      <c r="F240" s="31">
        <v>163.25</v>
      </c>
      <c r="G240" s="31">
        <v>93</v>
      </c>
      <c r="H240" s="22">
        <v>3</v>
      </c>
      <c r="I240" s="22">
        <v>279</v>
      </c>
      <c r="J240" s="22" t="s">
        <v>1482</v>
      </c>
      <c r="K240" s="22" t="s">
        <v>49</v>
      </c>
      <c r="L240" s="22" t="s">
        <v>1769</v>
      </c>
      <c r="M240" s="30">
        <f>VLOOKUP(J240,Sheet1!A:B,2,0)</f>
        <v>45658</v>
      </c>
    </row>
    <row r="241" spans="1:13" x14ac:dyDescent="0.3">
      <c r="A241" s="22" t="s">
        <v>570</v>
      </c>
      <c r="B241" s="30">
        <v>45400</v>
      </c>
      <c r="C241" s="22" t="s">
        <v>157</v>
      </c>
      <c r="D241" s="22" t="str">
        <f>VLOOKUP(C241,Products!A:B,2,0)</f>
        <v>Clothing</v>
      </c>
      <c r="E241" s="31">
        <v>573.75</v>
      </c>
      <c r="F241" s="31">
        <v>241.25</v>
      </c>
      <c r="G241" s="31">
        <v>332.5</v>
      </c>
      <c r="H241" s="22">
        <v>4</v>
      </c>
      <c r="I241" s="22">
        <v>1330</v>
      </c>
      <c r="J241" s="22" t="s">
        <v>1443</v>
      </c>
      <c r="K241" s="22" t="s">
        <v>54</v>
      </c>
      <c r="L241" s="22" t="s">
        <v>1767</v>
      </c>
      <c r="M241" s="30">
        <f>VLOOKUP(J241,Sheet1!A:B,2,0)</f>
        <v>45400</v>
      </c>
    </row>
    <row r="242" spans="1:13" x14ac:dyDescent="0.3">
      <c r="A242" s="22" t="s">
        <v>571</v>
      </c>
      <c r="B242" s="30">
        <v>45400</v>
      </c>
      <c r="C242" s="22" t="s">
        <v>149</v>
      </c>
      <c r="D242" s="22" t="str">
        <f>VLOOKUP(C242,Products!A:B,2,0)</f>
        <v>Toys</v>
      </c>
      <c r="E242" s="31">
        <v>798.25</v>
      </c>
      <c r="F242" s="31">
        <v>251.25</v>
      </c>
      <c r="G242" s="31">
        <v>547</v>
      </c>
      <c r="H242" s="22">
        <v>1</v>
      </c>
      <c r="I242" s="22">
        <v>547</v>
      </c>
      <c r="J242" s="22" t="s">
        <v>1492</v>
      </c>
      <c r="K242" s="22" t="s">
        <v>49</v>
      </c>
      <c r="L242" s="22" t="s">
        <v>1769</v>
      </c>
      <c r="M242" s="30">
        <f>VLOOKUP(J242,Sheet1!A:B,2,0)</f>
        <v>45512</v>
      </c>
    </row>
    <row r="243" spans="1:13" x14ac:dyDescent="0.3">
      <c r="A243" s="22" t="s">
        <v>572</v>
      </c>
      <c r="B243" s="30">
        <v>45400</v>
      </c>
      <c r="C243" s="22" t="s">
        <v>162</v>
      </c>
      <c r="D243" s="22" t="str">
        <f>VLOOKUP(C243,Products!A:B,2,0)</f>
        <v>Electronics</v>
      </c>
      <c r="E243" s="31">
        <v>406.25</v>
      </c>
      <c r="F243" s="31">
        <v>193.25</v>
      </c>
      <c r="G243" s="31">
        <v>213</v>
      </c>
      <c r="H243" s="22">
        <v>3</v>
      </c>
      <c r="I243" s="22">
        <v>639</v>
      </c>
      <c r="J243" s="22" t="s">
        <v>1471</v>
      </c>
      <c r="K243" s="22" t="s">
        <v>49</v>
      </c>
      <c r="L243" s="22" t="s">
        <v>1769</v>
      </c>
      <c r="M243" s="30">
        <f>VLOOKUP(J243,Sheet1!A:B,2,0)</f>
        <v>45400</v>
      </c>
    </row>
    <row r="244" spans="1:13" x14ac:dyDescent="0.3">
      <c r="A244" s="22" t="s">
        <v>573</v>
      </c>
      <c r="B244" s="30">
        <v>45401</v>
      </c>
      <c r="C244" s="22" t="s">
        <v>151</v>
      </c>
      <c r="D244" s="22" t="str">
        <f>VLOOKUP(C244,Products!A:B,2,0)</f>
        <v>Electronics</v>
      </c>
      <c r="E244" s="31">
        <v>222.05</v>
      </c>
      <c r="F244" s="31">
        <v>110.25</v>
      </c>
      <c r="G244" s="31">
        <v>111.8</v>
      </c>
      <c r="H244" s="22">
        <v>5</v>
      </c>
      <c r="I244" s="22">
        <v>559</v>
      </c>
      <c r="J244" s="22" t="s">
        <v>1124</v>
      </c>
      <c r="K244" s="22" t="s">
        <v>57</v>
      </c>
      <c r="L244" s="22" t="s">
        <v>1771</v>
      </c>
      <c r="M244" s="30">
        <f>VLOOKUP(J244,Sheet1!A:B,2,0)</f>
        <v>45665</v>
      </c>
    </row>
    <row r="245" spans="1:13" x14ac:dyDescent="0.3">
      <c r="A245" s="22" t="s">
        <v>574</v>
      </c>
      <c r="B245" s="30">
        <v>45401</v>
      </c>
      <c r="C245" s="22" t="s">
        <v>165</v>
      </c>
      <c r="D245" s="22" t="str">
        <f>VLOOKUP(C245,Products!A:B,2,0)</f>
        <v>Electronics</v>
      </c>
      <c r="E245" s="31">
        <v>292.05</v>
      </c>
      <c r="F245" s="31">
        <v>162.25</v>
      </c>
      <c r="G245" s="31">
        <v>129.80000000000001</v>
      </c>
      <c r="H245" s="22">
        <v>5</v>
      </c>
      <c r="I245" s="22">
        <v>649</v>
      </c>
      <c r="J245" s="22" t="s">
        <v>1330</v>
      </c>
      <c r="K245" s="22" t="s">
        <v>56</v>
      </c>
      <c r="L245" s="22" t="s">
        <v>1770</v>
      </c>
      <c r="M245" s="30">
        <f>VLOOKUP(J245,Sheet1!A:B,2,0)</f>
        <v>45542</v>
      </c>
    </row>
    <row r="246" spans="1:13" x14ac:dyDescent="0.3">
      <c r="A246" s="22" t="s">
        <v>575</v>
      </c>
      <c r="B246" s="30">
        <v>45401</v>
      </c>
      <c r="C246" s="22" t="s">
        <v>162</v>
      </c>
      <c r="D246" s="22" t="str">
        <f>VLOOKUP(C246,Products!A:B,2,0)</f>
        <v>Electronics</v>
      </c>
      <c r="E246" s="31">
        <v>737.75</v>
      </c>
      <c r="F246" s="31">
        <v>216.25</v>
      </c>
      <c r="G246" s="31">
        <v>521.5</v>
      </c>
      <c r="H246" s="22">
        <v>2</v>
      </c>
      <c r="I246" s="22">
        <v>1043</v>
      </c>
      <c r="J246" s="22" t="s">
        <v>1295</v>
      </c>
      <c r="K246" s="22" t="s">
        <v>49</v>
      </c>
      <c r="L246" s="22" t="s">
        <v>1769</v>
      </c>
      <c r="M246" s="30">
        <f>VLOOKUP(J246,Sheet1!A:B,2,0)</f>
        <v>45401</v>
      </c>
    </row>
    <row r="247" spans="1:13" x14ac:dyDescent="0.3">
      <c r="A247" s="22" t="s">
        <v>576</v>
      </c>
      <c r="B247" s="30">
        <v>45401</v>
      </c>
      <c r="C247" s="22" t="s">
        <v>149</v>
      </c>
      <c r="D247" s="22" t="str">
        <f>VLOOKUP(C247,Products!A:B,2,0)</f>
        <v>Toys</v>
      </c>
      <c r="E247" s="31">
        <v>390.85</v>
      </c>
      <c r="F247" s="31">
        <v>217.25</v>
      </c>
      <c r="G247" s="31">
        <v>173.6</v>
      </c>
      <c r="H247" s="22">
        <v>5</v>
      </c>
      <c r="I247" s="22">
        <v>868</v>
      </c>
      <c r="J247" s="22" t="s">
        <v>1142</v>
      </c>
      <c r="K247" s="22" t="s">
        <v>54</v>
      </c>
      <c r="L247" s="22" t="s">
        <v>1767</v>
      </c>
      <c r="M247" s="30">
        <f>VLOOKUP(J247,Sheet1!A:B,2,0)</f>
        <v>45632</v>
      </c>
    </row>
    <row r="248" spans="1:13" x14ac:dyDescent="0.3">
      <c r="A248" s="22" t="s">
        <v>577</v>
      </c>
      <c r="B248" s="30">
        <v>45401</v>
      </c>
      <c r="C248" s="22" t="s">
        <v>158</v>
      </c>
      <c r="D248" s="22" t="str">
        <f>VLOOKUP(C248,Products!A:B,2,0)</f>
        <v>Books</v>
      </c>
      <c r="E248" s="31">
        <v>391.25</v>
      </c>
      <c r="F248" s="31">
        <v>247.25</v>
      </c>
      <c r="G248" s="31">
        <v>144</v>
      </c>
      <c r="H248" s="22">
        <v>4</v>
      </c>
      <c r="I248" s="22">
        <v>576</v>
      </c>
      <c r="J248" s="22" t="s">
        <v>1143</v>
      </c>
      <c r="K248" s="22" t="s">
        <v>49</v>
      </c>
      <c r="L248" s="22" t="s">
        <v>1769</v>
      </c>
      <c r="M248" s="30">
        <f>VLOOKUP(J248,Sheet1!A:B,2,0)</f>
        <v>45477</v>
      </c>
    </row>
    <row r="249" spans="1:13" x14ac:dyDescent="0.3">
      <c r="A249" s="22" t="s">
        <v>578</v>
      </c>
      <c r="B249" s="30">
        <v>45402</v>
      </c>
      <c r="C249" s="22" t="s">
        <v>154</v>
      </c>
      <c r="D249" s="22" t="str">
        <f>VLOOKUP(C249,Products!A:B,2,0)</f>
        <v>Books</v>
      </c>
      <c r="E249" s="31">
        <v>424.25</v>
      </c>
      <c r="F249" s="31">
        <v>177.25</v>
      </c>
      <c r="G249" s="31">
        <v>247</v>
      </c>
      <c r="H249" s="22">
        <v>4</v>
      </c>
      <c r="I249" s="22">
        <v>988</v>
      </c>
      <c r="J249" s="22" t="s">
        <v>1437</v>
      </c>
      <c r="K249" s="22" t="s">
        <v>56</v>
      </c>
      <c r="L249" s="22" t="s">
        <v>1770</v>
      </c>
      <c r="M249" s="30">
        <f>VLOOKUP(J249,Sheet1!A:B,2,0)</f>
        <v>45718</v>
      </c>
    </row>
    <row r="250" spans="1:13" x14ac:dyDescent="0.3">
      <c r="A250" s="22" t="s">
        <v>579</v>
      </c>
      <c r="B250" s="30">
        <v>45402</v>
      </c>
      <c r="C250" s="22" t="s">
        <v>151</v>
      </c>
      <c r="D250" s="22" t="str">
        <f>VLOOKUP(C250,Products!A:B,2,0)</f>
        <v>Electronics</v>
      </c>
      <c r="E250" s="31">
        <v>536.5</v>
      </c>
      <c r="F250" s="31">
        <v>289.25</v>
      </c>
      <c r="G250" s="31">
        <v>247.25</v>
      </c>
      <c r="H250" s="22">
        <v>4</v>
      </c>
      <c r="I250" s="22">
        <v>989</v>
      </c>
      <c r="J250" s="22" t="s">
        <v>1510</v>
      </c>
      <c r="K250" s="22" t="s">
        <v>49</v>
      </c>
      <c r="L250" s="22" t="s">
        <v>1769</v>
      </c>
      <c r="M250" s="30">
        <f>VLOOKUP(J250,Sheet1!A:B,2,0)</f>
        <v>45518</v>
      </c>
    </row>
    <row r="251" spans="1:13" x14ac:dyDescent="0.3">
      <c r="A251" s="22" t="s">
        <v>580</v>
      </c>
      <c r="B251" s="30">
        <v>45404</v>
      </c>
      <c r="C251" s="22" t="s">
        <v>148</v>
      </c>
      <c r="D251" s="22" t="str">
        <f>VLOOKUP(C251,Products!A:B,2,0)</f>
        <v>Toys</v>
      </c>
      <c r="E251" s="31">
        <v>303.05</v>
      </c>
      <c r="F251" s="31">
        <v>190.25</v>
      </c>
      <c r="G251" s="31">
        <v>112.8</v>
      </c>
      <c r="H251" s="22">
        <v>5</v>
      </c>
      <c r="I251" s="22">
        <v>564</v>
      </c>
      <c r="J251" s="22" t="s">
        <v>1414</v>
      </c>
      <c r="K251" s="22" t="s">
        <v>55</v>
      </c>
      <c r="L251" s="22" t="s">
        <v>1768</v>
      </c>
      <c r="M251" s="30">
        <f>VLOOKUP(J251,Sheet1!A:B,2,0)</f>
        <v>45707</v>
      </c>
    </row>
    <row r="252" spans="1:13" x14ac:dyDescent="0.3">
      <c r="A252" s="22" t="s">
        <v>581</v>
      </c>
      <c r="B252" s="30">
        <v>45404</v>
      </c>
      <c r="C252" s="22" t="s">
        <v>164</v>
      </c>
      <c r="D252" s="22" t="str">
        <f>VLOOKUP(C252,Products!A:B,2,0)</f>
        <v>Books</v>
      </c>
      <c r="E252" s="31">
        <v>420.75</v>
      </c>
      <c r="F252" s="31">
        <v>130.25</v>
      </c>
      <c r="G252" s="31">
        <v>290.5</v>
      </c>
      <c r="H252" s="22">
        <v>4</v>
      </c>
      <c r="I252" s="22">
        <v>1162</v>
      </c>
      <c r="J252" s="22" t="s">
        <v>1413</v>
      </c>
      <c r="K252" s="22" t="s">
        <v>56</v>
      </c>
      <c r="L252" s="22" t="s">
        <v>1770</v>
      </c>
      <c r="M252" s="30">
        <f>VLOOKUP(J252,Sheet1!A:B,2,0)</f>
        <v>45404</v>
      </c>
    </row>
    <row r="253" spans="1:13" x14ac:dyDescent="0.3">
      <c r="A253" s="22" t="s">
        <v>582</v>
      </c>
      <c r="B253" s="30">
        <v>45406</v>
      </c>
      <c r="C253" s="22" t="s">
        <v>154</v>
      </c>
      <c r="D253" s="22" t="str">
        <f>VLOOKUP(C253,Products!A:B,2,0)</f>
        <v>Books</v>
      </c>
      <c r="E253" s="31">
        <v>363.45</v>
      </c>
      <c r="F253" s="31">
        <v>89.25</v>
      </c>
      <c r="G253" s="31">
        <v>274.2</v>
      </c>
      <c r="H253" s="22">
        <v>5</v>
      </c>
      <c r="I253" s="22">
        <v>1371</v>
      </c>
      <c r="J253" s="22" t="s">
        <v>1362</v>
      </c>
      <c r="K253" s="22" t="s">
        <v>56</v>
      </c>
      <c r="L253" s="22" t="s">
        <v>1770</v>
      </c>
      <c r="M253" s="30">
        <f>VLOOKUP(J253,Sheet1!A:B,2,0)</f>
        <v>45566</v>
      </c>
    </row>
    <row r="254" spans="1:13" x14ac:dyDescent="0.3">
      <c r="A254" s="22" t="s">
        <v>583</v>
      </c>
      <c r="B254" s="30">
        <v>45406</v>
      </c>
      <c r="C254" s="22" t="s">
        <v>148</v>
      </c>
      <c r="D254" s="22" t="str">
        <f>VLOOKUP(C254,Products!A:B,2,0)</f>
        <v>Toys</v>
      </c>
      <c r="E254" s="31">
        <v>242.91666666666666</v>
      </c>
      <c r="F254" s="31">
        <v>96.25</v>
      </c>
      <c r="G254" s="31">
        <v>146.66666666666666</v>
      </c>
      <c r="H254" s="22">
        <v>3</v>
      </c>
      <c r="I254" s="22">
        <v>440</v>
      </c>
      <c r="J254" s="22" t="s">
        <v>1137</v>
      </c>
      <c r="K254" s="22" t="s">
        <v>54</v>
      </c>
      <c r="L254" s="22" t="s">
        <v>1767</v>
      </c>
      <c r="M254" s="30">
        <f>VLOOKUP(J254,Sheet1!A:B,2,0)</f>
        <v>45731</v>
      </c>
    </row>
    <row r="255" spans="1:13" x14ac:dyDescent="0.3">
      <c r="A255" s="22" t="s">
        <v>584</v>
      </c>
      <c r="B255" s="30">
        <v>45406</v>
      </c>
      <c r="C255" s="22" t="s">
        <v>162</v>
      </c>
      <c r="D255" s="22" t="str">
        <f>VLOOKUP(C255,Products!A:B,2,0)</f>
        <v>Electronics</v>
      </c>
      <c r="E255" s="31">
        <v>585.25</v>
      </c>
      <c r="F255" s="31">
        <v>109.25</v>
      </c>
      <c r="G255" s="31">
        <v>476</v>
      </c>
      <c r="H255" s="22">
        <v>2</v>
      </c>
      <c r="I255" s="22">
        <v>952</v>
      </c>
      <c r="J255" s="22" t="s">
        <v>1226</v>
      </c>
      <c r="K255" s="22" t="s">
        <v>54</v>
      </c>
      <c r="L255" s="22" t="s">
        <v>1767</v>
      </c>
      <c r="M255" s="30">
        <f>VLOOKUP(J255,Sheet1!A:B,2,0)</f>
        <v>45510</v>
      </c>
    </row>
    <row r="256" spans="1:13" x14ac:dyDescent="0.3">
      <c r="A256" s="22" t="s">
        <v>585</v>
      </c>
      <c r="B256" s="30">
        <v>45407</v>
      </c>
      <c r="C256" s="22" t="s">
        <v>159</v>
      </c>
      <c r="D256" s="22" t="str">
        <f>VLOOKUP(C256,Products!A:B,2,0)</f>
        <v>Clothing</v>
      </c>
      <c r="E256" s="31">
        <v>494.25</v>
      </c>
      <c r="F256" s="31">
        <v>188.25</v>
      </c>
      <c r="G256" s="31">
        <v>306</v>
      </c>
      <c r="H256" s="22">
        <v>3</v>
      </c>
      <c r="I256" s="22">
        <v>918</v>
      </c>
      <c r="J256" s="22" t="s">
        <v>1490</v>
      </c>
      <c r="K256" s="22" t="s">
        <v>56</v>
      </c>
      <c r="L256" s="22" t="s">
        <v>1770</v>
      </c>
      <c r="M256" s="30">
        <f>VLOOKUP(J256,Sheet1!A:B,2,0)</f>
        <v>45733</v>
      </c>
    </row>
    <row r="257" spans="1:13" x14ac:dyDescent="0.3">
      <c r="A257" s="22" t="s">
        <v>586</v>
      </c>
      <c r="B257" s="30">
        <v>45408</v>
      </c>
      <c r="C257" s="22" t="s">
        <v>164</v>
      </c>
      <c r="D257" s="22" t="str">
        <f>VLOOKUP(C257,Products!A:B,2,0)</f>
        <v>Books</v>
      </c>
      <c r="E257" s="31">
        <v>1516.25</v>
      </c>
      <c r="F257" s="31">
        <v>157.25</v>
      </c>
      <c r="G257" s="31">
        <v>1359</v>
      </c>
      <c r="H257" s="22">
        <v>1</v>
      </c>
      <c r="I257" s="22">
        <v>1359</v>
      </c>
      <c r="J257" s="22" t="s">
        <v>1438</v>
      </c>
      <c r="K257" s="22" t="s">
        <v>56</v>
      </c>
      <c r="L257" s="22" t="s">
        <v>1770</v>
      </c>
      <c r="M257" s="30">
        <f>VLOOKUP(J257,Sheet1!A:B,2,0)</f>
        <v>45737</v>
      </c>
    </row>
    <row r="258" spans="1:13" x14ac:dyDescent="0.3">
      <c r="A258" s="22" t="s">
        <v>587</v>
      </c>
      <c r="B258" s="30">
        <v>45408</v>
      </c>
      <c r="C258" s="22" t="s">
        <v>148</v>
      </c>
      <c r="D258" s="22" t="str">
        <f>VLOOKUP(C258,Products!A:B,2,0)</f>
        <v>Toys</v>
      </c>
      <c r="E258" s="31">
        <v>322.25</v>
      </c>
      <c r="F258" s="31">
        <v>234.25</v>
      </c>
      <c r="G258" s="31">
        <v>88</v>
      </c>
      <c r="H258" s="22">
        <v>5</v>
      </c>
      <c r="I258" s="22">
        <v>440</v>
      </c>
      <c r="J258" s="22" t="s">
        <v>1262</v>
      </c>
      <c r="K258" s="22" t="s">
        <v>57</v>
      </c>
      <c r="L258" s="22" t="s">
        <v>1771</v>
      </c>
      <c r="M258" s="30">
        <f>VLOOKUP(J258,Sheet1!A:B,2,0)</f>
        <v>45423</v>
      </c>
    </row>
    <row r="259" spans="1:13" x14ac:dyDescent="0.3">
      <c r="A259" s="22" t="s">
        <v>588</v>
      </c>
      <c r="B259" s="30">
        <v>45409</v>
      </c>
      <c r="C259" s="22" t="s">
        <v>147</v>
      </c>
      <c r="D259" s="22" t="str">
        <f>VLOOKUP(C259,Products!A:B,2,0)</f>
        <v>Toys</v>
      </c>
      <c r="E259" s="31">
        <v>739.75</v>
      </c>
      <c r="F259" s="31">
        <v>102.25</v>
      </c>
      <c r="G259" s="31">
        <v>637.5</v>
      </c>
      <c r="H259" s="22">
        <v>2</v>
      </c>
      <c r="I259" s="22">
        <v>1275</v>
      </c>
      <c r="J259" s="22" t="s">
        <v>1099</v>
      </c>
      <c r="K259" s="22" t="s">
        <v>57</v>
      </c>
      <c r="L259" s="22" t="s">
        <v>1771</v>
      </c>
      <c r="M259" s="30">
        <f>VLOOKUP(J259,Sheet1!A:B,2,0)</f>
        <v>45409</v>
      </c>
    </row>
    <row r="260" spans="1:13" x14ac:dyDescent="0.3">
      <c r="A260" s="22" t="s">
        <v>589</v>
      </c>
      <c r="B260" s="30">
        <v>45410</v>
      </c>
      <c r="C260" s="22" t="s">
        <v>157</v>
      </c>
      <c r="D260" s="22" t="str">
        <f>VLOOKUP(C260,Products!A:B,2,0)</f>
        <v>Clothing</v>
      </c>
      <c r="E260" s="31">
        <v>502.25</v>
      </c>
      <c r="F260" s="31">
        <v>224.25</v>
      </c>
      <c r="G260" s="31">
        <v>278</v>
      </c>
      <c r="H260" s="22">
        <v>1</v>
      </c>
      <c r="I260" s="22">
        <v>278</v>
      </c>
      <c r="J260" s="22" t="s">
        <v>351</v>
      </c>
      <c r="K260" s="22" t="s">
        <v>55</v>
      </c>
      <c r="L260" s="22" t="s">
        <v>1768</v>
      </c>
      <c r="M260" s="30">
        <f>VLOOKUP(J260,Sheet1!A:B,2,0)</f>
        <v>45679</v>
      </c>
    </row>
    <row r="261" spans="1:13" x14ac:dyDescent="0.3">
      <c r="A261" s="22" t="s">
        <v>590</v>
      </c>
      <c r="B261" s="30">
        <v>45410</v>
      </c>
      <c r="C261" s="22" t="s">
        <v>153</v>
      </c>
      <c r="D261" s="22" t="str">
        <f>VLOOKUP(C261,Products!A:B,2,0)</f>
        <v>Electronics</v>
      </c>
      <c r="E261" s="31">
        <v>449.25</v>
      </c>
      <c r="F261" s="31">
        <v>199.25</v>
      </c>
      <c r="G261" s="31">
        <v>250</v>
      </c>
      <c r="H261" s="22">
        <v>3</v>
      </c>
      <c r="I261" s="22">
        <v>750</v>
      </c>
      <c r="J261" s="22" t="s">
        <v>1398</v>
      </c>
      <c r="K261" s="22" t="s">
        <v>55</v>
      </c>
      <c r="L261" s="22" t="s">
        <v>1768</v>
      </c>
      <c r="M261" s="30">
        <f>VLOOKUP(J261,Sheet1!A:B,2,0)</f>
        <v>45728</v>
      </c>
    </row>
    <row r="262" spans="1:13" x14ac:dyDescent="0.3">
      <c r="A262" s="22" t="s">
        <v>591</v>
      </c>
      <c r="B262" s="30">
        <v>45411</v>
      </c>
      <c r="C262" s="22" t="s">
        <v>154</v>
      </c>
      <c r="D262" s="22" t="str">
        <f>VLOOKUP(C262,Products!A:B,2,0)</f>
        <v>Books</v>
      </c>
      <c r="E262" s="31">
        <v>203.58333333333331</v>
      </c>
      <c r="F262" s="31">
        <v>107.25</v>
      </c>
      <c r="G262" s="31">
        <v>96.333333333333329</v>
      </c>
      <c r="H262" s="22">
        <v>3</v>
      </c>
      <c r="I262" s="22">
        <v>289</v>
      </c>
      <c r="J262" s="22" t="s">
        <v>1458</v>
      </c>
      <c r="K262" s="22" t="s">
        <v>57</v>
      </c>
      <c r="L262" s="22" t="s">
        <v>1771</v>
      </c>
      <c r="M262" s="30">
        <f>VLOOKUP(J262,Sheet1!A:B,2,0)</f>
        <v>45411</v>
      </c>
    </row>
    <row r="263" spans="1:13" x14ac:dyDescent="0.3">
      <c r="A263" s="22" t="s">
        <v>592</v>
      </c>
      <c r="B263" s="30">
        <v>45411</v>
      </c>
      <c r="C263" s="22" t="s">
        <v>158</v>
      </c>
      <c r="D263" s="22" t="str">
        <f>VLOOKUP(C263,Products!A:B,2,0)</f>
        <v>Books</v>
      </c>
      <c r="E263" s="31">
        <v>342.58333333333337</v>
      </c>
      <c r="F263" s="31">
        <v>103.25</v>
      </c>
      <c r="G263" s="31">
        <v>239.33333333333334</v>
      </c>
      <c r="H263" s="22">
        <v>3</v>
      </c>
      <c r="I263" s="22">
        <v>718</v>
      </c>
      <c r="J263" s="22" t="s">
        <v>1520</v>
      </c>
      <c r="K263" s="22" t="s">
        <v>56</v>
      </c>
      <c r="L263" s="22" t="s">
        <v>1770</v>
      </c>
      <c r="M263" s="30">
        <f>VLOOKUP(J263,Sheet1!A:B,2,0)</f>
        <v>45551</v>
      </c>
    </row>
    <row r="264" spans="1:13" x14ac:dyDescent="0.3">
      <c r="A264" s="22" t="s">
        <v>593</v>
      </c>
      <c r="B264" s="30">
        <v>45411</v>
      </c>
      <c r="C264" s="22" t="s">
        <v>164</v>
      </c>
      <c r="D264" s="22" t="str">
        <f>VLOOKUP(C264,Products!A:B,2,0)</f>
        <v>Books</v>
      </c>
      <c r="E264" s="31">
        <v>579.25</v>
      </c>
      <c r="F264" s="31">
        <v>155.25</v>
      </c>
      <c r="G264" s="31">
        <v>424</v>
      </c>
      <c r="H264" s="22">
        <v>3</v>
      </c>
      <c r="I264" s="22">
        <v>1272</v>
      </c>
      <c r="J264" s="22" t="s">
        <v>1211</v>
      </c>
      <c r="K264" s="22" t="s">
        <v>57</v>
      </c>
      <c r="L264" s="22" t="s">
        <v>1771</v>
      </c>
      <c r="M264" s="30">
        <f>VLOOKUP(J264,Sheet1!A:B,2,0)</f>
        <v>45734</v>
      </c>
    </row>
    <row r="265" spans="1:13" x14ac:dyDescent="0.3">
      <c r="A265" s="22" t="s">
        <v>594</v>
      </c>
      <c r="B265" s="30">
        <v>45411</v>
      </c>
      <c r="C265" s="22" t="s">
        <v>161</v>
      </c>
      <c r="D265" s="22" t="str">
        <f>VLOOKUP(C265,Products!A:B,2,0)</f>
        <v>Books</v>
      </c>
      <c r="E265" s="31">
        <v>763.58333333333326</v>
      </c>
      <c r="F265" s="31">
        <v>274.25</v>
      </c>
      <c r="G265" s="31">
        <v>489.33333333333331</v>
      </c>
      <c r="H265" s="22">
        <v>3</v>
      </c>
      <c r="I265" s="22">
        <v>1468</v>
      </c>
      <c r="J265" s="22" t="s">
        <v>378</v>
      </c>
      <c r="K265" s="22" t="s">
        <v>54</v>
      </c>
      <c r="L265" s="22" t="s">
        <v>1767</v>
      </c>
      <c r="M265" s="30">
        <f>VLOOKUP(J265,Sheet1!A:B,2,0)</f>
        <v>45411</v>
      </c>
    </row>
    <row r="266" spans="1:13" x14ac:dyDescent="0.3">
      <c r="A266" s="22" t="s">
        <v>595</v>
      </c>
      <c r="B266" s="30">
        <v>45412</v>
      </c>
      <c r="C266" s="22" t="s">
        <v>154</v>
      </c>
      <c r="D266" s="22" t="str">
        <f>VLOOKUP(C266,Products!A:B,2,0)</f>
        <v>Books</v>
      </c>
      <c r="E266" s="31">
        <v>357.65</v>
      </c>
      <c r="F266" s="31">
        <v>169.25</v>
      </c>
      <c r="G266" s="31">
        <v>188.4</v>
      </c>
      <c r="H266" s="22">
        <v>5</v>
      </c>
      <c r="I266" s="22">
        <v>942</v>
      </c>
      <c r="J266" s="22" t="s">
        <v>1206</v>
      </c>
      <c r="K266" s="22" t="s">
        <v>49</v>
      </c>
      <c r="L266" s="22" t="s">
        <v>1769</v>
      </c>
      <c r="M266" s="30">
        <f>VLOOKUP(J266,Sheet1!A:B,2,0)</f>
        <v>45412</v>
      </c>
    </row>
    <row r="267" spans="1:13" x14ac:dyDescent="0.3">
      <c r="A267" s="22" t="s">
        <v>596</v>
      </c>
      <c r="B267" s="30">
        <v>45412</v>
      </c>
      <c r="C267" s="22" t="s">
        <v>148</v>
      </c>
      <c r="D267" s="22" t="str">
        <f>VLOOKUP(C267,Products!A:B,2,0)</f>
        <v>Toys</v>
      </c>
      <c r="E267" s="31">
        <v>443.25</v>
      </c>
      <c r="F267" s="31">
        <v>219.25</v>
      </c>
      <c r="G267" s="31">
        <v>224</v>
      </c>
      <c r="H267" s="22">
        <v>4</v>
      </c>
      <c r="I267" s="22">
        <v>896</v>
      </c>
      <c r="J267" s="22" t="s">
        <v>1152</v>
      </c>
      <c r="K267" s="22" t="s">
        <v>57</v>
      </c>
      <c r="L267" s="22" t="s">
        <v>1771</v>
      </c>
      <c r="M267" s="30">
        <f>VLOOKUP(J267,Sheet1!A:B,2,0)</f>
        <v>45589</v>
      </c>
    </row>
    <row r="268" spans="1:13" x14ac:dyDescent="0.3">
      <c r="A268" s="22" t="s">
        <v>597</v>
      </c>
      <c r="B268" s="30">
        <v>45412</v>
      </c>
      <c r="C268" s="22" t="s">
        <v>148</v>
      </c>
      <c r="D268" s="22" t="str">
        <f>VLOOKUP(C268,Products!A:B,2,0)</f>
        <v>Toys</v>
      </c>
      <c r="E268" s="31">
        <v>674.25</v>
      </c>
      <c r="F268" s="31">
        <v>222.25</v>
      </c>
      <c r="G268" s="31">
        <v>452</v>
      </c>
      <c r="H268" s="22">
        <v>2</v>
      </c>
      <c r="I268" s="22">
        <v>904</v>
      </c>
      <c r="J268" s="22" t="s">
        <v>1535</v>
      </c>
      <c r="K268" s="22" t="s">
        <v>56</v>
      </c>
      <c r="L268" s="22" t="s">
        <v>1770</v>
      </c>
      <c r="M268" s="30">
        <f>VLOOKUP(J268,Sheet1!A:B,2,0)</f>
        <v>45732</v>
      </c>
    </row>
    <row r="269" spans="1:13" x14ac:dyDescent="0.3">
      <c r="A269" s="22" t="s">
        <v>598</v>
      </c>
      <c r="B269" s="30">
        <v>45412</v>
      </c>
      <c r="C269" s="22" t="s">
        <v>149</v>
      </c>
      <c r="D269" s="22" t="str">
        <f>VLOOKUP(C269,Products!A:B,2,0)</f>
        <v>Toys</v>
      </c>
      <c r="E269" s="31">
        <v>743.75</v>
      </c>
      <c r="F269" s="31">
        <v>276.25</v>
      </c>
      <c r="G269" s="31">
        <v>467.5</v>
      </c>
      <c r="H269" s="22">
        <v>2</v>
      </c>
      <c r="I269" s="22">
        <v>935</v>
      </c>
      <c r="J269" s="22" t="s">
        <v>1080</v>
      </c>
      <c r="K269" s="22" t="s">
        <v>57</v>
      </c>
      <c r="L269" s="22" t="s">
        <v>1771</v>
      </c>
      <c r="M269" s="30">
        <f>VLOOKUP(J269,Sheet1!A:B,2,0)</f>
        <v>45412</v>
      </c>
    </row>
    <row r="270" spans="1:13" x14ac:dyDescent="0.3">
      <c r="A270" s="22" t="s">
        <v>599</v>
      </c>
      <c r="B270" s="30">
        <v>45412</v>
      </c>
      <c r="C270" s="22" t="s">
        <v>158</v>
      </c>
      <c r="D270" s="22" t="str">
        <f>VLOOKUP(C270,Products!A:B,2,0)</f>
        <v>Books</v>
      </c>
      <c r="E270" s="31">
        <v>918.25</v>
      </c>
      <c r="F270" s="31">
        <v>221.25</v>
      </c>
      <c r="G270" s="31">
        <v>697</v>
      </c>
      <c r="H270" s="22">
        <v>2</v>
      </c>
      <c r="I270" s="22">
        <v>1394</v>
      </c>
      <c r="J270" s="22" t="s">
        <v>1167</v>
      </c>
      <c r="K270" s="22" t="s">
        <v>54</v>
      </c>
      <c r="L270" s="22" t="s">
        <v>1767</v>
      </c>
      <c r="M270" s="30">
        <f>VLOOKUP(J270,Sheet1!A:B,2,0)</f>
        <v>45431</v>
      </c>
    </row>
    <row r="271" spans="1:13" x14ac:dyDescent="0.3">
      <c r="A271" s="22" t="s">
        <v>1539</v>
      </c>
      <c r="B271" s="30">
        <v>45414</v>
      </c>
      <c r="C271" s="22" t="s">
        <v>153</v>
      </c>
      <c r="D271" s="22" t="str">
        <f>VLOOKUP(C271,Products!A:B,2,0)</f>
        <v>Electronics</v>
      </c>
      <c r="E271" s="31">
        <v>503.25</v>
      </c>
      <c r="F271" s="31">
        <v>238.25</v>
      </c>
      <c r="G271" s="31">
        <v>265</v>
      </c>
      <c r="H271" s="22">
        <v>2</v>
      </c>
      <c r="I271" s="22">
        <v>530</v>
      </c>
      <c r="J271" s="22" t="s">
        <v>1180</v>
      </c>
      <c r="K271" s="22" t="s">
        <v>54</v>
      </c>
      <c r="L271" s="22" t="s">
        <v>1772</v>
      </c>
      <c r="M271" s="30">
        <f>VLOOKUP(J271,Sheet1!A:B,2,0)</f>
        <v>45704</v>
      </c>
    </row>
    <row r="272" spans="1:13" x14ac:dyDescent="0.3">
      <c r="A272" s="22" t="s">
        <v>1540</v>
      </c>
      <c r="B272" s="30">
        <v>45414</v>
      </c>
      <c r="C272" s="22" t="s">
        <v>164</v>
      </c>
      <c r="D272" s="22" t="str">
        <f>VLOOKUP(C272,Products!A:B,2,0)</f>
        <v>Books</v>
      </c>
      <c r="E272" s="31">
        <v>651.75</v>
      </c>
      <c r="F272" s="31">
        <v>172.25</v>
      </c>
      <c r="G272" s="31">
        <v>479.5</v>
      </c>
      <c r="H272" s="22">
        <v>2</v>
      </c>
      <c r="I272" s="22">
        <v>959</v>
      </c>
      <c r="J272" s="22" t="s">
        <v>1368</v>
      </c>
      <c r="K272" s="22" t="s">
        <v>54</v>
      </c>
      <c r="L272" s="22" t="s">
        <v>1772</v>
      </c>
      <c r="M272" s="30">
        <f>VLOOKUP(J272,Sheet1!A:B,2,0)</f>
        <v>45414</v>
      </c>
    </row>
    <row r="273" spans="1:13" x14ac:dyDescent="0.3">
      <c r="A273" s="22" t="s">
        <v>1541</v>
      </c>
      <c r="B273" s="30">
        <v>45415</v>
      </c>
      <c r="C273" s="22" t="s">
        <v>161</v>
      </c>
      <c r="D273" s="22" t="str">
        <f>VLOOKUP(C273,Products!A:B,2,0)</f>
        <v>Books</v>
      </c>
      <c r="E273" s="31">
        <v>191.5</v>
      </c>
      <c r="F273" s="31">
        <v>111.25</v>
      </c>
      <c r="G273" s="31">
        <v>80.25</v>
      </c>
      <c r="H273" s="22">
        <v>4</v>
      </c>
      <c r="I273" s="22">
        <v>321</v>
      </c>
      <c r="J273" s="22" t="s">
        <v>1159</v>
      </c>
      <c r="K273" s="22" t="s">
        <v>56</v>
      </c>
      <c r="L273" s="22" t="s">
        <v>1775</v>
      </c>
      <c r="M273" s="30">
        <f>VLOOKUP(J273,Sheet1!A:B,2,0)</f>
        <v>45704</v>
      </c>
    </row>
    <row r="274" spans="1:13" x14ac:dyDescent="0.3">
      <c r="A274" s="22" t="s">
        <v>1542</v>
      </c>
      <c r="B274" s="30">
        <v>45415</v>
      </c>
      <c r="C274" s="22" t="s">
        <v>157</v>
      </c>
      <c r="D274" s="22" t="str">
        <f>VLOOKUP(C274,Products!A:B,2,0)</f>
        <v>Clothing</v>
      </c>
      <c r="E274" s="31">
        <v>324.25</v>
      </c>
      <c r="F274" s="31">
        <v>233.25</v>
      </c>
      <c r="G274" s="31">
        <v>91</v>
      </c>
      <c r="H274" s="22">
        <v>5</v>
      </c>
      <c r="I274" s="22">
        <v>455</v>
      </c>
      <c r="J274" s="22" t="s">
        <v>1246</v>
      </c>
      <c r="K274" s="22" t="s">
        <v>57</v>
      </c>
      <c r="L274" s="22" t="s">
        <v>1776</v>
      </c>
      <c r="M274" s="30">
        <f>VLOOKUP(J274,Sheet1!A:B,2,0)</f>
        <v>45415</v>
      </c>
    </row>
    <row r="275" spans="1:13" x14ac:dyDescent="0.3">
      <c r="A275" s="22" t="s">
        <v>1543</v>
      </c>
      <c r="B275" s="30">
        <v>45415</v>
      </c>
      <c r="C275" s="22" t="s">
        <v>162</v>
      </c>
      <c r="D275" s="22" t="str">
        <f>VLOOKUP(C275,Products!A:B,2,0)</f>
        <v>Electronics</v>
      </c>
      <c r="E275" s="31">
        <v>407.25</v>
      </c>
      <c r="F275" s="31">
        <v>203.25</v>
      </c>
      <c r="G275" s="31">
        <v>204</v>
      </c>
      <c r="H275" s="22">
        <v>4</v>
      </c>
      <c r="I275" s="22">
        <v>816</v>
      </c>
      <c r="J275" s="22" t="s">
        <v>1395</v>
      </c>
      <c r="K275" s="22" t="s">
        <v>55</v>
      </c>
      <c r="L275" s="22" t="s">
        <v>1773</v>
      </c>
      <c r="M275" s="30">
        <f>VLOOKUP(J275,Sheet1!A:B,2,0)</f>
        <v>45746</v>
      </c>
    </row>
    <row r="276" spans="1:13" x14ac:dyDescent="0.3">
      <c r="A276" s="22" t="s">
        <v>1544</v>
      </c>
      <c r="B276" s="30">
        <v>45415</v>
      </c>
      <c r="C276" s="22" t="s">
        <v>151</v>
      </c>
      <c r="D276" s="22" t="str">
        <f>VLOOKUP(C276,Products!A:B,2,0)</f>
        <v>Electronics</v>
      </c>
      <c r="E276" s="31">
        <v>455.25</v>
      </c>
      <c r="F276" s="31">
        <v>193.25</v>
      </c>
      <c r="G276" s="31">
        <v>262</v>
      </c>
      <c r="H276" s="22">
        <v>3</v>
      </c>
      <c r="I276" s="22">
        <v>786</v>
      </c>
      <c r="J276" s="22" t="s">
        <v>1198</v>
      </c>
      <c r="K276" s="22" t="s">
        <v>55</v>
      </c>
      <c r="L276" s="22" t="s">
        <v>1773</v>
      </c>
      <c r="M276" s="30">
        <f>VLOOKUP(J276,Sheet1!A:B,2,0)</f>
        <v>45670</v>
      </c>
    </row>
    <row r="277" spans="1:13" x14ac:dyDescent="0.3">
      <c r="A277" s="22" t="s">
        <v>1545</v>
      </c>
      <c r="B277" s="30">
        <v>45416</v>
      </c>
      <c r="C277" s="22" t="s">
        <v>161</v>
      </c>
      <c r="D277" s="22" t="str">
        <f>VLOOKUP(C277,Products!A:B,2,0)</f>
        <v>Books</v>
      </c>
      <c r="E277" s="31">
        <v>383.5</v>
      </c>
      <c r="F277" s="31">
        <v>247.25</v>
      </c>
      <c r="G277" s="31">
        <v>136.25</v>
      </c>
      <c r="H277" s="22">
        <v>4</v>
      </c>
      <c r="I277" s="22">
        <v>545</v>
      </c>
      <c r="J277" s="22" t="s">
        <v>1516</v>
      </c>
      <c r="K277" s="22" t="s">
        <v>54</v>
      </c>
      <c r="L277" s="22" t="s">
        <v>1772</v>
      </c>
      <c r="M277" s="30">
        <f>VLOOKUP(J277,Sheet1!A:B,2,0)</f>
        <v>45416</v>
      </c>
    </row>
    <row r="278" spans="1:13" x14ac:dyDescent="0.3">
      <c r="A278" s="22" t="s">
        <v>1546</v>
      </c>
      <c r="B278" s="30">
        <v>45416</v>
      </c>
      <c r="C278" s="22" t="s">
        <v>162</v>
      </c>
      <c r="D278" s="22" t="str">
        <f>VLOOKUP(C278,Products!A:B,2,0)</f>
        <v>Electronics</v>
      </c>
      <c r="E278" s="31">
        <v>976.25</v>
      </c>
      <c r="F278" s="31">
        <v>88.25</v>
      </c>
      <c r="G278" s="31">
        <v>888</v>
      </c>
      <c r="H278" s="22">
        <v>1</v>
      </c>
      <c r="I278" s="22">
        <v>888</v>
      </c>
      <c r="J278" s="22" t="s">
        <v>1243</v>
      </c>
      <c r="K278" s="22" t="s">
        <v>49</v>
      </c>
      <c r="L278" s="22" t="s">
        <v>1774</v>
      </c>
      <c r="M278" s="30">
        <f>VLOOKUP(J278,Sheet1!A:B,2,0)</f>
        <v>45702</v>
      </c>
    </row>
    <row r="279" spans="1:13" x14ac:dyDescent="0.3">
      <c r="A279" s="22" t="s">
        <v>1547</v>
      </c>
      <c r="B279" s="30">
        <v>45417</v>
      </c>
      <c r="C279" s="22" t="s">
        <v>164</v>
      </c>
      <c r="D279" s="22" t="str">
        <f>VLOOKUP(C279,Products!A:B,2,0)</f>
        <v>Books</v>
      </c>
      <c r="E279" s="31">
        <v>1507.25</v>
      </c>
      <c r="F279" s="31">
        <v>170.25</v>
      </c>
      <c r="G279" s="31">
        <v>1337</v>
      </c>
      <c r="H279" s="22">
        <v>1</v>
      </c>
      <c r="I279" s="22">
        <v>1337</v>
      </c>
      <c r="J279" s="22" t="s">
        <v>396</v>
      </c>
      <c r="K279" s="22" t="s">
        <v>56</v>
      </c>
      <c r="L279" s="22" t="s">
        <v>1775</v>
      </c>
      <c r="M279" s="30">
        <f>VLOOKUP(J279,Sheet1!A:B,2,0)</f>
        <v>45417</v>
      </c>
    </row>
    <row r="280" spans="1:13" x14ac:dyDescent="0.3">
      <c r="A280" s="22" t="s">
        <v>1548</v>
      </c>
      <c r="B280" s="30">
        <v>45417</v>
      </c>
      <c r="C280" s="22" t="s">
        <v>155</v>
      </c>
      <c r="D280" s="22" t="str">
        <f>VLOOKUP(C280,Products!A:B,2,0)</f>
        <v>Books</v>
      </c>
      <c r="E280" s="31">
        <v>337.25</v>
      </c>
      <c r="F280" s="31">
        <v>145.25</v>
      </c>
      <c r="G280" s="31">
        <v>192</v>
      </c>
      <c r="H280" s="22">
        <v>2</v>
      </c>
      <c r="I280" s="22">
        <v>384</v>
      </c>
      <c r="J280" s="22" t="s">
        <v>1081</v>
      </c>
      <c r="K280" s="22" t="s">
        <v>56</v>
      </c>
      <c r="L280" s="22" t="s">
        <v>1775</v>
      </c>
      <c r="M280" s="30">
        <f>VLOOKUP(J280,Sheet1!A:B,2,0)</f>
        <v>45597</v>
      </c>
    </row>
    <row r="281" spans="1:13" x14ac:dyDescent="0.3">
      <c r="A281" s="22" t="s">
        <v>1549</v>
      </c>
      <c r="B281" s="30">
        <v>45417</v>
      </c>
      <c r="C281" s="22" t="s">
        <v>161</v>
      </c>
      <c r="D281" s="22" t="str">
        <f>VLOOKUP(C281,Products!A:B,2,0)</f>
        <v>Books</v>
      </c>
      <c r="E281" s="31">
        <v>859.75</v>
      </c>
      <c r="F281" s="31">
        <v>207.25</v>
      </c>
      <c r="G281" s="31">
        <v>652.5</v>
      </c>
      <c r="H281" s="22">
        <v>2</v>
      </c>
      <c r="I281" s="22">
        <v>1305</v>
      </c>
      <c r="J281" s="22" t="s">
        <v>1463</v>
      </c>
      <c r="K281" s="22" t="s">
        <v>49</v>
      </c>
      <c r="L281" s="22" t="s">
        <v>1774</v>
      </c>
      <c r="M281" s="30">
        <f>VLOOKUP(J281,Sheet1!A:B,2,0)</f>
        <v>45468</v>
      </c>
    </row>
    <row r="282" spans="1:13" x14ac:dyDescent="0.3">
      <c r="A282" s="22" t="s">
        <v>1550</v>
      </c>
      <c r="B282" s="30">
        <v>45417</v>
      </c>
      <c r="C282" s="22" t="s">
        <v>157</v>
      </c>
      <c r="D282" s="22" t="str">
        <f>VLOOKUP(C282,Products!A:B,2,0)</f>
        <v>Clothing</v>
      </c>
      <c r="E282" s="31">
        <v>794.25</v>
      </c>
      <c r="F282" s="31">
        <v>280.25</v>
      </c>
      <c r="G282" s="31">
        <v>514</v>
      </c>
      <c r="H282" s="22">
        <v>2</v>
      </c>
      <c r="I282" s="22">
        <v>1028</v>
      </c>
      <c r="J282" s="22" t="s">
        <v>21</v>
      </c>
      <c r="K282" s="22" t="s">
        <v>56</v>
      </c>
      <c r="L282" s="22" t="s">
        <v>1775</v>
      </c>
      <c r="M282" s="30">
        <f>VLOOKUP(J282,Sheet1!A:B,2,0)</f>
        <v>45671</v>
      </c>
    </row>
    <row r="283" spans="1:13" x14ac:dyDescent="0.3">
      <c r="A283" s="22" t="s">
        <v>1551</v>
      </c>
      <c r="B283" s="30">
        <v>45419</v>
      </c>
      <c r="C283" s="22" t="s">
        <v>155</v>
      </c>
      <c r="D283" s="22" t="str">
        <f>VLOOKUP(C283,Products!A:B,2,0)</f>
        <v>Books</v>
      </c>
      <c r="E283" s="31">
        <v>288</v>
      </c>
      <c r="F283" s="31">
        <v>161.25</v>
      </c>
      <c r="G283" s="31">
        <v>126.75</v>
      </c>
      <c r="H283" s="22">
        <v>4</v>
      </c>
      <c r="I283" s="22">
        <v>507</v>
      </c>
      <c r="J283" s="22" t="s">
        <v>8</v>
      </c>
      <c r="K283" s="22" t="s">
        <v>55</v>
      </c>
      <c r="L283" s="22" t="s">
        <v>1773</v>
      </c>
      <c r="M283" s="30">
        <f>VLOOKUP(J283,Sheet1!A:B,2,0)</f>
        <v>45549</v>
      </c>
    </row>
    <row r="284" spans="1:13" x14ac:dyDescent="0.3">
      <c r="A284" s="22" t="s">
        <v>1552</v>
      </c>
      <c r="B284" s="30">
        <v>45420</v>
      </c>
      <c r="C284" s="22" t="s">
        <v>156</v>
      </c>
      <c r="D284" s="22" t="str">
        <f>VLOOKUP(C284,Products!A:B,2,0)</f>
        <v>Books</v>
      </c>
      <c r="E284" s="31">
        <v>427.25</v>
      </c>
      <c r="F284" s="31">
        <v>266.25</v>
      </c>
      <c r="G284" s="31">
        <v>161</v>
      </c>
      <c r="H284" s="22">
        <v>1</v>
      </c>
      <c r="I284" s="22">
        <v>161</v>
      </c>
      <c r="J284" s="22" t="s">
        <v>1180</v>
      </c>
      <c r="K284" s="22" t="s">
        <v>49</v>
      </c>
      <c r="L284" s="22" t="s">
        <v>1774</v>
      </c>
      <c r="M284" s="30">
        <f>VLOOKUP(J284,Sheet1!A:B,2,0)</f>
        <v>45704</v>
      </c>
    </row>
    <row r="285" spans="1:13" x14ac:dyDescent="0.3">
      <c r="A285" s="22" t="s">
        <v>1553</v>
      </c>
      <c r="B285" s="30">
        <v>45422</v>
      </c>
      <c r="C285" s="22" t="s">
        <v>159</v>
      </c>
      <c r="D285" s="22" t="str">
        <f>VLOOKUP(C285,Products!A:B,2,0)</f>
        <v>Clothing</v>
      </c>
      <c r="E285" s="31">
        <v>602.25</v>
      </c>
      <c r="F285" s="31">
        <v>198.25</v>
      </c>
      <c r="G285" s="31">
        <v>404</v>
      </c>
      <c r="H285" s="22">
        <v>2</v>
      </c>
      <c r="I285" s="22">
        <v>808</v>
      </c>
      <c r="J285" s="22" t="s">
        <v>324</v>
      </c>
      <c r="K285" s="22" t="s">
        <v>55</v>
      </c>
      <c r="L285" s="22" t="s">
        <v>1773</v>
      </c>
      <c r="M285" s="30">
        <f>VLOOKUP(J285,Sheet1!A:B,2,0)</f>
        <v>45422</v>
      </c>
    </row>
    <row r="286" spans="1:13" x14ac:dyDescent="0.3">
      <c r="A286" s="22" t="s">
        <v>1554</v>
      </c>
      <c r="B286" s="30">
        <v>45422</v>
      </c>
      <c r="C286" s="22" t="s">
        <v>148</v>
      </c>
      <c r="D286" s="22" t="str">
        <f>VLOOKUP(C286,Products!A:B,2,0)</f>
        <v>Toys</v>
      </c>
      <c r="E286" s="31">
        <v>380</v>
      </c>
      <c r="F286" s="31">
        <v>123.25</v>
      </c>
      <c r="G286" s="31">
        <v>256.75</v>
      </c>
      <c r="H286" s="22">
        <v>4</v>
      </c>
      <c r="I286" s="22">
        <v>1027</v>
      </c>
      <c r="J286" s="22" t="s">
        <v>1474</v>
      </c>
      <c r="K286" s="22" t="s">
        <v>56</v>
      </c>
      <c r="L286" s="22" t="s">
        <v>1775</v>
      </c>
      <c r="M286" s="30">
        <f>VLOOKUP(J286,Sheet1!A:B,2,0)</f>
        <v>45622</v>
      </c>
    </row>
    <row r="287" spans="1:13" x14ac:dyDescent="0.3">
      <c r="A287" s="22" t="s">
        <v>1555</v>
      </c>
      <c r="B287" s="30">
        <v>45422</v>
      </c>
      <c r="C287" s="22" t="s">
        <v>161</v>
      </c>
      <c r="D287" s="22" t="str">
        <f>VLOOKUP(C287,Products!A:B,2,0)</f>
        <v>Books</v>
      </c>
      <c r="E287" s="31">
        <v>549.75</v>
      </c>
      <c r="F287" s="31">
        <v>289.25</v>
      </c>
      <c r="G287" s="31">
        <v>260.5</v>
      </c>
      <c r="H287" s="22">
        <v>4</v>
      </c>
      <c r="I287" s="22">
        <v>1042</v>
      </c>
      <c r="J287" s="22" t="s">
        <v>1385</v>
      </c>
      <c r="K287" s="22" t="s">
        <v>49</v>
      </c>
      <c r="L287" s="22" t="s">
        <v>1774</v>
      </c>
      <c r="M287" s="30">
        <f>VLOOKUP(J287,Sheet1!A:B,2,0)</f>
        <v>45699</v>
      </c>
    </row>
    <row r="288" spans="1:13" x14ac:dyDescent="0.3">
      <c r="A288" s="22" t="s">
        <v>1556</v>
      </c>
      <c r="B288" s="30">
        <v>45423</v>
      </c>
      <c r="C288" s="22" t="s">
        <v>155</v>
      </c>
      <c r="D288" s="22" t="str">
        <f>VLOOKUP(C288,Products!A:B,2,0)</f>
        <v>Books</v>
      </c>
      <c r="E288" s="31">
        <v>760.25</v>
      </c>
      <c r="F288" s="31">
        <v>92.25</v>
      </c>
      <c r="G288" s="31">
        <v>668</v>
      </c>
      <c r="H288" s="22">
        <v>2</v>
      </c>
      <c r="I288" s="22">
        <v>1336</v>
      </c>
      <c r="J288" s="22" t="s">
        <v>1262</v>
      </c>
      <c r="K288" s="22" t="s">
        <v>57</v>
      </c>
      <c r="L288" s="22" t="s">
        <v>1776</v>
      </c>
      <c r="M288" s="30">
        <f>VLOOKUP(J288,Sheet1!A:B,2,0)</f>
        <v>45423</v>
      </c>
    </row>
    <row r="289" spans="1:13" x14ac:dyDescent="0.3">
      <c r="A289" s="22" t="s">
        <v>1557</v>
      </c>
      <c r="B289" s="30">
        <v>45423</v>
      </c>
      <c r="C289" s="22" t="s">
        <v>163</v>
      </c>
      <c r="D289" s="22" t="str">
        <f>VLOOKUP(C289,Products!A:B,2,0)</f>
        <v>Electronics</v>
      </c>
      <c r="E289" s="31">
        <v>500.65</v>
      </c>
      <c r="F289" s="31">
        <v>272.25</v>
      </c>
      <c r="G289" s="31">
        <v>228.4</v>
      </c>
      <c r="H289" s="22">
        <v>5</v>
      </c>
      <c r="I289" s="22">
        <v>1142</v>
      </c>
      <c r="J289" s="22" t="s">
        <v>1279</v>
      </c>
      <c r="K289" s="22" t="s">
        <v>54</v>
      </c>
      <c r="L289" s="22" t="s">
        <v>1772</v>
      </c>
      <c r="M289" s="30">
        <f>VLOOKUP(J289,Sheet1!A:B,2,0)</f>
        <v>45423</v>
      </c>
    </row>
    <row r="290" spans="1:13" x14ac:dyDescent="0.3">
      <c r="A290" s="22" t="s">
        <v>1558</v>
      </c>
      <c r="B290" s="30">
        <v>45425</v>
      </c>
      <c r="C290" s="22" t="s">
        <v>147</v>
      </c>
      <c r="D290" s="22" t="str">
        <f>VLOOKUP(C290,Products!A:B,2,0)</f>
        <v>Toys</v>
      </c>
      <c r="E290" s="31">
        <v>858.75</v>
      </c>
      <c r="F290" s="31">
        <v>245.25</v>
      </c>
      <c r="G290" s="31">
        <v>613.5</v>
      </c>
      <c r="H290" s="22">
        <v>2</v>
      </c>
      <c r="I290" s="22">
        <v>1227</v>
      </c>
      <c r="J290" s="22" t="s">
        <v>1475</v>
      </c>
      <c r="K290" s="22" t="s">
        <v>55</v>
      </c>
      <c r="L290" s="22" t="s">
        <v>1773</v>
      </c>
      <c r="M290" s="30">
        <f>VLOOKUP(J290,Sheet1!A:B,2,0)</f>
        <v>45425</v>
      </c>
    </row>
    <row r="291" spans="1:13" x14ac:dyDescent="0.3">
      <c r="A291" s="22" t="s">
        <v>1559</v>
      </c>
      <c r="B291" s="30">
        <v>45425</v>
      </c>
      <c r="C291" s="22" t="s">
        <v>154</v>
      </c>
      <c r="D291" s="22" t="str">
        <f>VLOOKUP(C291,Products!A:B,2,0)</f>
        <v>Books</v>
      </c>
      <c r="E291" s="31">
        <v>568.25</v>
      </c>
      <c r="F291" s="31">
        <v>108.25</v>
      </c>
      <c r="G291" s="31">
        <v>460</v>
      </c>
      <c r="H291" s="22">
        <v>3</v>
      </c>
      <c r="I291" s="22">
        <v>1380</v>
      </c>
      <c r="J291" s="22" t="s">
        <v>1047</v>
      </c>
      <c r="K291" s="22" t="s">
        <v>56</v>
      </c>
      <c r="L291" s="22" t="s">
        <v>1775</v>
      </c>
      <c r="M291" s="30">
        <f>VLOOKUP(J291,Sheet1!A:B,2,0)</f>
        <v>45452</v>
      </c>
    </row>
    <row r="292" spans="1:13" x14ac:dyDescent="0.3">
      <c r="A292" s="22" t="s">
        <v>1560</v>
      </c>
      <c r="B292" s="30">
        <v>45425</v>
      </c>
      <c r="C292" s="22" t="s">
        <v>153</v>
      </c>
      <c r="D292" s="22" t="str">
        <f>VLOOKUP(C292,Products!A:B,2,0)</f>
        <v>Electronics</v>
      </c>
      <c r="E292" s="31">
        <v>1276.25</v>
      </c>
      <c r="F292" s="31">
        <v>236.25</v>
      </c>
      <c r="G292" s="31">
        <v>1040</v>
      </c>
      <c r="H292" s="22">
        <v>1</v>
      </c>
      <c r="I292" s="22">
        <v>1040</v>
      </c>
      <c r="J292" s="22" t="s">
        <v>1483</v>
      </c>
      <c r="K292" s="22" t="s">
        <v>55</v>
      </c>
      <c r="L292" s="22" t="s">
        <v>1773</v>
      </c>
      <c r="M292" s="30">
        <f>VLOOKUP(J292,Sheet1!A:B,2,0)</f>
        <v>45742</v>
      </c>
    </row>
    <row r="293" spans="1:13" x14ac:dyDescent="0.3">
      <c r="A293" s="22" t="s">
        <v>1561</v>
      </c>
      <c r="B293" s="30">
        <v>45426</v>
      </c>
      <c r="C293" s="22" t="s">
        <v>158</v>
      </c>
      <c r="D293" s="22" t="str">
        <f>VLOOKUP(C293,Products!A:B,2,0)</f>
        <v>Books</v>
      </c>
      <c r="E293" s="31">
        <v>337.25</v>
      </c>
      <c r="F293" s="31">
        <v>277.25</v>
      </c>
      <c r="G293" s="31">
        <v>60</v>
      </c>
      <c r="H293" s="22">
        <v>4</v>
      </c>
      <c r="I293" s="22">
        <v>240</v>
      </c>
      <c r="J293" s="22" t="s">
        <v>1464</v>
      </c>
      <c r="K293" s="22" t="s">
        <v>54</v>
      </c>
      <c r="L293" s="22" t="s">
        <v>1772</v>
      </c>
      <c r="M293" s="30">
        <f>VLOOKUP(J293,Sheet1!A:B,2,0)</f>
        <v>45731</v>
      </c>
    </row>
    <row r="294" spans="1:13" x14ac:dyDescent="0.3">
      <c r="A294" s="22" t="s">
        <v>1562</v>
      </c>
      <c r="B294" s="30">
        <v>45427</v>
      </c>
      <c r="C294" s="22" t="s">
        <v>157</v>
      </c>
      <c r="D294" s="22" t="str">
        <f>VLOOKUP(C294,Products!A:B,2,0)</f>
        <v>Clothing</v>
      </c>
      <c r="E294" s="31">
        <v>405.85</v>
      </c>
      <c r="F294" s="31">
        <v>133.25</v>
      </c>
      <c r="G294" s="31">
        <v>272.60000000000002</v>
      </c>
      <c r="H294" s="22">
        <v>5</v>
      </c>
      <c r="I294" s="22">
        <v>1363</v>
      </c>
      <c r="J294" s="22" t="s">
        <v>1258</v>
      </c>
      <c r="K294" s="22" t="s">
        <v>54</v>
      </c>
      <c r="L294" s="22" t="s">
        <v>1772</v>
      </c>
      <c r="M294" s="30">
        <f>VLOOKUP(J294,Sheet1!A:B,2,0)</f>
        <v>45746</v>
      </c>
    </row>
    <row r="295" spans="1:13" x14ac:dyDescent="0.3">
      <c r="A295" s="22" t="s">
        <v>1563</v>
      </c>
      <c r="B295" s="30">
        <v>45427</v>
      </c>
      <c r="C295" s="22" t="s">
        <v>162</v>
      </c>
      <c r="D295" s="22" t="str">
        <f>VLOOKUP(C295,Products!A:B,2,0)</f>
        <v>Electronics</v>
      </c>
      <c r="E295" s="31">
        <v>487.25</v>
      </c>
      <c r="F295" s="31">
        <v>281.25</v>
      </c>
      <c r="G295" s="31">
        <v>206</v>
      </c>
      <c r="H295" s="22">
        <v>3</v>
      </c>
      <c r="I295" s="22">
        <v>618</v>
      </c>
      <c r="J295" s="22" t="s">
        <v>1419</v>
      </c>
      <c r="K295" s="22" t="s">
        <v>54</v>
      </c>
      <c r="L295" s="22" t="s">
        <v>1772</v>
      </c>
      <c r="M295" s="30">
        <f>VLOOKUP(J295,Sheet1!A:B,2,0)</f>
        <v>45468</v>
      </c>
    </row>
    <row r="296" spans="1:13" x14ac:dyDescent="0.3">
      <c r="A296" s="22" t="s">
        <v>1564</v>
      </c>
      <c r="B296" s="30">
        <v>45427</v>
      </c>
      <c r="C296" s="22" t="s">
        <v>151</v>
      </c>
      <c r="D296" s="22" t="str">
        <f>VLOOKUP(C296,Products!A:B,2,0)</f>
        <v>Electronics</v>
      </c>
      <c r="E296" s="31">
        <v>824.75</v>
      </c>
      <c r="F296" s="31">
        <v>287.25</v>
      </c>
      <c r="G296" s="31">
        <v>537.5</v>
      </c>
      <c r="H296" s="22">
        <v>2</v>
      </c>
      <c r="I296" s="22">
        <v>1075</v>
      </c>
      <c r="J296" s="22" t="s">
        <v>1322</v>
      </c>
      <c r="K296" s="22" t="s">
        <v>49</v>
      </c>
      <c r="L296" s="22" t="s">
        <v>1774</v>
      </c>
      <c r="M296" s="30">
        <f>VLOOKUP(J296,Sheet1!A:B,2,0)</f>
        <v>45427</v>
      </c>
    </row>
    <row r="297" spans="1:13" x14ac:dyDescent="0.3">
      <c r="A297" s="22" t="s">
        <v>1565</v>
      </c>
      <c r="B297" s="30">
        <v>45427</v>
      </c>
      <c r="C297" s="22" t="s">
        <v>154</v>
      </c>
      <c r="D297" s="22" t="str">
        <f>VLOOKUP(C297,Products!A:B,2,0)</f>
        <v>Books</v>
      </c>
      <c r="E297" s="31">
        <v>546.58333333333326</v>
      </c>
      <c r="F297" s="31">
        <v>281.25</v>
      </c>
      <c r="G297" s="31">
        <v>265.33333333333331</v>
      </c>
      <c r="H297" s="22">
        <v>3</v>
      </c>
      <c r="I297" s="22">
        <v>796</v>
      </c>
      <c r="J297" s="22" t="s">
        <v>1496</v>
      </c>
      <c r="K297" s="22" t="s">
        <v>55</v>
      </c>
      <c r="L297" s="22" t="s">
        <v>1773</v>
      </c>
      <c r="M297" s="30">
        <f>VLOOKUP(J297,Sheet1!A:B,2,0)</f>
        <v>45427</v>
      </c>
    </row>
    <row r="298" spans="1:13" x14ac:dyDescent="0.3">
      <c r="A298" s="22" t="s">
        <v>1566</v>
      </c>
      <c r="B298" s="30">
        <v>45429</v>
      </c>
      <c r="C298" s="22" t="s">
        <v>164</v>
      </c>
      <c r="D298" s="22" t="str">
        <f>VLOOKUP(C298,Products!A:B,2,0)</f>
        <v>Books</v>
      </c>
      <c r="E298" s="31">
        <v>221.85</v>
      </c>
      <c r="F298" s="31">
        <v>140.25</v>
      </c>
      <c r="G298" s="31">
        <v>81.599999999999994</v>
      </c>
      <c r="H298" s="22">
        <v>5</v>
      </c>
      <c r="I298" s="22">
        <v>408</v>
      </c>
      <c r="J298" s="22" t="s">
        <v>1249</v>
      </c>
      <c r="K298" s="22" t="s">
        <v>57</v>
      </c>
      <c r="L298" s="22" t="s">
        <v>1776</v>
      </c>
      <c r="M298" s="30">
        <f>VLOOKUP(J298,Sheet1!A:B,2,0)</f>
        <v>45724</v>
      </c>
    </row>
    <row r="299" spans="1:13" x14ac:dyDescent="0.3">
      <c r="A299" s="22" t="s">
        <v>1567</v>
      </c>
      <c r="B299" s="30">
        <v>45430</v>
      </c>
      <c r="C299" s="22" t="s">
        <v>149</v>
      </c>
      <c r="D299" s="22" t="str">
        <f>VLOOKUP(C299,Products!A:B,2,0)</f>
        <v>Toys</v>
      </c>
      <c r="E299" s="31">
        <v>510.45</v>
      </c>
      <c r="F299" s="31">
        <v>254.25</v>
      </c>
      <c r="G299" s="31">
        <v>256.2</v>
      </c>
      <c r="H299" s="22">
        <v>5</v>
      </c>
      <c r="I299" s="22">
        <v>1281</v>
      </c>
      <c r="J299" s="22" t="s">
        <v>1202</v>
      </c>
      <c r="K299" s="22" t="s">
        <v>56</v>
      </c>
      <c r="L299" s="22" t="s">
        <v>1775</v>
      </c>
      <c r="M299" s="30">
        <f>VLOOKUP(J299,Sheet1!A:B,2,0)</f>
        <v>45482</v>
      </c>
    </row>
    <row r="300" spans="1:13" x14ac:dyDescent="0.3">
      <c r="A300" s="22" t="s">
        <v>1568</v>
      </c>
      <c r="B300" s="30">
        <v>45431</v>
      </c>
      <c r="C300" s="22" t="s">
        <v>148</v>
      </c>
      <c r="D300" s="22" t="str">
        <f>VLOOKUP(C300,Products!A:B,2,0)</f>
        <v>Toys</v>
      </c>
      <c r="E300" s="31">
        <v>451.75</v>
      </c>
      <c r="F300" s="31">
        <v>172.25</v>
      </c>
      <c r="G300" s="31">
        <v>279.5</v>
      </c>
      <c r="H300" s="22">
        <v>2</v>
      </c>
      <c r="I300" s="22">
        <v>559</v>
      </c>
      <c r="J300" s="22" t="s">
        <v>1167</v>
      </c>
      <c r="K300" s="22" t="s">
        <v>57</v>
      </c>
      <c r="L300" s="22" t="s">
        <v>1776</v>
      </c>
      <c r="M300" s="30">
        <f>VLOOKUP(J300,Sheet1!A:B,2,0)</f>
        <v>45431</v>
      </c>
    </row>
    <row r="301" spans="1:13" x14ac:dyDescent="0.3">
      <c r="A301" s="22" t="s">
        <v>1569</v>
      </c>
      <c r="B301" s="30">
        <v>45432</v>
      </c>
      <c r="C301" s="22" t="s">
        <v>147</v>
      </c>
      <c r="D301" s="22" t="str">
        <f>VLOOKUP(C301,Products!A:B,2,0)</f>
        <v>Toys</v>
      </c>
      <c r="E301" s="31">
        <v>317.5</v>
      </c>
      <c r="F301" s="31">
        <v>161.25</v>
      </c>
      <c r="G301" s="31">
        <v>156.25</v>
      </c>
      <c r="H301" s="22">
        <v>4</v>
      </c>
      <c r="I301" s="22">
        <v>625</v>
      </c>
      <c r="J301" s="22" t="s">
        <v>1183</v>
      </c>
      <c r="K301" s="22" t="s">
        <v>56</v>
      </c>
      <c r="L301" s="22" t="s">
        <v>1775</v>
      </c>
      <c r="M301" s="30">
        <f>VLOOKUP(J301,Sheet1!A:B,2,0)</f>
        <v>45598</v>
      </c>
    </row>
    <row r="302" spans="1:13" x14ac:dyDescent="0.3">
      <c r="A302" s="22" t="s">
        <v>1570</v>
      </c>
      <c r="B302" s="30">
        <v>45432</v>
      </c>
      <c r="C302" s="22" t="s">
        <v>159</v>
      </c>
      <c r="D302" s="22" t="str">
        <f>VLOOKUP(C302,Products!A:B,2,0)</f>
        <v>Clothing</v>
      </c>
      <c r="E302" s="31">
        <v>266.05</v>
      </c>
      <c r="F302" s="31">
        <v>212.25</v>
      </c>
      <c r="G302" s="31">
        <v>53.8</v>
      </c>
      <c r="H302" s="22">
        <v>5</v>
      </c>
      <c r="I302" s="22">
        <v>269</v>
      </c>
      <c r="J302" s="22" t="s">
        <v>1305</v>
      </c>
      <c r="K302" s="22" t="s">
        <v>57</v>
      </c>
      <c r="L302" s="22" t="s">
        <v>1776</v>
      </c>
      <c r="M302" s="30">
        <f>VLOOKUP(J302,Sheet1!A:B,2,0)</f>
        <v>45559</v>
      </c>
    </row>
    <row r="303" spans="1:13" x14ac:dyDescent="0.3">
      <c r="A303" s="22" t="s">
        <v>1571</v>
      </c>
      <c r="B303" s="30">
        <v>45433</v>
      </c>
      <c r="C303" s="22" t="s">
        <v>150</v>
      </c>
      <c r="D303" s="22" t="str">
        <f>VLOOKUP(C303,Products!A:B,2,0)</f>
        <v>Electronics</v>
      </c>
      <c r="E303" s="31">
        <v>352.05</v>
      </c>
      <c r="F303" s="31">
        <v>254.25</v>
      </c>
      <c r="G303" s="31">
        <v>97.8</v>
      </c>
      <c r="H303" s="22">
        <v>5</v>
      </c>
      <c r="I303" s="22">
        <v>489</v>
      </c>
      <c r="J303" s="22" t="s">
        <v>1369</v>
      </c>
      <c r="K303" s="22" t="s">
        <v>57</v>
      </c>
      <c r="L303" s="22" t="s">
        <v>1776</v>
      </c>
      <c r="M303" s="30">
        <f>VLOOKUP(J303,Sheet1!A:B,2,0)</f>
        <v>45659</v>
      </c>
    </row>
    <row r="304" spans="1:13" x14ac:dyDescent="0.3">
      <c r="A304" s="22" t="s">
        <v>1572</v>
      </c>
      <c r="B304" s="30">
        <v>45433</v>
      </c>
      <c r="C304" s="22" t="s">
        <v>148</v>
      </c>
      <c r="D304" s="22" t="str">
        <f>VLOOKUP(C304,Products!A:B,2,0)</f>
        <v>Toys</v>
      </c>
      <c r="E304" s="31">
        <v>769.25</v>
      </c>
      <c r="F304" s="31">
        <v>150.25</v>
      </c>
      <c r="G304" s="31">
        <v>619</v>
      </c>
      <c r="H304" s="22">
        <v>2</v>
      </c>
      <c r="I304" s="22">
        <v>1238</v>
      </c>
      <c r="J304" s="22" t="s">
        <v>1245</v>
      </c>
      <c r="K304" s="22" t="s">
        <v>54</v>
      </c>
      <c r="L304" s="22" t="s">
        <v>1772</v>
      </c>
      <c r="M304" s="30">
        <f>VLOOKUP(J304,Sheet1!A:B,2,0)</f>
        <v>45699</v>
      </c>
    </row>
    <row r="305" spans="1:13" x14ac:dyDescent="0.3">
      <c r="A305" s="22" t="s">
        <v>1573</v>
      </c>
      <c r="B305" s="30">
        <v>45434</v>
      </c>
      <c r="C305" s="22" t="s">
        <v>150</v>
      </c>
      <c r="D305" s="22" t="str">
        <f>VLOOKUP(C305,Products!A:B,2,0)</f>
        <v>Electronics</v>
      </c>
      <c r="E305" s="31">
        <v>413.65</v>
      </c>
      <c r="F305" s="31">
        <v>162.25</v>
      </c>
      <c r="G305" s="31">
        <v>251.4</v>
      </c>
      <c r="H305" s="22">
        <v>5</v>
      </c>
      <c r="I305" s="22">
        <v>1257</v>
      </c>
      <c r="J305" s="22" t="s">
        <v>1053</v>
      </c>
      <c r="K305" s="22" t="s">
        <v>55</v>
      </c>
      <c r="L305" s="22" t="s">
        <v>1773</v>
      </c>
      <c r="M305" s="30">
        <f>VLOOKUP(J305,Sheet1!A:B,2,0)</f>
        <v>45602</v>
      </c>
    </row>
    <row r="306" spans="1:13" x14ac:dyDescent="0.3">
      <c r="A306" s="22" t="s">
        <v>1574</v>
      </c>
      <c r="B306" s="30">
        <v>45434</v>
      </c>
      <c r="C306" s="22" t="s">
        <v>164</v>
      </c>
      <c r="D306" s="22" t="str">
        <f>VLOOKUP(C306,Products!A:B,2,0)</f>
        <v>Books</v>
      </c>
      <c r="E306" s="31">
        <v>281.64999999999998</v>
      </c>
      <c r="F306" s="31">
        <v>133.25</v>
      </c>
      <c r="G306" s="31">
        <v>148.4</v>
      </c>
      <c r="H306" s="22">
        <v>5</v>
      </c>
      <c r="I306" s="22">
        <v>742</v>
      </c>
      <c r="J306" s="22" t="s">
        <v>1515</v>
      </c>
      <c r="K306" s="22" t="s">
        <v>56</v>
      </c>
      <c r="L306" s="22" t="s">
        <v>1775</v>
      </c>
      <c r="M306" s="30">
        <f>VLOOKUP(J306,Sheet1!A:B,2,0)</f>
        <v>45434</v>
      </c>
    </row>
    <row r="307" spans="1:13" x14ac:dyDescent="0.3">
      <c r="A307" s="22" t="s">
        <v>1575</v>
      </c>
      <c r="B307" s="30">
        <v>45434</v>
      </c>
      <c r="C307" s="22" t="s">
        <v>154</v>
      </c>
      <c r="D307" s="22" t="str">
        <f>VLOOKUP(C307,Products!A:B,2,0)</f>
        <v>Books</v>
      </c>
      <c r="E307" s="31">
        <v>252.58333333333331</v>
      </c>
      <c r="F307" s="31">
        <v>164.25</v>
      </c>
      <c r="G307" s="31">
        <v>88.333333333333329</v>
      </c>
      <c r="H307" s="22">
        <v>3</v>
      </c>
      <c r="I307" s="22">
        <v>265</v>
      </c>
      <c r="J307" s="22" t="s">
        <v>312</v>
      </c>
      <c r="K307" s="22" t="s">
        <v>54</v>
      </c>
      <c r="L307" s="22" t="s">
        <v>1772</v>
      </c>
      <c r="M307" s="30">
        <f>VLOOKUP(J307,Sheet1!A:B,2,0)</f>
        <v>45687</v>
      </c>
    </row>
    <row r="308" spans="1:13" x14ac:dyDescent="0.3">
      <c r="A308" s="22" t="s">
        <v>1576</v>
      </c>
      <c r="B308" s="30">
        <v>45435</v>
      </c>
      <c r="C308" s="22" t="s">
        <v>156</v>
      </c>
      <c r="D308" s="22" t="str">
        <f>VLOOKUP(C308,Products!A:B,2,0)</f>
        <v>Books</v>
      </c>
      <c r="E308" s="31">
        <v>455.58333333333331</v>
      </c>
      <c r="F308" s="31">
        <v>108.25</v>
      </c>
      <c r="G308" s="31">
        <v>347.33333333333331</v>
      </c>
      <c r="H308" s="22">
        <v>3</v>
      </c>
      <c r="I308" s="22">
        <v>1042</v>
      </c>
      <c r="J308" s="22" t="s">
        <v>1096</v>
      </c>
      <c r="K308" s="22" t="s">
        <v>55</v>
      </c>
      <c r="L308" s="22" t="s">
        <v>1773</v>
      </c>
      <c r="M308" s="30">
        <f>VLOOKUP(J308,Sheet1!A:B,2,0)</f>
        <v>45742</v>
      </c>
    </row>
    <row r="309" spans="1:13" x14ac:dyDescent="0.3">
      <c r="A309" s="22" t="s">
        <v>1577</v>
      </c>
      <c r="B309" s="30">
        <v>45435</v>
      </c>
      <c r="C309" s="22" t="s">
        <v>153</v>
      </c>
      <c r="D309" s="22" t="str">
        <f>VLOOKUP(C309,Products!A:B,2,0)</f>
        <v>Electronics</v>
      </c>
      <c r="E309" s="31">
        <v>946.25</v>
      </c>
      <c r="F309" s="31">
        <v>101.25</v>
      </c>
      <c r="G309" s="31">
        <v>845</v>
      </c>
      <c r="H309" s="22">
        <v>1</v>
      </c>
      <c r="I309" s="22">
        <v>845</v>
      </c>
      <c r="J309" s="22" t="s">
        <v>1078</v>
      </c>
      <c r="K309" s="22" t="s">
        <v>54</v>
      </c>
      <c r="L309" s="22" t="s">
        <v>1772</v>
      </c>
      <c r="M309" s="30">
        <f>VLOOKUP(J309,Sheet1!A:B,2,0)</f>
        <v>45435</v>
      </c>
    </row>
    <row r="310" spans="1:13" x14ac:dyDescent="0.3">
      <c r="A310" s="22" t="s">
        <v>1578</v>
      </c>
      <c r="B310" s="30">
        <v>45436</v>
      </c>
      <c r="C310" s="22" t="s">
        <v>162</v>
      </c>
      <c r="D310" s="22" t="str">
        <f>VLOOKUP(C310,Products!A:B,2,0)</f>
        <v>Electronics</v>
      </c>
      <c r="E310" s="31">
        <v>1624.25</v>
      </c>
      <c r="F310" s="31">
        <v>144.25</v>
      </c>
      <c r="G310" s="31">
        <v>1480</v>
      </c>
      <c r="H310" s="22">
        <v>1</v>
      </c>
      <c r="I310" s="22">
        <v>1480</v>
      </c>
      <c r="J310" s="22" t="s">
        <v>1294</v>
      </c>
      <c r="K310" s="22" t="s">
        <v>56</v>
      </c>
      <c r="L310" s="22" t="s">
        <v>1775</v>
      </c>
      <c r="M310" s="30">
        <f>VLOOKUP(J310,Sheet1!A:B,2,0)</f>
        <v>45610</v>
      </c>
    </row>
    <row r="311" spans="1:13" x14ac:dyDescent="0.3">
      <c r="A311" s="22" t="s">
        <v>1579</v>
      </c>
      <c r="B311" s="30">
        <v>45436</v>
      </c>
      <c r="C311" s="22" t="s">
        <v>159</v>
      </c>
      <c r="D311" s="22" t="str">
        <f>VLOOKUP(C311,Products!A:B,2,0)</f>
        <v>Clothing</v>
      </c>
      <c r="E311" s="31">
        <v>499.25</v>
      </c>
      <c r="F311" s="31">
        <v>279.25</v>
      </c>
      <c r="G311" s="31">
        <v>220</v>
      </c>
      <c r="H311" s="22">
        <v>1</v>
      </c>
      <c r="I311" s="22">
        <v>220</v>
      </c>
      <c r="J311" s="22" t="s">
        <v>377</v>
      </c>
      <c r="K311" s="22" t="s">
        <v>57</v>
      </c>
      <c r="L311" s="22" t="s">
        <v>1776</v>
      </c>
      <c r="M311" s="30">
        <f>VLOOKUP(J311,Sheet1!A:B,2,0)</f>
        <v>45436</v>
      </c>
    </row>
    <row r="312" spans="1:13" x14ac:dyDescent="0.3">
      <c r="A312" s="22" t="s">
        <v>1580</v>
      </c>
      <c r="B312" s="30">
        <v>45437</v>
      </c>
      <c r="C312" s="22" t="s">
        <v>149</v>
      </c>
      <c r="D312" s="22" t="str">
        <f>VLOOKUP(C312,Products!A:B,2,0)</f>
        <v>Toys</v>
      </c>
      <c r="E312" s="31">
        <v>381.45</v>
      </c>
      <c r="F312" s="31">
        <v>89.25</v>
      </c>
      <c r="G312" s="31">
        <v>292.2</v>
      </c>
      <c r="H312" s="22">
        <v>5</v>
      </c>
      <c r="I312" s="22">
        <v>1461</v>
      </c>
      <c r="J312" s="22" t="s">
        <v>1359</v>
      </c>
      <c r="K312" s="22" t="s">
        <v>54</v>
      </c>
      <c r="L312" s="22" t="s">
        <v>1772</v>
      </c>
      <c r="M312" s="30">
        <f>VLOOKUP(J312,Sheet1!A:B,2,0)</f>
        <v>45437</v>
      </c>
    </row>
    <row r="313" spans="1:13" x14ac:dyDescent="0.3">
      <c r="A313" s="22" t="s">
        <v>1581</v>
      </c>
      <c r="B313" s="30">
        <v>45439</v>
      </c>
      <c r="C313" s="22" t="s">
        <v>147</v>
      </c>
      <c r="D313" s="22" t="str">
        <f>VLOOKUP(C313,Products!A:B,2,0)</f>
        <v>Toys</v>
      </c>
      <c r="E313" s="31">
        <v>779.25</v>
      </c>
      <c r="F313" s="31">
        <v>170.25</v>
      </c>
      <c r="G313" s="31">
        <v>609</v>
      </c>
      <c r="H313" s="22">
        <v>1</v>
      </c>
      <c r="I313" s="22">
        <v>609</v>
      </c>
      <c r="J313" s="22" t="s">
        <v>1407</v>
      </c>
      <c r="K313" s="23" t="s">
        <v>57</v>
      </c>
      <c r="L313" s="22" t="s">
        <v>1776</v>
      </c>
      <c r="M313" s="30">
        <f>VLOOKUP(J313,Sheet1!A:B,2,0)</f>
        <v>45439</v>
      </c>
    </row>
    <row r="314" spans="1:13" x14ac:dyDescent="0.3">
      <c r="A314" s="22" t="s">
        <v>1582</v>
      </c>
      <c r="B314" s="30">
        <v>45440</v>
      </c>
      <c r="C314" s="22" t="s">
        <v>164</v>
      </c>
      <c r="D314" s="22" t="str">
        <f>VLOOKUP(C314,Products!A:B,2,0)</f>
        <v>Books</v>
      </c>
      <c r="E314" s="31">
        <v>414.5</v>
      </c>
      <c r="F314" s="31">
        <v>87.25</v>
      </c>
      <c r="G314" s="31">
        <v>327.25</v>
      </c>
      <c r="H314" s="22">
        <v>4</v>
      </c>
      <c r="I314" s="22">
        <v>1309</v>
      </c>
      <c r="J314" s="22" t="s">
        <v>1420</v>
      </c>
      <c r="K314" s="22" t="s">
        <v>57</v>
      </c>
      <c r="L314" s="22" t="s">
        <v>1776</v>
      </c>
      <c r="M314" s="30">
        <f>VLOOKUP(J314,Sheet1!A:B,2,0)</f>
        <v>45687</v>
      </c>
    </row>
    <row r="315" spans="1:13" x14ac:dyDescent="0.3">
      <c r="A315" s="22" t="s">
        <v>1583</v>
      </c>
      <c r="B315" s="30">
        <v>45441</v>
      </c>
      <c r="C315" s="22" t="s">
        <v>154</v>
      </c>
      <c r="D315" s="22" t="str">
        <f>VLOOKUP(C315,Products!A:B,2,0)</f>
        <v>Books</v>
      </c>
      <c r="E315" s="31">
        <v>635.25</v>
      </c>
      <c r="F315" s="31">
        <v>199.25</v>
      </c>
      <c r="G315" s="31">
        <v>436</v>
      </c>
      <c r="H315" s="22">
        <v>3</v>
      </c>
      <c r="I315" s="22">
        <v>1308</v>
      </c>
      <c r="J315" s="22" t="s">
        <v>1222</v>
      </c>
      <c r="K315" s="22" t="s">
        <v>49</v>
      </c>
      <c r="L315" s="22" t="s">
        <v>1774</v>
      </c>
      <c r="M315" s="30">
        <f>VLOOKUP(J315,Sheet1!A:B,2,0)</f>
        <v>45651</v>
      </c>
    </row>
    <row r="316" spans="1:13" x14ac:dyDescent="0.3">
      <c r="A316" s="22" t="s">
        <v>1584</v>
      </c>
      <c r="B316" s="30">
        <v>45441</v>
      </c>
      <c r="C316" s="22" t="s">
        <v>155</v>
      </c>
      <c r="D316" s="22" t="str">
        <f>VLOOKUP(C316,Products!A:B,2,0)</f>
        <v>Books</v>
      </c>
      <c r="E316" s="31">
        <v>211.5</v>
      </c>
      <c r="F316" s="31">
        <v>111.25</v>
      </c>
      <c r="G316" s="31">
        <v>100.25</v>
      </c>
      <c r="H316" s="22">
        <v>4</v>
      </c>
      <c r="I316" s="22">
        <v>401</v>
      </c>
      <c r="J316" s="22" t="s">
        <v>1201</v>
      </c>
      <c r="K316" s="22" t="s">
        <v>57</v>
      </c>
      <c r="L316" s="22" t="s">
        <v>1776</v>
      </c>
      <c r="M316" s="30">
        <f>VLOOKUP(J316,Sheet1!A:B,2,0)</f>
        <v>45441</v>
      </c>
    </row>
    <row r="317" spans="1:13" x14ac:dyDescent="0.3">
      <c r="A317" s="22" t="s">
        <v>1585</v>
      </c>
      <c r="B317" s="30">
        <v>45441</v>
      </c>
      <c r="C317" s="22" t="s">
        <v>151</v>
      </c>
      <c r="D317" s="22" t="str">
        <f>VLOOKUP(C317,Products!A:B,2,0)</f>
        <v>Electronics</v>
      </c>
      <c r="E317" s="31">
        <v>786.25</v>
      </c>
      <c r="F317" s="31">
        <v>232.25</v>
      </c>
      <c r="G317" s="31">
        <v>554</v>
      </c>
      <c r="H317" s="22">
        <v>2</v>
      </c>
      <c r="I317" s="22">
        <v>1108</v>
      </c>
      <c r="J317" s="22" t="s">
        <v>1155</v>
      </c>
      <c r="K317" s="22" t="s">
        <v>57</v>
      </c>
      <c r="L317" s="22" t="s">
        <v>1776</v>
      </c>
      <c r="M317" s="30">
        <f>VLOOKUP(J317,Sheet1!A:B,2,0)</f>
        <v>45441</v>
      </c>
    </row>
    <row r="318" spans="1:13" x14ac:dyDescent="0.3">
      <c r="A318" s="22" t="s">
        <v>1586</v>
      </c>
      <c r="B318" s="30">
        <v>45441</v>
      </c>
      <c r="C318" s="22" t="s">
        <v>152</v>
      </c>
      <c r="D318" s="22" t="str">
        <f>VLOOKUP(C318,Products!A:B,2,0)</f>
        <v>Books</v>
      </c>
      <c r="E318" s="31">
        <v>505.25</v>
      </c>
      <c r="F318" s="31">
        <v>135.25</v>
      </c>
      <c r="G318" s="31">
        <v>370</v>
      </c>
      <c r="H318" s="22">
        <v>4</v>
      </c>
      <c r="I318" s="22">
        <v>1480</v>
      </c>
      <c r="J318" s="22" t="s">
        <v>1500</v>
      </c>
      <c r="K318" s="22" t="s">
        <v>55</v>
      </c>
      <c r="L318" s="22" t="s">
        <v>1773</v>
      </c>
      <c r="M318" s="30">
        <f>VLOOKUP(J318,Sheet1!A:B,2,0)</f>
        <v>45481</v>
      </c>
    </row>
    <row r="319" spans="1:13" x14ac:dyDescent="0.3">
      <c r="A319" s="22" t="s">
        <v>1587</v>
      </c>
      <c r="B319" s="30">
        <v>45442</v>
      </c>
      <c r="C319" s="22" t="s">
        <v>158</v>
      </c>
      <c r="D319" s="22" t="str">
        <f>VLOOKUP(C319,Products!A:B,2,0)</f>
        <v>Books</v>
      </c>
      <c r="E319" s="31">
        <v>423.85</v>
      </c>
      <c r="F319" s="31">
        <v>217.25</v>
      </c>
      <c r="G319" s="31">
        <v>206.6</v>
      </c>
      <c r="H319" s="22">
        <v>5</v>
      </c>
      <c r="I319" s="22">
        <v>1033</v>
      </c>
      <c r="J319" s="22" t="s">
        <v>1281</v>
      </c>
      <c r="K319" s="22" t="s">
        <v>55</v>
      </c>
      <c r="L319" s="22" t="s">
        <v>1773</v>
      </c>
      <c r="M319" s="30">
        <f>VLOOKUP(J319,Sheet1!A:B,2,0)</f>
        <v>45455</v>
      </c>
    </row>
    <row r="320" spans="1:13" x14ac:dyDescent="0.3">
      <c r="A320" s="22" t="s">
        <v>1588</v>
      </c>
      <c r="B320" s="30">
        <v>45442</v>
      </c>
      <c r="C320" s="22" t="s">
        <v>163</v>
      </c>
      <c r="D320" s="22" t="str">
        <f>VLOOKUP(C320,Products!A:B,2,0)</f>
        <v>Electronics</v>
      </c>
      <c r="E320" s="31">
        <v>639.25</v>
      </c>
      <c r="F320" s="31">
        <v>249.25</v>
      </c>
      <c r="G320" s="31">
        <v>390</v>
      </c>
      <c r="H320" s="22">
        <v>3</v>
      </c>
      <c r="I320" s="22">
        <v>1170</v>
      </c>
      <c r="J320" s="22" t="s">
        <v>307</v>
      </c>
      <c r="K320" s="22" t="s">
        <v>55</v>
      </c>
      <c r="L320" s="22" t="s">
        <v>1773</v>
      </c>
      <c r="M320" s="30">
        <f>VLOOKUP(J320,Sheet1!A:B,2,0)</f>
        <v>45698</v>
      </c>
    </row>
    <row r="321" spans="1:13" x14ac:dyDescent="0.3">
      <c r="A321" s="22" t="s">
        <v>1589</v>
      </c>
      <c r="B321" s="30">
        <v>45442</v>
      </c>
      <c r="C321" s="22" t="s">
        <v>154</v>
      </c>
      <c r="D321" s="22" t="str">
        <f>VLOOKUP(C321,Products!A:B,2,0)</f>
        <v>Books</v>
      </c>
      <c r="E321" s="31">
        <v>1575.25</v>
      </c>
      <c r="F321" s="31">
        <v>186.25</v>
      </c>
      <c r="G321" s="31">
        <v>1389</v>
      </c>
      <c r="H321" s="22">
        <v>1</v>
      </c>
      <c r="I321" s="22">
        <v>1389</v>
      </c>
      <c r="J321" s="22" t="s">
        <v>1305</v>
      </c>
      <c r="K321" s="22" t="s">
        <v>56</v>
      </c>
      <c r="L321" s="22" t="s">
        <v>1775</v>
      </c>
      <c r="M321" s="30">
        <f>VLOOKUP(J321,Sheet1!A:B,2,0)</f>
        <v>45559</v>
      </c>
    </row>
    <row r="322" spans="1:13" x14ac:dyDescent="0.3">
      <c r="A322" s="22" t="s">
        <v>1590</v>
      </c>
      <c r="B322" s="30">
        <v>45443</v>
      </c>
      <c r="C322" s="22" t="s">
        <v>157</v>
      </c>
      <c r="D322" s="22" t="str">
        <f>VLOOKUP(C322,Products!A:B,2,0)</f>
        <v>Clothing</v>
      </c>
      <c r="E322" s="31">
        <v>1211.25</v>
      </c>
      <c r="F322" s="31">
        <v>124.25</v>
      </c>
      <c r="G322" s="31">
        <v>1087</v>
      </c>
      <c r="H322" s="22">
        <v>1</v>
      </c>
      <c r="I322" s="22">
        <v>1087</v>
      </c>
      <c r="J322" s="22" t="s">
        <v>362</v>
      </c>
      <c r="K322" s="22" t="s">
        <v>49</v>
      </c>
      <c r="L322" s="22" t="s">
        <v>1774</v>
      </c>
      <c r="M322" s="30">
        <f>VLOOKUP(J322,Sheet1!A:B,2,0)</f>
        <v>45704</v>
      </c>
    </row>
    <row r="323" spans="1:13" x14ac:dyDescent="0.3">
      <c r="A323" s="22" t="s">
        <v>1591</v>
      </c>
      <c r="B323" s="30">
        <v>45443</v>
      </c>
      <c r="C323" s="22" t="s">
        <v>151</v>
      </c>
      <c r="D323" s="22" t="str">
        <f>VLOOKUP(C323,Products!A:B,2,0)</f>
        <v>Electronics</v>
      </c>
      <c r="E323" s="31">
        <v>401.85</v>
      </c>
      <c r="F323" s="31">
        <v>154.25</v>
      </c>
      <c r="G323" s="31">
        <v>247.6</v>
      </c>
      <c r="H323" s="22">
        <v>5</v>
      </c>
      <c r="I323" s="22">
        <v>1238</v>
      </c>
      <c r="J323" s="22" t="s">
        <v>1121</v>
      </c>
      <c r="K323" s="22" t="s">
        <v>57</v>
      </c>
      <c r="L323" s="22" t="s">
        <v>1776</v>
      </c>
      <c r="M323" s="30">
        <f>VLOOKUP(J323,Sheet1!A:B,2,0)</f>
        <v>45690</v>
      </c>
    </row>
    <row r="324" spans="1:13" x14ac:dyDescent="0.3">
      <c r="A324" s="22" t="s">
        <v>1592</v>
      </c>
      <c r="B324" s="30">
        <v>45444</v>
      </c>
      <c r="C324" s="22" t="s">
        <v>154</v>
      </c>
      <c r="D324" s="22" t="str">
        <f>VLOOKUP(C324,Products!A:B,2,0)</f>
        <v>Books</v>
      </c>
      <c r="E324" s="31">
        <v>500.25</v>
      </c>
      <c r="F324" s="31">
        <v>235.25</v>
      </c>
      <c r="G324" s="31">
        <v>265</v>
      </c>
      <c r="H324" s="22">
        <v>3</v>
      </c>
      <c r="I324" s="22">
        <v>795</v>
      </c>
      <c r="J324" s="22" t="s">
        <v>1380</v>
      </c>
      <c r="K324" s="22" t="s">
        <v>57</v>
      </c>
      <c r="L324" s="22" t="s">
        <v>1781</v>
      </c>
      <c r="M324" s="30">
        <f>VLOOKUP(J324,Sheet1!A:B,2,0)</f>
        <v>45677</v>
      </c>
    </row>
    <row r="325" spans="1:13" x14ac:dyDescent="0.3">
      <c r="A325" s="22" t="s">
        <v>1593</v>
      </c>
      <c r="B325" s="30">
        <v>45444</v>
      </c>
      <c r="C325" s="22" t="s">
        <v>148</v>
      </c>
      <c r="D325" s="22" t="str">
        <f>VLOOKUP(C325,Products!A:B,2,0)</f>
        <v>Toys</v>
      </c>
      <c r="E325" s="31">
        <v>265.45</v>
      </c>
      <c r="F325" s="31">
        <v>226.25</v>
      </c>
      <c r="G325" s="31">
        <v>39.200000000000003</v>
      </c>
      <c r="H325" s="22">
        <v>5</v>
      </c>
      <c r="I325" s="22">
        <v>196</v>
      </c>
      <c r="J325" s="22" t="s">
        <v>1446</v>
      </c>
      <c r="K325" s="22" t="s">
        <v>49</v>
      </c>
      <c r="L325" s="22" t="s">
        <v>1779</v>
      </c>
      <c r="M325" s="30">
        <f>VLOOKUP(J325,Sheet1!A:B,2,0)</f>
        <v>45444</v>
      </c>
    </row>
    <row r="326" spans="1:13" x14ac:dyDescent="0.3">
      <c r="A326" s="22" t="s">
        <v>1594</v>
      </c>
      <c r="B326" s="30">
        <v>45445</v>
      </c>
      <c r="C326" s="22" t="s">
        <v>153</v>
      </c>
      <c r="D326" s="22" t="str">
        <f>VLOOKUP(C326,Products!A:B,2,0)</f>
        <v>Electronics</v>
      </c>
      <c r="E326" s="31">
        <v>225.75</v>
      </c>
      <c r="F326" s="31">
        <v>143.25</v>
      </c>
      <c r="G326" s="31">
        <v>82.5</v>
      </c>
      <c r="H326" s="22">
        <v>4</v>
      </c>
      <c r="I326" s="22">
        <v>330</v>
      </c>
      <c r="J326" s="22" t="s">
        <v>1058</v>
      </c>
      <c r="K326" s="22" t="s">
        <v>55</v>
      </c>
      <c r="L326" s="22" t="s">
        <v>1778</v>
      </c>
      <c r="M326" s="30">
        <f>VLOOKUP(J326,Sheet1!A:B,2,0)</f>
        <v>45650</v>
      </c>
    </row>
    <row r="327" spans="1:13" x14ac:dyDescent="0.3">
      <c r="A327" s="22" t="s">
        <v>1595</v>
      </c>
      <c r="B327" s="30">
        <v>45445</v>
      </c>
      <c r="C327" s="22" t="s">
        <v>162</v>
      </c>
      <c r="D327" s="22" t="str">
        <f>VLOOKUP(C327,Products!A:B,2,0)</f>
        <v>Electronics</v>
      </c>
      <c r="E327" s="31">
        <v>330</v>
      </c>
      <c r="F327" s="31">
        <v>203.25</v>
      </c>
      <c r="G327" s="31">
        <v>126.75</v>
      </c>
      <c r="H327" s="22">
        <v>4</v>
      </c>
      <c r="I327" s="22">
        <v>507</v>
      </c>
      <c r="J327" s="22" t="s">
        <v>357</v>
      </c>
      <c r="K327" s="22" t="s">
        <v>54</v>
      </c>
      <c r="L327" s="22" t="s">
        <v>1777</v>
      </c>
      <c r="M327" s="30">
        <f>VLOOKUP(J327,Sheet1!A:B,2,0)</f>
        <v>45445</v>
      </c>
    </row>
    <row r="328" spans="1:13" x14ac:dyDescent="0.3">
      <c r="A328" s="22" t="s">
        <v>1596</v>
      </c>
      <c r="B328" s="30">
        <v>45445</v>
      </c>
      <c r="C328" s="22" t="s">
        <v>162</v>
      </c>
      <c r="D328" s="22" t="str">
        <f>VLOOKUP(C328,Products!A:B,2,0)</f>
        <v>Electronics</v>
      </c>
      <c r="E328" s="31">
        <v>521.58333333333326</v>
      </c>
      <c r="F328" s="31">
        <v>243.25</v>
      </c>
      <c r="G328" s="31">
        <v>278.33333333333331</v>
      </c>
      <c r="H328" s="22">
        <v>3</v>
      </c>
      <c r="I328" s="22">
        <v>835</v>
      </c>
      <c r="J328" s="22" t="s">
        <v>1338</v>
      </c>
      <c r="K328" s="22" t="s">
        <v>55</v>
      </c>
      <c r="L328" s="22" t="s">
        <v>1778</v>
      </c>
      <c r="M328" s="30">
        <f>VLOOKUP(J328,Sheet1!A:B,2,0)</f>
        <v>45730</v>
      </c>
    </row>
    <row r="329" spans="1:13" x14ac:dyDescent="0.3">
      <c r="A329" s="22" t="s">
        <v>1597</v>
      </c>
      <c r="B329" s="30">
        <v>45445</v>
      </c>
      <c r="C329" s="22" t="s">
        <v>150</v>
      </c>
      <c r="D329" s="22" t="str">
        <f>VLOOKUP(C329,Products!A:B,2,0)</f>
        <v>Electronics</v>
      </c>
      <c r="E329" s="31">
        <v>434.65</v>
      </c>
      <c r="F329" s="31">
        <v>288.25</v>
      </c>
      <c r="G329" s="31">
        <v>146.4</v>
      </c>
      <c r="H329" s="22">
        <v>5</v>
      </c>
      <c r="I329" s="22">
        <v>732</v>
      </c>
      <c r="J329" s="22" t="s">
        <v>1227</v>
      </c>
      <c r="K329" s="22" t="s">
        <v>49</v>
      </c>
      <c r="L329" s="22" t="s">
        <v>1779</v>
      </c>
      <c r="M329" s="30">
        <f>VLOOKUP(J329,Sheet1!A:B,2,0)</f>
        <v>45445</v>
      </c>
    </row>
    <row r="330" spans="1:13" x14ac:dyDescent="0.3">
      <c r="A330" s="22" t="s">
        <v>1598</v>
      </c>
      <c r="B330" s="30">
        <v>45445</v>
      </c>
      <c r="C330" s="22" t="s">
        <v>153</v>
      </c>
      <c r="D330" s="22" t="str">
        <f>VLOOKUP(C330,Products!A:B,2,0)</f>
        <v>Electronics</v>
      </c>
      <c r="E330" s="31">
        <v>383.58333333333331</v>
      </c>
      <c r="F330" s="31">
        <v>85.25</v>
      </c>
      <c r="G330" s="31">
        <v>298.33333333333331</v>
      </c>
      <c r="H330" s="22">
        <v>3</v>
      </c>
      <c r="I330" s="22">
        <v>895</v>
      </c>
      <c r="J330" s="22" t="s">
        <v>1345</v>
      </c>
      <c r="K330" s="22" t="s">
        <v>49</v>
      </c>
      <c r="L330" s="22" t="s">
        <v>1779</v>
      </c>
      <c r="M330" s="30">
        <f>VLOOKUP(J330,Sheet1!A:B,2,0)</f>
        <v>45445</v>
      </c>
    </row>
    <row r="331" spans="1:13" x14ac:dyDescent="0.3">
      <c r="A331" s="22" t="s">
        <v>1599</v>
      </c>
      <c r="B331" s="30">
        <v>45446</v>
      </c>
      <c r="C331" s="22" t="s">
        <v>151</v>
      </c>
      <c r="D331" s="22" t="str">
        <f>VLOOKUP(C331,Products!A:B,2,0)</f>
        <v>Electronics</v>
      </c>
      <c r="E331" s="31">
        <v>463.05</v>
      </c>
      <c r="F331" s="31">
        <v>288.25</v>
      </c>
      <c r="G331" s="31">
        <v>174.8</v>
      </c>
      <c r="H331" s="22">
        <v>5</v>
      </c>
      <c r="I331" s="22">
        <v>874</v>
      </c>
      <c r="J331" s="22" t="s">
        <v>15</v>
      </c>
      <c r="K331" s="22" t="s">
        <v>49</v>
      </c>
      <c r="L331" s="22" t="s">
        <v>1779</v>
      </c>
      <c r="M331" s="30">
        <f>VLOOKUP(J331,Sheet1!A:B,2,0)</f>
        <v>45577</v>
      </c>
    </row>
    <row r="332" spans="1:13" x14ac:dyDescent="0.3">
      <c r="A332" s="22" t="s">
        <v>1600</v>
      </c>
      <c r="B332" s="30">
        <v>45447</v>
      </c>
      <c r="C332" s="22" t="s">
        <v>157</v>
      </c>
      <c r="D332" s="22" t="str">
        <f>VLOOKUP(C332,Products!A:B,2,0)</f>
        <v>Clothing</v>
      </c>
      <c r="E332" s="31">
        <v>835.75</v>
      </c>
      <c r="F332" s="31">
        <v>178.25</v>
      </c>
      <c r="G332" s="31">
        <v>657.5</v>
      </c>
      <c r="H332" s="22">
        <v>2</v>
      </c>
      <c r="I332" s="22">
        <v>1315</v>
      </c>
      <c r="J332" s="22" t="s">
        <v>1266</v>
      </c>
      <c r="K332" s="22" t="s">
        <v>56</v>
      </c>
      <c r="L332" s="22" t="s">
        <v>1780</v>
      </c>
      <c r="M332" s="30">
        <f>VLOOKUP(J332,Sheet1!A:B,2,0)</f>
        <v>45504</v>
      </c>
    </row>
    <row r="333" spans="1:13" x14ac:dyDescent="0.3">
      <c r="A333" s="22" t="s">
        <v>1601</v>
      </c>
      <c r="B333" s="30">
        <v>45447</v>
      </c>
      <c r="C333" s="22" t="s">
        <v>156</v>
      </c>
      <c r="D333" s="22" t="str">
        <f>VLOOKUP(C333,Products!A:B,2,0)</f>
        <v>Books</v>
      </c>
      <c r="E333" s="31">
        <v>485.25</v>
      </c>
      <c r="F333" s="31">
        <v>118.25</v>
      </c>
      <c r="G333" s="31">
        <v>367</v>
      </c>
      <c r="H333" s="22">
        <v>2</v>
      </c>
      <c r="I333" s="22">
        <v>734</v>
      </c>
      <c r="J333" s="22" t="s">
        <v>1508</v>
      </c>
      <c r="K333" s="22" t="s">
        <v>56</v>
      </c>
      <c r="L333" s="22" t="s">
        <v>1780</v>
      </c>
      <c r="M333" s="30">
        <f>VLOOKUP(J333,Sheet1!A:B,2,0)</f>
        <v>45643</v>
      </c>
    </row>
    <row r="334" spans="1:13" x14ac:dyDescent="0.3">
      <c r="A334" s="22" t="s">
        <v>1602</v>
      </c>
      <c r="B334" s="30">
        <v>45448</v>
      </c>
      <c r="C334" s="22" t="s">
        <v>158</v>
      </c>
      <c r="D334" s="22" t="str">
        <f>VLOOKUP(C334,Products!A:B,2,0)</f>
        <v>Books</v>
      </c>
      <c r="E334" s="31">
        <v>190.85</v>
      </c>
      <c r="F334" s="31">
        <v>110.25</v>
      </c>
      <c r="G334" s="31">
        <v>80.599999999999994</v>
      </c>
      <c r="H334" s="22">
        <v>5</v>
      </c>
      <c r="I334" s="22">
        <v>403</v>
      </c>
      <c r="J334" s="22" t="s">
        <v>1280</v>
      </c>
      <c r="K334" s="22" t="s">
        <v>49</v>
      </c>
      <c r="L334" s="22" t="s">
        <v>1779</v>
      </c>
      <c r="M334" s="30">
        <f>VLOOKUP(J334,Sheet1!A:B,2,0)</f>
        <v>45670</v>
      </c>
    </row>
    <row r="335" spans="1:13" x14ac:dyDescent="0.3">
      <c r="A335" s="22" t="s">
        <v>1603</v>
      </c>
      <c r="B335" s="30">
        <v>45448</v>
      </c>
      <c r="C335" s="22" t="s">
        <v>149</v>
      </c>
      <c r="D335" s="22" t="str">
        <f>VLOOKUP(C335,Products!A:B,2,0)</f>
        <v>Toys</v>
      </c>
      <c r="E335" s="31">
        <v>462.05</v>
      </c>
      <c r="F335" s="31">
        <v>262.25</v>
      </c>
      <c r="G335" s="31">
        <v>199.8</v>
      </c>
      <c r="H335" s="22">
        <v>5</v>
      </c>
      <c r="I335" s="22">
        <v>999</v>
      </c>
      <c r="J335" s="22" t="s">
        <v>1044</v>
      </c>
      <c r="K335" s="22" t="s">
        <v>49</v>
      </c>
      <c r="L335" s="22" t="s">
        <v>1779</v>
      </c>
      <c r="M335" s="30">
        <f>VLOOKUP(J335,Sheet1!A:B,2,0)</f>
        <v>45471</v>
      </c>
    </row>
    <row r="336" spans="1:13" x14ac:dyDescent="0.3">
      <c r="A336" s="22" t="s">
        <v>1604</v>
      </c>
      <c r="B336" s="30">
        <v>45448</v>
      </c>
      <c r="C336" s="22" t="s">
        <v>160</v>
      </c>
      <c r="D336" s="22" t="str">
        <f>VLOOKUP(C336,Products!A:B,2,0)</f>
        <v>Electronics</v>
      </c>
      <c r="E336" s="31">
        <v>476.45</v>
      </c>
      <c r="F336" s="31">
        <v>264.25</v>
      </c>
      <c r="G336" s="31">
        <v>212.2</v>
      </c>
      <c r="H336" s="22">
        <v>5</v>
      </c>
      <c r="I336" s="22">
        <v>1061</v>
      </c>
      <c r="J336" s="22" t="s">
        <v>1502</v>
      </c>
      <c r="K336" s="22" t="s">
        <v>49</v>
      </c>
      <c r="L336" s="22" t="s">
        <v>1779</v>
      </c>
      <c r="M336" s="30">
        <f>VLOOKUP(J336,Sheet1!A:B,2,0)</f>
        <v>45448</v>
      </c>
    </row>
    <row r="337" spans="1:13" x14ac:dyDescent="0.3">
      <c r="A337" s="22" t="s">
        <v>1605</v>
      </c>
      <c r="B337" s="30">
        <v>45448</v>
      </c>
      <c r="C337" s="22" t="s">
        <v>147</v>
      </c>
      <c r="D337" s="22" t="str">
        <f>VLOOKUP(C337,Products!A:B,2,0)</f>
        <v>Toys</v>
      </c>
      <c r="E337" s="31">
        <v>389.25</v>
      </c>
      <c r="F337" s="31">
        <v>254.25</v>
      </c>
      <c r="G337" s="31">
        <v>135</v>
      </c>
      <c r="H337" s="22">
        <v>5</v>
      </c>
      <c r="I337" s="22">
        <v>675</v>
      </c>
      <c r="J337" s="22" t="s">
        <v>376</v>
      </c>
      <c r="K337" s="22" t="s">
        <v>54</v>
      </c>
      <c r="L337" s="22" t="s">
        <v>1777</v>
      </c>
      <c r="M337" s="30">
        <f>VLOOKUP(J337,Sheet1!A:B,2,0)</f>
        <v>45502</v>
      </c>
    </row>
    <row r="338" spans="1:13" x14ac:dyDescent="0.3">
      <c r="A338" s="22" t="s">
        <v>1606</v>
      </c>
      <c r="B338" s="30">
        <v>45448</v>
      </c>
      <c r="C338" s="22" t="s">
        <v>150</v>
      </c>
      <c r="D338" s="22" t="str">
        <f>VLOOKUP(C338,Products!A:B,2,0)</f>
        <v>Electronics</v>
      </c>
      <c r="E338" s="31">
        <v>260</v>
      </c>
      <c r="F338" s="31">
        <v>99.25</v>
      </c>
      <c r="G338" s="31">
        <v>160.75</v>
      </c>
      <c r="H338" s="22">
        <v>4</v>
      </c>
      <c r="I338" s="22">
        <v>643</v>
      </c>
      <c r="J338" s="22" t="s">
        <v>1054</v>
      </c>
      <c r="K338" s="22" t="s">
        <v>54</v>
      </c>
      <c r="L338" s="22" t="s">
        <v>1777</v>
      </c>
      <c r="M338" s="30">
        <f>VLOOKUP(J338,Sheet1!A:B,2,0)</f>
        <v>45477</v>
      </c>
    </row>
    <row r="339" spans="1:13" x14ac:dyDescent="0.3">
      <c r="A339" s="22" t="s">
        <v>1607</v>
      </c>
      <c r="B339" s="30">
        <v>45448</v>
      </c>
      <c r="C339" s="22" t="s">
        <v>162</v>
      </c>
      <c r="D339" s="22" t="str">
        <f>VLOOKUP(C339,Products!A:B,2,0)</f>
        <v>Electronics</v>
      </c>
      <c r="E339" s="31">
        <v>686.25</v>
      </c>
      <c r="F339" s="31">
        <v>244.25</v>
      </c>
      <c r="G339" s="31">
        <v>442</v>
      </c>
      <c r="H339" s="22">
        <v>1</v>
      </c>
      <c r="I339" s="22">
        <v>442</v>
      </c>
      <c r="J339" s="22" t="s">
        <v>1159</v>
      </c>
      <c r="K339" s="23" t="s">
        <v>57</v>
      </c>
      <c r="L339" s="22" t="s">
        <v>1781</v>
      </c>
      <c r="M339" s="30">
        <f>VLOOKUP(J339,Sheet1!A:B,2,0)</f>
        <v>45704</v>
      </c>
    </row>
    <row r="340" spans="1:13" x14ac:dyDescent="0.3">
      <c r="A340" s="22" t="s">
        <v>1608</v>
      </c>
      <c r="B340" s="30">
        <v>45448</v>
      </c>
      <c r="C340" s="22" t="s">
        <v>148</v>
      </c>
      <c r="D340" s="22" t="str">
        <f>VLOOKUP(C340,Products!A:B,2,0)</f>
        <v>Toys</v>
      </c>
      <c r="E340" s="31">
        <v>482.58333333333337</v>
      </c>
      <c r="F340" s="31">
        <v>263.25</v>
      </c>
      <c r="G340" s="31">
        <v>219.33333333333334</v>
      </c>
      <c r="H340" s="22">
        <v>3</v>
      </c>
      <c r="I340" s="22">
        <v>658</v>
      </c>
      <c r="J340" s="22" t="s">
        <v>1399</v>
      </c>
      <c r="K340" s="22" t="s">
        <v>55</v>
      </c>
      <c r="L340" s="22" t="s">
        <v>1778</v>
      </c>
      <c r="M340" s="30">
        <f>VLOOKUP(J340,Sheet1!A:B,2,0)</f>
        <v>45448</v>
      </c>
    </row>
    <row r="341" spans="1:13" x14ac:dyDescent="0.3">
      <c r="A341" s="22" t="s">
        <v>1609</v>
      </c>
      <c r="B341" s="30">
        <v>45449</v>
      </c>
      <c r="C341" s="22" t="s">
        <v>162</v>
      </c>
      <c r="D341" s="22" t="str">
        <f>VLOOKUP(C341,Products!A:B,2,0)</f>
        <v>Electronics</v>
      </c>
      <c r="E341" s="31">
        <v>194.25</v>
      </c>
      <c r="F341" s="31">
        <v>86.25</v>
      </c>
      <c r="G341" s="31">
        <v>108</v>
      </c>
      <c r="H341" s="22">
        <v>5</v>
      </c>
      <c r="I341" s="22">
        <v>540</v>
      </c>
      <c r="J341" s="22" t="s">
        <v>325</v>
      </c>
      <c r="K341" s="22" t="s">
        <v>55</v>
      </c>
      <c r="L341" s="22" t="s">
        <v>1778</v>
      </c>
      <c r="M341" s="30">
        <f>VLOOKUP(J341,Sheet1!A:B,2,0)</f>
        <v>45612</v>
      </c>
    </row>
    <row r="342" spans="1:13" x14ac:dyDescent="0.3">
      <c r="A342" s="22" t="s">
        <v>1610</v>
      </c>
      <c r="B342" s="30">
        <v>45449</v>
      </c>
      <c r="C342" s="22" t="s">
        <v>162</v>
      </c>
      <c r="D342" s="22" t="str">
        <f>VLOOKUP(C342,Products!A:B,2,0)</f>
        <v>Electronics</v>
      </c>
      <c r="E342" s="31">
        <v>380.25</v>
      </c>
      <c r="F342" s="31">
        <v>273.25</v>
      </c>
      <c r="G342" s="31">
        <v>107</v>
      </c>
      <c r="H342" s="22">
        <v>2</v>
      </c>
      <c r="I342" s="22">
        <v>214</v>
      </c>
      <c r="J342" s="22" t="s">
        <v>1215</v>
      </c>
      <c r="K342" s="22" t="s">
        <v>57</v>
      </c>
      <c r="L342" s="22" t="s">
        <v>1781</v>
      </c>
      <c r="M342" s="30">
        <f>VLOOKUP(J342,Sheet1!A:B,2,0)</f>
        <v>45676</v>
      </c>
    </row>
    <row r="343" spans="1:13" x14ac:dyDescent="0.3">
      <c r="A343" s="22" t="s">
        <v>1611</v>
      </c>
      <c r="B343" s="30">
        <v>45449</v>
      </c>
      <c r="C343" s="22" t="s">
        <v>159</v>
      </c>
      <c r="D343" s="22" t="str">
        <f>VLOOKUP(C343,Products!A:B,2,0)</f>
        <v>Clothing</v>
      </c>
      <c r="E343" s="31">
        <v>444.25</v>
      </c>
      <c r="F343" s="31">
        <v>264.25</v>
      </c>
      <c r="G343" s="31">
        <v>180</v>
      </c>
      <c r="H343" s="22">
        <v>5</v>
      </c>
      <c r="I343" s="22">
        <v>900</v>
      </c>
      <c r="J343" s="22" t="s">
        <v>12</v>
      </c>
      <c r="K343" s="22" t="s">
        <v>54</v>
      </c>
      <c r="L343" s="22" t="s">
        <v>1777</v>
      </c>
      <c r="M343" s="30">
        <f>VLOOKUP(J343,Sheet1!A:B,2,0)</f>
        <v>45659</v>
      </c>
    </row>
    <row r="344" spans="1:13" x14ac:dyDescent="0.3">
      <c r="A344" s="22" t="s">
        <v>1612</v>
      </c>
      <c r="B344" s="30">
        <v>45449</v>
      </c>
      <c r="C344" s="22" t="s">
        <v>157</v>
      </c>
      <c r="D344" s="22" t="str">
        <f>VLOOKUP(C344,Products!A:B,2,0)</f>
        <v>Clothing</v>
      </c>
      <c r="E344" s="31">
        <v>332.75</v>
      </c>
      <c r="F344" s="31">
        <v>111.25</v>
      </c>
      <c r="G344" s="31">
        <v>221.5</v>
      </c>
      <c r="H344" s="22">
        <v>4</v>
      </c>
      <c r="I344" s="22">
        <v>886</v>
      </c>
      <c r="J344" s="22" t="s">
        <v>24</v>
      </c>
      <c r="K344" s="22" t="s">
        <v>49</v>
      </c>
      <c r="L344" s="22" t="s">
        <v>1779</v>
      </c>
      <c r="M344" s="30">
        <f>VLOOKUP(J344,Sheet1!A:B,2,0)</f>
        <v>45733</v>
      </c>
    </row>
    <row r="345" spans="1:13" x14ac:dyDescent="0.3">
      <c r="A345" s="22" t="s">
        <v>1613</v>
      </c>
      <c r="B345" s="30">
        <v>45450</v>
      </c>
      <c r="C345" s="22" t="s">
        <v>154</v>
      </c>
      <c r="D345" s="22" t="str">
        <f>VLOOKUP(C345,Products!A:B,2,0)</f>
        <v>Books</v>
      </c>
      <c r="E345" s="31">
        <v>400.65</v>
      </c>
      <c r="F345" s="31">
        <v>242.25</v>
      </c>
      <c r="G345" s="31">
        <v>158.4</v>
      </c>
      <c r="H345" s="22">
        <v>5</v>
      </c>
      <c r="I345" s="22">
        <v>792</v>
      </c>
      <c r="J345" s="22" t="s">
        <v>399</v>
      </c>
      <c r="K345" s="22" t="s">
        <v>49</v>
      </c>
      <c r="L345" s="22" t="s">
        <v>1779</v>
      </c>
      <c r="M345" s="30">
        <f>VLOOKUP(J345,Sheet1!A:B,2,0)</f>
        <v>45488</v>
      </c>
    </row>
    <row r="346" spans="1:13" x14ac:dyDescent="0.3">
      <c r="A346" s="22" t="s">
        <v>1614</v>
      </c>
      <c r="B346" s="30">
        <v>45451</v>
      </c>
      <c r="C346" s="22" t="s">
        <v>163</v>
      </c>
      <c r="D346" s="22" t="str">
        <f>VLOOKUP(C346,Products!A:B,2,0)</f>
        <v>Electronics</v>
      </c>
      <c r="E346" s="31">
        <v>545.25</v>
      </c>
      <c r="F346" s="31">
        <v>129.25</v>
      </c>
      <c r="G346" s="31">
        <v>416</v>
      </c>
      <c r="H346" s="22">
        <v>2</v>
      </c>
      <c r="I346" s="22">
        <v>832</v>
      </c>
      <c r="J346" s="22" t="s">
        <v>1085</v>
      </c>
      <c r="K346" s="22" t="s">
        <v>56</v>
      </c>
      <c r="L346" s="22" t="s">
        <v>1780</v>
      </c>
      <c r="M346" s="30">
        <f>VLOOKUP(J346,Sheet1!A:B,2,0)</f>
        <v>45707</v>
      </c>
    </row>
    <row r="347" spans="1:13" x14ac:dyDescent="0.3">
      <c r="A347" s="22" t="s">
        <v>1615</v>
      </c>
      <c r="B347" s="30">
        <v>45452</v>
      </c>
      <c r="C347" s="22" t="s">
        <v>155</v>
      </c>
      <c r="D347" s="22" t="str">
        <f>VLOOKUP(C347,Products!A:B,2,0)</f>
        <v>Books</v>
      </c>
      <c r="E347" s="31">
        <v>687.75</v>
      </c>
      <c r="F347" s="31">
        <v>127.25</v>
      </c>
      <c r="G347" s="31">
        <v>560.5</v>
      </c>
      <c r="H347" s="22">
        <v>2</v>
      </c>
      <c r="I347" s="22">
        <v>1121</v>
      </c>
      <c r="J347" s="22" t="s">
        <v>1047</v>
      </c>
      <c r="K347" s="22" t="s">
        <v>57</v>
      </c>
      <c r="L347" s="22" t="s">
        <v>1781</v>
      </c>
      <c r="M347" s="30">
        <f>VLOOKUP(J347,Sheet1!A:B,2,0)</f>
        <v>45452</v>
      </c>
    </row>
    <row r="348" spans="1:13" x14ac:dyDescent="0.3">
      <c r="A348" s="22" t="s">
        <v>1616</v>
      </c>
      <c r="B348" s="30">
        <v>45452</v>
      </c>
      <c r="C348" s="22" t="s">
        <v>153</v>
      </c>
      <c r="D348" s="22" t="str">
        <f>VLOOKUP(C348,Products!A:B,2,0)</f>
        <v>Electronics</v>
      </c>
      <c r="E348" s="31">
        <v>776.25</v>
      </c>
      <c r="F348" s="31">
        <v>168.25</v>
      </c>
      <c r="G348" s="31">
        <v>608</v>
      </c>
      <c r="H348" s="22">
        <v>1</v>
      </c>
      <c r="I348" s="22">
        <v>608</v>
      </c>
      <c r="J348" s="22" t="s">
        <v>1313</v>
      </c>
      <c r="K348" s="22" t="s">
        <v>49</v>
      </c>
      <c r="L348" s="22" t="s">
        <v>1779</v>
      </c>
      <c r="M348" s="30">
        <f>VLOOKUP(J348,Sheet1!A:B,2,0)</f>
        <v>45603</v>
      </c>
    </row>
    <row r="349" spans="1:13" x14ac:dyDescent="0.3">
      <c r="A349" s="22" t="s">
        <v>1617</v>
      </c>
      <c r="B349" s="30">
        <v>45452</v>
      </c>
      <c r="C349" s="22" t="s">
        <v>155</v>
      </c>
      <c r="D349" s="22" t="str">
        <f>VLOOKUP(C349,Products!A:B,2,0)</f>
        <v>Books</v>
      </c>
      <c r="E349" s="31">
        <v>851.25</v>
      </c>
      <c r="F349" s="31">
        <v>283.25</v>
      </c>
      <c r="G349" s="31">
        <v>568</v>
      </c>
      <c r="H349" s="22">
        <v>2</v>
      </c>
      <c r="I349" s="22">
        <v>1136</v>
      </c>
      <c r="J349" s="22" t="s">
        <v>1367</v>
      </c>
      <c r="K349" s="22" t="s">
        <v>57</v>
      </c>
      <c r="L349" s="22" t="s">
        <v>1781</v>
      </c>
      <c r="M349" s="30">
        <f>VLOOKUP(J349,Sheet1!A:B,2,0)</f>
        <v>45452</v>
      </c>
    </row>
    <row r="350" spans="1:13" x14ac:dyDescent="0.3">
      <c r="A350" s="22" t="s">
        <v>1618</v>
      </c>
      <c r="B350" s="30">
        <v>45452</v>
      </c>
      <c r="C350" s="22" t="s">
        <v>150</v>
      </c>
      <c r="D350" s="22" t="str">
        <f>VLOOKUP(C350,Products!A:B,2,0)</f>
        <v>Electronics</v>
      </c>
      <c r="E350" s="31">
        <v>289.5</v>
      </c>
      <c r="F350" s="31">
        <v>241.25</v>
      </c>
      <c r="G350" s="31">
        <v>48.25</v>
      </c>
      <c r="H350" s="22">
        <v>4</v>
      </c>
      <c r="I350" s="22">
        <v>193</v>
      </c>
      <c r="J350" s="22" t="s">
        <v>1275</v>
      </c>
      <c r="K350" s="22" t="s">
        <v>57</v>
      </c>
      <c r="L350" s="22" t="s">
        <v>1781</v>
      </c>
      <c r="M350" s="30">
        <f>VLOOKUP(J350,Sheet1!A:B,2,0)</f>
        <v>45624</v>
      </c>
    </row>
    <row r="351" spans="1:13" x14ac:dyDescent="0.3">
      <c r="A351" s="22" t="s">
        <v>1619</v>
      </c>
      <c r="B351" s="30">
        <v>45453</v>
      </c>
      <c r="C351" s="22" t="s">
        <v>156</v>
      </c>
      <c r="D351" s="22" t="str">
        <f>VLOOKUP(C351,Products!A:B,2,0)</f>
        <v>Books</v>
      </c>
      <c r="E351" s="31">
        <v>333.45</v>
      </c>
      <c r="F351" s="31">
        <v>220.25</v>
      </c>
      <c r="G351" s="31">
        <v>113.2</v>
      </c>
      <c r="H351" s="22">
        <v>5</v>
      </c>
      <c r="I351" s="22">
        <v>566</v>
      </c>
      <c r="J351" s="22" t="s">
        <v>1530</v>
      </c>
      <c r="K351" s="22" t="s">
        <v>56</v>
      </c>
      <c r="L351" s="22" t="s">
        <v>1780</v>
      </c>
      <c r="M351" s="30">
        <f>VLOOKUP(J351,Sheet1!A:B,2,0)</f>
        <v>45554</v>
      </c>
    </row>
    <row r="352" spans="1:13" x14ac:dyDescent="0.3">
      <c r="A352" s="22" t="s">
        <v>1620</v>
      </c>
      <c r="B352" s="30">
        <v>45453</v>
      </c>
      <c r="C352" s="22" t="s">
        <v>154</v>
      </c>
      <c r="D352" s="22" t="str">
        <f>VLOOKUP(C352,Products!A:B,2,0)</f>
        <v>Books</v>
      </c>
      <c r="E352" s="31">
        <v>905.25</v>
      </c>
      <c r="F352" s="31">
        <v>202.25</v>
      </c>
      <c r="G352" s="31">
        <v>703</v>
      </c>
      <c r="H352" s="22">
        <v>2</v>
      </c>
      <c r="I352" s="22">
        <v>1406</v>
      </c>
      <c r="J352" s="22" t="s">
        <v>1469</v>
      </c>
      <c r="K352" s="22" t="s">
        <v>54</v>
      </c>
      <c r="L352" s="22" t="s">
        <v>1777</v>
      </c>
      <c r="M352" s="30">
        <f>VLOOKUP(J352,Sheet1!A:B,2,0)</f>
        <v>45690</v>
      </c>
    </row>
    <row r="353" spans="1:13" x14ac:dyDescent="0.3">
      <c r="A353" s="22" t="s">
        <v>1621</v>
      </c>
      <c r="B353" s="30">
        <v>45453</v>
      </c>
      <c r="C353" s="22" t="s">
        <v>148</v>
      </c>
      <c r="D353" s="22" t="str">
        <f>VLOOKUP(C353,Products!A:B,2,0)</f>
        <v>Toys</v>
      </c>
      <c r="E353" s="31">
        <v>670.25</v>
      </c>
      <c r="F353" s="31">
        <v>237.25</v>
      </c>
      <c r="G353" s="31">
        <v>433</v>
      </c>
      <c r="H353" s="22">
        <v>1</v>
      </c>
      <c r="I353" s="22">
        <v>433</v>
      </c>
      <c r="J353" s="22" t="s">
        <v>1208</v>
      </c>
      <c r="K353" s="22" t="s">
        <v>55</v>
      </c>
      <c r="L353" s="22" t="s">
        <v>1778</v>
      </c>
      <c r="M353" s="30">
        <f>VLOOKUP(J353,Sheet1!A:B,2,0)</f>
        <v>45671</v>
      </c>
    </row>
    <row r="354" spans="1:13" x14ac:dyDescent="0.3">
      <c r="A354" s="22" t="s">
        <v>1622</v>
      </c>
      <c r="B354" s="30">
        <v>45453</v>
      </c>
      <c r="C354" s="22" t="s">
        <v>154</v>
      </c>
      <c r="D354" s="22" t="str">
        <f>VLOOKUP(C354,Products!A:B,2,0)</f>
        <v>Books</v>
      </c>
      <c r="E354" s="31">
        <v>344.25</v>
      </c>
      <c r="F354" s="31">
        <v>142.25</v>
      </c>
      <c r="G354" s="31">
        <v>202</v>
      </c>
      <c r="H354" s="22">
        <v>2</v>
      </c>
      <c r="I354" s="22">
        <v>404</v>
      </c>
      <c r="J354" s="22" t="s">
        <v>1416</v>
      </c>
      <c r="K354" s="22" t="s">
        <v>49</v>
      </c>
      <c r="L354" s="22" t="s">
        <v>1779</v>
      </c>
      <c r="M354" s="30">
        <f>VLOOKUP(J354,Sheet1!A:B,2,0)</f>
        <v>45652</v>
      </c>
    </row>
    <row r="355" spans="1:13" x14ac:dyDescent="0.3">
      <c r="A355" s="22" t="s">
        <v>1623</v>
      </c>
      <c r="B355" s="30">
        <v>45455</v>
      </c>
      <c r="C355" s="22" t="s">
        <v>162</v>
      </c>
      <c r="D355" s="22" t="str">
        <f>VLOOKUP(C355,Products!A:B,2,0)</f>
        <v>Electronics</v>
      </c>
      <c r="E355" s="31">
        <v>518.25</v>
      </c>
      <c r="F355" s="31">
        <v>179.25</v>
      </c>
      <c r="G355" s="31">
        <v>339</v>
      </c>
      <c r="H355" s="22">
        <v>4</v>
      </c>
      <c r="I355" s="22">
        <v>1356</v>
      </c>
      <c r="J355" s="22" t="s">
        <v>1464</v>
      </c>
      <c r="K355" s="22" t="s">
        <v>49</v>
      </c>
      <c r="L355" s="22" t="s">
        <v>1779</v>
      </c>
      <c r="M355" s="30">
        <f>VLOOKUP(J355,Sheet1!A:B,2,0)</f>
        <v>45731</v>
      </c>
    </row>
    <row r="356" spans="1:13" x14ac:dyDescent="0.3">
      <c r="A356" s="22" t="s">
        <v>1624</v>
      </c>
      <c r="B356" s="30">
        <v>45455</v>
      </c>
      <c r="C356" s="22" t="s">
        <v>148</v>
      </c>
      <c r="D356" s="22" t="str">
        <f>VLOOKUP(C356,Products!A:B,2,0)</f>
        <v>Toys</v>
      </c>
      <c r="E356" s="31">
        <v>1197.25</v>
      </c>
      <c r="F356" s="31">
        <v>200.25</v>
      </c>
      <c r="G356" s="31">
        <v>997</v>
      </c>
      <c r="H356" s="22">
        <v>1</v>
      </c>
      <c r="I356" s="22">
        <v>997</v>
      </c>
      <c r="J356" s="22" t="s">
        <v>1281</v>
      </c>
      <c r="K356" s="22" t="s">
        <v>57</v>
      </c>
      <c r="L356" s="22" t="s">
        <v>1781</v>
      </c>
      <c r="M356" s="30">
        <f>VLOOKUP(J356,Sheet1!A:B,2,0)</f>
        <v>45455</v>
      </c>
    </row>
    <row r="357" spans="1:13" x14ac:dyDescent="0.3">
      <c r="A357" s="22" t="s">
        <v>1625</v>
      </c>
      <c r="B357" s="30">
        <v>45456</v>
      </c>
      <c r="C357" s="22" t="s">
        <v>157</v>
      </c>
      <c r="D357" s="22" t="str">
        <f>VLOOKUP(C357,Products!A:B,2,0)</f>
        <v>Clothing</v>
      </c>
      <c r="E357" s="31">
        <v>1537.25</v>
      </c>
      <c r="F357" s="31">
        <v>236.25</v>
      </c>
      <c r="G357" s="31">
        <v>1301</v>
      </c>
      <c r="H357" s="22">
        <v>1</v>
      </c>
      <c r="I357" s="22">
        <v>1301</v>
      </c>
      <c r="J357" s="22" t="s">
        <v>1482</v>
      </c>
      <c r="K357" s="22" t="s">
        <v>49</v>
      </c>
      <c r="L357" s="22" t="s">
        <v>1779</v>
      </c>
      <c r="M357" s="30">
        <f>VLOOKUP(J357,Sheet1!A:B,2,0)</f>
        <v>45658</v>
      </c>
    </row>
    <row r="358" spans="1:13" x14ac:dyDescent="0.3">
      <c r="A358" s="22" t="s">
        <v>1626</v>
      </c>
      <c r="B358" s="30">
        <v>45457</v>
      </c>
      <c r="C358" s="22" t="s">
        <v>164</v>
      </c>
      <c r="D358" s="22" t="str">
        <f>VLOOKUP(C358,Products!A:B,2,0)</f>
        <v>Books</v>
      </c>
      <c r="E358" s="31">
        <v>1653.25</v>
      </c>
      <c r="F358" s="31">
        <v>181.25</v>
      </c>
      <c r="G358" s="31">
        <v>1472</v>
      </c>
      <c r="H358" s="22">
        <v>1</v>
      </c>
      <c r="I358" s="22">
        <v>1472</v>
      </c>
      <c r="J358" s="22" t="s">
        <v>1169</v>
      </c>
      <c r="K358" s="22" t="s">
        <v>54</v>
      </c>
      <c r="L358" s="22" t="s">
        <v>1777</v>
      </c>
      <c r="M358" s="30">
        <f>VLOOKUP(J358,Sheet1!A:B,2,0)</f>
        <v>45731</v>
      </c>
    </row>
    <row r="359" spans="1:13" x14ac:dyDescent="0.3">
      <c r="A359" s="22" t="s">
        <v>1627</v>
      </c>
      <c r="B359" s="30">
        <v>45458</v>
      </c>
      <c r="C359" s="22" t="s">
        <v>164</v>
      </c>
      <c r="D359" s="22" t="str">
        <f>VLOOKUP(C359,Products!A:B,2,0)</f>
        <v>Books</v>
      </c>
      <c r="E359" s="31">
        <v>322.05</v>
      </c>
      <c r="F359" s="31">
        <v>211.25</v>
      </c>
      <c r="G359" s="31">
        <v>110.8</v>
      </c>
      <c r="H359" s="22">
        <v>5</v>
      </c>
      <c r="I359" s="22">
        <v>554</v>
      </c>
      <c r="J359" s="22" t="s">
        <v>1280</v>
      </c>
      <c r="K359" s="22" t="s">
        <v>49</v>
      </c>
      <c r="L359" s="22" t="s">
        <v>1779</v>
      </c>
      <c r="M359" s="30">
        <f>VLOOKUP(J359,Sheet1!A:B,2,0)</f>
        <v>45670</v>
      </c>
    </row>
    <row r="360" spans="1:13" x14ac:dyDescent="0.3">
      <c r="A360" s="22" t="s">
        <v>1628</v>
      </c>
      <c r="B360" s="30">
        <v>45458</v>
      </c>
      <c r="C360" s="22" t="s">
        <v>162</v>
      </c>
      <c r="D360" s="22" t="str">
        <f>VLOOKUP(C360,Products!A:B,2,0)</f>
        <v>Electronics</v>
      </c>
      <c r="E360" s="31">
        <v>400.5</v>
      </c>
      <c r="F360" s="31">
        <v>191.25</v>
      </c>
      <c r="G360" s="31">
        <v>209.25</v>
      </c>
      <c r="H360" s="22">
        <v>4</v>
      </c>
      <c r="I360" s="22">
        <v>837</v>
      </c>
      <c r="J360" s="22" t="s">
        <v>1461</v>
      </c>
      <c r="K360" s="22" t="s">
        <v>49</v>
      </c>
      <c r="L360" s="22" t="s">
        <v>1779</v>
      </c>
      <c r="M360" s="30">
        <f>VLOOKUP(J360,Sheet1!A:B,2,0)</f>
        <v>45458</v>
      </c>
    </row>
    <row r="361" spans="1:13" x14ac:dyDescent="0.3">
      <c r="A361" s="22" t="s">
        <v>1629</v>
      </c>
      <c r="B361" s="30">
        <v>45458</v>
      </c>
      <c r="C361" s="22" t="s">
        <v>147</v>
      </c>
      <c r="D361" s="22" t="str">
        <f>VLOOKUP(C361,Products!A:B,2,0)</f>
        <v>Toys</v>
      </c>
      <c r="E361" s="31">
        <v>513.45000000000005</v>
      </c>
      <c r="F361" s="31">
        <v>246.25</v>
      </c>
      <c r="G361" s="31">
        <v>267.2</v>
      </c>
      <c r="H361" s="22">
        <v>5</v>
      </c>
      <c r="I361" s="22">
        <v>1336</v>
      </c>
      <c r="J361" s="22" t="s">
        <v>1181</v>
      </c>
      <c r="K361" s="22" t="s">
        <v>55</v>
      </c>
      <c r="L361" s="22" t="s">
        <v>1778</v>
      </c>
      <c r="M361" s="30">
        <f>VLOOKUP(J361,Sheet1!A:B,2,0)</f>
        <v>45458</v>
      </c>
    </row>
    <row r="362" spans="1:13" x14ac:dyDescent="0.3">
      <c r="A362" s="22" t="s">
        <v>1630</v>
      </c>
      <c r="B362" s="30">
        <v>45459</v>
      </c>
      <c r="C362" s="22" t="s">
        <v>148</v>
      </c>
      <c r="D362" s="22" t="str">
        <f>VLOOKUP(C362,Products!A:B,2,0)</f>
        <v>Toys</v>
      </c>
      <c r="E362" s="31">
        <v>416.85</v>
      </c>
      <c r="F362" s="31">
        <v>211.25</v>
      </c>
      <c r="G362" s="31">
        <v>205.6</v>
      </c>
      <c r="H362" s="22">
        <v>5</v>
      </c>
      <c r="I362" s="22">
        <v>1028</v>
      </c>
      <c r="J362" s="22" t="s">
        <v>1171</v>
      </c>
      <c r="K362" s="22" t="s">
        <v>54</v>
      </c>
      <c r="L362" s="22" t="s">
        <v>1777</v>
      </c>
      <c r="M362" s="30">
        <f>VLOOKUP(J362,Sheet1!A:B,2,0)</f>
        <v>45470</v>
      </c>
    </row>
    <row r="363" spans="1:13" x14ac:dyDescent="0.3">
      <c r="A363" s="22" t="s">
        <v>1631</v>
      </c>
      <c r="B363" s="30">
        <v>45460</v>
      </c>
      <c r="C363" s="22" t="s">
        <v>153</v>
      </c>
      <c r="D363" s="22" t="str">
        <f>VLOOKUP(C363,Products!A:B,2,0)</f>
        <v>Electronics</v>
      </c>
      <c r="E363" s="31">
        <v>1546.25</v>
      </c>
      <c r="F363" s="31">
        <v>279.25</v>
      </c>
      <c r="G363" s="31">
        <v>1267</v>
      </c>
      <c r="H363" s="22">
        <v>1</v>
      </c>
      <c r="I363" s="22">
        <v>1267</v>
      </c>
      <c r="J363" s="22" t="s">
        <v>354</v>
      </c>
      <c r="K363" s="22" t="s">
        <v>55</v>
      </c>
      <c r="L363" s="22" t="s">
        <v>1778</v>
      </c>
      <c r="M363" s="30">
        <f>VLOOKUP(J363,Sheet1!A:B,2,0)</f>
        <v>45483</v>
      </c>
    </row>
    <row r="364" spans="1:13" x14ac:dyDescent="0.3">
      <c r="A364" s="22" t="s">
        <v>1632</v>
      </c>
      <c r="B364" s="30">
        <v>45461</v>
      </c>
      <c r="C364" s="22" t="s">
        <v>164</v>
      </c>
      <c r="D364" s="22" t="str">
        <f>VLOOKUP(C364,Products!A:B,2,0)</f>
        <v>Books</v>
      </c>
      <c r="E364" s="31">
        <v>1522.25</v>
      </c>
      <c r="F364" s="31">
        <v>88.25</v>
      </c>
      <c r="G364" s="31">
        <v>1434</v>
      </c>
      <c r="H364" s="22">
        <v>1</v>
      </c>
      <c r="I364" s="22">
        <v>1434</v>
      </c>
      <c r="J364" s="22" t="s">
        <v>1469</v>
      </c>
      <c r="K364" s="22" t="s">
        <v>54</v>
      </c>
      <c r="L364" s="22" t="s">
        <v>1777</v>
      </c>
      <c r="M364" s="30">
        <f>VLOOKUP(J364,Sheet1!A:B,2,0)</f>
        <v>45690</v>
      </c>
    </row>
    <row r="365" spans="1:13" x14ac:dyDescent="0.3">
      <c r="A365" s="22" t="s">
        <v>1633</v>
      </c>
      <c r="B365" s="30">
        <v>45461</v>
      </c>
      <c r="C365" s="22" t="s">
        <v>161</v>
      </c>
      <c r="D365" s="22" t="str">
        <f>VLOOKUP(C365,Products!A:B,2,0)</f>
        <v>Books</v>
      </c>
      <c r="E365" s="31">
        <v>623.75</v>
      </c>
      <c r="F365" s="31">
        <v>141.25</v>
      </c>
      <c r="G365" s="31">
        <v>482.5</v>
      </c>
      <c r="H365" s="22">
        <v>2</v>
      </c>
      <c r="I365" s="22">
        <v>965</v>
      </c>
      <c r="J365" s="22" t="s">
        <v>1081</v>
      </c>
      <c r="K365" s="22" t="s">
        <v>54</v>
      </c>
      <c r="L365" s="22" t="s">
        <v>1777</v>
      </c>
      <c r="M365" s="30">
        <f>VLOOKUP(J365,Sheet1!A:B,2,0)</f>
        <v>45597</v>
      </c>
    </row>
    <row r="366" spans="1:13" x14ac:dyDescent="0.3">
      <c r="A366" s="22" t="s">
        <v>1634</v>
      </c>
      <c r="B366" s="30">
        <v>45461</v>
      </c>
      <c r="C366" s="22" t="s">
        <v>164</v>
      </c>
      <c r="D366" s="22" t="str">
        <f>VLOOKUP(C366,Products!A:B,2,0)</f>
        <v>Books</v>
      </c>
      <c r="E366" s="31">
        <v>323.75</v>
      </c>
      <c r="F366" s="31">
        <v>191.25</v>
      </c>
      <c r="G366" s="31">
        <v>132.5</v>
      </c>
      <c r="H366" s="22">
        <v>4</v>
      </c>
      <c r="I366" s="22">
        <v>530</v>
      </c>
      <c r="J366" s="22" t="s">
        <v>1244</v>
      </c>
      <c r="K366" s="22" t="s">
        <v>56</v>
      </c>
      <c r="L366" s="22" t="s">
        <v>1780</v>
      </c>
      <c r="M366" s="30">
        <f>VLOOKUP(J366,Sheet1!A:B,2,0)</f>
        <v>45639</v>
      </c>
    </row>
    <row r="367" spans="1:13" x14ac:dyDescent="0.3">
      <c r="A367" s="22" t="s">
        <v>1635</v>
      </c>
      <c r="B367" s="30">
        <v>45461</v>
      </c>
      <c r="C367" s="22" t="s">
        <v>160</v>
      </c>
      <c r="D367" s="22" t="str">
        <f>VLOOKUP(C367,Products!A:B,2,0)</f>
        <v>Electronics</v>
      </c>
      <c r="E367" s="31">
        <v>539.25</v>
      </c>
      <c r="F367" s="31">
        <v>207.25</v>
      </c>
      <c r="G367" s="31">
        <v>332</v>
      </c>
      <c r="H367" s="22">
        <v>2</v>
      </c>
      <c r="I367" s="22">
        <v>664</v>
      </c>
      <c r="J367" s="22" t="s">
        <v>1318</v>
      </c>
      <c r="K367" s="22" t="s">
        <v>49</v>
      </c>
      <c r="L367" s="22" t="s">
        <v>1779</v>
      </c>
      <c r="M367" s="30">
        <f>VLOOKUP(J367,Sheet1!A:B,2,0)</f>
        <v>45671</v>
      </c>
    </row>
    <row r="368" spans="1:13" x14ac:dyDescent="0.3">
      <c r="A368" s="22" t="s">
        <v>1636</v>
      </c>
      <c r="B368" s="30">
        <v>45462</v>
      </c>
      <c r="C368" s="22" t="s">
        <v>152</v>
      </c>
      <c r="D368" s="22" t="str">
        <f>VLOOKUP(C368,Products!A:B,2,0)</f>
        <v>Books</v>
      </c>
      <c r="E368" s="31">
        <v>743.25</v>
      </c>
      <c r="F368" s="31">
        <v>151.25</v>
      </c>
      <c r="G368" s="31">
        <v>592</v>
      </c>
      <c r="H368" s="22">
        <v>1</v>
      </c>
      <c r="I368" s="22">
        <v>592</v>
      </c>
      <c r="J368" s="22" t="s">
        <v>1187</v>
      </c>
      <c r="K368" s="22" t="s">
        <v>49</v>
      </c>
      <c r="L368" s="22" t="s">
        <v>1779</v>
      </c>
      <c r="M368" s="30">
        <f>VLOOKUP(J368,Sheet1!A:B,2,0)</f>
        <v>45593</v>
      </c>
    </row>
    <row r="369" spans="1:13" x14ac:dyDescent="0.3">
      <c r="A369" s="22" t="s">
        <v>1637</v>
      </c>
      <c r="B369" s="30">
        <v>45462</v>
      </c>
      <c r="C369" s="22" t="s">
        <v>154</v>
      </c>
      <c r="D369" s="22" t="str">
        <f>VLOOKUP(C369,Products!A:B,2,0)</f>
        <v>Books</v>
      </c>
      <c r="E369" s="31">
        <v>479.25</v>
      </c>
      <c r="F369" s="31">
        <v>282.25</v>
      </c>
      <c r="G369" s="31">
        <v>197</v>
      </c>
      <c r="H369" s="22">
        <v>4</v>
      </c>
      <c r="I369" s="22">
        <v>788</v>
      </c>
      <c r="J369" s="22" t="s">
        <v>1103</v>
      </c>
      <c r="K369" s="22" t="s">
        <v>54</v>
      </c>
      <c r="L369" s="22" t="s">
        <v>1777</v>
      </c>
      <c r="M369" s="30">
        <f>VLOOKUP(J369,Sheet1!A:B,2,0)</f>
        <v>45467</v>
      </c>
    </row>
    <row r="370" spans="1:13" x14ac:dyDescent="0.3">
      <c r="A370" s="22" t="s">
        <v>1638</v>
      </c>
      <c r="B370" s="30">
        <v>45462</v>
      </c>
      <c r="C370" s="22" t="s">
        <v>161</v>
      </c>
      <c r="D370" s="22" t="str">
        <f>VLOOKUP(C370,Products!A:B,2,0)</f>
        <v>Books</v>
      </c>
      <c r="E370" s="31">
        <v>412.25</v>
      </c>
      <c r="F370" s="31">
        <v>195.25</v>
      </c>
      <c r="G370" s="31">
        <v>217</v>
      </c>
      <c r="H370" s="22">
        <v>1</v>
      </c>
      <c r="I370" s="22">
        <v>217</v>
      </c>
      <c r="J370" s="22" t="s">
        <v>327</v>
      </c>
      <c r="K370" s="22" t="s">
        <v>55</v>
      </c>
      <c r="L370" s="22" t="s">
        <v>1778</v>
      </c>
      <c r="M370" s="30">
        <f>VLOOKUP(J370,Sheet1!A:B,2,0)</f>
        <v>45596</v>
      </c>
    </row>
    <row r="371" spans="1:13" x14ac:dyDescent="0.3">
      <c r="A371" s="22" t="s">
        <v>1639</v>
      </c>
      <c r="B371" s="30">
        <v>45464</v>
      </c>
      <c r="C371" s="22" t="s">
        <v>160</v>
      </c>
      <c r="D371" s="22" t="str">
        <f>VLOOKUP(C371,Products!A:B,2,0)</f>
        <v>Electronics</v>
      </c>
      <c r="E371" s="31">
        <v>287</v>
      </c>
      <c r="F371" s="31">
        <v>184.25</v>
      </c>
      <c r="G371" s="31">
        <v>102.75</v>
      </c>
      <c r="H371" s="22">
        <v>4</v>
      </c>
      <c r="I371" s="22">
        <v>411</v>
      </c>
      <c r="J371" s="22" t="s">
        <v>1271</v>
      </c>
      <c r="K371" s="22" t="s">
        <v>56</v>
      </c>
      <c r="L371" s="22" t="s">
        <v>1780</v>
      </c>
      <c r="M371" s="30">
        <f>VLOOKUP(J371,Sheet1!A:B,2,0)</f>
        <v>45730</v>
      </c>
    </row>
    <row r="372" spans="1:13" x14ac:dyDescent="0.3">
      <c r="A372" s="22" t="s">
        <v>1640</v>
      </c>
      <c r="B372" s="30">
        <v>45465</v>
      </c>
      <c r="C372" s="22" t="s">
        <v>159</v>
      </c>
      <c r="D372" s="22" t="str">
        <f>VLOOKUP(C372,Products!A:B,2,0)</f>
        <v>Clothing</v>
      </c>
      <c r="E372" s="31">
        <v>466.85</v>
      </c>
      <c r="F372" s="31">
        <v>228.25</v>
      </c>
      <c r="G372" s="31">
        <v>238.6</v>
      </c>
      <c r="H372" s="22">
        <v>5</v>
      </c>
      <c r="I372" s="22">
        <v>1193</v>
      </c>
      <c r="J372" s="22" t="s">
        <v>1107</v>
      </c>
      <c r="K372" s="22" t="s">
        <v>54</v>
      </c>
      <c r="L372" s="22" t="s">
        <v>1777</v>
      </c>
      <c r="M372" s="30">
        <f>VLOOKUP(J372,Sheet1!A:B,2,0)</f>
        <v>45716</v>
      </c>
    </row>
    <row r="373" spans="1:13" x14ac:dyDescent="0.3">
      <c r="A373" s="22" t="s">
        <v>1641</v>
      </c>
      <c r="B373" s="30">
        <v>45467</v>
      </c>
      <c r="C373" s="22" t="s">
        <v>162</v>
      </c>
      <c r="D373" s="22" t="str">
        <f>VLOOKUP(C373,Products!A:B,2,0)</f>
        <v>Electronics</v>
      </c>
      <c r="E373" s="31">
        <v>216.25</v>
      </c>
      <c r="F373" s="31">
        <v>100.25</v>
      </c>
      <c r="G373" s="31">
        <v>116</v>
      </c>
      <c r="H373" s="22">
        <v>5</v>
      </c>
      <c r="I373" s="22">
        <v>580</v>
      </c>
      <c r="J373" s="22" t="s">
        <v>1103</v>
      </c>
      <c r="K373" s="22" t="s">
        <v>56</v>
      </c>
      <c r="L373" s="22" t="s">
        <v>1780</v>
      </c>
      <c r="M373" s="30">
        <f>VLOOKUP(J373,Sheet1!A:B,2,0)</f>
        <v>45467</v>
      </c>
    </row>
    <row r="374" spans="1:13" x14ac:dyDescent="0.3">
      <c r="A374" s="22" t="s">
        <v>1642</v>
      </c>
      <c r="B374" s="30">
        <v>45467</v>
      </c>
      <c r="C374" s="22" t="s">
        <v>149</v>
      </c>
      <c r="D374" s="22" t="str">
        <f>VLOOKUP(C374,Products!A:B,2,0)</f>
        <v>Toys</v>
      </c>
      <c r="E374" s="31">
        <v>547.25</v>
      </c>
      <c r="F374" s="31">
        <v>270.25</v>
      </c>
      <c r="G374" s="31">
        <v>277</v>
      </c>
      <c r="H374" s="22">
        <v>2</v>
      </c>
      <c r="I374" s="22">
        <v>554</v>
      </c>
      <c r="J374" s="22" t="s">
        <v>1132</v>
      </c>
      <c r="K374" s="22" t="s">
        <v>57</v>
      </c>
      <c r="L374" s="22" t="s">
        <v>1781</v>
      </c>
      <c r="M374" s="30">
        <f>VLOOKUP(J374,Sheet1!A:B,2,0)</f>
        <v>45573</v>
      </c>
    </row>
    <row r="375" spans="1:13" x14ac:dyDescent="0.3">
      <c r="A375" s="22" t="s">
        <v>1643</v>
      </c>
      <c r="B375" s="30">
        <v>45468</v>
      </c>
      <c r="C375" s="22" t="s">
        <v>152</v>
      </c>
      <c r="D375" s="22" t="str">
        <f>VLOOKUP(C375,Products!A:B,2,0)</f>
        <v>Books</v>
      </c>
      <c r="E375" s="31">
        <v>393.75</v>
      </c>
      <c r="F375" s="31">
        <v>91.25</v>
      </c>
      <c r="G375" s="31">
        <v>302.5</v>
      </c>
      <c r="H375" s="22">
        <v>2</v>
      </c>
      <c r="I375" s="22">
        <v>605</v>
      </c>
      <c r="J375" s="22" t="s">
        <v>1463</v>
      </c>
      <c r="K375" s="22" t="s">
        <v>56</v>
      </c>
      <c r="L375" s="22" t="s">
        <v>1780</v>
      </c>
      <c r="M375" s="30">
        <f>VLOOKUP(J375,Sheet1!A:B,2,0)</f>
        <v>45468</v>
      </c>
    </row>
    <row r="376" spans="1:13" x14ac:dyDescent="0.3">
      <c r="A376" s="22" t="s">
        <v>1644</v>
      </c>
      <c r="B376" s="30">
        <v>45468</v>
      </c>
      <c r="C376" s="22" t="s">
        <v>160</v>
      </c>
      <c r="D376" s="22" t="str">
        <f>VLOOKUP(C376,Products!A:B,2,0)</f>
        <v>Electronics</v>
      </c>
      <c r="E376" s="31">
        <v>249.25</v>
      </c>
      <c r="F376" s="31">
        <v>99.25</v>
      </c>
      <c r="G376" s="31">
        <v>150</v>
      </c>
      <c r="H376" s="22">
        <v>4</v>
      </c>
      <c r="I376" s="22">
        <v>600</v>
      </c>
      <c r="J376" s="22" t="s">
        <v>1351</v>
      </c>
      <c r="K376" s="22" t="s">
        <v>56</v>
      </c>
      <c r="L376" s="22" t="s">
        <v>1780</v>
      </c>
      <c r="M376" s="30">
        <f>VLOOKUP(J376,Sheet1!A:B,2,0)</f>
        <v>45676</v>
      </c>
    </row>
    <row r="377" spans="1:13" x14ac:dyDescent="0.3">
      <c r="A377" s="22" t="s">
        <v>1645</v>
      </c>
      <c r="B377" s="30">
        <v>45468</v>
      </c>
      <c r="C377" s="22" t="s">
        <v>162</v>
      </c>
      <c r="D377" s="22" t="str">
        <f>VLOOKUP(C377,Products!A:B,2,0)</f>
        <v>Electronics</v>
      </c>
      <c r="E377" s="31">
        <v>292.64999999999998</v>
      </c>
      <c r="F377" s="31">
        <v>100.25</v>
      </c>
      <c r="G377" s="31">
        <v>192.4</v>
      </c>
      <c r="H377" s="22">
        <v>5</v>
      </c>
      <c r="I377" s="22">
        <v>962</v>
      </c>
      <c r="J377" s="22" t="s">
        <v>1419</v>
      </c>
      <c r="K377" s="22" t="s">
        <v>54</v>
      </c>
      <c r="L377" s="22" t="s">
        <v>1777</v>
      </c>
      <c r="M377" s="30">
        <f>VLOOKUP(J377,Sheet1!A:B,2,0)</f>
        <v>45468</v>
      </c>
    </row>
    <row r="378" spans="1:13" x14ac:dyDescent="0.3">
      <c r="A378" s="22" t="s">
        <v>1646</v>
      </c>
      <c r="B378" s="30">
        <v>45468</v>
      </c>
      <c r="C378" s="22" t="s">
        <v>153</v>
      </c>
      <c r="D378" s="22" t="str">
        <f>VLOOKUP(C378,Products!A:B,2,0)</f>
        <v>Electronics</v>
      </c>
      <c r="E378" s="31">
        <v>453.25</v>
      </c>
      <c r="F378" s="31">
        <v>244.25</v>
      </c>
      <c r="G378" s="31">
        <v>209</v>
      </c>
      <c r="H378" s="22">
        <v>1</v>
      </c>
      <c r="I378" s="22">
        <v>209</v>
      </c>
      <c r="J378" s="22" t="s">
        <v>363</v>
      </c>
      <c r="K378" s="22" t="s">
        <v>54</v>
      </c>
      <c r="L378" s="22" t="s">
        <v>1777</v>
      </c>
      <c r="M378" s="30">
        <f>VLOOKUP(J378,Sheet1!A:B,2,0)</f>
        <v>45730</v>
      </c>
    </row>
    <row r="379" spans="1:13" x14ac:dyDescent="0.3">
      <c r="A379" s="22" t="s">
        <v>1647</v>
      </c>
      <c r="B379" s="30">
        <v>45469</v>
      </c>
      <c r="C379" s="22" t="s">
        <v>147</v>
      </c>
      <c r="D379" s="22" t="str">
        <f>VLOOKUP(C379,Products!A:B,2,0)</f>
        <v>Toys</v>
      </c>
      <c r="E379" s="31">
        <v>223.25</v>
      </c>
      <c r="F379" s="31">
        <v>117.25</v>
      </c>
      <c r="G379" s="31">
        <v>106</v>
      </c>
      <c r="H379" s="22">
        <v>5</v>
      </c>
      <c r="I379" s="22">
        <v>530</v>
      </c>
      <c r="J379" s="22" t="s">
        <v>1076</v>
      </c>
      <c r="K379" s="22" t="s">
        <v>57</v>
      </c>
      <c r="L379" s="22" t="s">
        <v>1781</v>
      </c>
      <c r="M379" s="30">
        <f>VLOOKUP(J379,Sheet1!A:B,2,0)</f>
        <v>45469</v>
      </c>
    </row>
    <row r="380" spans="1:13" x14ac:dyDescent="0.3">
      <c r="A380" s="22" t="s">
        <v>1648</v>
      </c>
      <c r="B380" s="30">
        <v>45469</v>
      </c>
      <c r="C380" s="22" t="s">
        <v>154</v>
      </c>
      <c r="D380" s="22" t="str">
        <f>VLOOKUP(C380,Products!A:B,2,0)</f>
        <v>Books</v>
      </c>
      <c r="E380" s="31">
        <v>448.05</v>
      </c>
      <c r="F380" s="31">
        <v>197.25</v>
      </c>
      <c r="G380" s="31">
        <v>250.8</v>
      </c>
      <c r="H380" s="22">
        <v>5</v>
      </c>
      <c r="I380" s="22">
        <v>1254</v>
      </c>
      <c r="J380" s="22" t="s">
        <v>356</v>
      </c>
      <c r="K380" s="22" t="s">
        <v>57</v>
      </c>
      <c r="L380" s="22" t="s">
        <v>1781</v>
      </c>
      <c r="M380" s="30">
        <f>VLOOKUP(J380,Sheet1!A:B,2,0)</f>
        <v>45469</v>
      </c>
    </row>
    <row r="381" spans="1:13" x14ac:dyDescent="0.3">
      <c r="A381" s="22" t="s">
        <v>1649</v>
      </c>
      <c r="B381" s="30">
        <v>45470</v>
      </c>
      <c r="C381" s="22" t="s">
        <v>158</v>
      </c>
      <c r="D381" s="22" t="str">
        <f>VLOOKUP(C381,Products!A:B,2,0)</f>
        <v>Books</v>
      </c>
      <c r="E381" s="31">
        <v>1118.25</v>
      </c>
      <c r="F381" s="31">
        <v>205.25</v>
      </c>
      <c r="G381" s="31">
        <v>913</v>
      </c>
      <c r="H381" s="22">
        <v>1</v>
      </c>
      <c r="I381" s="22">
        <v>913</v>
      </c>
      <c r="J381" s="22" t="s">
        <v>334</v>
      </c>
      <c r="K381" s="22" t="s">
        <v>49</v>
      </c>
      <c r="L381" s="22" t="s">
        <v>1779</v>
      </c>
      <c r="M381" s="30">
        <f>VLOOKUP(J381,Sheet1!A:B,2,0)</f>
        <v>45470</v>
      </c>
    </row>
    <row r="382" spans="1:13" x14ac:dyDescent="0.3">
      <c r="A382" s="22" t="s">
        <v>1650</v>
      </c>
      <c r="B382" s="30">
        <v>45470</v>
      </c>
      <c r="C382" s="22" t="s">
        <v>162</v>
      </c>
      <c r="D382" s="22" t="str">
        <f>VLOOKUP(C382,Products!A:B,2,0)</f>
        <v>Electronics</v>
      </c>
      <c r="E382" s="31">
        <v>1092.25</v>
      </c>
      <c r="F382" s="31">
        <v>237.25</v>
      </c>
      <c r="G382" s="31">
        <v>855</v>
      </c>
      <c r="H382" s="22">
        <v>1</v>
      </c>
      <c r="I382" s="22">
        <v>855</v>
      </c>
      <c r="J382" s="22" t="s">
        <v>1171</v>
      </c>
      <c r="K382" s="22" t="s">
        <v>55</v>
      </c>
      <c r="L382" s="22" t="s">
        <v>1778</v>
      </c>
      <c r="M382" s="30">
        <f>VLOOKUP(J382,Sheet1!A:B,2,0)</f>
        <v>45470</v>
      </c>
    </row>
    <row r="383" spans="1:13" x14ac:dyDescent="0.3">
      <c r="A383" s="22" t="s">
        <v>1651</v>
      </c>
      <c r="B383" s="30">
        <v>45470</v>
      </c>
      <c r="C383" s="22" t="s">
        <v>153</v>
      </c>
      <c r="D383" s="22" t="str">
        <f>VLOOKUP(C383,Products!A:B,2,0)</f>
        <v>Electronics</v>
      </c>
      <c r="E383" s="31">
        <v>453.85</v>
      </c>
      <c r="F383" s="31">
        <v>239.25</v>
      </c>
      <c r="G383" s="31">
        <v>214.6</v>
      </c>
      <c r="H383" s="22">
        <v>5</v>
      </c>
      <c r="I383" s="22">
        <v>1073</v>
      </c>
      <c r="J383" s="22" t="s">
        <v>1325</v>
      </c>
      <c r="K383" s="22" t="s">
        <v>56</v>
      </c>
      <c r="L383" s="22" t="s">
        <v>1780</v>
      </c>
      <c r="M383" s="30">
        <f>VLOOKUP(J383,Sheet1!A:B,2,0)</f>
        <v>45697</v>
      </c>
    </row>
    <row r="384" spans="1:13" x14ac:dyDescent="0.3">
      <c r="A384" s="22" t="s">
        <v>1652</v>
      </c>
      <c r="B384" s="30">
        <v>45470</v>
      </c>
      <c r="C384" s="22" t="s">
        <v>148</v>
      </c>
      <c r="D384" s="22" t="str">
        <f>VLOOKUP(C384,Products!A:B,2,0)</f>
        <v>Toys</v>
      </c>
      <c r="E384" s="31">
        <v>480.75</v>
      </c>
      <c r="F384" s="31">
        <v>194.25</v>
      </c>
      <c r="G384" s="31">
        <v>286.5</v>
      </c>
      <c r="H384" s="22">
        <v>4</v>
      </c>
      <c r="I384" s="22">
        <v>1146</v>
      </c>
      <c r="J384" s="22" t="s">
        <v>1195</v>
      </c>
      <c r="K384" s="22" t="s">
        <v>57</v>
      </c>
      <c r="L384" s="22" t="s">
        <v>1781</v>
      </c>
      <c r="M384" s="30">
        <f>VLOOKUP(J384,Sheet1!A:B,2,0)</f>
        <v>45470</v>
      </c>
    </row>
    <row r="385" spans="1:13" x14ac:dyDescent="0.3">
      <c r="A385" s="22" t="s">
        <v>1653</v>
      </c>
      <c r="B385" s="30">
        <v>45470</v>
      </c>
      <c r="C385" s="22" t="s">
        <v>157</v>
      </c>
      <c r="D385" s="22" t="str">
        <f>VLOOKUP(C385,Products!A:B,2,0)</f>
        <v>Clothing</v>
      </c>
      <c r="E385" s="31">
        <v>869.25</v>
      </c>
      <c r="F385" s="31">
        <v>276.25</v>
      </c>
      <c r="G385" s="31">
        <v>593</v>
      </c>
      <c r="H385" s="22">
        <v>2</v>
      </c>
      <c r="I385" s="22">
        <v>1186</v>
      </c>
      <c r="J385" s="22" t="s">
        <v>347</v>
      </c>
      <c r="K385" s="22" t="s">
        <v>49</v>
      </c>
      <c r="L385" s="22" t="s">
        <v>1779</v>
      </c>
      <c r="M385" s="30">
        <f>VLOOKUP(J385,Sheet1!A:B,2,0)</f>
        <v>45661</v>
      </c>
    </row>
    <row r="386" spans="1:13" x14ac:dyDescent="0.3">
      <c r="A386" s="22" t="s">
        <v>1654</v>
      </c>
      <c r="B386" s="30">
        <v>45471</v>
      </c>
      <c r="C386" s="22" t="s">
        <v>159</v>
      </c>
      <c r="D386" s="22" t="str">
        <f>VLOOKUP(C386,Products!A:B,2,0)</f>
        <v>Clothing</v>
      </c>
      <c r="E386" s="31">
        <v>913.75</v>
      </c>
      <c r="F386" s="31">
        <v>280.25</v>
      </c>
      <c r="G386" s="31">
        <v>633.5</v>
      </c>
      <c r="H386" s="22">
        <v>2</v>
      </c>
      <c r="I386" s="22">
        <v>1267</v>
      </c>
      <c r="J386" s="22" t="s">
        <v>1044</v>
      </c>
      <c r="K386" s="22" t="s">
        <v>57</v>
      </c>
      <c r="L386" s="22" t="s">
        <v>1781</v>
      </c>
      <c r="M386" s="30">
        <f>VLOOKUP(J386,Sheet1!A:B,2,0)</f>
        <v>45471</v>
      </c>
    </row>
    <row r="387" spans="1:13" x14ac:dyDescent="0.3">
      <c r="A387" s="22" t="s">
        <v>1655</v>
      </c>
      <c r="B387" s="30">
        <v>45471</v>
      </c>
      <c r="C387" s="22" t="s">
        <v>162</v>
      </c>
      <c r="D387" s="22" t="str">
        <f>VLOOKUP(C387,Products!A:B,2,0)</f>
        <v>Electronics</v>
      </c>
      <c r="E387" s="31">
        <v>316.25</v>
      </c>
      <c r="F387" s="31">
        <v>187.25</v>
      </c>
      <c r="G387" s="31">
        <v>129</v>
      </c>
      <c r="H387" s="22">
        <v>3</v>
      </c>
      <c r="I387" s="22">
        <v>387</v>
      </c>
      <c r="J387" s="22" t="s">
        <v>338</v>
      </c>
      <c r="K387" s="22" t="s">
        <v>55</v>
      </c>
      <c r="L387" s="22" t="s">
        <v>1778</v>
      </c>
      <c r="M387" s="30">
        <f>VLOOKUP(J387,Sheet1!A:B,2,0)</f>
        <v>45471</v>
      </c>
    </row>
    <row r="388" spans="1:13" x14ac:dyDescent="0.3">
      <c r="A388" s="22" t="s">
        <v>1656</v>
      </c>
      <c r="B388" s="30">
        <v>45472</v>
      </c>
      <c r="C388" s="22" t="s">
        <v>148</v>
      </c>
      <c r="D388" s="22" t="str">
        <f>VLOOKUP(C388,Products!A:B,2,0)</f>
        <v>Toys</v>
      </c>
      <c r="E388" s="31">
        <v>845.25</v>
      </c>
      <c r="F388" s="31">
        <v>138.25</v>
      </c>
      <c r="G388" s="31">
        <v>707</v>
      </c>
      <c r="H388" s="22">
        <v>2</v>
      </c>
      <c r="I388" s="22">
        <v>1414</v>
      </c>
      <c r="J388" s="22" t="s">
        <v>1303</v>
      </c>
      <c r="K388" s="22" t="s">
        <v>55</v>
      </c>
      <c r="L388" s="22" t="s">
        <v>1778</v>
      </c>
      <c r="M388" s="30">
        <f>VLOOKUP(J388,Sheet1!A:B,2,0)</f>
        <v>45609</v>
      </c>
    </row>
    <row r="389" spans="1:13" x14ac:dyDescent="0.3">
      <c r="A389" s="22" t="s">
        <v>1657</v>
      </c>
      <c r="B389" s="30">
        <v>45473</v>
      </c>
      <c r="C389" s="22" t="s">
        <v>152</v>
      </c>
      <c r="D389" s="22" t="str">
        <f>VLOOKUP(C389,Products!A:B,2,0)</f>
        <v>Books</v>
      </c>
      <c r="E389" s="31">
        <v>489.58333333333331</v>
      </c>
      <c r="F389" s="31">
        <v>164.25</v>
      </c>
      <c r="G389" s="31">
        <v>325.33333333333331</v>
      </c>
      <c r="H389" s="22">
        <v>3</v>
      </c>
      <c r="I389" s="22">
        <v>976</v>
      </c>
      <c r="J389" s="22" t="s">
        <v>1156</v>
      </c>
      <c r="K389" s="22" t="s">
        <v>54</v>
      </c>
      <c r="L389" s="22" t="s">
        <v>1777</v>
      </c>
      <c r="M389" s="30">
        <f>VLOOKUP(J389,Sheet1!A:B,2,0)</f>
        <v>45660</v>
      </c>
    </row>
    <row r="390" spans="1:13" x14ac:dyDescent="0.3">
      <c r="A390" s="22" t="s">
        <v>1658</v>
      </c>
      <c r="B390" s="30">
        <v>45473</v>
      </c>
      <c r="C390" s="22" t="s">
        <v>150</v>
      </c>
      <c r="D390" s="22" t="str">
        <f>VLOOKUP(C390,Products!A:B,2,0)</f>
        <v>Electronics</v>
      </c>
      <c r="E390" s="31">
        <v>655.75</v>
      </c>
      <c r="F390" s="31">
        <v>189.25</v>
      </c>
      <c r="G390" s="31">
        <v>466.5</v>
      </c>
      <c r="H390" s="22">
        <v>2</v>
      </c>
      <c r="I390" s="22">
        <v>933</v>
      </c>
      <c r="J390" s="32" t="s">
        <v>17</v>
      </c>
      <c r="K390" s="22" t="s">
        <v>55</v>
      </c>
      <c r="L390" s="22" t="s">
        <v>1778</v>
      </c>
      <c r="M390" s="30">
        <f>VLOOKUP(J390,Sheet1!A:B,2,0)</f>
        <v>45643</v>
      </c>
    </row>
    <row r="391" spans="1:13" x14ac:dyDescent="0.3">
      <c r="A391" s="22" t="s">
        <v>1659</v>
      </c>
      <c r="B391" s="30">
        <v>45474</v>
      </c>
      <c r="C391" s="22" t="s">
        <v>158</v>
      </c>
      <c r="D391" s="22" t="str">
        <f>VLOOKUP(C391,Products!A:B,2,0)</f>
        <v>Books</v>
      </c>
      <c r="E391" s="31">
        <v>291.05</v>
      </c>
      <c r="F391" s="31">
        <v>174.25</v>
      </c>
      <c r="G391" s="31">
        <v>116.8</v>
      </c>
      <c r="H391" s="22">
        <v>5</v>
      </c>
      <c r="I391" s="22">
        <v>584</v>
      </c>
      <c r="J391" s="22" t="s">
        <v>1133</v>
      </c>
      <c r="K391" s="22" t="s">
        <v>55</v>
      </c>
      <c r="L391" s="22" t="s">
        <v>1783</v>
      </c>
      <c r="M391" s="30">
        <f>VLOOKUP(J391,Sheet1!A:B,2,0)</f>
        <v>45701</v>
      </c>
    </row>
    <row r="392" spans="1:13" x14ac:dyDescent="0.3">
      <c r="A392" s="22" t="s">
        <v>1660</v>
      </c>
      <c r="B392" s="30">
        <v>45474</v>
      </c>
      <c r="C392" s="22" t="s">
        <v>164</v>
      </c>
      <c r="D392" s="22" t="str">
        <f>VLOOKUP(C392,Products!A:B,2,0)</f>
        <v>Books</v>
      </c>
      <c r="E392" s="31">
        <v>451.05</v>
      </c>
      <c r="F392" s="31">
        <v>253.25</v>
      </c>
      <c r="G392" s="31">
        <v>197.8</v>
      </c>
      <c r="H392" s="22">
        <v>5</v>
      </c>
      <c r="I392" s="22">
        <v>989</v>
      </c>
      <c r="J392" s="22" t="s">
        <v>1415</v>
      </c>
      <c r="K392" s="22" t="s">
        <v>49</v>
      </c>
      <c r="L392" s="22" t="s">
        <v>1784</v>
      </c>
      <c r="M392" s="30">
        <f>VLOOKUP(J392,Sheet1!A:B,2,0)</f>
        <v>45645</v>
      </c>
    </row>
    <row r="393" spans="1:13" x14ac:dyDescent="0.3">
      <c r="A393" s="22" t="s">
        <v>1661</v>
      </c>
      <c r="B393" s="30">
        <v>45474</v>
      </c>
      <c r="C393" s="22" t="s">
        <v>162</v>
      </c>
      <c r="D393" s="22" t="str">
        <f>VLOOKUP(C393,Products!A:B,2,0)</f>
        <v>Electronics</v>
      </c>
      <c r="E393" s="31">
        <v>615</v>
      </c>
      <c r="F393" s="31">
        <v>277.25</v>
      </c>
      <c r="G393" s="31">
        <v>337.75</v>
      </c>
      <c r="H393" s="22">
        <v>4</v>
      </c>
      <c r="I393" s="22">
        <v>1351</v>
      </c>
      <c r="J393" s="22" t="s">
        <v>1460</v>
      </c>
      <c r="K393" s="22" t="s">
        <v>49</v>
      </c>
      <c r="L393" s="22" t="s">
        <v>1784</v>
      </c>
      <c r="M393" s="30">
        <f>VLOOKUP(J393,Sheet1!A:B,2,0)</f>
        <v>45490</v>
      </c>
    </row>
    <row r="394" spans="1:13" x14ac:dyDescent="0.3">
      <c r="A394" s="22" t="s">
        <v>1662</v>
      </c>
      <c r="B394" s="30">
        <v>45476</v>
      </c>
      <c r="C394" s="22" t="s">
        <v>149</v>
      </c>
      <c r="D394" s="22" t="str">
        <f>VLOOKUP(C394,Products!A:B,2,0)</f>
        <v>Toys</v>
      </c>
      <c r="E394" s="31">
        <v>444.5</v>
      </c>
      <c r="F394" s="31">
        <v>143.25</v>
      </c>
      <c r="G394" s="31">
        <v>301.25</v>
      </c>
      <c r="H394" s="22">
        <v>4</v>
      </c>
      <c r="I394" s="22">
        <v>1205</v>
      </c>
      <c r="J394" s="22" t="s">
        <v>1120</v>
      </c>
      <c r="K394" s="22" t="s">
        <v>57</v>
      </c>
      <c r="L394" s="22" t="s">
        <v>1786</v>
      </c>
      <c r="M394" s="30">
        <f>VLOOKUP(J394,Sheet1!A:B,2,0)</f>
        <v>45476</v>
      </c>
    </row>
    <row r="395" spans="1:13" x14ac:dyDescent="0.3">
      <c r="A395" s="22" t="s">
        <v>1663</v>
      </c>
      <c r="B395" s="30">
        <v>45476</v>
      </c>
      <c r="C395" s="22" t="s">
        <v>165</v>
      </c>
      <c r="D395" s="22" t="str">
        <f>VLOOKUP(C395,Products!A:B,2,0)</f>
        <v>Electronics</v>
      </c>
      <c r="E395" s="31">
        <v>1262.25</v>
      </c>
      <c r="F395" s="31">
        <v>205.25</v>
      </c>
      <c r="G395" s="31">
        <v>1057</v>
      </c>
      <c r="H395" s="22">
        <v>1</v>
      </c>
      <c r="I395" s="22">
        <v>1057</v>
      </c>
      <c r="J395" s="22" t="s">
        <v>330</v>
      </c>
      <c r="K395" s="22" t="s">
        <v>56</v>
      </c>
      <c r="L395" s="22" t="s">
        <v>1785</v>
      </c>
      <c r="M395" s="30">
        <f>VLOOKUP(J395,Sheet1!A:B,2,0)</f>
        <v>45476</v>
      </c>
    </row>
    <row r="396" spans="1:13" x14ac:dyDescent="0.3">
      <c r="A396" s="22" t="s">
        <v>1664</v>
      </c>
      <c r="B396" s="30">
        <v>45477</v>
      </c>
      <c r="C396" s="22" t="s">
        <v>160</v>
      </c>
      <c r="D396" s="22" t="str">
        <f>VLOOKUP(C396,Products!A:B,2,0)</f>
        <v>Electronics</v>
      </c>
      <c r="E396" s="31">
        <v>403.75</v>
      </c>
      <c r="F396" s="31">
        <v>265.25</v>
      </c>
      <c r="G396" s="31">
        <v>138.5</v>
      </c>
      <c r="H396" s="22">
        <v>4</v>
      </c>
      <c r="I396" s="22">
        <v>554</v>
      </c>
      <c r="J396" s="22" t="s">
        <v>1054</v>
      </c>
      <c r="K396" s="22" t="s">
        <v>55</v>
      </c>
      <c r="L396" s="22" t="s">
        <v>1783</v>
      </c>
      <c r="M396" s="30">
        <f>VLOOKUP(J396,Sheet1!A:B,2,0)</f>
        <v>45477</v>
      </c>
    </row>
    <row r="397" spans="1:13" x14ac:dyDescent="0.3">
      <c r="A397" s="22" t="s">
        <v>1665</v>
      </c>
      <c r="B397" s="30">
        <v>45477</v>
      </c>
      <c r="C397" s="22" t="s">
        <v>160</v>
      </c>
      <c r="D397" s="22" t="str">
        <f>VLOOKUP(C397,Products!A:B,2,0)</f>
        <v>Electronics</v>
      </c>
      <c r="E397" s="31">
        <v>493.25</v>
      </c>
      <c r="F397" s="31">
        <v>93.25</v>
      </c>
      <c r="G397" s="31">
        <v>400</v>
      </c>
      <c r="H397" s="22">
        <v>2</v>
      </c>
      <c r="I397" s="22">
        <v>800</v>
      </c>
      <c r="J397" s="22" t="s">
        <v>1122</v>
      </c>
      <c r="K397" s="22" t="s">
        <v>56</v>
      </c>
      <c r="L397" s="22" t="s">
        <v>1785</v>
      </c>
      <c r="M397" s="30">
        <f>VLOOKUP(J397,Sheet1!A:B,2,0)</f>
        <v>45688</v>
      </c>
    </row>
    <row r="398" spans="1:13" x14ac:dyDescent="0.3">
      <c r="A398" s="22" t="s">
        <v>1666</v>
      </c>
      <c r="B398" s="30">
        <v>45477</v>
      </c>
      <c r="C398" s="22" t="s">
        <v>158</v>
      </c>
      <c r="D398" s="22" t="str">
        <f>VLOOKUP(C398,Products!A:B,2,0)</f>
        <v>Books</v>
      </c>
      <c r="E398" s="31">
        <v>239.25</v>
      </c>
      <c r="F398" s="31">
        <v>154.25</v>
      </c>
      <c r="G398" s="31">
        <v>85</v>
      </c>
      <c r="H398" s="22">
        <v>5</v>
      </c>
      <c r="I398" s="22">
        <v>425</v>
      </c>
      <c r="J398" s="22" t="s">
        <v>1143</v>
      </c>
      <c r="K398" s="22" t="s">
        <v>54</v>
      </c>
      <c r="L398" s="22" t="s">
        <v>1782</v>
      </c>
      <c r="M398" s="30">
        <f>VLOOKUP(J398,Sheet1!A:B,2,0)</f>
        <v>45477</v>
      </c>
    </row>
    <row r="399" spans="1:13" x14ac:dyDescent="0.3">
      <c r="A399" s="22" t="s">
        <v>1667</v>
      </c>
      <c r="B399" s="30">
        <v>45477</v>
      </c>
      <c r="C399" s="22" t="s">
        <v>161</v>
      </c>
      <c r="D399" s="22" t="str">
        <f>VLOOKUP(C399,Products!A:B,2,0)</f>
        <v>Books</v>
      </c>
      <c r="E399" s="31">
        <v>450.75</v>
      </c>
      <c r="F399" s="31">
        <v>127.25</v>
      </c>
      <c r="G399" s="31">
        <v>323.5</v>
      </c>
      <c r="H399" s="22">
        <v>2</v>
      </c>
      <c r="I399" s="22">
        <v>647</v>
      </c>
      <c r="J399" s="22" t="s">
        <v>399</v>
      </c>
      <c r="K399" s="22" t="s">
        <v>54</v>
      </c>
      <c r="L399" s="22" t="s">
        <v>1782</v>
      </c>
      <c r="M399" s="30">
        <f>VLOOKUP(J399,Sheet1!A:B,2,0)</f>
        <v>45488</v>
      </c>
    </row>
    <row r="400" spans="1:13" x14ac:dyDescent="0.3">
      <c r="A400" s="22" t="s">
        <v>1668</v>
      </c>
      <c r="B400" s="30">
        <v>45477</v>
      </c>
      <c r="C400" s="22" t="s">
        <v>164</v>
      </c>
      <c r="D400" s="22" t="str">
        <f>VLOOKUP(C400,Products!A:B,2,0)</f>
        <v>Books</v>
      </c>
      <c r="E400" s="31">
        <v>227.91666666666669</v>
      </c>
      <c r="F400" s="31">
        <v>149.25</v>
      </c>
      <c r="G400" s="31">
        <v>78.666666666666671</v>
      </c>
      <c r="H400" s="22">
        <v>3</v>
      </c>
      <c r="I400" s="22">
        <v>236</v>
      </c>
      <c r="J400" s="22" t="s">
        <v>1062</v>
      </c>
      <c r="K400" s="22" t="s">
        <v>57</v>
      </c>
      <c r="L400" s="22" t="s">
        <v>1786</v>
      </c>
      <c r="M400" s="30">
        <f>VLOOKUP(J400,Sheet1!A:B,2,0)</f>
        <v>45529</v>
      </c>
    </row>
    <row r="401" spans="1:13" x14ac:dyDescent="0.3">
      <c r="A401" s="22" t="s">
        <v>1669</v>
      </c>
      <c r="B401" s="30">
        <v>45478</v>
      </c>
      <c r="C401" s="22" t="s">
        <v>147</v>
      </c>
      <c r="D401" s="22" t="str">
        <f>VLOOKUP(C401,Products!A:B,2,0)</f>
        <v>Toys</v>
      </c>
      <c r="E401" s="31">
        <v>616.75</v>
      </c>
      <c r="F401" s="31">
        <v>178.25</v>
      </c>
      <c r="G401" s="31">
        <v>438.5</v>
      </c>
      <c r="H401" s="22">
        <v>2</v>
      </c>
      <c r="I401" s="22">
        <v>877</v>
      </c>
      <c r="J401" s="22" t="s">
        <v>1319</v>
      </c>
      <c r="K401" s="22" t="s">
        <v>56</v>
      </c>
      <c r="L401" s="22" t="s">
        <v>1785</v>
      </c>
      <c r="M401" s="30">
        <f>VLOOKUP(J401,Sheet1!A:B,2,0)</f>
        <v>45478</v>
      </c>
    </row>
    <row r="402" spans="1:13" x14ac:dyDescent="0.3">
      <c r="A402" s="22" t="s">
        <v>1670</v>
      </c>
      <c r="B402" s="30">
        <v>45479</v>
      </c>
      <c r="C402" s="22" t="s">
        <v>153</v>
      </c>
      <c r="D402" s="22" t="str">
        <f>VLOOKUP(C402,Products!A:B,2,0)</f>
        <v>Electronics</v>
      </c>
      <c r="E402" s="31">
        <v>629.25</v>
      </c>
      <c r="F402" s="31">
        <v>136.25</v>
      </c>
      <c r="G402" s="31">
        <v>493</v>
      </c>
      <c r="H402" s="22">
        <v>2</v>
      </c>
      <c r="I402" s="22">
        <v>986</v>
      </c>
      <c r="J402" s="22" t="s">
        <v>1352</v>
      </c>
      <c r="K402" s="22" t="s">
        <v>56</v>
      </c>
      <c r="L402" s="22" t="s">
        <v>1785</v>
      </c>
      <c r="M402" s="30">
        <f>VLOOKUP(J402,Sheet1!A:B,2,0)</f>
        <v>45668</v>
      </c>
    </row>
    <row r="403" spans="1:13" x14ac:dyDescent="0.3">
      <c r="A403" s="22" t="s">
        <v>1671</v>
      </c>
      <c r="B403" s="30">
        <v>45479</v>
      </c>
      <c r="C403" s="22" t="s">
        <v>148</v>
      </c>
      <c r="D403" s="22" t="str">
        <f>VLOOKUP(C403,Products!A:B,2,0)</f>
        <v>Toys</v>
      </c>
      <c r="E403" s="31">
        <v>387.05</v>
      </c>
      <c r="F403" s="31">
        <v>190.25</v>
      </c>
      <c r="G403" s="31">
        <v>196.8</v>
      </c>
      <c r="H403" s="22">
        <v>5</v>
      </c>
      <c r="I403" s="22">
        <v>984</v>
      </c>
      <c r="J403" s="22" t="s">
        <v>1351</v>
      </c>
      <c r="K403" s="22" t="s">
        <v>57</v>
      </c>
      <c r="L403" s="22" t="s">
        <v>1786</v>
      </c>
      <c r="M403" s="30">
        <f>VLOOKUP(J403,Sheet1!A:B,2,0)</f>
        <v>45676</v>
      </c>
    </row>
    <row r="404" spans="1:13" x14ac:dyDescent="0.3">
      <c r="A404" s="22" t="s">
        <v>1672</v>
      </c>
      <c r="B404" s="30">
        <v>45480</v>
      </c>
      <c r="C404" s="22" t="s">
        <v>148</v>
      </c>
      <c r="D404" s="22" t="str">
        <f>VLOOKUP(C404,Products!A:B,2,0)</f>
        <v>Toys</v>
      </c>
      <c r="E404" s="31">
        <v>257.25</v>
      </c>
      <c r="F404" s="31">
        <v>116.25</v>
      </c>
      <c r="G404" s="31">
        <v>141</v>
      </c>
      <c r="H404" s="22">
        <v>5</v>
      </c>
      <c r="I404" s="22">
        <v>705</v>
      </c>
      <c r="J404" s="22" t="s">
        <v>1470</v>
      </c>
      <c r="K404" s="22" t="s">
        <v>55</v>
      </c>
      <c r="L404" s="22" t="s">
        <v>1783</v>
      </c>
      <c r="M404" s="30">
        <f>VLOOKUP(J404,Sheet1!A:B,2,0)</f>
        <v>45511</v>
      </c>
    </row>
    <row r="405" spans="1:13" x14ac:dyDescent="0.3">
      <c r="A405" s="22" t="s">
        <v>1673</v>
      </c>
      <c r="B405" s="30">
        <v>45480</v>
      </c>
      <c r="C405" s="22" t="s">
        <v>165</v>
      </c>
      <c r="D405" s="22" t="str">
        <f>VLOOKUP(C405,Products!A:B,2,0)</f>
        <v>Electronics</v>
      </c>
      <c r="E405" s="31">
        <v>249.58333333333334</v>
      </c>
      <c r="F405" s="31">
        <v>188.25</v>
      </c>
      <c r="G405" s="31">
        <v>61.333333333333336</v>
      </c>
      <c r="H405" s="22">
        <v>3</v>
      </c>
      <c r="I405" s="22">
        <v>184</v>
      </c>
      <c r="J405" s="22" t="s">
        <v>1277</v>
      </c>
      <c r="K405" s="22" t="s">
        <v>54</v>
      </c>
      <c r="L405" s="22" t="s">
        <v>1782</v>
      </c>
      <c r="M405" s="30">
        <f>VLOOKUP(J405,Sheet1!A:B,2,0)</f>
        <v>45533</v>
      </c>
    </row>
    <row r="406" spans="1:13" x14ac:dyDescent="0.3">
      <c r="A406" s="22" t="s">
        <v>1674</v>
      </c>
      <c r="B406" s="30">
        <v>45481</v>
      </c>
      <c r="C406" s="22" t="s">
        <v>164</v>
      </c>
      <c r="D406" s="22" t="str">
        <f>VLOOKUP(C406,Products!A:B,2,0)</f>
        <v>Books</v>
      </c>
      <c r="E406" s="31">
        <v>336.5</v>
      </c>
      <c r="F406" s="31">
        <v>184.25</v>
      </c>
      <c r="G406" s="31">
        <v>152.25</v>
      </c>
      <c r="H406" s="22">
        <v>4</v>
      </c>
      <c r="I406" s="22">
        <v>609</v>
      </c>
      <c r="J406" s="22" t="s">
        <v>1500</v>
      </c>
      <c r="K406" s="22" t="s">
        <v>55</v>
      </c>
      <c r="L406" s="22" t="s">
        <v>1783</v>
      </c>
      <c r="M406" s="30">
        <f>VLOOKUP(J406,Sheet1!A:B,2,0)</f>
        <v>45481</v>
      </c>
    </row>
    <row r="407" spans="1:13" x14ac:dyDescent="0.3">
      <c r="A407" s="22" t="s">
        <v>1675</v>
      </c>
      <c r="B407" s="30">
        <v>45481</v>
      </c>
      <c r="C407" s="22" t="s">
        <v>160</v>
      </c>
      <c r="D407" s="22" t="str">
        <f>VLOOKUP(C407,Products!A:B,2,0)</f>
        <v>Electronics</v>
      </c>
      <c r="E407" s="31">
        <v>451.25</v>
      </c>
      <c r="F407" s="31">
        <v>275.25</v>
      </c>
      <c r="G407" s="31">
        <v>176</v>
      </c>
      <c r="H407" s="22">
        <v>4</v>
      </c>
      <c r="I407" s="22">
        <v>704</v>
      </c>
      <c r="J407" s="22" t="s">
        <v>1396</v>
      </c>
      <c r="K407" s="22" t="s">
        <v>56</v>
      </c>
      <c r="L407" s="22" t="s">
        <v>1785</v>
      </c>
      <c r="M407" s="30">
        <f>VLOOKUP(J407,Sheet1!A:B,2,0)</f>
        <v>45564</v>
      </c>
    </row>
    <row r="408" spans="1:13" x14ac:dyDescent="0.3">
      <c r="A408" s="22" t="s">
        <v>1676</v>
      </c>
      <c r="B408" s="30">
        <v>45482</v>
      </c>
      <c r="C408" s="22" t="s">
        <v>165</v>
      </c>
      <c r="D408" s="22" t="str">
        <f>VLOOKUP(C408,Products!A:B,2,0)</f>
        <v>Electronics</v>
      </c>
      <c r="E408" s="31">
        <v>217.25</v>
      </c>
      <c r="F408" s="31">
        <v>123.25</v>
      </c>
      <c r="G408" s="31">
        <v>94</v>
      </c>
      <c r="H408" s="22">
        <v>4</v>
      </c>
      <c r="I408" s="22">
        <v>376</v>
      </c>
      <c r="J408" s="22" t="s">
        <v>1307</v>
      </c>
      <c r="K408" s="22" t="s">
        <v>49</v>
      </c>
      <c r="L408" s="22" t="s">
        <v>1784</v>
      </c>
      <c r="M408" s="30">
        <f>VLOOKUP(J408,Sheet1!A:B,2,0)</f>
        <v>45605</v>
      </c>
    </row>
    <row r="409" spans="1:13" x14ac:dyDescent="0.3">
      <c r="A409" s="22" t="s">
        <v>1677</v>
      </c>
      <c r="B409" s="30">
        <v>45482</v>
      </c>
      <c r="C409" s="22" t="s">
        <v>161</v>
      </c>
      <c r="D409" s="22" t="str">
        <f>VLOOKUP(C409,Products!A:B,2,0)</f>
        <v>Books</v>
      </c>
      <c r="E409" s="31">
        <v>812.25</v>
      </c>
      <c r="F409" s="31">
        <v>273.25</v>
      </c>
      <c r="G409" s="31">
        <v>539</v>
      </c>
      <c r="H409" s="22">
        <v>2</v>
      </c>
      <c r="I409" s="22">
        <v>1078</v>
      </c>
      <c r="J409" s="22" t="s">
        <v>1202</v>
      </c>
      <c r="K409" s="22" t="s">
        <v>55</v>
      </c>
      <c r="L409" s="22" t="s">
        <v>1783</v>
      </c>
      <c r="M409" s="30">
        <f>VLOOKUP(J409,Sheet1!A:B,2,0)</f>
        <v>45482</v>
      </c>
    </row>
    <row r="410" spans="1:13" x14ac:dyDescent="0.3">
      <c r="A410" s="22" t="s">
        <v>1678</v>
      </c>
      <c r="B410" s="30">
        <v>45483</v>
      </c>
      <c r="C410" s="22" t="s">
        <v>153</v>
      </c>
      <c r="D410" s="22" t="str">
        <f>VLOOKUP(C410,Products!A:B,2,0)</f>
        <v>Electronics</v>
      </c>
      <c r="E410" s="31">
        <v>355.85</v>
      </c>
      <c r="F410" s="31">
        <v>206.25</v>
      </c>
      <c r="G410" s="31">
        <v>149.6</v>
      </c>
      <c r="H410" s="22">
        <v>5</v>
      </c>
      <c r="I410" s="22">
        <v>748</v>
      </c>
      <c r="J410" s="22" t="s">
        <v>1454</v>
      </c>
      <c r="K410" s="22" t="s">
        <v>57</v>
      </c>
      <c r="L410" s="22" t="s">
        <v>1786</v>
      </c>
      <c r="M410" s="30">
        <f>VLOOKUP(J410,Sheet1!A:B,2,0)</f>
        <v>45737</v>
      </c>
    </row>
    <row r="411" spans="1:13" x14ac:dyDescent="0.3">
      <c r="A411" s="22" t="s">
        <v>1679</v>
      </c>
      <c r="B411" s="30">
        <v>45483</v>
      </c>
      <c r="C411" s="22" t="s">
        <v>161</v>
      </c>
      <c r="D411" s="22" t="str">
        <f>VLOOKUP(C411,Products!A:B,2,0)</f>
        <v>Books</v>
      </c>
      <c r="E411" s="31">
        <v>506.05</v>
      </c>
      <c r="F411" s="31">
        <v>278.25</v>
      </c>
      <c r="G411" s="31">
        <v>227.8</v>
      </c>
      <c r="H411" s="22">
        <v>5</v>
      </c>
      <c r="I411" s="22">
        <v>1139</v>
      </c>
      <c r="J411" s="22" t="s">
        <v>354</v>
      </c>
      <c r="K411" s="22" t="s">
        <v>54</v>
      </c>
      <c r="L411" s="22" t="s">
        <v>1782</v>
      </c>
      <c r="M411" s="30">
        <f>VLOOKUP(J411,Sheet1!A:B,2,0)</f>
        <v>45483</v>
      </c>
    </row>
    <row r="412" spans="1:13" x14ac:dyDescent="0.3">
      <c r="A412" s="22" t="s">
        <v>1680</v>
      </c>
      <c r="B412" s="30">
        <v>45483</v>
      </c>
      <c r="C412" s="22" t="s">
        <v>165</v>
      </c>
      <c r="D412" s="22" t="str">
        <f>VLOOKUP(C412,Products!A:B,2,0)</f>
        <v>Electronics</v>
      </c>
      <c r="E412" s="31">
        <v>496.91666666666669</v>
      </c>
      <c r="F412" s="31">
        <v>155.25</v>
      </c>
      <c r="G412" s="31">
        <v>341.66666666666669</v>
      </c>
      <c r="H412" s="22">
        <v>3</v>
      </c>
      <c r="I412" s="22">
        <v>1025</v>
      </c>
      <c r="J412" s="22" t="s">
        <v>1352</v>
      </c>
      <c r="K412" s="22" t="s">
        <v>57</v>
      </c>
      <c r="L412" s="22" t="s">
        <v>1786</v>
      </c>
      <c r="M412" s="30">
        <f>VLOOKUP(J412,Sheet1!A:B,2,0)</f>
        <v>45668</v>
      </c>
    </row>
    <row r="413" spans="1:13" x14ac:dyDescent="0.3">
      <c r="A413" s="22" t="s">
        <v>1681</v>
      </c>
      <c r="B413" s="30">
        <v>45484</v>
      </c>
      <c r="C413" s="22" t="s">
        <v>149</v>
      </c>
      <c r="D413" s="22" t="str">
        <f>VLOOKUP(C413,Products!A:B,2,0)</f>
        <v>Toys</v>
      </c>
      <c r="E413" s="31">
        <v>357.65</v>
      </c>
      <c r="F413" s="31">
        <v>112.25</v>
      </c>
      <c r="G413" s="31">
        <v>245.4</v>
      </c>
      <c r="H413" s="22">
        <v>5</v>
      </c>
      <c r="I413" s="22">
        <v>1227</v>
      </c>
      <c r="J413" s="22" t="s">
        <v>1418</v>
      </c>
      <c r="K413" s="22" t="s">
        <v>56</v>
      </c>
      <c r="L413" s="22" t="s">
        <v>1785</v>
      </c>
      <c r="M413" s="30">
        <f>VLOOKUP(J413,Sheet1!A:B,2,0)</f>
        <v>45639</v>
      </c>
    </row>
    <row r="414" spans="1:13" x14ac:dyDescent="0.3">
      <c r="A414" s="22" t="s">
        <v>1682</v>
      </c>
      <c r="B414" s="30">
        <v>45485</v>
      </c>
      <c r="C414" s="22" t="s">
        <v>165</v>
      </c>
      <c r="D414" s="22" t="str">
        <f>VLOOKUP(C414,Products!A:B,2,0)</f>
        <v>Electronics</v>
      </c>
      <c r="E414" s="31">
        <v>833.75</v>
      </c>
      <c r="F414" s="31">
        <v>98.25</v>
      </c>
      <c r="G414" s="31">
        <v>735.5</v>
      </c>
      <c r="H414" s="22">
        <v>2</v>
      </c>
      <c r="I414" s="22">
        <v>1471</v>
      </c>
      <c r="J414" s="22" t="s">
        <v>1075</v>
      </c>
      <c r="K414" s="22" t="s">
        <v>54</v>
      </c>
      <c r="L414" s="22" t="s">
        <v>1782</v>
      </c>
      <c r="M414" s="30">
        <f>VLOOKUP(J414,Sheet1!A:B,2,0)</f>
        <v>45735</v>
      </c>
    </row>
    <row r="415" spans="1:13" x14ac:dyDescent="0.3">
      <c r="A415" s="22" t="s">
        <v>1683</v>
      </c>
      <c r="B415" s="30">
        <v>45485</v>
      </c>
      <c r="C415" s="22" t="s">
        <v>147</v>
      </c>
      <c r="D415" s="22" t="str">
        <f>VLOOKUP(C415,Products!A:B,2,0)</f>
        <v>Toys</v>
      </c>
      <c r="E415" s="31">
        <v>860.25</v>
      </c>
      <c r="F415" s="31">
        <v>186.25</v>
      </c>
      <c r="G415" s="31">
        <v>674</v>
      </c>
      <c r="H415" s="22">
        <v>1</v>
      </c>
      <c r="I415" s="22">
        <v>674</v>
      </c>
      <c r="J415" s="22" t="s">
        <v>1231</v>
      </c>
      <c r="K415" s="22" t="s">
        <v>49</v>
      </c>
      <c r="L415" s="22" t="s">
        <v>1784</v>
      </c>
      <c r="M415" s="30">
        <f>VLOOKUP(J415,Sheet1!A:B,2,0)</f>
        <v>45485</v>
      </c>
    </row>
    <row r="416" spans="1:13" x14ac:dyDescent="0.3">
      <c r="A416" s="22" t="s">
        <v>1684</v>
      </c>
      <c r="B416" s="30">
        <v>45488</v>
      </c>
      <c r="C416" s="22" t="s">
        <v>163</v>
      </c>
      <c r="D416" s="22" t="str">
        <f>VLOOKUP(C416,Products!A:B,2,0)</f>
        <v>Electronics</v>
      </c>
      <c r="E416" s="31">
        <v>478.5</v>
      </c>
      <c r="F416" s="31">
        <v>135.25</v>
      </c>
      <c r="G416" s="31">
        <v>343.25</v>
      </c>
      <c r="H416" s="22">
        <v>4</v>
      </c>
      <c r="I416" s="22">
        <v>1373</v>
      </c>
      <c r="J416" s="22" t="s">
        <v>399</v>
      </c>
      <c r="K416" s="22" t="s">
        <v>56</v>
      </c>
      <c r="L416" s="22" t="s">
        <v>1785</v>
      </c>
      <c r="M416" s="30">
        <f>VLOOKUP(J416,Sheet1!A:B,2,0)</f>
        <v>45488</v>
      </c>
    </row>
    <row r="417" spans="1:13" x14ac:dyDescent="0.3">
      <c r="A417" s="22" t="s">
        <v>1685</v>
      </c>
      <c r="B417" s="30">
        <v>45488</v>
      </c>
      <c r="C417" s="22" t="s">
        <v>160</v>
      </c>
      <c r="D417" s="22" t="str">
        <f>VLOOKUP(C417,Products!A:B,2,0)</f>
        <v>Electronics</v>
      </c>
      <c r="E417" s="31">
        <v>732.25</v>
      </c>
      <c r="F417" s="31">
        <v>95.25</v>
      </c>
      <c r="G417" s="31">
        <v>637</v>
      </c>
      <c r="H417" s="22">
        <v>2</v>
      </c>
      <c r="I417" s="22">
        <v>1274</v>
      </c>
      <c r="J417" s="22" t="s">
        <v>331</v>
      </c>
      <c r="K417" s="22" t="s">
        <v>56</v>
      </c>
      <c r="L417" s="22" t="s">
        <v>1785</v>
      </c>
      <c r="M417" s="30">
        <f>VLOOKUP(J417,Sheet1!A:B,2,0)</f>
        <v>45488</v>
      </c>
    </row>
    <row r="418" spans="1:13" x14ac:dyDescent="0.3">
      <c r="A418" s="22" t="s">
        <v>1686</v>
      </c>
      <c r="B418" s="30">
        <v>45489</v>
      </c>
      <c r="C418" s="22" t="s">
        <v>155</v>
      </c>
      <c r="D418" s="22" t="str">
        <f>VLOOKUP(C418,Products!A:B,2,0)</f>
        <v>Books</v>
      </c>
      <c r="E418" s="31">
        <v>606.25</v>
      </c>
      <c r="F418" s="31">
        <v>245.25</v>
      </c>
      <c r="G418" s="31">
        <v>361</v>
      </c>
      <c r="H418" s="22">
        <v>2</v>
      </c>
      <c r="I418" s="22">
        <v>722</v>
      </c>
      <c r="J418" s="22" t="s">
        <v>1291</v>
      </c>
      <c r="K418" s="22" t="s">
        <v>55</v>
      </c>
      <c r="L418" s="22" t="s">
        <v>1783</v>
      </c>
      <c r="M418" s="30">
        <f>VLOOKUP(J418,Sheet1!A:B,2,0)</f>
        <v>45738</v>
      </c>
    </row>
    <row r="419" spans="1:13" x14ac:dyDescent="0.3">
      <c r="A419" s="22" t="s">
        <v>1687</v>
      </c>
      <c r="B419" s="30">
        <v>45490</v>
      </c>
      <c r="C419" s="22" t="s">
        <v>147</v>
      </c>
      <c r="D419" s="22" t="str">
        <f>VLOOKUP(C419,Products!A:B,2,0)</f>
        <v>Toys</v>
      </c>
      <c r="E419" s="31">
        <v>580.91666666666674</v>
      </c>
      <c r="F419" s="31">
        <v>263.25</v>
      </c>
      <c r="G419" s="31">
        <v>317.66666666666669</v>
      </c>
      <c r="H419" s="22">
        <v>3</v>
      </c>
      <c r="I419" s="22">
        <v>953</v>
      </c>
      <c r="J419" s="22" t="s">
        <v>1460</v>
      </c>
      <c r="K419" s="22" t="s">
        <v>57</v>
      </c>
      <c r="L419" s="22" t="s">
        <v>1786</v>
      </c>
      <c r="M419" s="30">
        <f>VLOOKUP(J419,Sheet1!A:B,2,0)</f>
        <v>45490</v>
      </c>
    </row>
    <row r="420" spans="1:13" x14ac:dyDescent="0.3">
      <c r="A420" s="22" t="s">
        <v>1688</v>
      </c>
      <c r="B420" s="30">
        <v>45490</v>
      </c>
      <c r="C420" s="22" t="s">
        <v>153</v>
      </c>
      <c r="D420" s="22" t="str">
        <f>VLOOKUP(C420,Products!A:B,2,0)</f>
        <v>Electronics</v>
      </c>
      <c r="E420" s="31">
        <v>288.25</v>
      </c>
      <c r="F420" s="31">
        <v>117.25</v>
      </c>
      <c r="G420" s="31">
        <v>171</v>
      </c>
      <c r="H420" s="22">
        <v>5</v>
      </c>
      <c r="I420" s="22">
        <v>855</v>
      </c>
      <c r="J420" s="22" t="s">
        <v>364</v>
      </c>
      <c r="K420" s="22" t="s">
        <v>56</v>
      </c>
      <c r="L420" s="22" t="s">
        <v>1785</v>
      </c>
      <c r="M420" s="30">
        <f>VLOOKUP(J420,Sheet1!A:B,2,0)</f>
        <v>45526</v>
      </c>
    </row>
    <row r="421" spans="1:13" x14ac:dyDescent="0.3">
      <c r="A421" s="22" t="s">
        <v>1689</v>
      </c>
      <c r="B421" s="30">
        <v>45490</v>
      </c>
      <c r="C421" s="22" t="s">
        <v>161</v>
      </c>
      <c r="D421" s="22" t="str">
        <f>VLOOKUP(C421,Products!A:B,2,0)</f>
        <v>Books</v>
      </c>
      <c r="E421" s="31">
        <v>253.75</v>
      </c>
      <c r="F421" s="31">
        <v>167.25</v>
      </c>
      <c r="G421" s="31">
        <v>86.5</v>
      </c>
      <c r="H421" s="22">
        <v>4</v>
      </c>
      <c r="I421" s="22">
        <v>346</v>
      </c>
      <c r="J421" s="22" t="s">
        <v>312</v>
      </c>
      <c r="K421" s="22" t="s">
        <v>57</v>
      </c>
      <c r="L421" s="22" t="s">
        <v>1786</v>
      </c>
      <c r="M421" s="30">
        <f>VLOOKUP(J421,Sheet1!A:B,2,0)</f>
        <v>45687</v>
      </c>
    </row>
    <row r="422" spans="1:13" x14ac:dyDescent="0.3">
      <c r="A422" s="22" t="s">
        <v>1690</v>
      </c>
      <c r="B422" s="30">
        <v>45490</v>
      </c>
      <c r="C422" s="22" t="s">
        <v>148</v>
      </c>
      <c r="D422" s="22" t="str">
        <f>VLOOKUP(C422,Products!A:B,2,0)</f>
        <v>Toys</v>
      </c>
      <c r="E422" s="31">
        <v>631.75</v>
      </c>
      <c r="F422" s="31">
        <v>222.25</v>
      </c>
      <c r="G422" s="31">
        <v>409.5</v>
      </c>
      <c r="H422" s="22">
        <v>2</v>
      </c>
      <c r="I422" s="22">
        <v>819</v>
      </c>
      <c r="J422" s="22" t="s">
        <v>1110</v>
      </c>
      <c r="K422" s="22" t="s">
        <v>56</v>
      </c>
      <c r="L422" s="22" t="s">
        <v>1785</v>
      </c>
      <c r="M422" s="30">
        <f>VLOOKUP(J422,Sheet1!A:B,2,0)</f>
        <v>45704</v>
      </c>
    </row>
    <row r="423" spans="1:13" x14ac:dyDescent="0.3">
      <c r="A423" s="22" t="s">
        <v>1691</v>
      </c>
      <c r="B423" s="30">
        <v>45492</v>
      </c>
      <c r="C423" s="22" t="s">
        <v>147</v>
      </c>
      <c r="D423" s="22" t="str">
        <f>VLOOKUP(C423,Products!A:B,2,0)</f>
        <v>Toys</v>
      </c>
      <c r="E423" s="31">
        <v>1031.25</v>
      </c>
      <c r="F423" s="31">
        <v>257.25</v>
      </c>
      <c r="G423" s="31">
        <v>774</v>
      </c>
      <c r="H423" s="22">
        <v>1</v>
      </c>
      <c r="I423" s="22">
        <v>774</v>
      </c>
      <c r="J423" s="22" t="s">
        <v>1115</v>
      </c>
      <c r="K423" s="22" t="s">
        <v>49</v>
      </c>
      <c r="L423" s="22" t="s">
        <v>1784</v>
      </c>
      <c r="M423" s="30">
        <f>VLOOKUP(J423,Sheet1!A:B,2,0)</f>
        <v>45675</v>
      </c>
    </row>
    <row r="424" spans="1:13" x14ac:dyDescent="0.3">
      <c r="A424" s="22" t="s">
        <v>1692</v>
      </c>
      <c r="B424" s="30">
        <v>45492</v>
      </c>
      <c r="C424" s="22" t="s">
        <v>165</v>
      </c>
      <c r="D424" s="22" t="str">
        <f>VLOOKUP(C424,Products!A:B,2,0)</f>
        <v>Electronics</v>
      </c>
      <c r="E424" s="31">
        <v>1013.25</v>
      </c>
      <c r="F424" s="31">
        <v>256.25</v>
      </c>
      <c r="G424" s="31">
        <v>757</v>
      </c>
      <c r="H424" s="22">
        <v>1</v>
      </c>
      <c r="I424" s="22">
        <v>757</v>
      </c>
      <c r="J424" s="22" t="s">
        <v>1366</v>
      </c>
      <c r="K424" s="22" t="s">
        <v>56</v>
      </c>
      <c r="L424" s="22" t="s">
        <v>1785</v>
      </c>
      <c r="M424" s="30">
        <f>VLOOKUP(J424,Sheet1!A:B,2,0)</f>
        <v>45715</v>
      </c>
    </row>
    <row r="425" spans="1:13" x14ac:dyDescent="0.3">
      <c r="A425" s="22" t="s">
        <v>1693</v>
      </c>
      <c r="B425" s="30">
        <v>45493</v>
      </c>
      <c r="C425" s="22" t="s">
        <v>152</v>
      </c>
      <c r="D425" s="22" t="str">
        <f>VLOOKUP(C425,Products!A:B,2,0)</f>
        <v>Books</v>
      </c>
      <c r="E425" s="31">
        <v>490.45</v>
      </c>
      <c r="F425" s="31">
        <v>208.25</v>
      </c>
      <c r="G425" s="31">
        <v>282.2</v>
      </c>
      <c r="H425" s="22">
        <v>5</v>
      </c>
      <c r="I425" s="22">
        <v>1411</v>
      </c>
      <c r="J425" s="22" t="s">
        <v>1253</v>
      </c>
      <c r="K425" s="22" t="s">
        <v>54</v>
      </c>
      <c r="L425" s="22" t="s">
        <v>1782</v>
      </c>
      <c r="M425" s="30">
        <f>VLOOKUP(J425,Sheet1!A:B,2,0)</f>
        <v>45724</v>
      </c>
    </row>
    <row r="426" spans="1:13" x14ac:dyDescent="0.3">
      <c r="A426" s="22" t="s">
        <v>1694</v>
      </c>
      <c r="B426" s="30">
        <v>45494</v>
      </c>
      <c r="C426" s="22" t="s">
        <v>148</v>
      </c>
      <c r="D426" s="22" t="str">
        <f>VLOOKUP(C426,Products!A:B,2,0)</f>
        <v>Toys</v>
      </c>
      <c r="E426" s="31">
        <v>1587.25</v>
      </c>
      <c r="F426" s="31">
        <v>156.25</v>
      </c>
      <c r="G426" s="31">
        <v>1431</v>
      </c>
      <c r="H426" s="22">
        <v>1</v>
      </c>
      <c r="I426" s="22">
        <v>1431</v>
      </c>
      <c r="J426" s="22" t="s">
        <v>1066</v>
      </c>
      <c r="K426" s="22" t="s">
        <v>49</v>
      </c>
      <c r="L426" s="22" t="s">
        <v>1784</v>
      </c>
      <c r="M426" s="30">
        <f>VLOOKUP(J426,Sheet1!A:B,2,0)</f>
        <v>45494</v>
      </c>
    </row>
    <row r="427" spans="1:13" x14ac:dyDescent="0.3">
      <c r="A427" s="22" t="s">
        <v>1695</v>
      </c>
      <c r="B427" s="30">
        <v>45494</v>
      </c>
      <c r="C427" s="22" t="s">
        <v>148</v>
      </c>
      <c r="D427" s="22" t="str">
        <f>VLOOKUP(C427,Products!A:B,2,0)</f>
        <v>Toys</v>
      </c>
      <c r="E427" s="31">
        <v>475.65</v>
      </c>
      <c r="F427" s="31">
        <v>259.25</v>
      </c>
      <c r="G427" s="31">
        <v>216.4</v>
      </c>
      <c r="H427" s="22">
        <v>5</v>
      </c>
      <c r="I427" s="22">
        <v>1082</v>
      </c>
      <c r="J427" s="22" t="s">
        <v>1147</v>
      </c>
      <c r="K427" s="22" t="s">
        <v>57</v>
      </c>
      <c r="L427" s="22" t="s">
        <v>1786</v>
      </c>
      <c r="M427" s="30">
        <f>VLOOKUP(J427,Sheet1!A:B,2,0)</f>
        <v>45701</v>
      </c>
    </row>
    <row r="428" spans="1:13" x14ac:dyDescent="0.3">
      <c r="A428" s="22" t="s">
        <v>1696</v>
      </c>
      <c r="B428" s="30">
        <v>45494</v>
      </c>
      <c r="C428" s="22" t="s">
        <v>147</v>
      </c>
      <c r="D428" s="22" t="str">
        <f>VLOOKUP(C428,Products!A:B,2,0)</f>
        <v>Toys</v>
      </c>
      <c r="E428" s="31">
        <v>490.75</v>
      </c>
      <c r="F428" s="31">
        <v>265.25</v>
      </c>
      <c r="G428" s="31">
        <v>225.5</v>
      </c>
      <c r="H428" s="22">
        <v>4</v>
      </c>
      <c r="I428" s="22">
        <v>902</v>
      </c>
      <c r="J428" s="22" t="s">
        <v>1465</v>
      </c>
      <c r="K428" s="22" t="s">
        <v>49</v>
      </c>
      <c r="L428" s="22" t="s">
        <v>1784</v>
      </c>
      <c r="M428" s="30">
        <f>VLOOKUP(J428,Sheet1!A:B,2,0)</f>
        <v>45639</v>
      </c>
    </row>
    <row r="429" spans="1:13" x14ac:dyDescent="0.3">
      <c r="A429" s="22" t="s">
        <v>1697</v>
      </c>
      <c r="B429" s="30">
        <v>45495</v>
      </c>
      <c r="C429" s="22" t="s">
        <v>148</v>
      </c>
      <c r="D429" s="22" t="str">
        <f>VLOOKUP(C429,Products!A:B,2,0)</f>
        <v>Toys</v>
      </c>
      <c r="E429" s="31">
        <v>261.25</v>
      </c>
      <c r="F429" s="31">
        <v>108.25</v>
      </c>
      <c r="G429" s="31">
        <v>153</v>
      </c>
      <c r="H429" s="22">
        <v>3</v>
      </c>
      <c r="I429" s="22">
        <v>459</v>
      </c>
      <c r="J429" s="22" t="s">
        <v>1075</v>
      </c>
      <c r="K429" s="22" t="s">
        <v>55</v>
      </c>
      <c r="L429" s="22" t="s">
        <v>1783</v>
      </c>
      <c r="M429" s="30">
        <f>VLOOKUP(J429,Sheet1!A:B,2,0)</f>
        <v>45735</v>
      </c>
    </row>
    <row r="430" spans="1:13" x14ac:dyDescent="0.3">
      <c r="A430" s="22" t="s">
        <v>1698</v>
      </c>
      <c r="B430" s="30">
        <v>45496</v>
      </c>
      <c r="C430" s="22" t="s">
        <v>160</v>
      </c>
      <c r="D430" s="22" t="str">
        <f>VLOOKUP(C430,Products!A:B,2,0)</f>
        <v>Electronics</v>
      </c>
      <c r="E430" s="31">
        <v>146.05000000000001</v>
      </c>
      <c r="F430" s="31">
        <v>94.25</v>
      </c>
      <c r="G430" s="31">
        <v>51.8</v>
      </c>
      <c r="H430" s="22">
        <v>5</v>
      </c>
      <c r="I430" s="22">
        <v>259</v>
      </c>
      <c r="J430" s="22" t="s">
        <v>1363</v>
      </c>
      <c r="K430" s="22" t="s">
        <v>49</v>
      </c>
      <c r="L430" s="22" t="s">
        <v>1784</v>
      </c>
      <c r="M430" s="30">
        <f>VLOOKUP(J430,Sheet1!A:B,2,0)</f>
        <v>45496</v>
      </c>
    </row>
    <row r="431" spans="1:13" x14ac:dyDescent="0.3">
      <c r="A431" s="22" t="s">
        <v>1699</v>
      </c>
      <c r="B431" s="30">
        <v>45496</v>
      </c>
      <c r="C431" s="22" t="s">
        <v>152</v>
      </c>
      <c r="D431" s="22" t="str">
        <f>VLOOKUP(C431,Products!A:B,2,0)</f>
        <v>Books</v>
      </c>
      <c r="E431" s="31">
        <v>404.25</v>
      </c>
      <c r="F431" s="31">
        <v>140.25</v>
      </c>
      <c r="G431" s="31">
        <v>264</v>
      </c>
      <c r="H431" s="22">
        <v>5</v>
      </c>
      <c r="I431" s="22">
        <v>1320</v>
      </c>
      <c r="J431" s="22" t="s">
        <v>1060</v>
      </c>
      <c r="K431" s="22" t="s">
        <v>57</v>
      </c>
      <c r="L431" s="22" t="s">
        <v>1786</v>
      </c>
      <c r="M431" s="30">
        <f>VLOOKUP(J431,Sheet1!A:B,2,0)</f>
        <v>45643</v>
      </c>
    </row>
    <row r="432" spans="1:13" x14ac:dyDescent="0.3">
      <c r="A432" s="22" t="s">
        <v>1700</v>
      </c>
      <c r="B432" s="30">
        <v>45496</v>
      </c>
      <c r="C432" s="22" t="s">
        <v>147</v>
      </c>
      <c r="D432" s="22" t="str">
        <f>VLOOKUP(C432,Products!A:B,2,0)</f>
        <v>Toys</v>
      </c>
      <c r="E432" s="31">
        <v>636.25</v>
      </c>
      <c r="F432" s="31">
        <v>187.25</v>
      </c>
      <c r="G432" s="31">
        <v>449</v>
      </c>
      <c r="H432" s="22">
        <v>3</v>
      </c>
      <c r="I432" s="22">
        <v>1347</v>
      </c>
      <c r="J432" s="22" t="s">
        <v>1521</v>
      </c>
      <c r="K432" s="22" t="s">
        <v>54</v>
      </c>
      <c r="L432" s="22" t="s">
        <v>1782</v>
      </c>
      <c r="M432" s="30">
        <f>VLOOKUP(J432,Sheet1!A:B,2,0)</f>
        <v>45496</v>
      </c>
    </row>
    <row r="433" spans="1:13" x14ac:dyDescent="0.3">
      <c r="A433" s="22" t="s">
        <v>1701</v>
      </c>
      <c r="B433" s="30">
        <v>45497</v>
      </c>
      <c r="C433" s="22" t="s">
        <v>164</v>
      </c>
      <c r="D433" s="22" t="str">
        <f>VLOOKUP(C433,Products!A:B,2,0)</f>
        <v>Books</v>
      </c>
      <c r="E433" s="31">
        <v>349.65</v>
      </c>
      <c r="F433" s="31">
        <v>246.25</v>
      </c>
      <c r="G433" s="31">
        <v>103.4</v>
      </c>
      <c r="H433" s="22">
        <v>5</v>
      </c>
      <c r="I433" s="22">
        <v>517</v>
      </c>
      <c r="J433" s="22" t="s">
        <v>1160</v>
      </c>
      <c r="K433" s="22" t="s">
        <v>49</v>
      </c>
      <c r="L433" s="22" t="s">
        <v>1784</v>
      </c>
      <c r="M433" s="30">
        <f>VLOOKUP(J433,Sheet1!A:B,2,0)</f>
        <v>45497</v>
      </c>
    </row>
    <row r="434" spans="1:13" x14ac:dyDescent="0.3">
      <c r="A434" s="22" t="s">
        <v>1702</v>
      </c>
      <c r="B434" s="30">
        <v>45497</v>
      </c>
      <c r="C434" s="22" t="s">
        <v>164</v>
      </c>
      <c r="D434" s="22" t="str">
        <f>VLOOKUP(C434,Products!A:B,2,0)</f>
        <v>Books</v>
      </c>
      <c r="E434" s="31">
        <v>278.64999999999998</v>
      </c>
      <c r="F434" s="31">
        <v>234.25</v>
      </c>
      <c r="G434" s="31">
        <v>44.4</v>
      </c>
      <c r="H434" s="22">
        <v>5</v>
      </c>
      <c r="I434" s="22">
        <v>222</v>
      </c>
      <c r="J434" s="22" t="s">
        <v>1068</v>
      </c>
      <c r="K434" s="22" t="s">
        <v>56</v>
      </c>
      <c r="L434" s="22" t="s">
        <v>1785</v>
      </c>
      <c r="M434" s="30">
        <f>VLOOKUP(J434,Sheet1!A:B,2,0)</f>
        <v>45497</v>
      </c>
    </row>
    <row r="435" spans="1:13" x14ac:dyDescent="0.3">
      <c r="A435" s="22" t="s">
        <v>1703</v>
      </c>
      <c r="B435" s="30">
        <v>45499</v>
      </c>
      <c r="C435" s="22" t="s">
        <v>148</v>
      </c>
      <c r="D435" s="22" t="str">
        <f>VLOOKUP(C435,Products!A:B,2,0)</f>
        <v>Toys</v>
      </c>
      <c r="E435" s="31">
        <v>746.75</v>
      </c>
      <c r="F435" s="31">
        <v>232.25</v>
      </c>
      <c r="G435" s="31">
        <v>514.5</v>
      </c>
      <c r="H435" s="22">
        <v>2</v>
      </c>
      <c r="I435" s="22">
        <v>1029</v>
      </c>
      <c r="J435" s="22" t="s">
        <v>307</v>
      </c>
      <c r="K435" s="22" t="s">
        <v>54</v>
      </c>
      <c r="L435" s="22" t="s">
        <v>1782</v>
      </c>
      <c r="M435" s="30">
        <f>VLOOKUP(J435,Sheet1!A:B,2,0)</f>
        <v>45698</v>
      </c>
    </row>
    <row r="436" spans="1:13" x14ac:dyDescent="0.3">
      <c r="A436" s="22" t="s">
        <v>1704</v>
      </c>
      <c r="B436" s="30">
        <v>45499</v>
      </c>
      <c r="C436" s="22" t="s">
        <v>159</v>
      </c>
      <c r="D436" s="22" t="str">
        <f>VLOOKUP(C436,Products!A:B,2,0)</f>
        <v>Clothing</v>
      </c>
      <c r="E436" s="31">
        <v>1467.25</v>
      </c>
      <c r="F436" s="31">
        <v>168.25</v>
      </c>
      <c r="G436" s="31">
        <v>1299</v>
      </c>
      <c r="H436" s="22">
        <v>1</v>
      </c>
      <c r="I436" s="22">
        <v>1299</v>
      </c>
      <c r="J436" s="22" t="s">
        <v>1456</v>
      </c>
      <c r="K436" s="22" t="s">
        <v>56</v>
      </c>
      <c r="L436" s="22" t="s">
        <v>1785</v>
      </c>
      <c r="M436" s="30">
        <f>VLOOKUP(J436,Sheet1!A:B,2,0)</f>
        <v>45499</v>
      </c>
    </row>
    <row r="437" spans="1:13" x14ac:dyDescent="0.3">
      <c r="A437" s="22" t="s">
        <v>1705</v>
      </c>
      <c r="B437" s="30">
        <v>45499</v>
      </c>
      <c r="C437" s="22" t="s">
        <v>159</v>
      </c>
      <c r="D437" s="22" t="str">
        <f>VLOOKUP(C437,Products!A:B,2,0)</f>
        <v>Clothing</v>
      </c>
      <c r="E437" s="31">
        <v>250</v>
      </c>
      <c r="F437" s="31">
        <v>179.25</v>
      </c>
      <c r="G437" s="31">
        <v>70.75</v>
      </c>
      <c r="H437" s="22">
        <v>4</v>
      </c>
      <c r="I437" s="22">
        <v>283</v>
      </c>
      <c r="J437" s="22" t="s">
        <v>1503</v>
      </c>
      <c r="K437" s="22" t="s">
        <v>56</v>
      </c>
      <c r="L437" s="22" t="s">
        <v>1785</v>
      </c>
      <c r="M437" s="30">
        <f>VLOOKUP(J437,Sheet1!A:B,2,0)</f>
        <v>45635</v>
      </c>
    </row>
    <row r="438" spans="1:13" x14ac:dyDescent="0.3">
      <c r="A438" s="22" t="s">
        <v>1706</v>
      </c>
      <c r="B438" s="30">
        <v>45500</v>
      </c>
      <c r="C438" s="22" t="s">
        <v>153</v>
      </c>
      <c r="D438" s="22" t="str">
        <f>VLOOKUP(C438,Products!A:B,2,0)</f>
        <v>Electronics</v>
      </c>
      <c r="E438" s="31">
        <v>856.75</v>
      </c>
      <c r="F438" s="31">
        <v>271.25</v>
      </c>
      <c r="G438" s="31">
        <v>585.5</v>
      </c>
      <c r="H438" s="22">
        <v>2</v>
      </c>
      <c r="I438" s="22">
        <v>1171</v>
      </c>
      <c r="J438" s="22" t="s">
        <v>1193</v>
      </c>
      <c r="K438" s="22" t="s">
        <v>49</v>
      </c>
      <c r="L438" s="22" t="s">
        <v>1784</v>
      </c>
      <c r="M438" s="30">
        <f>VLOOKUP(J438,Sheet1!A:B,2,0)</f>
        <v>45695</v>
      </c>
    </row>
    <row r="439" spans="1:13" x14ac:dyDescent="0.3">
      <c r="A439" s="22" t="s">
        <v>1707</v>
      </c>
      <c r="B439" s="30">
        <v>45500</v>
      </c>
      <c r="C439" s="22" t="s">
        <v>148</v>
      </c>
      <c r="D439" s="22" t="str">
        <f>VLOOKUP(C439,Products!A:B,2,0)</f>
        <v>Toys</v>
      </c>
      <c r="E439" s="31">
        <v>727.25</v>
      </c>
      <c r="F439" s="31">
        <v>271.25</v>
      </c>
      <c r="G439" s="31">
        <v>456</v>
      </c>
      <c r="H439" s="22">
        <v>2</v>
      </c>
      <c r="I439" s="22">
        <v>912</v>
      </c>
      <c r="J439" s="22" t="s">
        <v>1107</v>
      </c>
      <c r="K439" s="22" t="s">
        <v>57</v>
      </c>
      <c r="L439" s="22" t="s">
        <v>1786</v>
      </c>
      <c r="M439" s="30">
        <f>VLOOKUP(J439,Sheet1!A:B,2,0)</f>
        <v>45716</v>
      </c>
    </row>
    <row r="440" spans="1:13" x14ac:dyDescent="0.3">
      <c r="A440" s="22" t="s">
        <v>1708</v>
      </c>
      <c r="B440" s="30">
        <v>45501</v>
      </c>
      <c r="C440" s="22" t="s">
        <v>148</v>
      </c>
      <c r="D440" s="22" t="str">
        <f>VLOOKUP(C440,Products!A:B,2,0)</f>
        <v>Toys</v>
      </c>
      <c r="E440" s="31">
        <v>591.25</v>
      </c>
      <c r="F440" s="31">
        <v>238.25</v>
      </c>
      <c r="G440" s="31">
        <v>353</v>
      </c>
      <c r="H440" s="22">
        <v>2</v>
      </c>
      <c r="I440" s="22">
        <v>706</v>
      </c>
      <c r="J440" s="22" t="s">
        <v>372</v>
      </c>
      <c r="K440" s="22" t="s">
        <v>54</v>
      </c>
      <c r="L440" s="22" t="s">
        <v>1782</v>
      </c>
      <c r="M440" s="30">
        <f>VLOOKUP(J440,Sheet1!A:B,2,0)</f>
        <v>45501</v>
      </c>
    </row>
    <row r="441" spans="1:13" x14ac:dyDescent="0.3">
      <c r="A441" s="22" t="s">
        <v>1709</v>
      </c>
      <c r="B441" s="30">
        <v>45502</v>
      </c>
      <c r="C441" s="22" t="s">
        <v>165</v>
      </c>
      <c r="D441" s="22" t="str">
        <f>VLOOKUP(C441,Products!A:B,2,0)</f>
        <v>Electronics</v>
      </c>
      <c r="E441" s="31">
        <v>648.5</v>
      </c>
      <c r="F441" s="31">
        <v>289.25</v>
      </c>
      <c r="G441" s="31">
        <v>359.25</v>
      </c>
      <c r="H441" s="22">
        <v>4</v>
      </c>
      <c r="I441" s="22">
        <v>1437</v>
      </c>
      <c r="J441" s="22" t="s">
        <v>1056</v>
      </c>
      <c r="K441" s="22" t="s">
        <v>56</v>
      </c>
      <c r="L441" s="22" t="s">
        <v>1785</v>
      </c>
      <c r="M441" s="30">
        <f>VLOOKUP(J441,Sheet1!A:B,2,0)</f>
        <v>45611</v>
      </c>
    </row>
    <row r="442" spans="1:13" x14ac:dyDescent="0.3">
      <c r="A442" s="22" t="s">
        <v>1710</v>
      </c>
      <c r="B442" s="30">
        <v>45502</v>
      </c>
      <c r="C442" s="22" t="s">
        <v>159</v>
      </c>
      <c r="D442" s="22" t="str">
        <f>VLOOKUP(C442,Products!A:B,2,0)</f>
        <v>Clothing</v>
      </c>
      <c r="E442" s="31">
        <v>541.25</v>
      </c>
      <c r="F442" s="31">
        <v>218.25</v>
      </c>
      <c r="G442" s="31">
        <v>323</v>
      </c>
      <c r="H442" s="22">
        <v>2</v>
      </c>
      <c r="I442" s="22">
        <v>646</v>
      </c>
      <c r="J442" s="22" t="s">
        <v>1232</v>
      </c>
      <c r="K442" s="22" t="s">
        <v>56</v>
      </c>
      <c r="L442" s="22" t="s">
        <v>1785</v>
      </c>
      <c r="M442" s="30">
        <f>VLOOKUP(J442,Sheet1!A:B,2,0)</f>
        <v>45502</v>
      </c>
    </row>
    <row r="443" spans="1:13" x14ac:dyDescent="0.3">
      <c r="A443" s="22" t="s">
        <v>1711</v>
      </c>
      <c r="B443" s="30">
        <v>45502</v>
      </c>
      <c r="C443" s="22" t="s">
        <v>158</v>
      </c>
      <c r="D443" s="22" t="str">
        <f>VLOOKUP(C443,Products!A:B,2,0)</f>
        <v>Books</v>
      </c>
      <c r="E443" s="31">
        <v>545.75</v>
      </c>
      <c r="F443" s="31">
        <v>93.25</v>
      </c>
      <c r="G443" s="31">
        <v>452.5</v>
      </c>
      <c r="H443" s="22">
        <v>2</v>
      </c>
      <c r="I443" s="22">
        <v>905</v>
      </c>
      <c r="J443" s="22" t="s">
        <v>376</v>
      </c>
      <c r="K443" s="22" t="s">
        <v>55</v>
      </c>
      <c r="L443" s="22" t="s">
        <v>1783</v>
      </c>
      <c r="M443" s="30">
        <f>VLOOKUP(J443,Sheet1!A:B,2,0)</f>
        <v>45502</v>
      </c>
    </row>
    <row r="444" spans="1:13" x14ac:dyDescent="0.3">
      <c r="A444" s="22" t="s">
        <v>1712</v>
      </c>
      <c r="B444" s="30">
        <v>45504</v>
      </c>
      <c r="C444" s="22" t="s">
        <v>151</v>
      </c>
      <c r="D444" s="22" t="str">
        <f>VLOOKUP(C444,Products!A:B,2,0)</f>
        <v>Electronics</v>
      </c>
      <c r="E444" s="31">
        <v>250.05</v>
      </c>
      <c r="F444" s="31">
        <v>133.25</v>
      </c>
      <c r="G444" s="31">
        <v>116.8</v>
      </c>
      <c r="H444" s="22">
        <v>5</v>
      </c>
      <c r="I444" s="22">
        <v>584</v>
      </c>
      <c r="J444" s="22" t="s">
        <v>1398</v>
      </c>
      <c r="K444" s="22" t="s">
        <v>57</v>
      </c>
      <c r="L444" s="22" t="s">
        <v>1786</v>
      </c>
      <c r="M444" s="30">
        <f>VLOOKUP(J444,Sheet1!A:B,2,0)</f>
        <v>45728</v>
      </c>
    </row>
    <row r="445" spans="1:13" x14ac:dyDescent="0.3">
      <c r="A445" s="22" t="s">
        <v>1713</v>
      </c>
      <c r="B445" s="30">
        <v>45504</v>
      </c>
      <c r="C445" s="22" t="s">
        <v>162</v>
      </c>
      <c r="D445" s="22" t="str">
        <f>VLOOKUP(C445,Products!A:B,2,0)</f>
        <v>Electronics</v>
      </c>
      <c r="E445" s="31">
        <v>409.65</v>
      </c>
      <c r="F445" s="31">
        <v>137.25</v>
      </c>
      <c r="G445" s="31">
        <v>272.39999999999998</v>
      </c>
      <c r="H445" s="22">
        <v>5</v>
      </c>
      <c r="I445" s="22">
        <v>1362</v>
      </c>
      <c r="J445" s="22" t="s">
        <v>1266</v>
      </c>
      <c r="K445" s="22" t="s">
        <v>54</v>
      </c>
      <c r="L445" s="22" t="s">
        <v>1782</v>
      </c>
      <c r="M445" s="30">
        <f>VLOOKUP(J445,Sheet1!A:B,2,0)</f>
        <v>45504</v>
      </c>
    </row>
    <row r="446" spans="1:13" x14ac:dyDescent="0.3">
      <c r="A446" s="22" t="s">
        <v>1714</v>
      </c>
      <c r="B446" s="30">
        <v>45505</v>
      </c>
      <c r="C446" s="22" t="s">
        <v>156</v>
      </c>
      <c r="D446" s="22" t="str">
        <f>VLOOKUP(C446,Products!A:B,2,0)</f>
        <v>Books</v>
      </c>
      <c r="E446" s="31">
        <v>1022.25</v>
      </c>
      <c r="F446" s="31">
        <v>205.25</v>
      </c>
      <c r="G446" s="31">
        <v>817</v>
      </c>
      <c r="H446" s="22">
        <v>1</v>
      </c>
      <c r="I446" s="22">
        <v>817</v>
      </c>
      <c r="J446" s="22" t="s">
        <v>1310</v>
      </c>
      <c r="K446" s="22" t="s">
        <v>57</v>
      </c>
      <c r="L446" s="22" t="s">
        <v>1791</v>
      </c>
      <c r="M446" s="30">
        <f>VLOOKUP(J446,Sheet1!A:B,2,0)</f>
        <v>45505</v>
      </c>
    </row>
    <row r="447" spans="1:13" x14ac:dyDescent="0.3">
      <c r="A447" s="22" t="s">
        <v>1715</v>
      </c>
      <c r="B447" s="30">
        <v>45505</v>
      </c>
      <c r="C447" s="22" t="s">
        <v>157</v>
      </c>
      <c r="D447" s="22" t="str">
        <f>VLOOKUP(C447,Products!A:B,2,0)</f>
        <v>Clothing</v>
      </c>
      <c r="E447" s="31">
        <v>495.25</v>
      </c>
      <c r="F447" s="31">
        <v>170.25</v>
      </c>
      <c r="G447" s="31">
        <v>325</v>
      </c>
      <c r="H447" s="22">
        <v>1</v>
      </c>
      <c r="I447" s="22">
        <v>325</v>
      </c>
      <c r="J447" s="22" t="s">
        <v>1056</v>
      </c>
      <c r="K447" s="22" t="s">
        <v>54</v>
      </c>
      <c r="L447" s="22" t="s">
        <v>1787</v>
      </c>
      <c r="M447" s="30">
        <f>VLOOKUP(J447,Sheet1!A:B,2,0)</f>
        <v>45611</v>
      </c>
    </row>
    <row r="448" spans="1:13" x14ac:dyDescent="0.3">
      <c r="A448" s="22" t="s">
        <v>1716</v>
      </c>
      <c r="B448" s="30">
        <v>45507</v>
      </c>
      <c r="C448" s="22" t="s">
        <v>161</v>
      </c>
      <c r="D448" s="22" t="str">
        <f>VLOOKUP(C448,Products!A:B,2,0)</f>
        <v>Books</v>
      </c>
      <c r="E448" s="31">
        <v>410</v>
      </c>
      <c r="F448" s="31">
        <v>201.25</v>
      </c>
      <c r="G448" s="31">
        <v>208.75</v>
      </c>
      <c r="H448" s="22">
        <v>4</v>
      </c>
      <c r="I448" s="22">
        <v>835</v>
      </c>
      <c r="J448" s="22" t="s">
        <v>1453</v>
      </c>
      <c r="K448" s="22" t="s">
        <v>56</v>
      </c>
      <c r="L448" s="22" t="s">
        <v>1790</v>
      </c>
      <c r="M448" s="30">
        <f>VLOOKUP(J448,Sheet1!A:B,2,0)</f>
        <v>45731</v>
      </c>
    </row>
    <row r="449" spans="1:13" x14ac:dyDescent="0.3">
      <c r="A449" s="22" t="s">
        <v>1717</v>
      </c>
      <c r="B449" s="30">
        <v>45507</v>
      </c>
      <c r="C449" s="22" t="s">
        <v>155</v>
      </c>
      <c r="D449" s="22" t="str">
        <f>VLOOKUP(C449,Products!A:B,2,0)</f>
        <v>Books</v>
      </c>
      <c r="E449" s="31">
        <v>401.5</v>
      </c>
      <c r="F449" s="31">
        <v>114.25</v>
      </c>
      <c r="G449" s="31">
        <v>287.25</v>
      </c>
      <c r="H449" s="22">
        <v>4</v>
      </c>
      <c r="I449" s="22">
        <v>1149</v>
      </c>
      <c r="J449" s="22" t="s">
        <v>1373</v>
      </c>
      <c r="K449" s="22" t="s">
        <v>57</v>
      </c>
      <c r="L449" s="22" t="s">
        <v>1791</v>
      </c>
      <c r="M449" s="30">
        <f>VLOOKUP(J449,Sheet1!A:B,2,0)</f>
        <v>45507</v>
      </c>
    </row>
    <row r="450" spans="1:13" x14ac:dyDescent="0.3">
      <c r="A450" s="22" t="s">
        <v>1718</v>
      </c>
      <c r="B450" s="30">
        <v>45507</v>
      </c>
      <c r="C450" s="22" t="s">
        <v>156</v>
      </c>
      <c r="D450" s="22" t="str">
        <f>VLOOKUP(C450,Products!A:B,2,0)</f>
        <v>Books</v>
      </c>
      <c r="E450" s="31">
        <v>340.75</v>
      </c>
      <c r="F450" s="31">
        <v>223.25</v>
      </c>
      <c r="G450" s="31">
        <v>117.5</v>
      </c>
      <c r="H450" s="22">
        <v>4</v>
      </c>
      <c r="I450" s="22">
        <v>470</v>
      </c>
      <c r="J450" s="22" t="s">
        <v>1498</v>
      </c>
      <c r="K450" s="22" t="s">
        <v>55</v>
      </c>
      <c r="L450" s="22" t="s">
        <v>1788</v>
      </c>
      <c r="M450" s="30">
        <f>VLOOKUP(J450,Sheet1!A:B,2,0)</f>
        <v>45507</v>
      </c>
    </row>
    <row r="451" spans="1:13" x14ac:dyDescent="0.3">
      <c r="A451" s="22" t="s">
        <v>1719</v>
      </c>
      <c r="B451" s="30">
        <v>45509</v>
      </c>
      <c r="C451" s="22" t="s">
        <v>149</v>
      </c>
      <c r="D451" s="22" t="str">
        <f>VLOOKUP(C451,Products!A:B,2,0)</f>
        <v>Toys</v>
      </c>
      <c r="E451" s="31">
        <v>273</v>
      </c>
      <c r="F451" s="31">
        <v>223.25</v>
      </c>
      <c r="G451" s="31">
        <v>49.75</v>
      </c>
      <c r="H451" s="22">
        <v>4</v>
      </c>
      <c r="I451" s="22">
        <v>199</v>
      </c>
      <c r="J451" s="22" t="s">
        <v>1265</v>
      </c>
      <c r="K451" s="22" t="s">
        <v>55</v>
      </c>
      <c r="L451" s="22" t="s">
        <v>1788</v>
      </c>
      <c r="M451" s="30">
        <f>VLOOKUP(J451,Sheet1!A:B,2,0)</f>
        <v>45509</v>
      </c>
    </row>
    <row r="452" spans="1:13" x14ac:dyDescent="0.3">
      <c r="A452" s="22" t="s">
        <v>1720</v>
      </c>
      <c r="B452" s="30">
        <v>45509</v>
      </c>
      <c r="C452" s="22" t="s">
        <v>155</v>
      </c>
      <c r="D452" s="22" t="str">
        <f>VLOOKUP(C452,Products!A:B,2,0)</f>
        <v>Books</v>
      </c>
      <c r="E452" s="31">
        <v>180.05</v>
      </c>
      <c r="F452" s="31">
        <v>112.25</v>
      </c>
      <c r="G452" s="31">
        <v>67.8</v>
      </c>
      <c r="H452" s="22">
        <v>5</v>
      </c>
      <c r="I452" s="22">
        <v>339</v>
      </c>
      <c r="J452" s="22" t="s">
        <v>307</v>
      </c>
      <c r="K452" s="22" t="s">
        <v>56</v>
      </c>
      <c r="L452" s="22" t="s">
        <v>1790</v>
      </c>
      <c r="M452" s="30">
        <f>VLOOKUP(J452,Sheet1!A:B,2,0)</f>
        <v>45698</v>
      </c>
    </row>
    <row r="453" spans="1:13" x14ac:dyDescent="0.3">
      <c r="A453" s="22" t="s">
        <v>1721</v>
      </c>
      <c r="B453" s="30">
        <v>45510</v>
      </c>
      <c r="C453" s="22" t="s">
        <v>150</v>
      </c>
      <c r="D453" s="22" t="str">
        <f>VLOOKUP(C453,Products!A:B,2,0)</f>
        <v>Electronics</v>
      </c>
      <c r="E453" s="31">
        <v>1624.25</v>
      </c>
      <c r="F453" s="31">
        <v>157.25</v>
      </c>
      <c r="G453" s="31">
        <v>1467</v>
      </c>
      <c r="H453" s="22">
        <v>1</v>
      </c>
      <c r="I453" s="22">
        <v>1467</v>
      </c>
      <c r="J453" s="22" t="s">
        <v>1226</v>
      </c>
      <c r="K453" s="22" t="s">
        <v>54</v>
      </c>
      <c r="L453" s="22" t="s">
        <v>1787</v>
      </c>
      <c r="M453" s="30">
        <f>VLOOKUP(J453,Sheet1!A:B,2,0)</f>
        <v>45510</v>
      </c>
    </row>
    <row r="454" spans="1:13" x14ac:dyDescent="0.3">
      <c r="A454" s="22" t="s">
        <v>1722</v>
      </c>
      <c r="B454" s="30">
        <v>45511</v>
      </c>
      <c r="C454" s="22" t="s">
        <v>154</v>
      </c>
      <c r="D454" s="22" t="str">
        <f>VLOOKUP(C454,Products!A:B,2,0)</f>
        <v>Books</v>
      </c>
      <c r="E454" s="31">
        <v>1417.25</v>
      </c>
      <c r="F454" s="31">
        <v>268.25</v>
      </c>
      <c r="G454" s="31">
        <v>1149</v>
      </c>
      <c r="H454" s="22">
        <v>1</v>
      </c>
      <c r="I454" s="22">
        <v>1149</v>
      </c>
      <c r="J454" s="22" t="s">
        <v>346</v>
      </c>
      <c r="K454" s="22" t="s">
        <v>49</v>
      </c>
      <c r="L454" s="22" t="s">
        <v>1789</v>
      </c>
      <c r="M454" s="30">
        <f>VLOOKUP(J454,Sheet1!A:B,2,0)</f>
        <v>45511</v>
      </c>
    </row>
    <row r="455" spans="1:13" x14ac:dyDescent="0.3">
      <c r="A455" s="22" t="s">
        <v>1723</v>
      </c>
      <c r="B455" s="30">
        <v>45511</v>
      </c>
      <c r="C455" s="22" t="s">
        <v>157</v>
      </c>
      <c r="D455" s="22" t="str">
        <f>VLOOKUP(C455,Products!A:B,2,0)</f>
        <v>Clothing</v>
      </c>
      <c r="E455" s="31">
        <v>373.25</v>
      </c>
      <c r="F455" s="31">
        <v>169.25</v>
      </c>
      <c r="G455" s="31">
        <v>204</v>
      </c>
      <c r="H455" s="22">
        <v>5</v>
      </c>
      <c r="I455" s="22">
        <v>1020</v>
      </c>
      <c r="J455" s="22" t="s">
        <v>322</v>
      </c>
      <c r="K455" s="22" t="s">
        <v>55</v>
      </c>
      <c r="L455" s="22" t="s">
        <v>1788</v>
      </c>
      <c r="M455" s="30">
        <f>VLOOKUP(J455,Sheet1!A:B,2,0)</f>
        <v>45511</v>
      </c>
    </row>
    <row r="456" spans="1:13" x14ac:dyDescent="0.3">
      <c r="A456" s="22" t="s">
        <v>1724</v>
      </c>
      <c r="B456" s="30">
        <v>45511</v>
      </c>
      <c r="C456" s="22" t="s">
        <v>163</v>
      </c>
      <c r="D456" s="22" t="str">
        <f>VLOOKUP(C456,Products!A:B,2,0)</f>
        <v>Electronics</v>
      </c>
      <c r="E456" s="31">
        <v>487.25</v>
      </c>
      <c r="F456" s="31">
        <v>285.25</v>
      </c>
      <c r="G456" s="31">
        <v>202</v>
      </c>
      <c r="H456" s="22">
        <v>3</v>
      </c>
      <c r="I456" s="22">
        <v>606</v>
      </c>
      <c r="J456" s="22" t="s">
        <v>1470</v>
      </c>
      <c r="K456" s="22" t="s">
        <v>56</v>
      </c>
      <c r="L456" s="22" t="s">
        <v>1790</v>
      </c>
      <c r="M456" s="30">
        <f>VLOOKUP(J456,Sheet1!A:B,2,0)</f>
        <v>45511</v>
      </c>
    </row>
    <row r="457" spans="1:13" x14ac:dyDescent="0.3">
      <c r="A457" s="22" t="s">
        <v>1725</v>
      </c>
      <c r="B457" s="30">
        <v>45512</v>
      </c>
      <c r="C457" s="22" t="s">
        <v>164</v>
      </c>
      <c r="D457" s="22" t="str">
        <f>VLOOKUP(C457,Products!A:B,2,0)</f>
        <v>Books</v>
      </c>
      <c r="E457" s="31">
        <v>456.58333333333331</v>
      </c>
      <c r="F457" s="31">
        <v>134.25</v>
      </c>
      <c r="G457" s="31">
        <v>322.33333333333331</v>
      </c>
      <c r="H457" s="22">
        <v>3</v>
      </c>
      <c r="I457" s="22">
        <v>967</v>
      </c>
      <c r="J457" s="22" t="s">
        <v>1225</v>
      </c>
      <c r="K457" s="22" t="s">
        <v>56</v>
      </c>
      <c r="L457" s="22" t="s">
        <v>1790</v>
      </c>
      <c r="M457" s="30">
        <f>VLOOKUP(J457,Sheet1!A:B,2,0)</f>
        <v>45512</v>
      </c>
    </row>
    <row r="458" spans="1:13" x14ac:dyDescent="0.3">
      <c r="A458" s="22" t="s">
        <v>1726</v>
      </c>
      <c r="B458" s="30">
        <v>45512</v>
      </c>
      <c r="C458" s="22" t="s">
        <v>155</v>
      </c>
      <c r="D458" s="22" t="str">
        <f>VLOOKUP(C458,Products!A:B,2,0)</f>
        <v>Books</v>
      </c>
      <c r="E458" s="31">
        <v>294.45</v>
      </c>
      <c r="F458" s="31">
        <v>128.25</v>
      </c>
      <c r="G458" s="31">
        <v>166.2</v>
      </c>
      <c r="H458" s="22">
        <v>5</v>
      </c>
      <c r="I458" s="22">
        <v>831</v>
      </c>
      <c r="J458" s="22" t="s">
        <v>1519</v>
      </c>
      <c r="K458" s="22" t="s">
        <v>49</v>
      </c>
      <c r="L458" s="22" t="s">
        <v>1789</v>
      </c>
      <c r="M458" s="30">
        <f>VLOOKUP(J458,Sheet1!A:B,2,0)</f>
        <v>45600</v>
      </c>
    </row>
    <row r="459" spans="1:13" x14ac:dyDescent="0.3">
      <c r="A459" s="22" t="s">
        <v>1727</v>
      </c>
      <c r="B459" s="30">
        <v>45512</v>
      </c>
      <c r="C459" s="22" t="s">
        <v>158</v>
      </c>
      <c r="D459" s="22" t="str">
        <f>VLOOKUP(C459,Products!A:B,2,0)</f>
        <v>Books</v>
      </c>
      <c r="E459" s="31">
        <v>560.25</v>
      </c>
      <c r="F459" s="31">
        <v>215.25</v>
      </c>
      <c r="G459" s="31">
        <v>345</v>
      </c>
      <c r="H459" s="22">
        <v>4</v>
      </c>
      <c r="I459" s="22">
        <v>1380</v>
      </c>
      <c r="J459" s="22" t="s">
        <v>1328</v>
      </c>
      <c r="K459" s="22" t="s">
        <v>54</v>
      </c>
      <c r="L459" s="22" t="s">
        <v>1787</v>
      </c>
      <c r="M459" s="30">
        <f>VLOOKUP(J459,Sheet1!A:B,2,0)</f>
        <v>45512</v>
      </c>
    </row>
    <row r="460" spans="1:13" x14ac:dyDescent="0.3">
      <c r="A460" s="22" t="s">
        <v>1728</v>
      </c>
      <c r="B460" s="30">
        <v>45512</v>
      </c>
      <c r="C460" s="22" t="s">
        <v>159</v>
      </c>
      <c r="D460" s="22" t="str">
        <f>VLOOKUP(C460,Products!A:B,2,0)</f>
        <v>Clothing</v>
      </c>
      <c r="E460" s="31">
        <v>357.5</v>
      </c>
      <c r="F460" s="31">
        <v>219.25</v>
      </c>
      <c r="G460" s="31">
        <v>138.25</v>
      </c>
      <c r="H460" s="22">
        <v>4</v>
      </c>
      <c r="I460" s="22">
        <v>553</v>
      </c>
      <c r="J460" s="22" t="s">
        <v>1492</v>
      </c>
      <c r="K460" s="22" t="s">
        <v>49</v>
      </c>
      <c r="L460" s="22" t="s">
        <v>1789</v>
      </c>
      <c r="M460" s="30">
        <f>VLOOKUP(J460,Sheet1!A:B,2,0)</f>
        <v>45512</v>
      </c>
    </row>
    <row r="461" spans="1:13" x14ac:dyDescent="0.3">
      <c r="A461" s="22" t="s">
        <v>1729</v>
      </c>
      <c r="B461" s="30">
        <v>45513</v>
      </c>
      <c r="C461" s="22" t="s">
        <v>148</v>
      </c>
      <c r="D461" s="22" t="str">
        <f>VLOOKUP(C461,Products!A:B,2,0)</f>
        <v>Toys</v>
      </c>
      <c r="E461" s="31">
        <v>768.25</v>
      </c>
      <c r="F461" s="31">
        <v>171.25</v>
      </c>
      <c r="G461" s="31">
        <v>597</v>
      </c>
      <c r="H461" s="22">
        <v>2</v>
      </c>
      <c r="I461" s="22">
        <v>1194</v>
      </c>
      <c r="J461" s="22" t="s">
        <v>26</v>
      </c>
      <c r="K461" s="22" t="s">
        <v>57</v>
      </c>
      <c r="L461" s="22" t="s">
        <v>1791</v>
      </c>
      <c r="M461" s="30">
        <f>VLOOKUP(J461,Sheet1!A:B,2,0)</f>
        <v>45513</v>
      </c>
    </row>
    <row r="462" spans="1:13" x14ac:dyDescent="0.3">
      <c r="A462" s="22" t="s">
        <v>1730</v>
      </c>
      <c r="B462" s="30">
        <v>45513</v>
      </c>
      <c r="C462" s="22" t="s">
        <v>153</v>
      </c>
      <c r="D462" s="22" t="str">
        <f>VLOOKUP(C462,Products!A:B,2,0)</f>
        <v>Electronics</v>
      </c>
      <c r="E462" s="31">
        <v>951.25</v>
      </c>
      <c r="F462" s="31">
        <v>257.25</v>
      </c>
      <c r="G462" s="31">
        <v>694</v>
      </c>
      <c r="H462" s="22">
        <v>1</v>
      </c>
      <c r="I462" s="22">
        <v>694</v>
      </c>
      <c r="J462" s="22" t="s">
        <v>1392</v>
      </c>
      <c r="K462" s="22" t="s">
        <v>57</v>
      </c>
      <c r="L462" s="22" t="s">
        <v>1791</v>
      </c>
      <c r="M462" s="30">
        <f>VLOOKUP(J462,Sheet1!A:B,2,0)</f>
        <v>45513</v>
      </c>
    </row>
    <row r="463" spans="1:13" x14ac:dyDescent="0.3">
      <c r="A463" s="22" t="s">
        <v>1731</v>
      </c>
      <c r="B463" s="30">
        <v>45513</v>
      </c>
      <c r="C463" s="22" t="s">
        <v>151</v>
      </c>
      <c r="D463" s="22" t="str">
        <f>VLOOKUP(C463,Products!A:B,2,0)</f>
        <v>Electronics</v>
      </c>
      <c r="E463" s="31">
        <v>552.45000000000005</v>
      </c>
      <c r="F463" s="31">
        <v>262.25</v>
      </c>
      <c r="G463" s="31">
        <v>290.2</v>
      </c>
      <c r="H463" s="22">
        <v>5</v>
      </c>
      <c r="I463" s="22">
        <v>1451</v>
      </c>
      <c r="J463" s="22" t="s">
        <v>1084</v>
      </c>
      <c r="K463" s="22" t="s">
        <v>54</v>
      </c>
      <c r="L463" s="22" t="s">
        <v>1787</v>
      </c>
      <c r="M463" s="30">
        <f>VLOOKUP(J463,Sheet1!A:B,2,0)</f>
        <v>45513</v>
      </c>
    </row>
    <row r="464" spans="1:13" x14ac:dyDescent="0.3">
      <c r="A464" s="22" t="s">
        <v>1732</v>
      </c>
      <c r="B464" s="30">
        <v>45514</v>
      </c>
      <c r="C464" s="22" t="s">
        <v>159</v>
      </c>
      <c r="D464" s="22" t="str">
        <f>VLOOKUP(C464,Products!A:B,2,0)</f>
        <v>Clothing</v>
      </c>
      <c r="E464" s="31">
        <v>340.75</v>
      </c>
      <c r="F464" s="31">
        <v>95.25</v>
      </c>
      <c r="G464" s="31">
        <v>245.5</v>
      </c>
      <c r="H464" s="22">
        <v>2</v>
      </c>
      <c r="I464" s="22">
        <v>491</v>
      </c>
      <c r="J464" s="22" t="s">
        <v>1082</v>
      </c>
      <c r="K464" s="22" t="s">
        <v>54</v>
      </c>
      <c r="L464" s="22" t="s">
        <v>1787</v>
      </c>
      <c r="M464" s="30">
        <f>VLOOKUP(J464,Sheet1!A:B,2,0)</f>
        <v>45514</v>
      </c>
    </row>
    <row r="465" spans="1:13" x14ac:dyDescent="0.3">
      <c r="A465" s="22" t="s">
        <v>1733</v>
      </c>
      <c r="B465" s="30">
        <v>45514</v>
      </c>
      <c r="C465" s="22" t="s">
        <v>148</v>
      </c>
      <c r="D465" s="22" t="str">
        <f>VLOOKUP(C465,Products!A:B,2,0)</f>
        <v>Toys</v>
      </c>
      <c r="E465" s="31">
        <v>1580.25</v>
      </c>
      <c r="F465" s="31">
        <v>195.25</v>
      </c>
      <c r="G465" s="31">
        <v>1385</v>
      </c>
      <c r="H465" s="22">
        <v>1</v>
      </c>
      <c r="I465" s="22">
        <v>1385</v>
      </c>
      <c r="J465" s="22" t="s">
        <v>373</v>
      </c>
      <c r="K465" s="22" t="s">
        <v>57</v>
      </c>
      <c r="L465" s="22" t="s">
        <v>1791</v>
      </c>
      <c r="M465" s="30">
        <f>VLOOKUP(J465,Sheet1!A:B,2,0)</f>
        <v>45669</v>
      </c>
    </row>
    <row r="466" spans="1:13" x14ac:dyDescent="0.3">
      <c r="A466" s="22" t="s">
        <v>1734</v>
      </c>
      <c r="B466" s="30">
        <v>45515</v>
      </c>
      <c r="C466" s="22" t="s">
        <v>147</v>
      </c>
      <c r="D466" s="22" t="str">
        <f>VLOOKUP(C466,Products!A:B,2,0)</f>
        <v>Toys</v>
      </c>
      <c r="E466" s="31">
        <v>357.25</v>
      </c>
      <c r="F466" s="31">
        <v>286.25</v>
      </c>
      <c r="G466" s="31">
        <v>71</v>
      </c>
      <c r="H466" s="22">
        <v>3</v>
      </c>
      <c r="I466" s="22">
        <v>213</v>
      </c>
      <c r="J466" s="22" t="s">
        <v>1057</v>
      </c>
      <c r="K466" s="22" t="s">
        <v>54</v>
      </c>
      <c r="L466" s="22" t="s">
        <v>1787</v>
      </c>
      <c r="M466" s="30">
        <f>VLOOKUP(J466,Sheet1!A:B,2,0)</f>
        <v>45546</v>
      </c>
    </row>
    <row r="467" spans="1:13" x14ac:dyDescent="0.3">
      <c r="A467" s="22" t="s">
        <v>1735</v>
      </c>
      <c r="B467" s="30">
        <v>45515</v>
      </c>
      <c r="C467" s="22" t="s">
        <v>158</v>
      </c>
      <c r="D467" s="22" t="str">
        <f>VLOOKUP(C467,Products!A:B,2,0)</f>
        <v>Books</v>
      </c>
      <c r="E467" s="31">
        <v>196.45</v>
      </c>
      <c r="F467" s="31">
        <v>148.25</v>
      </c>
      <c r="G467" s="31">
        <v>48.2</v>
      </c>
      <c r="H467" s="22">
        <v>5</v>
      </c>
      <c r="I467" s="22">
        <v>241</v>
      </c>
      <c r="J467" s="22" t="s">
        <v>1365</v>
      </c>
      <c r="K467" s="22" t="s">
        <v>57</v>
      </c>
      <c r="L467" s="22" t="s">
        <v>1791</v>
      </c>
      <c r="M467" s="30">
        <f>VLOOKUP(J467,Sheet1!A:B,2,0)</f>
        <v>45587</v>
      </c>
    </row>
    <row r="468" spans="1:13" x14ac:dyDescent="0.3">
      <c r="A468" s="22" t="s">
        <v>1736</v>
      </c>
      <c r="B468" s="30">
        <v>45515</v>
      </c>
      <c r="C468" s="22" t="s">
        <v>161</v>
      </c>
      <c r="D468" s="22" t="str">
        <f>VLOOKUP(C468,Products!A:B,2,0)</f>
        <v>Books</v>
      </c>
      <c r="E468" s="31">
        <v>785.25</v>
      </c>
      <c r="F468" s="31">
        <v>284.25</v>
      </c>
      <c r="G468" s="31">
        <v>501</v>
      </c>
      <c r="H468" s="22">
        <v>1</v>
      </c>
      <c r="I468" s="22">
        <v>501</v>
      </c>
      <c r="J468" s="22" t="s">
        <v>1187</v>
      </c>
      <c r="K468" s="22" t="s">
        <v>49</v>
      </c>
      <c r="L468" s="22" t="s">
        <v>1789</v>
      </c>
      <c r="M468" s="30">
        <f>VLOOKUP(J468,Sheet1!A:B,2,0)</f>
        <v>45593</v>
      </c>
    </row>
    <row r="469" spans="1:13" x14ac:dyDescent="0.3">
      <c r="A469" s="22" t="s">
        <v>1737</v>
      </c>
      <c r="B469" s="30">
        <v>45516</v>
      </c>
      <c r="C469" s="22" t="s">
        <v>162</v>
      </c>
      <c r="D469" s="22" t="str">
        <f>VLOOKUP(C469,Products!A:B,2,0)</f>
        <v>Electronics</v>
      </c>
      <c r="E469" s="31">
        <v>624.75</v>
      </c>
      <c r="F469" s="31">
        <v>141.25</v>
      </c>
      <c r="G469" s="31">
        <v>483.5</v>
      </c>
      <c r="H469" s="22">
        <v>2</v>
      </c>
      <c r="I469" s="22">
        <v>967</v>
      </c>
      <c r="J469" s="22" t="s">
        <v>1224</v>
      </c>
      <c r="K469" s="22" t="s">
        <v>55</v>
      </c>
      <c r="L469" s="22" t="s">
        <v>1788</v>
      </c>
      <c r="M469" s="30">
        <f>VLOOKUP(J469,Sheet1!A:B,2,0)</f>
        <v>45516</v>
      </c>
    </row>
    <row r="470" spans="1:13" x14ac:dyDescent="0.3">
      <c r="A470" s="22" t="s">
        <v>1738</v>
      </c>
      <c r="B470" s="30">
        <v>45516</v>
      </c>
      <c r="C470" s="22" t="s">
        <v>151</v>
      </c>
      <c r="D470" s="22" t="str">
        <f>VLOOKUP(C470,Products!A:B,2,0)</f>
        <v>Electronics</v>
      </c>
      <c r="E470" s="31">
        <v>309.64999999999998</v>
      </c>
      <c r="F470" s="31">
        <v>180.25</v>
      </c>
      <c r="G470" s="31">
        <v>129.4</v>
      </c>
      <c r="H470" s="22">
        <v>5</v>
      </c>
      <c r="I470" s="22">
        <v>647</v>
      </c>
      <c r="J470" s="22" t="s">
        <v>1217</v>
      </c>
      <c r="K470" s="22" t="s">
        <v>56</v>
      </c>
      <c r="L470" s="22" t="s">
        <v>1790</v>
      </c>
      <c r="M470" s="30">
        <f>VLOOKUP(J470,Sheet1!A:B,2,0)</f>
        <v>45657</v>
      </c>
    </row>
    <row r="471" spans="1:13" x14ac:dyDescent="0.3">
      <c r="A471" s="22" t="s">
        <v>1739</v>
      </c>
      <c r="B471" s="30">
        <v>45518</v>
      </c>
      <c r="C471" s="22" t="s">
        <v>163</v>
      </c>
      <c r="D471" s="22" t="str">
        <f>VLOOKUP(C471,Products!A:B,2,0)</f>
        <v>Electronics</v>
      </c>
      <c r="E471" s="31">
        <v>437.25</v>
      </c>
      <c r="F471" s="31">
        <v>209.25</v>
      </c>
      <c r="G471" s="31">
        <v>228</v>
      </c>
      <c r="H471" s="22">
        <v>2</v>
      </c>
      <c r="I471" s="22">
        <v>456</v>
      </c>
      <c r="J471" s="22" t="s">
        <v>1510</v>
      </c>
      <c r="K471" s="22" t="s">
        <v>57</v>
      </c>
      <c r="L471" s="22" t="s">
        <v>1791</v>
      </c>
      <c r="M471" s="30">
        <f>VLOOKUP(J471,Sheet1!A:B,2,0)</f>
        <v>45518</v>
      </c>
    </row>
    <row r="472" spans="1:13" x14ac:dyDescent="0.3">
      <c r="A472" s="22" t="s">
        <v>1740</v>
      </c>
      <c r="B472" s="30">
        <v>45518</v>
      </c>
      <c r="C472" s="22" t="s">
        <v>149</v>
      </c>
      <c r="D472" s="22" t="str">
        <f>VLOOKUP(C472,Products!A:B,2,0)</f>
        <v>Toys</v>
      </c>
      <c r="E472" s="31">
        <v>889.25</v>
      </c>
      <c r="F472" s="31">
        <v>173.25</v>
      </c>
      <c r="G472" s="31">
        <v>716</v>
      </c>
      <c r="H472" s="22">
        <v>2</v>
      </c>
      <c r="I472" s="22">
        <v>1432</v>
      </c>
      <c r="J472" s="22" t="s">
        <v>1481</v>
      </c>
      <c r="K472" s="22" t="s">
        <v>57</v>
      </c>
      <c r="L472" s="22" t="s">
        <v>1791</v>
      </c>
      <c r="M472" s="30">
        <f>VLOOKUP(J472,Sheet1!A:B,2,0)</f>
        <v>45598</v>
      </c>
    </row>
    <row r="473" spans="1:13" x14ac:dyDescent="0.3">
      <c r="A473" s="22" t="s">
        <v>1741</v>
      </c>
      <c r="B473" s="30">
        <v>45519</v>
      </c>
      <c r="C473" s="22" t="s">
        <v>148</v>
      </c>
      <c r="D473" s="22" t="str">
        <f>VLOOKUP(C473,Products!A:B,2,0)</f>
        <v>Toys</v>
      </c>
      <c r="E473" s="31">
        <v>371.91666666666663</v>
      </c>
      <c r="F473" s="31">
        <v>183.25</v>
      </c>
      <c r="G473" s="31">
        <v>188.66666666666666</v>
      </c>
      <c r="H473" s="22">
        <v>3</v>
      </c>
      <c r="I473" s="22">
        <v>566</v>
      </c>
      <c r="J473" s="22" t="s">
        <v>1332</v>
      </c>
      <c r="K473" s="22" t="s">
        <v>49</v>
      </c>
      <c r="L473" s="22" t="s">
        <v>1789</v>
      </c>
      <c r="M473" s="30">
        <f>VLOOKUP(J473,Sheet1!A:B,2,0)</f>
        <v>45519</v>
      </c>
    </row>
    <row r="474" spans="1:13" x14ac:dyDescent="0.3">
      <c r="A474" s="22" t="s">
        <v>1742</v>
      </c>
      <c r="B474" s="30">
        <v>45520</v>
      </c>
      <c r="C474" s="22" t="s">
        <v>148</v>
      </c>
      <c r="D474" s="22" t="str">
        <f>VLOOKUP(C474,Products!A:B,2,0)</f>
        <v>Toys</v>
      </c>
      <c r="E474" s="31">
        <v>627.25</v>
      </c>
      <c r="F474" s="31">
        <v>171.25</v>
      </c>
      <c r="G474" s="31">
        <v>456</v>
      </c>
      <c r="H474" s="22">
        <v>2</v>
      </c>
      <c r="I474" s="22">
        <v>912</v>
      </c>
      <c r="J474" s="22" t="s">
        <v>1278</v>
      </c>
      <c r="K474" s="22" t="s">
        <v>56</v>
      </c>
      <c r="L474" s="22" t="s">
        <v>1790</v>
      </c>
      <c r="M474" s="30">
        <f>VLOOKUP(J474,Sheet1!A:B,2,0)</f>
        <v>45589</v>
      </c>
    </row>
    <row r="475" spans="1:13" x14ac:dyDescent="0.3">
      <c r="A475" s="22" t="s">
        <v>1743</v>
      </c>
      <c r="B475" s="30">
        <v>45521</v>
      </c>
      <c r="C475" s="22" t="s">
        <v>163</v>
      </c>
      <c r="D475" s="22" t="str">
        <f>VLOOKUP(C475,Products!A:B,2,0)</f>
        <v>Electronics</v>
      </c>
      <c r="E475" s="31">
        <v>359.75</v>
      </c>
      <c r="F475" s="31">
        <v>142.25</v>
      </c>
      <c r="G475" s="31">
        <v>217.5</v>
      </c>
      <c r="H475" s="22">
        <v>2</v>
      </c>
      <c r="I475" s="22">
        <v>435</v>
      </c>
      <c r="J475" s="22" t="s">
        <v>1230</v>
      </c>
      <c r="K475" s="22" t="s">
        <v>57</v>
      </c>
      <c r="L475" s="22" t="s">
        <v>1791</v>
      </c>
      <c r="M475" s="30">
        <f>VLOOKUP(J475,Sheet1!A:B,2,0)</f>
        <v>45521</v>
      </c>
    </row>
    <row r="476" spans="1:13" x14ac:dyDescent="0.3">
      <c r="A476" s="22" t="s">
        <v>1744</v>
      </c>
      <c r="B476" s="30">
        <v>45521</v>
      </c>
      <c r="C476" s="22" t="s">
        <v>152</v>
      </c>
      <c r="D476" s="22" t="str">
        <f>VLOOKUP(C476,Products!A:B,2,0)</f>
        <v>Books</v>
      </c>
      <c r="E476" s="31">
        <v>259.45</v>
      </c>
      <c r="F476" s="31">
        <v>166.25</v>
      </c>
      <c r="G476" s="31">
        <v>93.2</v>
      </c>
      <c r="H476" s="22">
        <v>5</v>
      </c>
      <c r="I476" s="22">
        <v>466</v>
      </c>
      <c r="J476" s="22" t="s">
        <v>1430</v>
      </c>
      <c r="K476" s="22" t="s">
        <v>49</v>
      </c>
      <c r="L476" s="22" t="s">
        <v>1789</v>
      </c>
      <c r="M476" s="30">
        <f>VLOOKUP(J476,Sheet1!A:B,2,0)</f>
        <v>45521</v>
      </c>
    </row>
    <row r="477" spans="1:13" x14ac:dyDescent="0.3">
      <c r="A477" s="22" t="s">
        <v>1745</v>
      </c>
      <c r="B477" s="30">
        <v>45523</v>
      </c>
      <c r="C477" s="22" t="s">
        <v>160</v>
      </c>
      <c r="D477" s="22" t="str">
        <f>VLOOKUP(C477,Products!A:B,2,0)</f>
        <v>Electronics</v>
      </c>
      <c r="E477" s="31">
        <v>381.75</v>
      </c>
      <c r="F477" s="31">
        <v>227.25</v>
      </c>
      <c r="G477" s="31">
        <v>154.5</v>
      </c>
      <c r="H477" s="22">
        <v>4</v>
      </c>
      <c r="I477" s="22">
        <v>618</v>
      </c>
      <c r="J477" s="22" t="s">
        <v>1349</v>
      </c>
      <c r="K477" s="22" t="s">
        <v>49</v>
      </c>
      <c r="L477" s="22" t="s">
        <v>1789</v>
      </c>
      <c r="M477" s="30">
        <f>VLOOKUP(J477,Sheet1!A:B,2,0)</f>
        <v>45568</v>
      </c>
    </row>
    <row r="478" spans="1:13" x14ac:dyDescent="0.3">
      <c r="A478" s="22" t="s">
        <v>1746</v>
      </c>
      <c r="B478" s="30">
        <v>45523</v>
      </c>
      <c r="C478" s="22" t="s">
        <v>149</v>
      </c>
      <c r="D478" s="22" t="str">
        <f>VLOOKUP(C478,Products!A:B,2,0)</f>
        <v>Toys</v>
      </c>
      <c r="E478" s="31">
        <v>1403.25</v>
      </c>
      <c r="F478" s="31">
        <v>236.25</v>
      </c>
      <c r="G478" s="31">
        <v>1167</v>
      </c>
      <c r="H478" s="22">
        <v>1</v>
      </c>
      <c r="I478" s="22">
        <v>1167</v>
      </c>
      <c r="J478" s="22" t="s">
        <v>1445</v>
      </c>
      <c r="K478" s="23" t="s">
        <v>57</v>
      </c>
      <c r="L478" s="22" t="s">
        <v>1791</v>
      </c>
      <c r="M478" s="30">
        <f>VLOOKUP(J478,Sheet1!A:B,2,0)</f>
        <v>45559</v>
      </c>
    </row>
    <row r="479" spans="1:13" x14ac:dyDescent="0.3">
      <c r="A479" s="22" t="s">
        <v>1747</v>
      </c>
      <c r="B479" s="30">
        <v>45523</v>
      </c>
      <c r="C479" s="22" t="s">
        <v>160</v>
      </c>
      <c r="D479" s="22" t="str">
        <f>VLOOKUP(C479,Products!A:B,2,0)</f>
        <v>Electronics</v>
      </c>
      <c r="E479" s="31">
        <v>508.25</v>
      </c>
      <c r="F479" s="31">
        <v>218.25</v>
      </c>
      <c r="G479" s="31">
        <v>290</v>
      </c>
      <c r="H479" s="22">
        <v>2</v>
      </c>
      <c r="I479" s="22">
        <v>580</v>
      </c>
      <c r="J479" s="22" t="s">
        <v>1376</v>
      </c>
      <c r="K479" s="22" t="s">
        <v>49</v>
      </c>
      <c r="L479" s="22" t="s">
        <v>1789</v>
      </c>
      <c r="M479" s="30">
        <f>VLOOKUP(J479,Sheet1!A:B,2,0)</f>
        <v>45523</v>
      </c>
    </row>
    <row r="480" spans="1:13" x14ac:dyDescent="0.3">
      <c r="A480" s="22" t="s">
        <v>1748</v>
      </c>
      <c r="B480" s="30">
        <v>45523</v>
      </c>
      <c r="C480" s="22" t="s">
        <v>153</v>
      </c>
      <c r="D480" s="22" t="str">
        <f>VLOOKUP(C480,Products!A:B,2,0)</f>
        <v>Electronics</v>
      </c>
      <c r="E480" s="31">
        <v>581.25</v>
      </c>
      <c r="F480" s="31">
        <v>189.25</v>
      </c>
      <c r="G480" s="31">
        <v>392</v>
      </c>
      <c r="H480" s="22">
        <v>2</v>
      </c>
      <c r="I480" s="22">
        <v>784</v>
      </c>
      <c r="J480" s="22" t="s">
        <v>1087</v>
      </c>
      <c r="K480" s="22" t="s">
        <v>57</v>
      </c>
      <c r="L480" s="22" t="s">
        <v>1791</v>
      </c>
      <c r="M480" s="30">
        <f>VLOOKUP(J480,Sheet1!A:B,2,0)</f>
        <v>45747</v>
      </c>
    </row>
    <row r="481" spans="1:13" x14ac:dyDescent="0.3">
      <c r="A481" s="22" t="s">
        <v>1749</v>
      </c>
      <c r="B481" s="30">
        <v>45524</v>
      </c>
      <c r="C481" s="22" t="s">
        <v>151</v>
      </c>
      <c r="D481" s="22" t="str">
        <f>VLOOKUP(C481,Products!A:B,2,0)</f>
        <v>Electronics</v>
      </c>
      <c r="E481" s="31">
        <v>309.91666666666663</v>
      </c>
      <c r="F481" s="31">
        <v>113.25</v>
      </c>
      <c r="G481" s="31">
        <v>196.66666666666666</v>
      </c>
      <c r="H481" s="22">
        <v>3</v>
      </c>
      <c r="I481" s="22">
        <v>590</v>
      </c>
      <c r="J481" s="22" t="s">
        <v>1216</v>
      </c>
      <c r="K481" s="22" t="s">
        <v>56</v>
      </c>
      <c r="L481" s="22" t="s">
        <v>1790</v>
      </c>
      <c r="M481" s="30">
        <f>VLOOKUP(J481,Sheet1!A:B,2,0)</f>
        <v>45616</v>
      </c>
    </row>
    <row r="482" spans="1:13" x14ac:dyDescent="0.3">
      <c r="A482" s="22" t="s">
        <v>1750</v>
      </c>
      <c r="B482" s="30">
        <v>45526</v>
      </c>
      <c r="C482" s="22" t="s">
        <v>147</v>
      </c>
      <c r="D482" s="22" t="str">
        <f>VLOOKUP(C482,Products!A:B,2,0)</f>
        <v>Toys</v>
      </c>
      <c r="E482" s="31">
        <v>220.45</v>
      </c>
      <c r="F482" s="31">
        <v>146.25</v>
      </c>
      <c r="G482" s="31">
        <v>74.2</v>
      </c>
      <c r="H482" s="22">
        <v>5</v>
      </c>
      <c r="I482" s="22">
        <v>371</v>
      </c>
      <c r="J482" s="22" t="s">
        <v>364</v>
      </c>
      <c r="K482" s="22" t="s">
        <v>49</v>
      </c>
      <c r="L482" s="22" t="s">
        <v>1789</v>
      </c>
      <c r="M482" s="30">
        <f>VLOOKUP(J482,Sheet1!A:B,2,0)</f>
        <v>45526</v>
      </c>
    </row>
    <row r="483" spans="1:13" x14ac:dyDescent="0.3">
      <c r="A483" s="22" t="s">
        <v>1751</v>
      </c>
      <c r="B483" s="30">
        <v>45527</v>
      </c>
      <c r="C483" s="22" t="s">
        <v>162</v>
      </c>
      <c r="D483" s="22" t="str">
        <f>VLOOKUP(C483,Products!A:B,2,0)</f>
        <v>Electronics</v>
      </c>
      <c r="E483" s="31">
        <v>937.25</v>
      </c>
      <c r="F483" s="31">
        <v>151.25</v>
      </c>
      <c r="G483" s="31">
        <v>786</v>
      </c>
      <c r="H483" s="22">
        <v>1</v>
      </c>
      <c r="I483" s="22">
        <v>786</v>
      </c>
      <c r="J483" s="22" t="s">
        <v>1307</v>
      </c>
      <c r="K483" s="22" t="s">
        <v>57</v>
      </c>
      <c r="L483" s="22" t="s">
        <v>1791</v>
      </c>
      <c r="M483" s="30">
        <f>VLOOKUP(J483,Sheet1!A:B,2,0)</f>
        <v>45605</v>
      </c>
    </row>
    <row r="484" spans="1:13" x14ac:dyDescent="0.3">
      <c r="A484" s="22" t="s">
        <v>1752</v>
      </c>
      <c r="B484" s="30">
        <v>45528</v>
      </c>
      <c r="C484" s="22" t="s">
        <v>158</v>
      </c>
      <c r="D484" s="22" t="str">
        <f>VLOOKUP(C484,Products!A:B,2,0)</f>
        <v>Books</v>
      </c>
      <c r="E484" s="31">
        <v>884.25</v>
      </c>
      <c r="F484" s="31">
        <v>120.25</v>
      </c>
      <c r="G484" s="31">
        <v>764</v>
      </c>
      <c r="H484" s="22">
        <v>1</v>
      </c>
      <c r="I484" s="22">
        <v>764</v>
      </c>
      <c r="J484" s="22" t="s">
        <v>1372</v>
      </c>
      <c r="K484" s="22" t="s">
        <v>49</v>
      </c>
      <c r="L484" s="22" t="s">
        <v>1789</v>
      </c>
      <c r="M484" s="30">
        <f>VLOOKUP(J484,Sheet1!A:B,2,0)</f>
        <v>45528</v>
      </c>
    </row>
    <row r="485" spans="1:13" x14ac:dyDescent="0.3">
      <c r="A485" s="22" t="s">
        <v>1753</v>
      </c>
      <c r="B485" s="30">
        <v>45528</v>
      </c>
      <c r="C485" s="22" t="s">
        <v>148</v>
      </c>
      <c r="D485" s="22" t="str">
        <f>VLOOKUP(C485,Products!A:B,2,0)</f>
        <v>Toys</v>
      </c>
      <c r="E485" s="31">
        <v>321.25</v>
      </c>
      <c r="F485" s="31">
        <v>134.25</v>
      </c>
      <c r="G485" s="31">
        <v>187</v>
      </c>
      <c r="H485" s="22">
        <v>3</v>
      </c>
      <c r="I485" s="22">
        <v>561</v>
      </c>
      <c r="J485" s="22" t="s">
        <v>1508</v>
      </c>
      <c r="K485" s="22" t="s">
        <v>56</v>
      </c>
      <c r="L485" s="22" t="s">
        <v>1790</v>
      </c>
      <c r="M485" s="30">
        <f>VLOOKUP(J485,Sheet1!A:B,2,0)</f>
        <v>45643</v>
      </c>
    </row>
    <row r="486" spans="1:13" x14ac:dyDescent="0.3">
      <c r="A486" s="22" t="s">
        <v>1754</v>
      </c>
      <c r="B486" s="30">
        <v>45529</v>
      </c>
      <c r="C486" s="22" t="s">
        <v>164</v>
      </c>
      <c r="D486" s="22" t="str">
        <f>VLOOKUP(C486,Products!A:B,2,0)</f>
        <v>Books</v>
      </c>
      <c r="E486" s="31">
        <v>409.65</v>
      </c>
      <c r="F486" s="31">
        <v>148.25</v>
      </c>
      <c r="G486" s="31">
        <v>261.39999999999998</v>
      </c>
      <c r="H486" s="22">
        <v>5</v>
      </c>
      <c r="I486" s="22">
        <v>1307</v>
      </c>
      <c r="J486" s="22" t="s">
        <v>1062</v>
      </c>
      <c r="K486" s="22" t="s">
        <v>54</v>
      </c>
      <c r="L486" s="22" t="s">
        <v>1787</v>
      </c>
      <c r="M486" s="30">
        <f>VLOOKUP(J486,Sheet1!A:B,2,0)</f>
        <v>45529</v>
      </c>
    </row>
    <row r="487" spans="1:13" x14ac:dyDescent="0.3">
      <c r="A487" s="22" t="s">
        <v>1755</v>
      </c>
      <c r="B487" s="30">
        <v>45530</v>
      </c>
      <c r="C487" s="22" t="s">
        <v>161</v>
      </c>
      <c r="D487" s="22" t="str">
        <f>VLOOKUP(C487,Products!A:B,2,0)</f>
        <v>Books</v>
      </c>
      <c r="E487" s="31">
        <v>420.25</v>
      </c>
      <c r="F487" s="31">
        <v>177.25</v>
      </c>
      <c r="G487" s="31">
        <v>243</v>
      </c>
      <c r="H487" s="22">
        <v>4</v>
      </c>
      <c r="I487" s="22">
        <v>972</v>
      </c>
      <c r="J487" s="22" t="s">
        <v>1348</v>
      </c>
      <c r="K487" s="22" t="s">
        <v>54</v>
      </c>
      <c r="L487" s="22" t="s">
        <v>1787</v>
      </c>
      <c r="M487" s="30">
        <f>VLOOKUP(J487,Sheet1!A:B,2,0)</f>
        <v>45530</v>
      </c>
    </row>
    <row r="488" spans="1:13" x14ac:dyDescent="0.3">
      <c r="A488" s="22" t="s">
        <v>1756</v>
      </c>
      <c r="B488" s="30">
        <v>45530</v>
      </c>
      <c r="C488" s="22" t="s">
        <v>161</v>
      </c>
      <c r="D488" s="22" t="str">
        <f>VLOOKUP(C488,Products!A:B,2,0)</f>
        <v>Books</v>
      </c>
      <c r="E488" s="31">
        <v>538.04999999999995</v>
      </c>
      <c r="F488" s="31">
        <v>253.25</v>
      </c>
      <c r="G488" s="31">
        <v>284.8</v>
      </c>
      <c r="H488" s="22">
        <v>5</v>
      </c>
      <c r="I488" s="22">
        <v>1424</v>
      </c>
      <c r="J488" s="22" t="s">
        <v>1215</v>
      </c>
      <c r="K488" s="22" t="s">
        <v>57</v>
      </c>
      <c r="L488" s="22" t="s">
        <v>1791</v>
      </c>
      <c r="M488" s="30">
        <f>VLOOKUP(J488,Sheet1!A:B,2,0)</f>
        <v>45676</v>
      </c>
    </row>
    <row r="489" spans="1:13" x14ac:dyDescent="0.3">
      <c r="A489" s="22" t="s">
        <v>1757</v>
      </c>
      <c r="B489" s="30">
        <v>45531</v>
      </c>
      <c r="C489" s="22" t="s">
        <v>153</v>
      </c>
      <c r="D489" s="22" t="str">
        <f>VLOOKUP(C489,Products!A:B,2,0)</f>
        <v>Electronics</v>
      </c>
      <c r="E489" s="31">
        <v>301.05</v>
      </c>
      <c r="F489" s="31">
        <v>131.25</v>
      </c>
      <c r="G489" s="31">
        <v>169.8</v>
      </c>
      <c r="H489" s="22">
        <v>5</v>
      </c>
      <c r="I489" s="22">
        <v>849</v>
      </c>
      <c r="J489" s="22" t="s">
        <v>1312</v>
      </c>
      <c r="K489" s="22" t="s">
        <v>57</v>
      </c>
      <c r="L489" s="22" t="s">
        <v>1791</v>
      </c>
      <c r="M489" s="30">
        <f>VLOOKUP(J489,Sheet1!A:B,2,0)</f>
        <v>45741</v>
      </c>
    </row>
    <row r="490" spans="1:13" x14ac:dyDescent="0.3">
      <c r="A490" s="22" t="s">
        <v>1758</v>
      </c>
      <c r="B490" s="30">
        <v>45532</v>
      </c>
      <c r="C490" s="22" t="s">
        <v>153</v>
      </c>
      <c r="D490" s="22" t="str">
        <f>VLOOKUP(C490,Products!A:B,2,0)</f>
        <v>Electronics</v>
      </c>
      <c r="E490" s="31">
        <v>1297.25</v>
      </c>
      <c r="F490" s="31">
        <v>144.25</v>
      </c>
      <c r="G490" s="31">
        <v>1153</v>
      </c>
      <c r="H490" s="22">
        <v>1</v>
      </c>
      <c r="I490" s="22">
        <v>1153</v>
      </c>
      <c r="J490" s="22" t="s">
        <v>1325</v>
      </c>
      <c r="K490" s="22" t="s">
        <v>57</v>
      </c>
      <c r="L490" s="22" t="s">
        <v>1791</v>
      </c>
      <c r="M490" s="30">
        <f>VLOOKUP(J490,Sheet1!A:B,2,0)</f>
        <v>45697</v>
      </c>
    </row>
    <row r="491" spans="1:13" x14ac:dyDescent="0.3">
      <c r="A491" s="22" t="s">
        <v>1759</v>
      </c>
      <c r="B491" s="30">
        <v>45532</v>
      </c>
      <c r="C491" s="22" t="s">
        <v>152</v>
      </c>
      <c r="D491" s="22" t="str">
        <f>VLOOKUP(C491,Products!A:B,2,0)</f>
        <v>Books</v>
      </c>
      <c r="E491" s="31">
        <v>637.75</v>
      </c>
      <c r="F491" s="31">
        <v>158.25</v>
      </c>
      <c r="G491" s="31">
        <v>479.5</v>
      </c>
      <c r="H491" s="22">
        <v>2</v>
      </c>
      <c r="I491" s="22">
        <v>959</v>
      </c>
      <c r="J491" s="22" t="s">
        <v>1396</v>
      </c>
      <c r="K491" s="22" t="s">
        <v>54</v>
      </c>
      <c r="L491" s="22" t="s">
        <v>1787</v>
      </c>
      <c r="M491" s="30">
        <f>VLOOKUP(J491,Sheet1!A:B,2,0)</f>
        <v>45564</v>
      </c>
    </row>
    <row r="492" spans="1:13" x14ac:dyDescent="0.3">
      <c r="A492" s="22" t="s">
        <v>1760</v>
      </c>
      <c r="B492" s="30">
        <v>45532</v>
      </c>
      <c r="C492" s="22" t="s">
        <v>147</v>
      </c>
      <c r="D492" s="22" t="str">
        <f>VLOOKUP(C492,Products!A:B,2,0)</f>
        <v>Toys</v>
      </c>
      <c r="E492" s="31">
        <v>358.85</v>
      </c>
      <c r="F492" s="31">
        <v>246.25</v>
      </c>
      <c r="G492" s="31">
        <v>112.6</v>
      </c>
      <c r="H492" s="22">
        <v>5</v>
      </c>
      <c r="I492" s="22">
        <v>563</v>
      </c>
      <c r="J492" s="22" t="s">
        <v>1134</v>
      </c>
      <c r="K492" s="22" t="s">
        <v>55</v>
      </c>
      <c r="L492" s="22" t="s">
        <v>1788</v>
      </c>
      <c r="M492" s="30">
        <f>VLOOKUP(J492,Sheet1!A:B,2,0)</f>
        <v>45532</v>
      </c>
    </row>
    <row r="493" spans="1:13" x14ac:dyDescent="0.3">
      <c r="A493" s="22" t="s">
        <v>1761</v>
      </c>
      <c r="B493" s="30">
        <v>45532</v>
      </c>
      <c r="C493" s="22" t="s">
        <v>162</v>
      </c>
      <c r="D493" s="22" t="str">
        <f>VLOOKUP(C493,Products!A:B,2,0)</f>
        <v>Electronics</v>
      </c>
      <c r="E493" s="31">
        <v>495.25</v>
      </c>
      <c r="F493" s="31">
        <v>196.25</v>
      </c>
      <c r="G493" s="31">
        <v>299</v>
      </c>
      <c r="H493" s="22">
        <v>5</v>
      </c>
      <c r="I493" s="22">
        <v>1495</v>
      </c>
      <c r="J493" s="22" t="s">
        <v>1356</v>
      </c>
      <c r="K493" s="22" t="s">
        <v>49</v>
      </c>
      <c r="L493" s="22" t="s">
        <v>1789</v>
      </c>
      <c r="M493" s="30">
        <f>VLOOKUP(J493,Sheet1!A:B,2,0)</f>
        <v>45532</v>
      </c>
    </row>
    <row r="494" spans="1:13" x14ac:dyDescent="0.3">
      <c r="A494" s="22" t="s">
        <v>1762</v>
      </c>
      <c r="B494" s="30">
        <v>45533</v>
      </c>
      <c r="C494" s="22" t="s">
        <v>161</v>
      </c>
      <c r="D494" s="22" t="str">
        <f>VLOOKUP(C494,Products!A:B,2,0)</f>
        <v>Books</v>
      </c>
      <c r="E494" s="31">
        <v>504.45</v>
      </c>
      <c r="F494" s="31">
        <v>278.25</v>
      </c>
      <c r="G494" s="31">
        <v>226.2</v>
      </c>
      <c r="H494" s="22">
        <v>5</v>
      </c>
      <c r="I494" s="22">
        <v>1131</v>
      </c>
      <c r="J494" s="22" t="s">
        <v>1277</v>
      </c>
      <c r="K494" s="22" t="s">
        <v>56</v>
      </c>
      <c r="L494" s="22" t="s">
        <v>1790</v>
      </c>
      <c r="M494" s="30">
        <f>VLOOKUP(J494,Sheet1!A:B,2,0)</f>
        <v>45533</v>
      </c>
    </row>
    <row r="495" spans="1:13" x14ac:dyDescent="0.3">
      <c r="A495" s="22" t="s">
        <v>1763</v>
      </c>
      <c r="B495" s="30">
        <v>45534</v>
      </c>
      <c r="C495" s="22" t="s">
        <v>161</v>
      </c>
      <c r="D495" s="22" t="str">
        <f>VLOOKUP(C495,Products!A:B,2,0)</f>
        <v>Books</v>
      </c>
      <c r="E495" s="31">
        <v>290.58333333333331</v>
      </c>
      <c r="F495" s="31">
        <v>165.25</v>
      </c>
      <c r="G495" s="31">
        <v>125.33333333333333</v>
      </c>
      <c r="H495" s="22">
        <v>3</v>
      </c>
      <c r="I495" s="22">
        <v>376</v>
      </c>
      <c r="J495" s="22" t="s">
        <v>373</v>
      </c>
      <c r="K495" s="22" t="s">
        <v>57</v>
      </c>
      <c r="L495" s="22" t="s">
        <v>1791</v>
      </c>
      <c r="M495" s="30">
        <f>VLOOKUP(J495,Sheet1!A:B,2,0)</f>
        <v>45669</v>
      </c>
    </row>
    <row r="496" spans="1:13" x14ac:dyDescent="0.3">
      <c r="A496" s="22" t="s">
        <v>1764</v>
      </c>
      <c r="B496" s="30">
        <v>45534</v>
      </c>
      <c r="C496" s="22" t="s">
        <v>156</v>
      </c>
      <c r="D496" s="22" t="str">
        <f>VLOOKUP(C496,Products!A:B,2,0)</f>
        <v>Books</v>
      </c>
      <c r="E496" s="31">
        <v>695.25</v>
      </c>
      <c r="F496" s="31">
        <v>232.25</v>
      </c>
      <c r="G496" s="31">
        <v>463</v>
      </c>
      <c r="H496" s="22">
        <v>2</v>
      </c>
      <c r="I496" s="22">
        <v>926</v>
      </c>
      <c r="J496" s="22" t="s">
        <v>1136</v>
      </c>
      <c r="K496" s="22" t="s">
        <v>55</v>
      </c>
      <c r="L496" s="22" t="s">
        <v>1788</v>
      </c>
      <c r="M496" s="30">
        <f>VLOOKUP(J496,Sheet1!A:B,2,0)</f>
        <v>45676</v>
      </c>
    </row>
    <row r="497" spans="1:13" x14ac:dyDescent="0.3">
      <c r="A497" s="22" t="s">
        <v>1765</v>
      </c>
      <c r="B497" s="30">
        <v>45534</v>
      </c>
      <c r="C497" s="22" t="s">
        <v>151</v>
      </c>
      <c r="D497" s="22" t="str">
        <f>VLOOKUP(C497,Products!A:B,2,0)</f>
        <v>Electronics</v>
      </c>
      <c r="E497" s="31">
        <v>492.25</v>
      </c>
      <c r="F497" s="31">
        <v>115.25</v>
      </c>
      <c r="G497" s="31">
        <v>377</v>
      </c>
      <c r="H497" s="22">
        <v>1</v>
      </c>
      <c r="I497" s="22">
        <v>377</v>
      </c>
      <c r="J497" s="22" t="s">
        <v>1127</v>
      </c>
      <c r="K497" s="22" t="s">
        <v>54</v>
      </c>
      <c r="L497" s="22" t="s">
        <v>1787</v>
      </c>
      <c r="M497" s="30">
        <f>VLOOKUP(J497,Sheet1!A:B,2,0)</f>
        <v>45534</v>
      </c>
    </row>
    <row r="498" spans="1:13" x14ac:dyDescent="0.3">
      <c r="A498" s="22" t="s">
        <v>1766</v>
      </c>
      <c r="B498" s="30">
        <v>45534</v>
      </c>
      <c r="C498" s="22" t="s">
        <v>149</v>
      </c>
      <c r="D498" s="22" t="str">
        <f>VLOOKUP(C498,Products!A:B,2,0)</f>
        <v>Toys</v>
      </c>
      <c r="E498" s="31">
        <v>412.45</v>
      </c>
      <c r="F498" s="31">
        <v>148.25</v>
      </c>
      <c r="G498" s="31">
        <v>264.2</v>
      </c>
      <c r="H498" s="22">
        <v>5</v>
      </c>
      <c r="I498" s="22">
        <v>1321</v>
      </c>
      <c r="J498" s="22" t="s">
        <v>1519</v>
      </c>
      <c r="K498" s="22" t="s">
        <v>56</v>
      </c>
      <c r="L498" s="22" t="s">
        <v>1790</v>
      </c>
      <c r="M498" s="30">
        <f>VLOOKUP(J498,Sheet1!A:B,2,0)</f>
        <v>45600</v>
      </c>
    </row>
    <row r="499" spans="1:13" x14ac:dyDescent="0.3">
      <c r="A499" s="22" t="s">
        <v>1827</v>
      </c>
      <c r="B499" s="30">
        <v>45537</v>
      </c>
      <c r="C499" s="22" t="s">
        <v>153</v>
      </c>
      <c r="D499" s="22" t="str">
        <f>VLOOKUP(C499,Products!A:B,2,0)</f>
        <v>Electronics</v>
      </c>
      <c r="E499" s="31">
        <v>275.64999999999998</v>
      </c>
      <c r="F499" s="31">
        <v>124.25</v>
      </c>
      <c r="G499" s="31">
        <v>151.4</v>
      </c>
      <c r="H499" s="22">
        <v>5</v>
      </c>
      <c r="I499" s="22">
        <v>757</v>
      </c>
      <c r="J499" s="22" t="s">
        <v>1142</v>
      </c>
      <c r="K499" s="23" t="s">
        <v>57</v>
      </c>
      <c r="L499" s="22" t="s">
        <v>1796</v>
      </c>
      <c r="M499" s="30">
        <f>VLOOKUP(J499,Sheet1!A:B,2,0)</f>
        <v>45632</v>
      </c>
    </row>
    <row r="500" spans="1:13" x14ac:dyDescent="0.3">
      <c r="A500" s="22" t="s">
        <v>1828</v>
      </c>
      <c r="B500" s="30">
        <v>45539</v>
      </c>
      <c r="C500" s="22" t="s">
        <v>158</v>
      </c>
      <c r="D500" s="22" t="str">
        <f>VLOOKUP(C500,Products!A:B,2,0)</f>
        <v>Books</v>
      </c>
      <c r="E500" s="31">
        <v>322.25</v>
      </c>
      <c r="F500" s="31">
        <v>112.25</v>
      </c>
      <c r="G500" s="31">
        <v>210</v>
      </c>
      <c r="H500" s="22">
        <v>5</v>
      </c>
      <c r="I500" s="22">
        <v>1050</v>
      </c>
      <c r="J500" s="22" t="s">
        <v>1477</v>
      </c>
      <c r="K500" s="22" t="s">
        <v>57</v>
      </c>
      <c r="L500" s="22" t="s">
        <v>1796</v>
      </c>
      <c r="M500" s="30">
        <f>VLOOKUP(J500,Sheet1!A:B,2,0)</f>
        <v>45696</v>
      </c>
    </row>
    <row r="501" spans="1:13" x14ac:dyDescent="0.3">
      <c r="A501" s="22" t="s">
        <v>1829</v>
      </c>
      <c r="B501" s="30">
        <v>45540</v>
      </c>
      <c r="C501" s="22" t="s">
        <v>158</v>
      </c>
      <c r="D501" s="22" t="str">
        <f>VLOOKUP(C501,Products!A:B,2,0)</f>
        <v>Books</v>
      </c>
      <c r="E501" s="31">
        <v>452.25</v>
      </c>
      <c r="F501" s="31">
        <v>239.25</v>
      </c>
      <c r="G501" s="31">
        <v>213</v>
      </c>
      <c r="H501" s="22">
        <v>5</v>
      </c>
      <c r="I501" s="22">
        <v>1065</v>
      </c>
      <c r="J501" s="22" t="s">
        <v>1242</v>
      </c>
      <c r="K501" s="22" t="s">
        <v>49</v>
      </c>
      <c r="L501" s="22" t="s">
        <v>1794</v>
      </c>
      <c r="M501" s="30">
        <f>VLOOKUP(J501,Sheet1!A:B,2,0)</f>
        <v>45727</v>
      </c>
    </row>
    <row r="502" spans="1:13" x14ac:dyDescent="0.3">
      <c r="A502" s="22" t="s">
        <v>1830</v>
      </c>
      <c r="B502" s="30">
        <v>45541</v>
      </c>
      <c r="C502" s="22" t="s">
        <v>162</v>
      </c>
      <c r="D502" s="22" t="str">
        <f>VLOOKUP(C502,Products!A:B,2,0)</f>
        <v>Electronics</v>
      </c>
      <c r="E502" s="31">
        <v>520.91666666666674</v>
      </c>
      <c r="F502" s="31">
        <v>96.25</v>
      </c>
      <c r="G502" s="31">
        <v>424.66666666666669</v>
      </c>
      <c r="H502" s="22">
        <v>3</v>
      </c>
      <c r="I502" s="22">
        <v>1274</v>
      </c>
      <c r="J502" s="22" t="s">
        <v>1205</v>
      </c>
      <c r="K502" s="22" t="s">
        <v>49</v>
      </c>
      <c r="L502" s="22" t="s">
        <v>1794</v>
      </c>
      <c r="M502" s="30">
        <f>VLOOKUP(J502,Sheet1!A:B,2,0)</f>
        <v>45541</v>
      </c>
    </row>
    <row r="503" spans="1:13" x14ac:dyDescent="0.3">
      <c r="A503" s="22" t="s">
        <v>1831</v>
      </c>
      <c r="B503" s="30">
        <v>45541</v>
      </c>
      <c r="C503" s="22" t="s">
        <v>164</v>
      </c>
      <c r="D503" s="22" t="str">
        <f>VLOOKUP(C503,Products!A:B,2,0)</f>
        <v>Books</v>
      </c>
      <c r="E503" s="31">
        <v>267.85000000000002</v>
      </c>
      <c r="F503" s="31">
        <v>138.25</v>
      </c>
      <c r="G503" s="31">
        <v>129.6</v>
      </c>
      <c r="H503" s="22">
        <v>5</v>
      </c>
      <c r="I503" s="22">
        <v>648</v>
      </c>
      <c r="J503" s="22" t="s">
        <v>1270</v>
      </c>
      <c r="K503" s="22" t="s">
        <v>57</v>
      </c>
      <c r="L503" s="22" t="s">
        <v>1796</v>
      </c>
      <c r="M503" s="30">
        <f>VLOOKUP(J503,Sheet1!A:B,2,0)</f>
        <v>45541</v>
      </c>
    </row>
    <row r="504" spans="1:13" x14ac:dyDescent="0.3">
      <c r="A504" s="22" t="s">
        <v>1832</v>
      </c>
      <c r="B504" s="30">
        <v>45541</v>
      </c>
      <c r="C504" s="22" t="s">
        <v>160</v>
      </c>
      <c r="D504" s="22" t="str">
        <f>VLOOKUP(C504,Products!A:B,2,0)</f>
        <v>Electronics</v>
      </c>
      <c r="E504" s="31">
        <v>492.75</v>
      </c>
      <c r="F504" s="31">
        <v>161.25</v>
      </c>
      <c r="G504" s="31">
        <v>331.5</v>
      </c>
      <c r="H504" s="22">
        <v>2</v>
      </c>
      <c r="I504" s="22">
        <v>663</v>
      </c>
      <c r="J504" s="22" t="s">
        <v>1441</v>
      </c>
      <c r="K504" s="22" t="s">
        <v>55</v>
      </c>
      <c r="L504" s="22" t="s">
        <v>1793</v>
      </c>
      <c r="M504" s="30">
        <f>VLOOKUP(J504,Sheet1!A:B,2,0)</f>
        <v>45681</v>
      </c>
    </row>
    <row r="505" spans="1:13" x14ac:dyDescent="0.3">
      <c r="A505" s="22" t="s">
        <v>1833</v>
      </c>
      <c r="B505" s="30">
        <v>45541</v>
      </c>
      <c r="C505" s="22" t="s">
        <v>155</v>
      </c>
      <c r="D505" s="22" t="str">
        <f>VLOOKUP(C505,Products!A:B,2,0)</f>
        <v>Books</v>
      </c>
      <c r="E505" s="31">
        <v>396.75</v>
      </c>
      <c r="F505" s="31">
        <v>210.25</v>
      </c>
      <c r="G505" s="31">
        <v>186.5</v>
      </c>
      <c r="H505" s="22">
        <v>2</v>
      </c>
      <c r="I505" s="22">
        <v>373</v>
      </c>
      <c r="J505" s="22" t="s">
        <v>1501</v>
      </c>
      <c r="K505" s="22" t="s">
        <v>55</v>
      </c>
      <c r="L505" s="22" t="s">
        <v>1793</v>
      </c>
      <c r="M505" s="30">
        <f>VLOOKUP(J505,Sheet1!A:B,2,0)</f>
        <v>45674</v>
      </c>
    </row>
    <row r="506" spans="1:13" x14ac:dyDescent="0.3">
      <c r="A506" s="22" t="s">
        <v>1834</v>
      </c>
      <c r="B506" s="30">
        <v>45541</v>
      </c>
      <c r="C506" s="22" t="s">
        <v>151</v>
      </c>
      <c r="D506" s="22" t="str">
        <f>VLOOKUP(C506,Products!A:B,2,0)</f>
        <v>Electronics</v>
      </c>
      <c r="E506" s="31">
        <v>749.25</v>
      </c>
      <c r="F506" s="31">
        <v>247.25</v>
      </c>
      <c r="G506" s="31">
        <v>502</v>
      </c>
      <c r="H506" s="22">
        <v>2</v>
      </c>
      <c r="I506" s="22">
        <v>1004</v>
      </c>
      <c r="J506" s="22" t="s">
        <v>311</v>
      </c>
      <c r="K506" s="22" t="s">
        <v>49</v>
      </c>
      <c r="L506" s="22" t="s">
        <v>1794</v>
      </c>
      <c r="M506" s="30">
        <f>VLOOKUP(J506,Sheet1!A:B,2,0)</f>
        <v>45541</v>
      </c>
    </row>
    <row r="507" spans="1:13" x14ac:dyDescent="0.3">
      <c r="A507" s="22" t="s">
        <v>1835</v>
      </c>
      <c r="B507" s="30">
        <v>45542</v>
      </c>
      <c r="C507" s="22" t="s">
        <v>160</v>
      </c>
      <c r="D507" s="22" t="str">
        <f>VLOOKUP(C507,Products!A:B,2,0)</f>
        <v>Electronics</v>
      </c>
      <c r="E507" s="31">
        <v>692.25</v>
      </c>
      <c r="F507" s="31">
        <v>177.25</v>
      </c>
      <c r="G507" s="31">
        <v>515</v>
      </c>
      <c r="H507" s="22">
        <v>2</v>
      </c>
      <c r="I507" s="22">
        <v>1030</v>
      </c>
      <c r="J507" s="22" t="s">
        <v>1300</v>
      </c>
      <c r="K507" s="22" t="s">
        <v>49</v>
      </c>
      <c r="L507" s="22" t="s">
        <v>1794</v>
      </c>
      <c r="M507" s="30">
        <f>VLOOKUP(J507,Sheet1!A:B,2,0)</f>
        <v>45542</v>
      </c>
    </row>
    <row r="508" spans="1:13" x14ac:dyDescent="0.3">
      <c r="A508" s="22" t="s">
        <v>1836</v>
      </c>
      <c r="B508" s="30">
        <v>45542</v>
      </c>
      <c r="C508" s="22" t="s">
        <v>154</v>
      </c>
      <c r="D508" s="22" t="str">
        <f>VLOOKUP(C508,Products!A:B,2,0)</f>
        <v>Books</v>
      </c>
      <c r="E508" s="31">
        <v>382.75</v>
      </c>
      <c r="F508" s="31">
        <v>213.25</v>
      </c>
      <c r="G508" s="31">
        <v>169.5</v>
      </c>
      <c r="H508" s="22">
        <v>4</v>
      </c>
      <c r="I508" s="22">
        <v>678</v>
      </c>
      <c r="J508" s="22" t="s">
        <v>1330</v>
      </c>
      <c r="K508" s="22" t="s">
        <v>49</v>
      </c>
      <c r="L508" s="22" t="s">
        <v>1794</v>
      </c>
      <c r="M508" s="30">
        <f>VLOOKUP(J508,Sheet1!A:B,2,0)</f>
        <v>45542</v>
      </c>
    </row>
    <row r="509" spans="1:13" x14ac:dyDescent="0.3">
      <c r="A509" s="22" t="s">
        <v>1837</v>
      </c>
      <c r="B509" s="30">
        <v>45542</v>
      </c>
      <c r="C509" s="22" t="s">
        <v>164</v>
      </c>
      <c r="D509" s="22" t="str">
        <f>VLOOKUP(C509,Products!A:B,2,0)</f>
        <v>Books</v>
      </c>
      <c r="E509" s="31">
        <v>474.58333333333331</v>
      </c>
      <c r="F509" s="31">
        <v>166.25</v>
      </c>
      <c r="G509" s="31">
        <v>308.33333333333331</v>
      </c>
      <c r="H509" s="22">
        <v>3</v>
      </c>
      <c r="I509" s="22">
        <v>925</v>
      </c>
      <c r="J509" s="22" t="s">
        <v>1485</v>
      </c>
      <c r="K509" s="23" t="s">
        <v>57</v>
      </c>
      <c r="L509" s="22" t="s">
        <v>1796</v>
      </c>
      <c r="M509" s="30">
        <f>VLOOKUP(J509,Sheet1!A:B,2,0)</f>
        <v>45542</v>
      </c>
    </row>
    <row r="510" spans="1:13" x14ac:dyDescent="0.3">
      <c r="A510" s="22" t="s">
        <v>1838</v>
      </c>
      <c r="B510" s="30">
        <v>45543</v>
      </c>
      <c r="C510" s="22" t="s">
        <v>158</v>
      </c>
      <c r="D510" s="22" t="str">
        <f>VLOOKUP(C510,Products!A:B,2,0)</f>
        <v>Books</v>
      </c>
      <c r="E510" s="31">
        <v>448.25</v>
      </c>
      <c r="F510" s="31">
        <v>162.25</v>
      </c>
      <c r="G510" s="31">
        <v>286</v>
      </c>
      <c r="H510" s="22">
        <v>5</v>
      </c>
      <c r="I510" s="22">
        <v>1430</v>
      </c>
      <c r="J510" s="22" t="s">
        <v>1213</v>
      </c>
      <c r="K510" s="22" t="s">
        <v>57</v>
      </c>
      <c r="L510" s="22" t="s">
        <v>1796</v>
      </c>
      <c r="M510" s="30">
        <f>VLOOKUP(J510,Sheet1!A:B,2,0)</f>
        <v>45689</v>
      </c>
    </row>
    <row r="511" spans="1:13" x14ac:dyDescent="0.3">
      <c r="A511" s="22" t="s">
        <v>1839</v>
      </c>
      <c r="B511" s="30">
        <v>45544</v>
      </c>
      <c r="C511" s="22" t="s">
        <v>165</v>
      </c>
      <c r="D511" s="22" t="str">
        <f>VLOOKUP(C511,Products!A:B,2,0)</f>
        <v>Electronics</v>
      </c>
      <c r="E511" s="31">
        <v>464.5</v>
      </c>
      <c r="F511" s="31">
        <v>114.25</v>
      </c>
      <c r="G511" s="31">
        <v>350.25</v>
      </c>
      <c r="H511" s="22">
        <v>4</v>
      </c>
      <c r="I511" s="22">
        <v>1401</v>
      </c>
      <c r="J511" s="22" t="s">
        <v>1433</v>
      </c>
      <c r="K511" s="22" t="s">
        <v>57</v>
      </c>
      <c r="L511" s="22" t="s">
        <v>1796</v>
      </c>
      <c r="M511" s="30">
        <f>VLOOKUP(J511,Sheet1!A:B,2,0)</f>
        <v>45692</v>
      </c>
    </row>
    <row r="512" spans="1:13" x14ac:dyDescent="0.3">
      <c r="A512" s="22" t="s">
        <v>1840</v>
      </c>
      <c r="B512" s="30">
        <v>45544</v>
      </c>
      <c r="C512" s="22" t="s">
        <v>150</v>
      </c>
      <c r="D512" s="22" t="str">
        <f>VLOOKUP(C512,Products!A:B,2,0)</f>
        <v>Electronics</v>
      </c>
      <c r="E512" s="31">
        <v>681.75</v>
      </c>
      <c r="F512" s="31">
        <v>190.25</v>
      </c>
      <c r="G512" s="31">
        <v>491.5</v>
      </c>
      <c r="H512" s="22">
        <v>2</v>
      </c>
      <c r="I512" s="22">
        <v>983</v>
      </c>
      <c r="J512" s="22" t="s">
        <v>1259</v>
      </c>
      <c r="K512" s="22" t="s">
        <v>57</v>
      </c>
      <c r="L512" s="22" t="s">
        <v>1796</v>
      </c>
      <c r="M512" s="30">
        <f>VLOOKUP(J512,Sheet1!A:B,2,0)</f>
        <v>45544</v>
      </c>
    </row>
    <row r="513" spans="1:13" x14ac:dyDescent="0.3">
      <c r="A513" s="22" t="s">
        <v>1841</v>
      </c>
      <c r="B513" s="30">
        <v>45544</v>
      </c>
      <c r="C513" s="22" t="s">
        <v>154</v>
      </c>
      <c r="D513" s="22" t="str">
        <f>VLOOKUP(C513,Products!A:B,2,0)</f>
        <v>Books</v>
      </c>
      <c r="E513" s="31">
        <v>341.25</v>
      </c>
      <c r="F513" s="31">
        <v>111.25</v>
      </c>
      <c r="G513" s="31">
        <v>230</v>
      </c>
      <c r="H513" s="22">
        <v>5</v>
      </c>
      <c r="I513" s="22">
        <v>1150</v>
      </c>
      <c r="J513" s="22" t="s">
        <v>1157</v>
      </c>
      <c r="K513" s="22" t="s">
        <v>49</v>
      </c>
      <c r="L513" s="22" t="s">
        <v>1794</v>
      </c>
      <c r="M513" s="30">
        <f>VLOOKUP(J513,Sheet1!A:B,2,0)</f>
        <v>45740</v>
      </c>
    </row>
    <row r="514" spans="1:13" x14ac:dyDescent="0.3">
      <c r="A514" s="22" t="s">
        <v>1842</v>
      </c>
      <c r="B514" s="30">
        <v>45546</v>
      </c>
      <c r="C514" s="22" t="s">
        <v>157</v>
      </c>
      <c r="D514" s="22" t="str">
        <f>VLOOKUP(C514,Products!A:B,2,0)</f>
        <v>Clothing</v>
      </c>
      <c r="E514" s="31">
        <v>393</v>
      </c>
      <c r="F514" s="31">
        <v>87.25</v>
      </c>
      <c r="G514" s="31">
        <v>305.75</v>
      </c>
      <c r="H514" s="22">
        <v>4</v>
      </c>
      <c r="I514" s="22">
        <v>1223</v>
      </c>
      <c r="J514" s="22" t="s">
        <v>1057</v>
      </c>
      <c r="K514" s="22" t="s">
        <v>54</v>
      </c>
      <c r="L514" s="22" t="s">
        <v>1792</v>
      </c>
      <c r="M514" s="30">
        <f>VLOOKUP(J514,Sheet1!A:B,2,0)</f>
        <v>45546</v>
      </c>
    </row>
    <row r="515" spans="1:13" x14ac:dyDescent="0.3">
      <c r="A515" s="22" t="s">
        <v>1843</v>
      </c>
      <c r="B515" s="30">
        <v>45546</v>
      </c>
      <c r="C515" s="22" t="s">
        <v>156</v>
      </c>
      <c r="D515" s="22" t="str">
        <f>VLOOKUP(C515,Products!A:B,2,0)</f>
        <v>Books</v>
      </c>
      <c r="E515" s="31">
        <v>428.5</v>
      </c>
      <c r="F515" s="31">
        <v>189.25</v>
      </c>
      <c r="G515" s="31">
        <v>239.25</v>
      </c>
      <c r="H515" s="22">
        <v>4</v>
      </c>
      <c r="I515" s="22">
        <v>957</v>
      </c>
      <c r="J515" s="22" t="s">
        <v>1440</v>
      </c>
      <c r="K515" s="22" t="s">
        <v>54</v>
      </c>
      <c r="L515" s="22" t="s">
        <v>1792</v>
      </c>
      <c r="M515" s="30">
        <f>VLOOKUP(J515,Sheet1!A:B,2,0)</f>
        <v>45552</v>
      </c>
    </row>
    <row r="516" spans="1:13" x14ac:dyDescent="0.3">
      <c r="A516" s="22" t="s">
        <v>1844</v>
      </c>
      <c r="B516" s="30">
        <v>45546</v>
      </c>
      <c r="C516" s="22" t="s">
        <v>147</v>
      </c>
      <c r="D516" s="22" t="str">
        <f>VLOOKUP(C516,Products!A:B,2,0)</f>
        <v>Toys</v>
      </c>
      <c r="E516" s="31">
        <v>837.75</v>
      </c>
      <c r="F516" s="31">
        <v>203.25</v>
      </c>
      <c r="G516" s="31">
        <v>634.5</v>
      </c>
      <c r="H516" s="22">
        <v>2</v>
      </c>
      <c r="I516" s="22">
        <v>1269</v>
      </c>
      <c r="J516" s="22" t="s">
        <v>1097</v>
      </c>
      <c r="K516" s="22" t="s">
        <v>57</v>
      </c>
      <c r="L516" s="22" t="s">
        <v>1796</v>
      </c>
      <c r="M516" s="30">
        <f>VLOOKUP(J516,Sheet1!A:B,2,0)</f>
        <v>45686</v>
      </c>
    </row>
    <row r="517" spans="1:13" x14ac:dyDescent="0.3">
      <c r="A517" s="22" t="s">
        <v>1845</v>
      </c>
      <c r="B517" s="30">
        <v>45547</v>
      </c>
      <c r="C517" s="22" t="s">
        <v>155</v>
      </c>
      <c r="D517" s="22" t="str">
        <f>VLOOKUP(C517,Products!A:B,2,0)</f>
        <v>Books</v>
      </c>
      <c r="E517" s="31">
        <v>254.25</v>
      </c>
      <c r="F517" s="31">
        <v>147.25</v>
      </c>
      <c r="G517" s="31">
        <v>107</v>
      </c>
      <c r="H517" s="22">
        <v>2</v>
      </c>
      <c r="I517" s="22">
        <v>214</v>
      </c>
      <c r="J517" s="22" t="s">
        <v>1312</v>
      </c>
      <c r="K517" s="22" t="s">
        <v>49</v>
      </c>
      <c r="L517" s="22" t="s">
        <v>1794</v>
      </c>
      <c r="M517" s="30">
        <f>VLOOKUP(J517,Sheet1!A:B,2,0)</f>
        <v>45741</v>
      </c>
    </row>
    <row r="518" spans="1:13" x14ac:dyDescent="0.3">
      <c r="A518" s="22" t="s">
        <v>1846</v>
      </c>
      <c r="B518" s="30">
        <v>45547</v>
      </c>
      <c r="C518" s="22" t="s">
        <v>161</v>
      </c>
      <c r="D518" s="22" t="str">
        <f>VLOOKUP(C518,Products!A:B,2,0)</f>
        <v>Books</v>
      </c>
      <c r="E518" s="31">
        <v>972.25</v>
      </c>
      <c r="F518" s="31">
        <v>232.25</v>
      </c>
      <c r="G518" s="31">
        <v>740</v>
      </c>
      <c r="H518" s="22">
        <v>2</v>
      </c>
      <c r="I518" s="22">
        <v>1480</v>
      </c>
      <c r="J518" s="22" t="s">
        <v>1063</v>
      </c>
      <c r="K518" s="22" t="s">
        <v>54</v>
      </c>
      <c r="L518" s="22" t="s">
        <v>1792</v>
      </c>
      <c r="M518" s="30">
        <f>VLOOKUP(J518,Sheet1!A:B,2,0)</f>
        <v>45547</v>
      </c>
    </row>
    <row r="519" spans="1:13" x14ac:dyDescent="0.3">
      <c r="A519" s="22" t="s">
        <v>1847</v>
      </c>
      <c r="B519" s="30">
        <v>45548</v>
      </c>
      <c r="C519" s="22" t="s">
        <v>162</v>
      </c>
      <c r="D519" s="22" t="str">
        <f>VLOOKUP(C519,Products!A:B,2,0)</f>
        <v>Electronics</v>
      </c>
      <c r="E519" s="31">
        <v>555.65</v>
      </c>
      <c r="F519" s="31">
        <v>267.25</v>
      </c>
      <c r="G519" s="31">
        <v>288.39999999999998</v>
      </c>
      <c r="H519" s="22">
        <v>5</v>
      </c>
      <c r="I519" s="22">
        <v>1442</v>
      </c>
      <c r="J519" s="22" t="s">
        <v>1140</v>
      </c>
      <c r="K519" s="22" t="s">
        <v>55</v>
      </c>
      <c r="L519" s="22" t="s">
        <v>1793</v>
      </c>
      <c r="M519" s="30">
        <f>VLOOKUP(J519,Sheet1!A:B,2,0)</f>
        <v>45592</v>
      </c>
    </row>
    <row r="520" spans="1:13" x14ac:dyDescent="0.3">
      <c r="A520" s="22" t="s">
        <v>1848</v>
      </c>
      <c r="B520" s="30">
        <v>45549</v>
      </c>
      <c r="C520" s="22" t="s">
        <v>163</v>
      </c>
      <c r="D520" s="22" t="str">
        <f>VLOOKUP(C520,Products!A:B,2,0)</f>
        <v>Electronics</v>
      </c>
      <c r="E520" s="31">
        <v>333.58333333333331</v>
      </c>
      <c r="F520" s="31">
        <v>228.25</v>
      </c>
      <c r="G520" s="31">
        <v>105.33333333333333</v>
      </c>
      <c r="H520" s="22">
        <v>3</v>
      </c>
      <c r="I520" s="22">
        <v>316</v>
      </c>
      <c r="J520" s="22" t="s">
        <v>8</v>
      </c>
      <c r="K520" s="22" t="s">
        <v>55</v>
      </c>
      <c r="L520" s="22" t="s">
        <v>1793</v>
      </c>
      <c r="M520" s="30">
        <f>VLOOKUP(J520,Sheet1!A:B,2,0)</f>
        <v>45549</v>
      </c>
    </row>
    <row r="521" spans="1:13" x14ac:dyDescent="0.3">
      <c r="A521" s="22" t="s">
        <v>1849</v>
      </c>
      <c r="B521" s="30">
        <v>45549</v>
      </c>
      <c r="C521" s="22" t="s">
        <v>160</v>
      </c>
      <c r="D521" s="22" t="str">
        <f>VLOOKUP(C521,Products!A:B,2,0)</f>
        <v>Electronics</v>
      </c>
      <c r="E521" s="31">
        <v>749.75</v>
      </c>
      <c r="F521" s="31">
        <v>248.25</v>
      </c>
      <c r="G521" s="31">
        <v>501.5</v>
      </c>
      <c r="H521" s="22">
        <v>2</v>
      </c>
      <c r="I521" s="22">
        <v>1003</v>
      </c>
      <c r="J521" s="22" t="s">
        <v>1366</v>
      </c>
      <c r="K521" s="22" t="s">
        <v>57</v>
      </c>
      <c r="L521" s="22" t="s">
        <v>1796</v>
      </c>
      <c r="M521" s="30">
        <f>VLOOKUP(J521,Sheet1!A:B,2,0)</f>
        <v>45715</v>
      </c>
    </row>
    <row r="522" spans="1:13" x14ac:dyDescent="0.3">
      <c r="A522" s="22" t="s">
        <v>1850</v>
      </c>
      <c r="B522" s="30">
        <v>45550</v>
      </c>
      <c r="C522" s="22" t="s">
        <v>160</v>
      </c>
      <c r="D522" s="22" t="str">
        <f>VLOOKUP(C522,Products!A:B,2,0)</f>
        <v>Electronics</v>
      </c>
      <c r="E522" s="31">
        <v>438.25</v>
      </c>
      <c r="F522" s="31">
        <v>282.25</v>
      </c>
      <c r="G522" s="31">
        <v>156</v>
      </c>
      <c r="H522" s="22">
        <v>5</v>
      </c>
      <c r="I522" s="22">
        <v>780</v>
      </c>
      <c r="J522" s="22" t="s">
        <v>362</v>
      </c>
      <c r="K522" s="22" t="s">
        <v>49</v>
      </c>
      <c r="L522" s="22" t="s">
        <v>1794</v>
      </c>
      <c r="M522" s="30">
        <f>VLOOKUP(J522,Sheet1!A:B,2,0)</f>
        <v>45704</v>
      </c>
    </row>
    <row r="523" spans="1:13" x14ac:dyDescent="0.3">
      <c r="A523" s="22" t="s">
        <v>1851</v>
      </c>
      <c r="B523" s="30">
        <v>45551</v>
      </c>
      <c r="C523" s="22" t="s">
        <v>153</v>
      </c>
      <c r="D523" s="22" t="str">
        <f>VLOOKUP(C523,Products!A:B,2,0)</f>
        <v>Electronics</v>
      </c>
      <c r="E523" s="31">
        <v>671.25</v>
      </c>
      <c r="F523" s="31">
        <v>137.25</v>
      </c>
      <c r="G523" s="31">
        <v>534</v>
      </c>
      <c r="H523" s="22">
        <v>2</v>
      </c>
      <c r="I523" s="22">
        <v>1068</v>
      </c>
      <c r="J523" s="22" t="s">
        <v>1520</v>
      </c>
      <c r="K523" s="22" t="s">
        <v>55</v>
      </c>
      <c r="L523" s="22" t="s">
        <v>1793</v>
      </c>
      <c r="M523" s="30">
        <f>VLOOKUP(J523,Sheet1!A:B,2,0)</f>
        <v>45551</v>
      </c>
    </row>
    <row r="524" spans="1:13" x14ac:dyDescent="0.3">
      <c r="A524" s="22" t="s">
        <v>1852</v>
      </c>
      <c r="B524" s="30">
        <v>45551</v>
      </c>
      <c r="C524" s="22" t="s">
        <v>161</v>
      </c>
      <c r="D524" s="22" t="str">
        <f>VLOOKUP(C524,Products!A:B,2,0)</f>
        <v>Books</v>
      </c>
      <c r="E524" s="31">
        <v>572.25</v>
      </c>
      <c r="F524" s="31">
        <v>143.25</v>
      </c>
      <c r="G524" s="31">
        <v>429</v>
      </c>
      <c r="H524" s="22">
        <v>2</v>
      </c>
      <c r="I524" s="22">
        <v>858</v>
      </c>
      <c r="J524" s="22" t="s">
        <v>344</v>
      </c>
      <c r="K524" s="22" t="s">
        <v>57</v>
      </c>
      <c r="L524" s="22" t="s">
        <v>1796</v>
      </c>
      <c r="M524" s="30">
        <f>VLOOKUP(J524,Sheet1!A:B,2,0)</f>
        <v>45551</v>
      </c>
    </row>
    <row r="525" spans="1:13" x14ac:dyDescent="0.3">
      <c r="A525" s="22" t="s">
        <v>1853</v>
      </c>
      <c r="B525" s="30">
        <v>45551</v>
      </c>
      <c r="C525" s="22" t="s">
        <v>154</v>
      </c>
      <c r="D525" s="22" t="str">
        <f>VLOOKUP(C525,Products!A:B,2,0)</f>
        <v>Books</v>
      </c>
      <c r="E525" s="31">
        <v>374.25</v>
      </c>
      <c r="F525" s="31">
        <v>281.25</v>
      </c>
      <c r="G525" s="31">
        <v>93</v>
      </c>
      <c r="H525" s="22">
        <v>5</v>
      </c>
      <c r="I525" s="22">
        <v>465</v>
      </c>
      <c r="J525" s="22" t="s">
        <v>1405</v>
      </c>
      <c r="K525" s="22" t="s">
        <v>54</v>
      </c>
      <c r="L525" s="22" t="s">
        <v>1792</v>
      </c>
      <c r="M525" s="30">
        <f>VLOOKUP(J525,Sheet1!A:B,2,0)</f>
        <v>45613</v>
      </c>
    </row>
    <row r="526" spans="1:13" x14ac:dyDescent="0.3">
      <c r="A526" s="22" t="s">
        <v>1854</v>
      </c>
      <c r="B526" s="30">
        <v>45551</v>
      </c>
      <c r="C526" s="22" t="s">
        <v>149</v>
      </c>
      <c r="D526" s="22" t="str">
        <f>VLOOKUP(C526,Products!A:B,2,0)</f>
        <v>Toys</v>
      </c>
      <c r="E526" s="31">
        <v>751.75</v>
      </c>
      <c r="F526" s="31">
        <v>234.25</v>
      </c>
      <c r="G526" s="31">
        <v>517.5</v>
      </c>
      <c r="H526" s="22">
        <v>2</v>
      </c>
      <c r="I526" s="22">
        <v>1035</v>
      </c>
      <c r="J526" s="22" t="s">
        <v>1380</v>
      </c>
      <c r="K526" s="22" t="s">
        <v>56</v>
      </c>
      <c r="L526" s="22" t="s">
        <v>1795</v>
      </c>
      <c r="M526" s="30">
        <f>VLOOKUP(J526,Sheet1!A:B,2,0)</f>
        <v>45677</v>
      </c>
    </row>
    <row r="527" spans="1:13" x14ac:dyDescent="0.3">
      <c r="A527" s="22" t="s">
        <v>1855</v>
      </c>
      <c r="B527" s="30">
        <v>45552</v>
      </c>
      <c r="C527" s="22" t="s">
        <v>163</v>
      </c>
      <c r="D527" s="22" t="str">
        <f>VLOOKUP(C527,Products!A:B,2,0)</f>
        <v>Electronics</v>
      </c>
      <c r="E527" s="31">
        <v>421.25</v>
      </c>
      <c r="F527" s="31">
        <v>86.25</v>
      </c>
      <c r="G527" s="31">
        <v>335</v>
      </c>
      <c r="H527" s="22">
        <v>2</v>
      </c>
      <c r="I527" s="22">
        <v>670</v>
      </c>
      <c r="J527" s="22" t="s">
        <v>362</v>
      </c>
      <c r="K527" s="22" t="s">
        <v>49</v>
      </c>
      <c r="L527" s="22" t="s">
        <v>1794</v>
      </c>
      <c r="M527" s="30">
        <f>VLOOKUP(J527,Sheet1!A:B,2,0)</f>
        <v>45704</v>
      </c>
    </row>
    <row r="528" spans="1:13" x14ac:dyDescent="0.3">
      <c r="A528" s="22" t="s">
        <v>1856</v>
      </c>
      <c r="B528" s="30">
        <v>45552</v>
      </c>
      <c r="C528" s="22" t="s">
        <v>155</v>
      </c>
      <c r="D528" s="22" t="str">
        <f>VLOOKUP(C528,Products!A:B,2,0)</f>
        <v>Books</v>
      </c>
      <c r="E528" s="31">
        <v>266.75</v>
      </c>
      <c r="F528" s="31">
        <v>152.25</v>
      </c>
      <c r="G528" s="31">
        <v>114.5</v>
      </c>
      <c r="H528" s="22">
        <v>4</v>
      </c>
      <c r="I528" s="22">
        <v>458</v>
      </c>
      <c r="J528" s="22" t="s">
        <v>1289</v>
      </c>
      <c r="K528" s="22" t="s">
        <v>54</v>
      </c>
      <c r="L528" s="22" t="s">
        <v>1792</v>
      </c>
      <c r="M528" s="30">
        <f>VLOOKUP(J528,Sheet1!A:B,2,0)</f>
        <v>45552</v>
      </c>
    </row>
    <row r="529" spans="1:13" x14ac:dyDescent="0.3">
      <c r="A529" s="22" t="s">
        <v>1857</v>
      </c>
      <c r="B529" s="30">
        <v>45552</v>
      </c>
      <c r="C529" s="22" t="s">
        <v>159</v>
      </c>
      <c r="D529" s="22" t="str">
        <f>VLOOKUP(C529,Products!A:B,2,0)</f>
        <v>Clothing</v>
      </c>
      <c r="E529" s="31">
        <v>344.75</v>
      </c>
      <c r="F529" s="31">
        <v>182.25</v>
      </c>
      <c r="G529" s="31">
        <v>162.5</v>
      </c>
      <c r="H529" s="22">
        <v>4</v>
      </c>
      <c r="I529" s="22">
        <v>650</v>
      </c>
      <c r="J529" s="22" t="s">
        <v>323</v>
      </c>
      <c r="K529" s="22" t="s">
        <v>57</v>
      </c>
      <c r="L529" s="22" t="s">
        <v>1796</v>
      </c>
      <c r="M529" s="30">
        <f>VLOOKUP(J529,Sheet1!A:B,2,0)</f>
        <v>45731</v>
      </c>
    </row>
    <row r="530" spans="1:13" x14ac:dyDescent="0.3">
      <c r="A530" s="22" t="s">
        <v>1858</v>
      </c>
      <c r="B530" s="30">
        <v>45552</v>
      </c>
      <c r="C530" s="22" t="s">
        <v>161</v>
      </c>
      <c r="D530" s="22" t="str">
        <f>VLOOKUP(C530,Products!A:B,2,0)</f>
        <v>Books</v>
      </c>
      <c r="E530" s="31">
        <v>726.75</v>
      </c>
      <c r="F530" s="31">
        <v>230.25</v>
      </c>
      <c r="G530" s="31">
        <v>496.5</v>
      </c>
      <c r="H530" s="22">
        <v>2</v>
      </c>
      <c r="I530" s="22">
        <v>993</v>
      </c>
      <c r="J530" s="22" t="s">
        <v>1440</v>
      </c>
      <c r="K530" s="22" t="s">
        <v>49</v>
      </c>
      <c r="L530" s="22" t="s">
        <v>1794</v>
      </c>
      <c r="M530" s="30">
        <f>VLOOKUP(J530,Sheet1!A:B,2,0)</f>
        <v>45552</v>
      </c>
    </row>
    <row r="531" spans="1:13" x14ac:dyDescent="0.3">
      <c r="A531" s="22" t="s">
        <v>1859</v>
      </c>
      <c r="B531" s="30">
        <v>45552</v>
      </c>
      <c r="C531" s="22" t="s">
        <v>161</v>
      </c>
      <c r="D531" s="22" t="str">
        <f>VLOOKUP(C531,Products!A:B,2,0)</f>
        <v>Books</v>
      </c>
      <c r="E531" s="31">
        <v>917.75</v>
      </c>
      <c r="F531" s="31">
        <v>218.25</v>
      </c>
      <c r="G531" s="31">
        <v>699.5</v>
      </c>
      <c r="H531" s="22">
        <v>2</v>
      </c>
      <c r="I531" s="22">
        <v>1399</v>
      </c>
      <c r="J531" s="22" t="s">
        <v>1378</v>
      </c>
      <c r="K531" s="22" t="s">
        <v>56</v>
      </c>
      <c r="L531" s="22" t="s">
        <v>1795</v>
      </c>
      <c r="M531" s="30">
        <f>VLOOKUP(J531,Sheet1!A:B,2,0)</f>
        <v>45747</v>
      </c>
    </row>
    <row r="532" spans="1:13" x14ac:dyDescent="0.3">
      <c r="A532" s="22" t="s">
        <v>1860</v>
      </c>
      <c r="B532" s="30">
        <v>45553</v>
      </c>
      <c r="C532" s="22" t="s">
        <v>150</v>
      </c>
      <c r="D532" s="22" t="str">
        <f>VLOOKUP(C532,Products!A:B,2,0)</f>
        <v>Electronics</v>
      </c>
      <c r="E532" s="31">
        <v>717.25</v>
      </c>
      <c r="F532" s="31">
        <v>191.25</v>
      </c>
      <c r="G532" s="31">
        <v>526</v>
      </c>
      <c r="H532" s="22">
        <v>2</v>
      </c>
      <c r="I532" s="22">
        <v>1052</v>
      </c>
      <c r="J532" s="22" t="s">
        <v>398</v>
      </c>
      <c r="K532" s="22" t="s">
        <v>56</v>
      </c>
      <c r="L532" s="22" t="s">
        <v>1795</v>
      </c>
      <c r="M532" s="30">
        <f>VLOOKUP(J532,Sheet1!A:B,2,0)</f>
        <v>45553</v>
      </c>
    </row>
    <row r="533" spans="1:13" x14ac:dyDescent="0.3">
      <c r="A533" s="22" t="s">
        <v>1861</v>
      </c>
      <c r="B533" s="30">
        <v>45553</v>
      </c>
      <c r="C533" s="22" t="s">
        <v>148</v>
      </c>
      <c r="D533" s="22" t="str">
        <f>VLOOKUP(C533,Products!A:B,2,0)</f>
        <v>Toys</v>
      </c>
      <c r="E533" s="31">
        <v>938.75</v>
      </c>
      <c r="F533" s="31">
        <v>272.25</v>
      </c>
      <c r="G533" s="31">
        <v>666.5</v>
      </c>
      <c r="H533" s="22">
        <v>2</v>
      </c>
      <c r="I533" s="22">
        <v>1333</v>
      </c>
      <c r="J533" s="22" t="s">
        <v>1347</v>
      </c>
      <c r="K533" s="22" t="s">
        <v>57</v>
      </c>
      <c r="L533" s="22" t="s">
        <v>1796</v>
      </c>
      <c r="M533" s="30">
        <f>VLOOKUP(J533,Sheet1!A:B,2,0)</f>
        <v>45714</v>
      </c>
    </row>
    <row r="534" spans="1:13" x14ac:dyDescent="0.3">
      <c r="A534" s="22" t="s">
        <v>1862</v>
      </c>
      <c r="B534" s="30">
        <v>45553</v>
      </c>
      <c r="C534" s="22" t="s">
        <v>148</v>
      </c>
      <c r="D534" s="22" t="str">
        <f>VLOOKUP(C534,Products!A:B,2,0)</f>
        <v>Toys</v>
      </c>
      <c r="E534" s="31">
        <v>867.75</v>
      </c>
      <c r="F534" s="31">
        <v>286.25</v>
      </c>
      <c r="G534" s="31">
        <v>581.5</v>
      </c>
      <c r="H534" s="22">
        <v>2</v>
      </c>
      <c r="I534" s="22">
        <v>1163</v>
      </c>
      <c r="J534" s="22" t="s">
        <v>1486</v>
      </c>
      <c r="K534" s="22" t="s">
        <v>57</v>
      </c>
      <c r="L534" s="22" t="s">
        <v>1796</v>
      </c>
      <c r="M534" s="30">
        <f>VLOOKUP(J534,Sheet1!A:B,2,0)</f>
        <v>45553</v>
      </c>
    </row>
    <row r="535" spans="1:13" x14ac:dyDescent="0.3">
      <c r="A535" s="22" t="s">
        <v>1863</v>
      </c>
      <c r="B535" s="30">
        <v>45553</v>
      </c>
      <c r="C535" s="22" t="s">
        <v>153</v>
      </c>
      <c r="D535" s="22" t="str">
        <f>VLOOKUP(C535,Products!A:B,2,0)</f>
        <v>Electronics</v>
      </c>
      <c r="E535" s="31">
        <v>600.75</v>
      </c>
      <c r="F535" s="31">
        <v>118.25</v>
      </c>
      <c r="G535" s="31">
        <v>482.5</v>
      </c>
      <c r="H535" s="22">
        <v>2</v>
      </c>
      <c r="I535" s="22">
        <v>965</v>
      </c>
      <c r="J535" s="22" t="s">
        <v>1192</v>
      </c>
      <c r="K535" s="22" t="s">
        <v>49</v>
      </c>
      <c r="L535" s="22" t="s">
        <v>1794</v>
      </c>
      <c r="M535" s="30">
        <f>VLOOKUP(J535,Sheet1!A:B,2,0)</f>
        <v>45553</v>
      </c>
    </row>
    <row r="536" spans="1:13" x14ac:dyDescent="0.3">
      <c r="A536" s="22" t="s">
        <v>1864</v>
      </c>
      <c r="B536" s="30">
        <v>45554</v>
      </c>
      <c r="C536" s="22" t="s">
        <v>164</v>
      </c>
      <c r="D536" s="22" t="str">
        <f>VLOOKUP(C536,Products!A:B,2,0)</f>
        <v>Books</v>
      </c>
      <c r="E536" s="31">
        <v>326</v>
      </c>
      <c r="F536" s="31">
        <v>192.25</v>
      </c>
      <c r="G536" s="31">
        <v>133.75</v>
      </c>
      <c r="H536" s="22">
        <v>4</v>
      </c>
      <c r="I536" s="22">
        <v>535</v>
      </c>
      <c r="J536" s="22" t="s">
        <v>1285</v>
      </c>
      <c r="K536" s="22" t="s">
        <v>57</v>
      </c>
      <c r="L536" s="22" t="s">
        <v>1796</v>
      </c>
      <c r="M536" s="30">
        <f>VLOOKUP(J536,Sheet1!A:B,2,0)</f>
        <v>45554</v>
      </c>
    </row>
    <row r="537" spans="1:13" x14ac:dyDescent="0.3">
      <c r="A537" s="22" t="s">
        <v>1865</v>
      </c>
      <c r="B537" s="30">
        <v>45554</v>
      </c>
      <c r="C537" s="22" t="s">
        <v>160</v>
      </c>
      <c r="D537" s="22" t="str">
        <f>VLOOKUP(C537,Products!A:B,2,0)</f>
        <v>Electronics</v>
      </c>
      <c r="E537" s="31">
        <v>324.64999999999998</v>
      </c>
      <c r="F537" s="31">
        <v>202.25</v>
      </c>
      <c r="G537" s="31">
        <v>122.4</v>
      </c>
      <c r="H537" s="22">
        <v>5</v>
      </c>
      <c r="I537" s="22">
        <v>612</v>
      </c>
      <c r="J537" s="22" t="s">
        <v>1051</v>
      </c>
      <c r="K537" s="22" t="s">
        <v>55</v>
      </c>
      <c r="L537" s="22" t="s">
        <v>1793</v>
      </c>
      <c r="M537" s="30">
        <f>VLOOKUP(J537,Sheet1!A:B,2,0)</f>
        <v>45554</v>
      </c>
    </row>
    <row r="538" spans="1:13" x14ac:dyDescent="0.3">
      <c r="A538" s="22" t="s">
        <v>1866</v>
      </c>
      <c r="B538" s="30">
        <v>45554</v>
      </c>
      <c r="C538" s="22" t="s">
        <v>153</v>
      </c>
      <c r="D538" s="22" t="str">
        <f>VLOOKUP(C538,Products!A:B,2,0)</f>
        <v>Electronics</v>
      </c>
      <c r="E538" s="31">
        <v>1099.25</v>
      </c>
      <c r="F538" s="31">
        <v>100.25</v>
      </c>
      <c r="G538" s="31">
        <v>999</v>
      </c>
      <c r="H538" s="22">
        <v>1</v>
      </c>
      <c r="I538" s="22">
        <v>999</v>
      </c>
      <c r="J538" s="22" t="s">
        <v>1255</v>
      </c>
      <c r="K538" s="22" t="s">
        <v>56</v>
      </c>
      <c r="L538" s="22" t="s">
        <v>1795</v>
      </c>
      <c r="M538" s="30">
        <f>VLOOKUP(J538,Sheet1!A:B,2,0)</f>
        <v>45724</v>
      </c>
    </row>
    <row r="539" spans="1:13" x14ac:dyDescent="0.3">
      <c r="A539" s="22" t="s">
        <v>1867</v>
      </c>
      <c r="B539" s="30">
        <v>45554</v>
      </c>
      <c r="C539" s="22" t="s">
        <v>149</v>
      </c>
      <c r="D539" s="22" t="str">
        <f>VLOOKUP(C539,Products!A:B,2,0)</f>
        <v>Toys</v>
      </c>
      <c r="E539" s="31">
        <v>258.25</v>
      </c>
      <c r="F539" s="31">
        <v>151.25</v>
      </c>
      <c r="G539" s="31">
        <v>107</v>
      </c>
      <c r="H539" s="22">
        <v>3</v>
      </c>
      <c r="I539" s="22">
        <v>321</v>
      </c>
      <c r="J539" s="22" t="s">
        <v>1530</v>
      </c>
      <c r="K539" s="22" t="s">
        <v>57</v>
      </c>
      <c r="L539" s="22" t="s">
        <v>1796</v>
      </c>
      <c r="M539" s="30">
        <f>VLOOKUP(J539,Sheet1!A:B,2,0)</f>
        <v>45554</v>
      </c>
    </row>
    <row r="540" spans="1:13" x14ac:dyDescent="0.3">
      <c r="A540" s="22" t="s">
        <v>1868</v>
      </c>
      <c r="B540" s="30">
        <v>45555</v>
      </c>
      <c r="C540" s="22" t="s">
        <v>164</v>
      </c>
      <c r="D540" s="22" t="str">
        <f>VLOOKUP(C540,Products!A:B,2,0)</f>
        <v>Books</v>
      </c>
      <c r="E540" s="31">
        <v>814.75</v>
      </c>
      <c r="F540" s="31">
        <v>93.25</v>
      </c>
      <c r="G540" s="31">
        <v>721.5</v>
      </c>
      <c r="H540" s="22">
        <v>2</v>
      </c>
      <c r="I540" s="22">
        <v>1443</v>
      </c>
      <c r="J540" s="22" t="s">
        <v>1283</v>
      </c>
      <c r="K540" s="22" t="s">
        <v>56</v>
      </c>
      <c r="L540" s="22" t="s">
        <v>1795</v>
      </c>
      <c r="M540" s="30">
        <f>VLOOKUP(J540,Sheet1!A:B,2,0)</f>
        <v>45555</v>
      </c>
    </row>
    <row r="541" spans="1:13" x14ac:dyDescent="0.3">
      <c r="A541" s="22" t="s">
        <v>1869</v>
      </c>
      <c r="B541" s="30">
        <v>45555</v>
      </c>
      <c r="C541" s="22" t="s">
        <v>152</v>
      </c>
      <c r="D541" s="22" t="str">
        <f>VLOOKUP(C541,Products!A:B,2,0)</f>
        <v>Books</v>
      </c>
      <c r="E541" s="31">
        <v>377.75</v>
      </c>
      <c r="F541" s="31">
        <v>201.25</v>
      </c>
      <c r="G541" s="31">
        <v>176.5</v>
      </c>
      <c r="H541" s="22">
        <v>4</v>
      </c>
      <c r="I541" s="22">
        <v>706</v>
      </c>
      <c r="J541" s="22" t="s">
        <v>1079</v>
      </c>
      <c r="K541" s="22" t="s">
        <v>49</v>
      </c>
      <c r="L541" s="22" t="s">
        <v>1794</v>
      </c>
      <c r="M541" s="30">
        <f>VLOOKUP(J541,Sheet1!A:B,2,0)</f>
        <v>45555</v>
      </c>
    </row>
    <row r="542" spans="1:13" x14ac:dyDescent="0.3">
      <c r="A542" s="22" t="s">
        <v>1870</v>
      </c>
      <c r="B542" s="30">
        <v>45557</v>
      </c>
      <c r="C542" s="22" t="s">
        <v>157</v>
      </c>
      <c r="D542" s="22" t="str">
        <f>VLOOKUP(C542,Products!A:B,2,0)</f>
        <v>Clothing</v>
      </c>
      <c r="E542" s="31">
        <v>589.91666666666674</v>
      </c>
      <c r="F542" s="31">
        <v>91.25</v>
      </c>
      <c r="G542" s="31">
        <v>498.66666666666669</v>
      </c>
      <c r="H542" s="22">
        <v>3</v>
      </c>
      <c r="I542" s="22">
        <v>1496</v>
      </c>
      <c r="J542" s="22" t="s">
        <v>1466</v>
      </c>
      <c r="K542" s="22" t="s">
        <v>57</v>
      </c>
      <c r="L542" s="22" t="s">
        <v>1796</v>
      </c>
      <c r="M542" s="30">
        <f>VLOOKUP(J542,Sheet1!A:B,2,0)</f>
        <v>45557</v>
      </c>
    </row>
    <row r="543" spans="1:13" x14ac:dyDescent="0.3">
      <c r="A543" s="22" t="s">
        <v>1871</v>
      </c>
      <c r="B543" s="30">
        <v>45557</v>
      </c>
      <c r="C543" s="22" t="s">
        <v>151</v>
      </c>
      <c r="D543" s="22" t="str">
        <f>VLOOKUP(C543,Products!A:B,2,0)</f>
        <v>Electronics</v>
      </c>
      <c r="E543" s="31">
        <v>453.25</v>
      </c>
      <c r="F543" s="31">
        <v>159.25</v>
      </c>
      <c r="G543" s="31">
        <v>294</v>
      </c>
      <c r="H543" s="22">
        <v>2</v>
      </c>
      <c r="I543" s="22">
        <v>588</v>
      </c>
      <c r="J543" s="22" t="s">
        <v>1497</v>
      </c>
      <c r="K543" s="22" t="s">
        <v>57</v>
      </c>
      <c r="L543" s="22" t="s">
        <v>1796</v>
      </c>
      <c r="M543" s="30">
        <f>VLOOKUP(J543,Sheet1!A:B,2,0)</f>
        <v>45557</v>
      </c>
    </row>
    <row r="544" spans="1:13" x14ac:dyDescent="0.3">
      <c r="A544" s="22" t="s">
        <v>1872</v>
      </c>
      <c r="B544" s="30">
        <v>45557</v>
      </c>
      <c r="C544" s="22" t="s">
        <v>158</v>
      </c>
      <c r="D544" s="22" t="str">
        <f>VLOOKUP(C544,Products!A:B,2,0)</f>
        <v>Books</v>
      </c>
      <c r="E544" s="31">
        <v>390.91666666666663</v>
      </c>
      <c r="F544" s="31">
        <v>235.25</v>
      </c>
      <c r="G544" s="31">
        <v>155.66666666666666</v>
      </c>
      <c r="H544" s="22">
        <v>3</v>
      </c>
      <c r="I544" s="22">
        <v>467</v>
      </c>
      <c r="J544" s="22" t="s">
        <v>1213</v>
      </c>
      <c r="K544" s="22" t="s">
        <v>57</v>
      </c>
      <c r="L544" s="22" t="s">
        <v>1796</v>
      </c>
      <c r="M544" s="30">
        <f>VLOOKUP(J544,Sheet1!A:B,2,0)</f>
        <v>45689</v>
      </c>
    </row>
    <row r="545" spans="1:13" x14ac:dyDescent="0.3">
      <c r="A545" s="22" t="s">
        <v>1873</v>
      </c>
      <c r="B545" s="30">
        <v>45557</v>
      </c>
      <c r="C545" s="22" t="s">
        <v>151</v>
      </c>
      <c r="D545" s="22" t="str">
        <f>VLOOKUP(C545,Products!A:B,2,0)</f>
        <v>Electronics</v>
      </c>
      <c r="E545" s="31">
        <v>903.75</v>
      </c>
      <c r="F545" s="31">
        <v>255.25</v>
      </c>
      <c r="G545" s="31">
        <v>648.5</v>
      </c>
      <c r="H545" s="22">
        <v>2</v>
      </c>
      <c r="I545" s="22">
        <v>1297</v>
      </c>
      <c r="J545" s="22" t="s">
        <v>1518</v>
      </c>
      <c r="K545" s="22" t="s">
        <v>56</v>
      </c>
      <c r="L545" s="22" t="s">
        <v>1795</v>
      </c>
      <c r="M545" s="30">
        <f>VLOOKUP(J545,Sheet1!A:B,2,0)</f>
        <v>45746</v>
      </c>
    </row>
    <row r="546" spans="1:13" x14ac:dyDescent="0.3">
      <c r="A546" s="22" t="s">
        <v>1874</v>
      </c>
      <c r="B546" s="30">
        <v>45559</v>
      </c>
      <c r="C546" s="22" t="s">
        <v>147</v>
      </c>
      <c r="D546" s="22" t="str">
        <f>VLOOKUP(C546,Products!A:B,2,0)</f>
        <v>Toys</v>
      </c>
      <c r="E546" s="31">
        <v>1543.25</v>
      </c>
      <c r="F546" s="31">
        <v>131.25</v>
      </c>
      <c r="G546" s="31">
        <v>1412</v>
      </c>
      <c r="H546" s="22">
        <v>1</v>
      </c>
      <c r="I546" s="22">
        <v>1412</v>
      </c>
      <c r="J546" s="22" t="s">
        <v>1445</v>
      </c>
      <c r="K546" s="22" t="s">
        <v>56</v>
      </c>
      <c r="L546" s="22" t="s">
        <v>1795</v>
      </c>
      <c r="M546" s="30">
        <f>VLOOKUP(J546,Sheet1!A:B,2,0)</f>
        <v>45559</v>
      </c>
    </row>
    <row r="547" spans="1:13" x14ac:dyDescent="0.3">
      <c r="A547" s="22" t="s">
        <v>1875</v>
      </c>
      <c r="B547" s="30">
        <v>45559</v>
      </c>
      <c r="C547" s="22" t="s">
        <v>163</v>
      </c>
      <c r="D547" s="22" t="str">
        <f>VLOOKUP(C547,Products!A:B,2,0)</f>
        <v>Electronics</v>
      </c>
      <c r="E547" s="31">
        <v>495.25</v>
      </c>
      <c r="F547" s="31">
        <v>134.25</v>
      </c>
      <c r="G547" s="31">
        <v>361</v>
      </c>
      <c r="H547" s="22">
        <v>2</v>
      </c>
      <c r="I547" s="22">
        <v>722</v>
      </c>
      <c r="J547" s="22" t="s">
        <v>1305</v>
      </c>
      <c r="K547" s="22" t="s">
        <v>49</v>
      </c>
      <c r="L547" s="22" t="s">
        <v>1794</v>
      </c>
      <c r="M547" s="30">
        <f>VLOOKUP(J547,Sheet1!A:B,2,0)</f>
        <v>45559</v>
      </c>
    </row>
    <row r="548" spans="1:13" x14ac:dyDescent="0.3">
      <c r="A548" s="22" t="s">
        <v>1876</v>
      </c>
      <c r="B548" s="30">
        <v>45559</v>
      </c>
      <c r="C548" s="22" t="s">
        <v>159</v>
      </c>
      <c r="D548" s="22" t="str">
        <f>VLOOKUP(C548,Products!A:B,2,0)</f>
        <v>Clothing</v>
      </c>
      <c r="E548" s="31">
        <v>550.25</v>
      </c>
      <c r="F548" s="31">
        <v>165.25</v>
      </c>
      <c r="G548" s="31">
        <v>385</v>
      </c>
      <c r="H548" s="22">
        <v>3</v>
      </c>
      <c r="I548" s="22">
        <v>1155</v>
      </c>
      <c r="J548" s="22" t="s">
        <v>1313</v>
      </c>
      <c r="K548" s="22" t="s">
        <v>55</v>
      </c>
      <c r="L548" s="22" t="s">
        <v>1793</v>
      </c>
      <c r="M548" s="30">
        <f>VLOOKUP(J548,Sheet1!A:B,2,0)</f>
        <v>45603</v>
      </c>
    </row>
    <row r="549" spans="1:13" x14ac:dyDescent="0.3">
      <c r="A549" s="22" t="s">
        <v>1877</v>
      </c>
      <c r="B549" s="30">
        <v>45559</v>
      </c>
      <c r="C549" s="22" t="s">
        <v>148</v>
      </c>
      <c r="D549" s="22" t="str">
        <f>VLOOKUP(C549,Products!A:B,2,0)</f>
        <v>Toys</v>
      </c>
      <c r="E549" s="31">
        <v>590.25</v>
      </c>
      <c r="F549" s="31">
        <v>197.25</v>
      </c>
      <c r="G549" s="31">
        <v>393</v>
      </c>
      <c r="H549" s="22">
        <v>3</v>
      </c>
      <c r="I549" s="22">
        <v>1179</v>
      </c>
      <c r="J549" s="22" t="s">
        <v>1096</v>
      </c>
      <c r="K549" s="22" t="s">
        <v>49</v>
      </c>
      <c r="L549" s="22" t="s">
        <v>1794</v>
      </c>
      <c r="M549" s="30">
        <f>VLOOKUP(J549,Sheet1!A:B,2,0)</f>
        <v>45742</v>
      </c>
    </row>
    <row r="550" spans="1:13" x14ac:dyDescent="0.3">
      <c r="A550" s="22" t="s">
        <v>1878</v>
      </c>
      <c r="B550" s="30">
        <v>45559</v>
      </c>
      <c r="C550" s="22" t="s">
        <v>151</v>
      </c>
      <c r="D550" s="22" t="str">
        <f>VLOOKUP(C550,Products!A:B,2,0)</f>
        <v>Electronics</v>
      </c>
      <c r="E550" s="31">
        <v>859.75</v>
      </c>
      <c r="F550" s="31">
        <v>223.25</v>
      </c>
      <c r="G550" s="31">
        <v>636.5</v>
      </c>
      <c r="H550" s="22">
        <v>2</v>
      </c>
      <c r="I550" s="22">
        <v>1273</v>
      </c>
      <c r="J550" s="22" t="s">
        <v>1294</v>
      </c>
      <c r="K550" s="22" t="s">
        <v>56</v>
      </c>
      <c r="L550" s="22" t="s">
        <v>1795</v>
      </c>
      <c r="M550" s="30">
        <f>VLOOKUP(J550,Sheet1!A:B,2,0)</f>
        <v>45610</v>
      </c>
    </row>
    <row r="551" spans="1:13" x14ac:dyDescent="0.3">
      <c r="A551" s="22" t="s">
        <v>1879</v>
      </c>
      <c r="B551" s="30">
        <v>45560</v>
      </c>
      <c r="C551" s="22" t="s">
        <v>160</v>
      </c>
      <c r="D551" s="22" t="str">
        <f>VLOOKUP(C551,Products!A:B,2,0)</f>
        <v>Electronics</v>
      </c>
      <c r="E551" s="31">
        <v>187.25</v>
      </c>
      <c r="F551" s="31">
        <v>122.25</v>
      </c>
      <c r="G551" s="31">
        <v>65</v>
      </c>
      <c r="H551" s="22">
        <v>3</v>
      </c>
      <c r="I551" s="22">
        <v>195</v>
      </c>
      <c r="J551" s="22" t="s">
        <v>1093</v>
      </c>
      <c r="K551" s="22" t="s">
        <v>56</v>
      </c>
      <c r="L551" s="22" t="s">
        <v>1795</v>
      </c>
      <c r="M551" s="30">
        <f>VLOOKUP(J551,Sheet1!A:B,2,0)</f>
        <v>45568</v>
      </c>
    </row>
    <row r="552" spans="1:13" x14ac:dyDescent="0.3">
      <c r="A552" s="22" t="s">
        <v>1880</v>
      </c>
      <c r="B552" s="30">
        <v>45560</v>
      </c>
      <c r="C552" s="22" t="s">
        <v>165</v>
      </c>
      <c r="D552" s="22" t="str">
        <f>VLOOKUP(C552,Products!A:B,2,0)</f>
        <v>Electronics</v>
      </c>
      <c r="E552" s="31">
        <v>336.91666666666663</v>
      </c>
      <c r="F552" s="31">
        <v>141.25</v>
      </c>
      <c r="G552" s="31">
        <v>195.66666666666666</v>
      </c>
      <c r="H552" s="22">
        <v>3</v>
      </c>
      <c r="I552" s="22">
        <v>587</v>
      </c>
      <c r="J552" s="22" t="s">
        <v>1362</v>
      </c>
      <c r="K552" s="22" t="s">
        <v>49</v>
      </c>
      <c r="L552" s="22" t="s">
        <v>1794</v>
      </c>
      <c r="M552" s="30">
        <f>VLOOKUP(J552,Sheet1!A:B,2,0)</f>
        <v>45566</v>
      </c>
    </row>
    <row r="553" spans="1:13" x14ac:dyDescent="0.3">
      <c r="A553" s="22" t="s">
        <v>1881</v>
      </c>
      <c r="B553" s="30">
        <v>45561</v>
      </c>
      <c r="C553" s="22" t="s">
        <v>163</v>
      </c>
      <c r="D553" s="22" t="str">
        <f>VLOOKUP(C553,Products!A:B,2,0)</f>
        <v>Electronics</v>
      </c>
      <c r="E553" s="31">
        <v>676.25</v>
      </c>
      <c r="F553" s="31">
        <v>238.25</v>
      </c>
      <c r="G553" s="31">
        <v>438</v>
      </c>
      <c r="H553" s="22">
        <v>1</v>
      </c>
      <c r="I553" s="22">
        <v>438</v>
      </c>
      <c r="J553" s="22" t="s">
        <v>1107</v>
      </c>
      <c r="K553" s="22" t="s">
        <v>56</v>
      </c>
      <c r="L553" s="22" t="s">
        <v>1795</v>
      </c>
      <c r="M553" s="30">
        <f>VLOOKUP(J553,Sheet1!A:B,2,0)</f>
        <v>45716</v>
      </c>
    </row>
    <row r="554" spans="1:13" x14ac:dyDescent="0.3">
      <c r="A554" s="22" t="s">
        <v>1882</v>
      </c>
      <c r="B554" s="30">
        <v>45562</v>
      </c>
      <c r="C554" s="22" t="s">
        <v>155</v>
      </c>
      <c r="D554" s="22" t="str">
        <f>VLOOKUP(C554,Products!A:B,2,0)</f>
        <v>Books</v>
      </c>
      <c r="E554" s="31">
        <v>454.25</v>
      </c>
      <c r="F554" s="31">
        <v>127.25</v>
      </c>
      <c r="G554" s="31">
        <v>327</v>
      </c>
      <c r="H554" s="22">
        <v>4</v>
      </c>
      <c r="I554" s="22">
        <v>1308</v>
      </c>
      <c r="J554" s="22" t="s">
        <v>1088</v>
      </c>
      <c r="K554" s="22" t="s">
        <v>57</v>
      </c>
      <c r="L554" s="22" t="s">
        <v>1796</v>
      </c>
      <c r="M554" s="30">
        <f>VLOOKUP(J554,Sheet1!A:B,2,0)</f>
        <v>45562</v>
      </c>
    </row>
    <row r="555" spans="1:13" x14ac:dyDescent="0.3">
      <c r="A555" s="22" t="s">
        <v>1883</v>
      </c>
      <c r="B555" s="30">
        <v>45564</v>
      </c>
      <c r="C555" s="22" t="s">
        <v>158</v>
      </c>
      <c r="D555" s="22" t="str">
        <f>VLOOKUP(C555,Products!A:B,2,0)</f>
        <v>Books</v>
      </c>
      <c r="E555" s="31">
        <v>382.25</v>
      </c>
      <c r="F555" s="31">
        <v>224.25</v>
      </c>
      <c r="G555" s="31">
        <v>158</v>
      </c>
      <c r="H555" s="22">
        <v>3</v>
      </c>
      <c r="I555" s="22">
        <v>474</v>
      </c>
      <c r="J555" s="22" t="s">
        <v>20</v>
      </c>
      <c r="K555" s="22" t="s">
        <v>49</v>
      </c>
      <c r="L555" s="22" t="s">
        <v>1794</v>
      </c>
      <c r="M555" s="30">
        <f>VLOOKUP(J555,Sheet1!A:B,2,0)</f>
        <v>45564</v>
      </c>
    </row>
    <row r="556" spans="1:13" x14ac:dyDescent="0.3">
      <c r="A556" s="22" t="s">
        <v>1884</v>
      </c>
      <c r="B556" s="30">
        <v>45564</v>
      </c>
      <c r="C556" s="22" t="s">
        <v>159</v>
      </c>
      <c r="D556" s="22" t="str">
        <f>VLOOKUP(C556,Products!A:B,2,0)</f>
        <v>Clothing</v>
      </c>
      <c r="E556" s="31">
        <v>438</v>
      </c>
      <c r="F556" s="31">
        <v>247.25</v>
      </c>
      <c r="G556" s="31">
        <v>190.75</v>
      </c>
      <c r="H556" s="22">
        <v>4</v>
      </c>
      <c r="I556" s="22">
        <v>763</v>
      </c>
      <c r="J556" s="22" t="s">
        <v>1396</v>
      </c>
      <c r="K556" s="22" t="s">
        <v>49</v>
      </c>
      <c r="L556" s="22" t="s">
        <v>1794</v>
      </c>
      <c r="M556" s="30">
        <f>VLOOKUP(J556,Sheet1!A:B,2,0)</f>
        <v>45564</v>
      </c>
    </row>
    <row r="557" spans="1:13" x14ac:dyDescent="0.3">
      <c r="A557" s="22" t="s">
        <v>1885</v>
      </c>
      <c r="B557" s="30">
        <v>45565</v>
      </c>
      <c r="C557" s="22" t="s">
        <v>152</v>
      </c>
      <c r="D557" s="22" t="str">
        <f>VLOOKUP(C557,Products!A:B,2,0)</f>
        <v>Books</v>
      </c>
      <c r="E557" s="31">
        <v>367.25</v>
      </c>
      <c r="F557" s="31">
        <v>257.25</v>
      </c>
      <c r="G557" s="31">
        <v>110</v>
      </c>
      <c r="H557" s="22">
        <v>3</v>
      </c>
      <c r="I557" s="22">
        <v>330</v>
      </c>
      <c r="J557" s="22" t="s">
        <v>1234</v>
      </c>
      <c r="K557" s="22" t="s">
        <v>55</v>
      </c>
      <c r="L557" s="22" t="s">
        <v>1793</v>
      </c>
      <c r="M557" s="30">
        <f>VLOOKUP(J557,Sheet1!A:B,2,0)</f>
        <v>45582</v>
      </c>
    </row>
    <row r="558" spans="1:13" x14ac:dyDescent="0.3">
      <c r="A558" s="22" t="s">
        <v>1886</v>
      </c>
      <c r="B558" s="30">
        <v>45565</v>
      </c>
      <c r="C558" s="22" t="s">
        <v>153</v>
      </c>
      <c r="D558" s="22" t="str">
        <f>VLOOKUP(C558,Products!A:B,2,0)</f>
        <v>Electronics</v>
      </c>
      <c r="E558" s="31">
        <v>594</v>
      </c>
      <c r="F558" s="31">
        <v>232.25</v>
      </c>
      <c r="G558" s="31">
        <v>361.75</v>
      </c>
      <c r="H558" s="22">
        <v>4</v>
      </c>
      <c r="I558" s="22">
        <v>1447</v>
      </c>
      <c r="J558" s="22" t="s">
        <v>1513</v>
      </c>
      <c r="K558" s="22" t="s">
        <v>49</v>
      </c>
      <c r="L558" s="22" t="s">
        <v>1794</v>
      </c>
      <c r="M558" s="30">
        <f>VLOOKUP(J558,Sheet1!A:B,2,0)</f>
        <v>45709</v>
      </c>
    </row>
    <row r="559" spans="1:13" x14ac:dyDescent="0.3">
      <c r="A559" s="22" t="s">
        <v>1887</v>
      </c>
      <c r="B559" s="30">
        <v>45566</v>
      </c>
      <c r="C559" s="22" t="s">
        <v>155</v>
      </c>
      <c r="D559" s="22" t="str">
        <f>VLOOKUP(C559,Products!A:B,2,0)</f>
        <v>Books</v>
      </c>
      <c r="E559" s="31">
        <v>333.85</v>
      </c>
      <c r="F559" s="31">
        <v>209.25</v>
      </c>
      <c r="G559" s="31">
        <v>124.6</v>
      </c>
      <c r="H559" s="22">
        <v>5</v>
      </c>
      <c r="I559" s="22">
        <v>623</v>
      </c>
      <c r="J559" s="22" t="s">
        <v>1362</v>
      </c>
      <c r="K559" s="22" t="s">
        <v>49</v>
      </c>
      <c r="L559" s="22" t="s">
        <v>1799</v>
      </c>
      <c r="M559" s="30">
        <f>VLOOKUP(J559,Sheet1!A:B,2,0)</f>
        <v>45566</v>
      </c>
    </row>
    <row r="560" spans="1:13" x14ac:dyDescent="0.3">
      <c r="A560" s="22" t="s">
        <v>1888</v>
      </c>
      <c r="B560" s="30">
        <v>45568</v>
      </c>
      <c r="C560" s="22" t="s">
        <v>164</v>
      </c>
      <c r="D560" s="22" t="str">
        <f>VLOOKUP(C560,Products!A:B,2,0)</f>
        <v>Books</v>
      </c>
      <c r="E560" s="31">
        <v>309.25</v>
      </c>
      <c r="F560" s="31">
        <v>117.25</v>
      </c>
      <c r="G560" s="31">
        <v>192</v>
      </c>
      <c r="H560" s="22">
        <v>5</v>
      </c>
      <c r="I560" s="22">
        <v>960</v>
      </c>
      <c r="J560" s="22" t="s">
        <v>1474</v>
      </c>
      <c r="K560" s="22" t="s">
        <v>55</v>
      </c>
      <c r="L560" s="22" t="s">
        <v>1798</v>
      </c>
      <c r="M560" s="30">
        <f>VLOOKUP(J560,Sheet1!A:B,2,0)</f>
        <v>45622</v>
      </c>
    </row>
    <row r="561" spans="1:13" x14ac:dyDescent="0.3">
      <c r="A561" s="22" t="s">
        <v>1889</v>
      </c>
      <c r="B561" s="30">
        <v>45568</v>
      </c>
      <c r="C561" s="22" t="s">
        <v>156</v>
      </c>
      <c r="D561" s="22" t="str">
        <f>VLOOKUP(C561,Products!A:B,2,0)</f>
        <v>Books</v>
      </c>
      <c r="E561" s="31">
        <v>243.25</v>
      </c>
      <c r="F561" s="31">
        <v>123.25</v>
      </c>
      <c r="G561" s="31">
        <v>120</v>
      </c>
      <c r="H561" s="22">
        <v>5</v>
      </c>
      <c r="I561" s="22">
        <v>600</v>
      </c>
      <c r="J561" s="22" t="s">
        <v>1349</v>
      </c>
      <c r="K561" s="22" t="s">
        <v>54</v>
      </c>
      <c r="L561" s="22" t="s">
        <v>1797</v>
      </c>
      <c r="M561" s="30">
        <f>VLOOKUP(J561,Sheet1!A:B,2,0)</f>
        <v>45568</v>
      </c>
    </row>
    <row r="562" spans="1:13" x14ac:dyDescent="0.3">
      <c r="A562" s="22" t="s">
        <v>1890</v>
      </c>
      <c r="B562" s="30">
        <v>45568</v>
      </c>
      <c r="C562" s="22" t="s">
        <v>151</v>
      </c>
      <c r="D562" s="22" t="str">
        <f>VLOOKUP(C562,Products!A:B,2,0)</f>
        <v>Electronics</v>
      </c>
      <c r="E562" s="31">
        <v>340.75</v>
      </c>
      <c r="F562" s="31">
        <v>173.25</v>
      </c>
      <c r="G562" s="31">
        <v>167.5</v>
      </c>
      <c r="H562" s="22">
        <v>4</v>
      </c>
      <c r="I562" s="22">
        <v>670</v>
      </c>
      <c r="J562" s="22" t="s">
        <v>1093</v>
      </c>
      <c r="K562" s="22" t="s">
        <v>49</v>
      </c>
      <c r="L562" s="22" t="s">
        <v>1799</v>
      </c>
      <c r="M562" s="30">
        <f>VLOOKUP(J562,Sheet1!A:B,2,0)</f>
        <v>45568</v>
      </c>
    </row>
    <row r="563" spans="1:13" x14ac:dyDescent="0.3">
      <c r="A563" s="22" t="s">
        <v>1891</v>
      </c>
      <c r="B563" s="30">
        <v>45568</v>
      </c>
      <c r="C563" s="22" t="s">
        <v>165</v>
      </c>
      <c r="D563" s="22" t="str">
        <f>VLOOKUP(C563,Products!A:B,2,0)</f>
        <v>Electronics</v>
      </c>
      <c r="E563" s="31">
        <v>280.05</v>
      </c>
      <c r="F563" s="31">
        <v>225.25</v>
      </c>
      <c r="G563" s="31">
        <v>54.8</v>
      </c>
      <c r="H563" s="22">
        <v>5</v>
      </c>
      <c r="I563" s="22">
        <v>274</v>
      </c>
      <c r="J563" s="22" t="s">
        <v>309</v>
      </c>
      <c r="K563" s="22" t="s">
        <v>56</v>
      </c>
      <c r="L563" s="22" t="s">
        <v>1800</v>
      </c>
      <c r="M563" s="30">
        <f>VLOOKUP(J563,Sheet1!A:B,2,0)</f>
        <v>45568</v>
      </c>
    </row>
    <row r="564" spans="1:13" x14ac:dyDescent="0.3">
      <c r="A564" s="22" t="s">
        <v>1892</v>
      </c>
      <c r="B564" s="30">
        <v>45568</v>
      </c>
      <c r="C564" s="22" t="s">
        <v>150</v>
      </c>
      <c r="D564" s="22" t="str">
        <f>VLOOKUP(C564,Products!A:B,2,0)</f>
        <v>Electronics</v>
      </c>
      <c r="E564" s="31">
        <v>227</v>
      </c>
      <c r="F564" s="31">
        <v>110.25</v>
      </c>
      <c r="G564" s="31">
        <v>116.75</v>
      </c>
      <c r="H564" s="22">
        <v>4</v>
      </c>
      <c r="I564" s="22">
        <v>467</v>
      </c>
      <c r="J564" s="22" t="s">
        <v>355</v>
      </c>
      <c r="K564" s="22" t="s">
        <v>49</v>
      </c>
      <c r="L564" s="22" t="s">
        <v>1799</v>
      </c>
      <c r="M564" s="30">
        <f>VLOOKUP(J564,Sheet1!A:B,2,0)</f>
        <v>45727</v>
      </c>
    </row>
    <row r="565" spans="1:13" x14ac:dyDescent="0.3">
      <c r="A565" s="22" t="s">
        <v>1893</v>
      </c>
      <c r="B565" s="30">
        <v>45569</v>
      </c>
      <c r="C565" s="22" t="s">
        <v>150</v>
      </c>
      <c r="D565" s="22" t="str">
        <f>VLOOKUP(C565,Products!A:B,2,0)</f>
        <v>Electronics</v>
      </c>
      <c r="E565" s="31">
        <v>592.75</v>
      </c>
      <c r="F565" s="31">
        <v>249.25</v>
      </c>
      <c r="G565" s="31">
        <v>343.5</v>
      </c>
      <c r="H565" s="22">
        <v>4</v>
      </c>
      <c r="I565" s="22">
        <v>1374</v>
      </c>
      <c r="J565" s="22" t="s">
        <v>1518</v>
      </c>
      <c r="K565" s="22" t="s">
        <v>57</v>
      </c>
      <c r="L565" s="22" t="s">
        <v>1801</v>
      </c>
      <c r="M565" s="30">
        <f>VLOOKUP(J565,Sheet1!A:B,2,0)</f>
        <v>45746</v>
      </c>
    </row>
    <row r="566" spans="1:13" x14ac:dyDescent="0.3">
      <c r="A566" s="22" t="s">
        <v>1894</v>
      </c>
      <c r="B566" s="30">
        <v>45570</v>
      </c>
      <c r="C566" s="22" t="s">
        <v>147</v>
      </c>
      <c r="D566" s="22" t="str">
        <f>VLOOKUP(C566,Products!A:B,2,0)</f>
        <v>Toys</v>
      </c>
      <c r="E566" s="31">
        <v>395.05</v>
      </c>
      <c r="F566" s="31">
        <v>107.25</v>
      </c>
      <c r="G566" s="31">
        <v>287.8</v>
      </c>
      <c r="H566" s="22">
        <v>5</v>
      </c>
      <c r="I566" s="22">
        <v>1439</v>
      </c>
      <c r="J566" s="22" t="s">
        <v>1433</v>
      </c>
      <c r="K566" s="22" t="s">
        <v>57</v>
      </c>
      <c r="L566" s="22" t="s">
        <v>1801</v>
      </c>
      <c r="M566" s="30">
        <f>VLOOKUP(J566,Sheet1!A:B,2,0)</f>
        <v>45692</v>
      </c>
    </row>
    <row r="567" spans="1:13" x14ac:dyDescent="0.3">
      <c r="A567" s="22" t="s">
        <v>1895</v>
      </c>
      <c r="B567" s="30">
        <v>45570</v>
      </c>
      <c r="C567" s="22" t="s">
        <v>160</v>
      </c>
      <c r="D567" s="22" t="str">
        <f>VLOOKUP(C567,Products!A:B,2,0)</f>
        <v>Electronics</v>
      </c>
      <c r="E567" s="31">
        <v>359.05</v>
      </c>
      <c r="F567" s="31">
        <v>196.25</v>
      </c>
      <c r="G567" s="31">
        <v>162.80000000000001</v>
      </c>
      <c r="H567" s="22">
        <v>5</v>
      </c>
      <c r="I567" s="22">
        <v>814</v>
      </c>
      <c r="J567" s="22" t="s">
        <v>1469</v>
      </c>
      <c r="K567" s="22" t="s">
        <v>54</v>
      </c>
      <c r="L567" s="22" t="s">
        <v>1797</v>
      </c>
      <c r="M567" s="30">
        <f>VLOOKUP(J567,Sheet1!A:B,2,0)</f>
        <v>45690</v>
      </c>
    </row>
    <row r="568" spans="1:13" x14ac:dyDescent="0.3">
      <c r="A568" s="22" t="s">
        <v>1896</v>
      </c>
      <c r="B568" s="30">
        <v>45571</v>
      </c>
      <c r="C568" s="22" t="s">
        <v>161</v>
      </c>
      <c r="D568" s="22" t="str">
        <f>VLOOKUP(C568,Products!A:B,2,0)</f>
        <v>Books</v>
      </c>
      <c r="E568" s="31">
        <v>510.75</v>
      </c>
      <c r="F568" s="31">
        <v>166.25</v>
      </c>
      <c r="G568" s="31">
        <v>344.5</v>
      </c>
      <c r="H568" s="22">
        <v>2</v>
      </c>
      <c r="I568" s="22">
        <v>689</v>
      </c>
      <c r="J568" s="22" t="s">
        <v>1108</v>
      </c>
      <c r="K568" s="22" t="s">
        <v>55</v>
      </c>
      <c r="L568" s="22" t="s">
        <v>1798</v>
      </c>
      <c r="M568" s="30">
        <f>VLOOKUP(J568,Sheet1!A:B,2,0)</f>
        <v>45571</v>
      </c>
    </row>
    <row r="569" spans="1:13" x14ac:dyDescent="0.3">
      <c r="A569" s="22" t="s">
        <v>1897</v>
      </c>
      <c r="B569" s="30">
        <v>45571</v>
      </c>
      <c r="C569" s="22" t="s">
        <v>156</v>
      </c>
      <c r="D569" s="22" t="str">
        <f>VLOOKUP(C569,Products!A:B,2,0)</f>
        <v>Books</v>
      </c>
      <c r="E569" s="31">
        <v>227.25</v>
      </c>
      <c r="F569" s="31">
        <v>95.25</v>
      </c>
      <c r="G569" s="31">
        <v>132</v>
      </c>
      <c r="H569" s="22">
        <v>2</v>
      </c>
      <c r="I569" s="22">
        <v>264</v>
      </c>
      <c r="J569" s="22" t="s">
        <v>1423</v>
      </c>
      <c r="K569" s="22" t="s">
        <v>57</v>
      </c>
      <c r="L569" s="22" t="s">
        <v>1801</v>
      </c>
      <c r="M569" s="30">
        <f>VLOOKUP(J569,Sheet1!A:B,2,0)</f>
        <v>45653</v>
      </c>
    </row>
    <row r="570" spans="1:13" x14ac:dyDescent="0.3">
      <c r="A570" s="22" t="s">
        <v>1898</v>
      </c>
      <c r="B570" s="30">
        <v>45572</v>
      </c>
      <c r="C570" s="22" t="s">
        <v>152</v>
      </c>
      <c r="D570" s="22" t="str">
        <f>VLOOKUP(C570,Products!A:B,2,0)</f>
        <v>Books</v>
      </c>
      <c r="E570" s="31">
        <v>178.85</v>
      </c>
      <c r="F570" s="31">
        <v>144.25</v>
      </c>
      <c r="G570" s="31">
        <v>34.6</v>
      </c>
      <c r="H570" s="22">
        <v>5</v>
      </c>
      <c r="I570" s="22">
        <v>173</v>
      </c>
      <c r="J570" s="22" t="s">
        <v>1111</v>
      </c>
      <c r="K570" s="22" t="s">
        <v>54</v>
      </c>
      <c r="L570" s="22" t="s">
        <v>1797</v>
      </c>
      <c r="M570" s="30">
        <f>VLOOKUP(J570,Sheet1!A:B,2,0)</f>
        <v>45671</v>
      </c>
    </row>
    <row r="571" spans="1:13" x14ac:dyDescent="0.3">
      <c r="A571" s="22" t="s">
        <v>1899</v>
      </c>
      <c r="B571" s="30">
        <v>45572</v>
      </c>
      <c r="C571" s="22" t="s">
        <v>163</v>
      </c>
      <c r="D571" s="22" t="str">
        <f>VLOOKUP(C571,Products!A:B,2,0)</f>
        <v>Electronics</v>
      </c>
      <c r="E571" s="31">
        <v>394.25</v>
      </c>
      <c r="F571" s="31">
        <v>195.25</v>
      </c>
      <c r="G571" s="31">
        <v>199</v>
      </c>
      <c r="H571" s="22">
        <v>1</v>
      </c>
      <c r="I571" s="22">
        <v>199</v>
      </c>
      <c r="J571" s="22" t="s">
        <v>1092</v>
      </c>
      <c r="K571" s="22" t="s">
        <v>57</v>
      </c>
      <c r="L571" s="22" t="s">
        <v>1801</v>
      </c>
      <c r="M571" s="30">
        <f>VLOOKUP(J571,Sheet1!A:B,2,0)</f>
        <v>45572</v>
      </c>
    </row>
    <row r="572" spans="1:13" x14ac:dyDescent="0.3">
      <c r="A572" s="22" t="s">
        <v>1900</v>
      </c>
      <c r="B572" s="30">
        <v>45573</v>
      </c>
      <c r="C572" s="22" t="s">
        <v>148</v>
      </c>
      <c r="D572" s="22" t="str">
        <f>VLOOKUP(C572,Products!A:B,2,0)</f>
        <v>Toys</v>
      </c>
      <c r="E572" s="31">
        <v>660.25</v>
      </c>
      <c r="F572" s="31">
        <v>214.25</v>
      </c>
      <c r="G572" s="31">
        <v>446</v>
      </c>
      <c r="H572" s="22">
        <v>2</v>
      </c>
      <c r="I572" s="22">
        <v>892</v>
      </c>
      <c r="J572" s="22" t="s">
        <v>1287</v>
      </c>
      <c r="K572" s="22" t="s">
        <v>54</v>
      </c>
      <c r="L572" s="22" t="s">
        <v>1797</v>
      </c>
      <c r="M572" s="30">
        <f>VLOOKUP(J572,Sheet1!A:B,2,0)</f>
        <v>45651</v>
      </c>
    </row>
    <row r="573" spans="1:13" x14ac:dyDescent="0.3">
      <c r="A573" s="22" t="s">
        <v>1901</v>
      </c>
      <c r="B573" s="30">
        <v>45573</v>
      </c>
      <c r="C573" s="22" t="s">
        <v>151</v>
      </c>
      <c r="D573" s="22" t="str">
        <f>VLOOKUP(C573,Products!A:B,2,0)</f>
        <v>Electronics</v>
      </c>
      <c r="E573" s="31">
        <v>313.91666666666669</v>
      </c>
      <c r="F573" s="31">
        <v>263.25</v>
      </c>
      <c r="G573" s="31">
        <v>50.666666666666664</v>
      </c>
      <c r="H573" s="22">
        <v>3</v>
      </c>
      <c r="I573" s="22">
        <v>152</v>
      </c>
      <c r="J573" s="22" t="s">
        <v>1132</v>
      </c>
      <c r="K573" s="22" t="s">
        <v>49</v>
      </c>
      <c r="L573" s="22" t="s">
        <v>1799</v>
      </c>
      <c r="M573" s="30">
        <f>VLOOKUP(J573,Sheet1!A:B,2,0)</f>
        <v>45573</v>
      </c>
    </row>
    <row r="574" spans="1:13" x14ac:dyDescent="0.3">
      <c r="A574" s="22" t="s">
        <v>1902</v>
      </c>
      <c r="B574" s="30">
        <v>45573</v>
      </c>
      <c r="C574" s="22" t="s">
        <v>161</v>
      </c>
      <c r="D574" s="22" t="str">
        <f>VLOOKUP(C574,Products!A:B,2,0)</f>
        <v>Books</v>
      </c>
      <c r="E574" s="31">
        <v>916.25</v>
      </c>
      <c r="F574" s="31">
        <v>288.25</v>
      </c>
      <c r="G574" s="31">
        <v>628</v>
      </c>
      <c r="H574" s="22">
        <v>2</v>
      </c>
      <c r="I574" s="22">
        <v>1256</v>
      </c>
      <c r="J574" s="22" t="s">
        <v>1128</v>
      </c>
      <c r="K574" s="22" t="s">
        <v>56</v>
      </c>
      <c r="L574" s="22" t="s">
        <v>1800</v>
      </c>
      <c r="M574" s="30">
        <f>VLOOKUP(J574,Sheet1!A:B,2,0)</f>
        <v>45573</v>
      </c>
    </row>
    <row r="575" spans="1:13" x14ac:dyDescent="0.3">
      <c r="A575" s="22" t="s">
        <v>1903</v>
      </c>
      <c r="B575" s="30">
        <v>45573</v>
      </c>
      <c r="C575" s="22" t="s">
        <v>152</v>
      </c>
      <c r="D575" s="22" t="str">
        <f>VLOOKUP(C575,Products!A:B,2,0)</f>
        <v>Books</v>
      </c>
      <c r="E575" s="31">
        <v>377.75</v>
      </c>
      <c r="F575" s="31">
        <v>107.25</v>
      </c>
      <c r="G575" s="31">
        <v>270.5</v>
      </c>
      <c r="H575" s="22">
        <v>2</v>
      </c>
      <c r="I575" s="22">
        <v>541</v>
      </c>
      <c r="J575" s="22" t="s">
        <v>1184</v>
      </c>
      <c r="K575" s="22" t="s">
        <v>56</v>
      </c>
      <c r="L575" s="22" t="s">
        <v>1800</v>
      </c>
      <c r="M575" s="30">
        <f>VLOOKUP(J575,Sheet1!A:B,2,0)</f>
        <v>45573</v>
      </c>
    </row>
    <row r="576" spans="1:13" x14ac:dyDescent="0.3">
      <c r="A576" s="22" t="s">
        <v>1904</v>
      </c>
      <c r="B576" s="30">
        <v>45574</v>
      </c>
      <c r="C576" s="22" t="s">
        <v>156</v>
      </c>
      <c r="D576" s="22" t="str">
        <f>VLOOKUP(C576,Products!A:B,2,0)</f>
        <v>Books</v>
      </c>
      <c r="E576" s="31">
        <v>393.25</v>
      </c>
      <c r="F576" s="31">
        <v>262.25</v>
      </c>
      <c r="G576" s="31">
        <v>131</v>
      </c>
      <c r="H576" s="22">
        <v>5</v>
      </c>
      <c r="I576" s="22">
        <v>655</v>
      </c>
      <c r="J576" s="22" t="s">
        <v>1173</v>
      </c>
      <c r="K576" s="22" t="s">
        <v>55</v>
      </c>
      <c r="L576" s="22" t="s">
        <v>1798</v>
      </c>
      <c r="M576" s="30">
        <f>VLOOKUP(J576,Sheet1!A:B,2,0)</f>
        <v>45716</v>
      </c>
    </row>
    <row r="577" spans="1:13" x14ac:dyDescent="0.3">
      <c r="A577" s="22" t="s">
        <v>1905</v>
      </c>
      <c r="B577" s="30">
        <v>45574</v>
      </c>
      <c r="C577" s="22" t="s">
        <v>155</v>
      </c>
      <c r="D577" s="22" t="str">
        <f>VLOOKUP(C577,Products!A:B,2,0)</f>
        <v>Books</v>
      </c>
      <c r="E577" s="31">
        <v>580.45000000000005</v>
      </c>
      <c r="F577" s="31">
        <v>287.25</v>
      </c>
      <c r="G577" s="31">
        <v>293.2</v>
      </c>
      <c r="H577" s="22">
        <v>5</v>
      </c>
      <c r="I577" s="22">
        <v>1466</v>
      </c>
      <c r="J577" s="22" t="s">
        <v>1352</v>
      </c>
      <c r="K577" s="22" t="s">
        <v>49</v>
      </c>
      <c r="L577" s="22" t="s">
        <v>1799</v>
      </c>
      <c r="M577" s="30">
        <f>VLOOKUP(J577,Sheet1!A:B,2,0)</f>
        <v>45668</v>
      </c>
    </row>
    <row r="578" spans="1:13" x14ac:dyDescent="0.3">
      <c r="A578" s="22" t="s">
        <v>1906</v>
      </c>
      <c r="B578" s="30">
        <v>45575</v>
      </c>
      <c r="C578" s="22" t="s">
        <v>153</v>
      </c>
      <c r="D578" s="22" t="str">
        <f>VLOOKUP(C578,Products!A:B,2,0)</f>
        <v>Electronics</v>
      </c>
      <c r="E578" s="31">
        <v>407.91666666666663</v>
      </c>
      <c r="F578" s="31">
        <v>188.25</v>
      </c>
      <c r="G578" s="31">
        <v>219.66666666666666</v>
      </c>
      <c r="H578" s="22">
        <v>3</v>
      </c>
      <c r="I578" s="22">
        <v>659</v>
      </c>
      <c r="J578" s="22" t="s">
        <v>1494</v>
      </c>
      <c r="K578" s="22" t="s">
        <v>55</v>
      </c>
      <c r="L578" s="22" t="s">
        <v>1798</v>
      </c>
      <c r="M578" s="30">
        <f>VLOOKUP(J578,Sheet1!A:B,2,0)</f>
        <v>45717</v>
      </c>
    </row>
    <row r="579" spans="1:13" x14ac:dyDescent="0.3">
      <c r="A579" s="22" t="s">
        <v>1907</v>
      </c>
      <c r="B579" s="30">
        <v>45577</v>
      </c>
      <c r="C579" s="22" t="s">
        <v>158</v>
      </c>
      <c r="D579" s="22" t="str">
        <f>VLOOKUP(C579,Products!A:B,2,0)</f>
        <v>Books</v>
      </c>
      <c r="E579" s="31">
        <v>449.25</v>
      </c>
      <c r="F579" s="31">
        <v>170.25</v>
      </c>
      <c r="G579" s="31">
        <v>279</v>
      </c>
      <c r="H579" s="22">
        <v>5</v>
      </c>
      <c r="I579" s="22">
        <v>1395</v>
      </c>
      <c r="J579" s="22" t="s">
        <v>15</v>
      </c>
      <c r="K579" s="22" t="s">
        <v>54</v>
      </c>
      <c r="L579" s="22" t="s">
        <v>1797</v>
      </c>
      <c r="M579" s="30">
        <f>VLOOKUP(J579,Sheet1!A:B,2,0)</f>
        <v>45577</v>
      </c>
    </row>
    <row r="580" spans="1:13" x14ac:dyDescent="0.3">
      <c r="A580" s="22" t="s">
        <v>1908</v>
      </c>
      <c r="B580" s="30">
        <v>45577</v>
      </c>
      <c r="C580" s="22" t="s">
        <v>165</v>
      </c>
      <c r="D580" s="22" t="str">
        <f>VLOOKUP(C580,Products!A:B,2,0)</f>
        <v>Electronics</v>
      </c>
      <c r="E580" s="31">
        <v>1104.25</v>
      </c>
      <c r="F580" s="31">
        <v>187.25</v>
      </c>
      <c r="G580" s="31">
        <v>917</v>
      </c>
      <c r="H580" s="22">
        <v>1</v>
      </c>
      <c r="I580" s="22">
        <v>917</v>
      </c>
      <c r="J580" s="22" t="s">
        <v>1370</v>
      </c>
      <c r="K580" s="22" t="s">
        <v>49</v>
      </c>
      <c r="L580" s="22" t="s">
        <v>1799</v>
      </c>
      <c r="M580" s="30">
        <f>VLOOKUP(J580,Sheet1!A:B,2,0)</f>
        <v>45577</v>
      </c>
    </row>
    <row r="581" spans="1:13" x14ac:dyDescent="0.3">
      <c r="A581" s="22" t="s">
        <v>1909</v>
      </c>
      <c r="B581" s="30">
        <v>45578</v>
      </c>
      <c r="C581" s="22" t="s">
        <v>154</v>
      </c>
      <c r="D581" s="22" t="str">
        <f>VLOOKUP(C581,Products!A:B,2,0)</f>
        <v>Books</v>
      </c>
      <c r="E581" s="31">
        <v>306.25</v>
      </c>
      <c r="F581" s="31">
        <v>276.25</v>
      </c>
      <c r="G581" s="31">
        <v>30</v>
      </c>
      <c r="H581" s="22">
        <v>5</v>
      </c>
      <c r="I581" s="22">
        <v>150</v>
      </c>
      <c r="J581" s="22" t="s">
        <v>1379</v>
      </c>
      <c r="K581" s="22" t="s">
        <v>49</v>
      </c>
      <c r="L581" s="22" t="s">
        <v>1799</v>
      </c>
      <c r="M581" s="30">
        <f>VLOOKUP(J581,Sheet1!A:B,2,0)</f>
        <v>45743</v>
      </c>
    </row>
    <row r="582" spans="1:13" x14ac:dyDescent="0.3">
      <c r="A582" s="22" t="s">
        <v>1910</v>
      </c>
      <c r="B582" s="30">
        <v>45578</v>
      </c>
      <c r="C582" s="22" t="s">
        <v>156</v>
      </c>
      <c r="D582" s="22" t="str">
        <f>VLOOKUP(C582,Products!A:B,2,0)</f>
        <v>Books</v>
      </c>
      <c r="E582" s="31">
        <v>598.5</v>
      </c>
      <c r="F582" s="31">
        <v>236.25</v>
      </c>
      <c r="G582" s="31">
        <v>362.25</v>
      </c>
      <c r="H582" s="22">
        <v>4</v>
      </c>
      <c r="I582" s="22">
        <v>1449</v>
      </c>
      <c r="J582" s="22" t="s">
        <v>1442</v>
      </c>
      <c r="K582" s="22" t="s">
        <v>54</v>
      </c>
      <c r="L582" s="22" t="s">
        <v>1797</v>
      </c>
      <c r="M582" s="30">
        <f>VLOOKUP(J582,Sheet1!A:B,2,0)</f>
        <v>45661</v>
      </c>
    </row>
    <row r="583" spans="1:13" x14ac:dyDescent="0.3">
      <c r="A583" s="22" t="s">
        <v>1911</v>
      </c>
      <c r="B583" s="30">
        <v>45579</v>
      </c>
      <c r="C583" s="22" t="s">
        <v>148</v>
      </c>
      <c r="D583" s="22" t="str">
        <f>VLOOKUP(C583,Products!A:B,2,0)</f>
        <v>Toys</v>
      </c>
      <c r="E583" s="31">
        <v>473.45</v>
      </c>
      <c r="F583" s="31">
        <v>266.25</v>
      </c>
      <c r="G583" s="31">
        <v>207.2</v>
      </c>
      <c r="H583" s="22">
        <v>5</v>
      </c>
      <c r="I583" s="22">
        <v>1036</v>
      </c>
      <c r="J583" s="22" t="s">
        <v>1245</v>
      </c>
      <c r="K583" s="22" t="s">
        <v>56</v>
      </c>
      <c r="L583" s="22" t="s">
        <v>1800</v>
      </c>
      <c r="M583" s="30">
        <f>VLOOKUP(J583,Sheet1!A:B,2,0)</f>
        <v>45699</v>
      </c>
    </row>
    <row r="584" spans="1:13" x14ac:dyDescent="0.3">
      <c r="A584" s="22" t="s">
        <v>1912</v>
      </c>
      <c r="B584" s="30">
        <v>45580</v>
      </c>
      <c r="C584" s="22" t="s">
        <v>148</v>
      </c>
      <c r="D584" s="22" t="str">
        <f>VLOOKUP(C584,Products!A:B,2,0)</f>
        <v>Toys</v>
      </c>
      <c r="E584" s="31">
        <v>413.65</v>
      </c>
      <c r="F584" s="31">
        <v>151.25</v>
      </c>
      <c r="G584" s="31">
        <v>262.39999999999998</v>
      </c>
      <c r="H584" s="22">
        <v>5</v>
      </c>
      <c r="I584" s="22">
        <v>1312</v>
      </c>
      <c r="J584" s="22" t="s">
        <v>1357</v>
      </c>
      <c r="K584" s="22" t="s">
        <v>49</v>
      </c>
      <c r="L584" s="22" t="s">
        <v>1799</v>
      </c>
      <c r="M584" s="30">
        <f>VLOOKUP(J584,Sheet1!A:B,2,0)</f>
        <v>45677</v>
      </c>
    </row>
    <row r="585" spans="1:13" x14ac:dyDescent="0.3">
      <c r="A585" s="22" t="s">
        <v>1913</v>
      </c>
      <c r="B585" s="30">
        <v>45580</v>
      </c>
      <c r="C585" s="22" t="s">
        <v>158</v>
      </c>
      <c r="D585" s="22" t="str">
        <f>VLOOKUP(C585,Products!A:B,2,0)</f>
        <v>Books</v>
      </c>
      <c r="E585" s="31">
        <v>551.25</v>
      </c>
      <c r="F585" s="31">
        <v>226.25</v>
      </c>
      <c r="G585" s="31">
        <v>325</v>
      </c>
      <c r="H585" s="22">
        <v>4</v>
      </c>
      <c r="I585" s="22">
        <v>1300</v>
      </c>
      <c r="J585" s="22" t="s">
        <v>359</v>
      </c>
      <c r="K585" s="22" t="s">
        <v>56</v>
      </c>
      <c r="L585" s="22" t="s">
        <v>1800</v>
      </c>
      <c r="M585" s="30">
        <f>VLOOKUP(J585,Sheet1!A:B,2,0)</f>
        <v>45747</v>
      </c>
    </row>
    <row r="586" spans="1:13" x14ac:dyDescent="0.3">
      <c r="A586" s="22" t="s">
        <v>1914</v>
      </c>
      <c r="B586" s="30">
        <v>45580</v>
      </c>
      <c r="C586" s="22" t="s">
        <v>162</v>
      </c>
      <c r="D586" s="22" t="str">
        <f>VLOOKUP(C586,Products!A:B,2,0)</f>
        <v>Electronics</v>
      </c>
      <c r="E586" s="31">
        <v>852.25</v>
      </c>
      <c r="F586" s="31">
        <v>219.25</v>
      </c>
      <c r="G586" s="31">
        <v>633</v>
      </c>
      <c r="H586" s="22">
        <v>2</v>
      </c>
      <c r="I586" s="22">
        <v>1266</v>
      </c>
      <c r="J586" s="22" t="s">
        <v>1064</v>
      </c>
      <c r="K586" s="22" t="s">
        <v>56</v>
      </c>
      <c r="L586" s="22" t="s">
        <v>1800</v>
      </c>
      <c r="M586" s="30">
        <f>VLOOKUP(J586,Sheet1!A:B,2,0)</f>
        <v>45580</v>
      </c>
    </row>
    <row r="587" spans="1:13" x14ac:dyDescent="0.3">
      <c r="A587" s="22" t="s">
        <v>1915</v>
      </c>
      <c r="B587" s="30">
        <v>45581</v>
      </c>
      <c r="C587" s="22" t="s">
        <v>147</v>
      </c>
      <c r="D587" s="22" t="str">
        <f>VLOOKUP(C587,Products!A:B,2,0)</f>
        <v>Toys</v>
      </c>
      <c r="E587" s="31">
        <v>576.75</v>
      </c>
      <c r="F587" s="31">
        <v>193.25</v>
      </c>
      <c r="G587" s="31">
        <v>383.5</v>
      </c>
      <c r="H587" s="22">
        <v>2</v>
      </c>
      <c r="I587" s="22">
        <v>767</v>
      </c>
      <c r="J587" s="22" t="s">
        <v>1165</v>
      </c>
      <c r="K587" s="22" t="s">
        <v>56</v>
      </c>
      <c r="L587" s="22" t="s">
        <v>1800</v>
      </c>
      <c r="M587" s="30">
        <f>VLOOKUP(J587,Sheet1!A:B,2,0)</f>
        <v>45733</v>
      </c>
    </row>
    <row r="588" spans="1:13" x14ac:dyDescent="0.3">
      <c r="A588" s="22" t="s">
        <v>1916</v>
      </c>
      <c r="B588" s="30">
        <v>45582</v>
      </c>
      <c r="C588" s="22" t="s">
        <v>162</v>
      </c>
      <c r="D588" s="22" t="str">
        <f>VLOOKUP(C588,Products!A:B,2,0)</f>
        <v>Electronics</v>
      </c>
      <c r="E588" s="31">
        <v>244.5</v>
      </c>
      <c r="F588" s="31">
        <v>103.25</v>
      </c>
      <c r="G588" s="31">
        <v>141.25</v>
      </c>
      <c r="H588" s="22">
        <v>4</v>
      </c>
      <c r="I588" s="22">
        <v>565</v>
      </c>
      <c r="J588" s="22" t="s">
        <v>1537</v>
      </c>
      <c r="K588" s="22" t="s">
        <v>55</v>
      </c>
      <c r="L588" s="22" t="s">
        <v>1798</v>
      </c>
      <c r="M588" s="30">
        <f>VLOOKUP(J588,Sheet1!A:B,2,0)</f>
        <v>45582</v>
      </c>
    </row>
    <row r="589" spans="1:13" x14ac:dyDescent="0.3">
      <c r="A589" s="22" t="s">
        <v>1917</v>
      </c>
      <c r="B589" s="30">
        <v>45582</v>
      </c>
      <c r="C589" s="22" t="s">
        <v>158</v>
      </c>
      <c r="D589" s="22" t="str">
        <f>VLOOKUP(C589,Products!A:B,2,0)</f>
        <v>Books</v>
      </c>
      <c r="E589" s="31">
        <v>499.91666666666669</v>
      </c>
      <c r="F589" s="31">
        <v>216.25</v>
      </c>
      <c r="G589" s="31">
        <v>283.66666666666669</v>
      </c>
      <c r="H589" s="22">
        <v>3</v>
      </c>
      <c r="I589" s="22">
        <v>851</v>
      </c>
      <c r="J589" s="22" t="s">
        <v>333</v>
      </c>
      <c r="K589" s="22" t="s">
        <v>49</v>
      </c>
      <c r="L589" s="22" t="s">
        <v>1799</v>
      </c>
      <c r="M589" s="30">
        <f>VLOOKUP(J589,Sheet1!A:B,2,0)</f>
        <v>45582</v>
      </c>
    </row>
    <row r="590" spans="1:13" x14ac:dyDescent="0.3">
      <c r="A590" s="22" t="s">
        <v>1918</v>
      </c>
      <c r="B590" s="30">
        <v>45582</v>
      </c>
      <c r="C590" s="22" t="s">
        <v>152</v>
      </c>
      <c r="D590" s="22" t="str">
        <f>VLOOKUP(C590,Products!A:B,2,0)</f>
        <v>Books</v>
      </c>
      <c r="E590" s="31">
        <v>552.5</v>
      </c>
      <c r="F590" s="31">
        <v>264.25</v>
      </c>
      <c r="G590" s="31">
        <v>288.25</v>
      </c>
      <c r="H590" s="22">
        <v>4</v>
      </c>
      <c r="I590" s="22">
        <v>1153</v>
      </c>
      <c r="J590" s="22" t="s">
        <v>1234</v>
      </c>
      <c r="K590" s="22" t="s">
        <v>55</v>
      </c>
      <c r="L590" s="22" t="s">
        <v>1798</v>
      </c>
      <c r="M590" s="30">
        <f>VLOOKUP(J590,Sheet1!A:B,2,0)</f>
        <v>45582</v>
      </c>
    </row>
    <row r="591" spans="1:13" x14ac:dyDescent="0.3">
      <c r="A591" s="22" t="s">
        <v>1919</v>
      </c>
      <c r="B591" s="30">
        <v>45585</v>
      </c>
      <c r="C591" s="22" t="s">
        <v>162</v>
      </c>
      <c r="D591" s="22" t="str">
        <f>VLOOKUP(C591,Products!A:B,2,0)</f>
        <v>Electronics</v>
      </c>
      <c r="E591" s="31">
        <v>610.75</v>
      </c>
      <c r="F591" s="31">
        <v>110.25</v>
      </c>
      <c r="G591" s="31">
        <v>500.5</v>
      </c>
      <c r="H591" s="22">
        <v>2</v>
      </c>
      <c r="I591" s="22">
        <v>1001</v>
      </c>
      <c r="J591" s="22" t="s">
        <v>1522</v>
      </c>
      <c r="K591" s="22" t="s">
        <v>49</v>
      </c>
      <c r="L591" s="22" t="s">
        <v>1799</v>
      </c>
      <c r="M591" s="30">
        <f>VLOOKUP(J591,Sheet1!A:B,2,0)</f>
        <v>45634</v>
      </c>
    </row>
    <row r="592" spans="1:13" x14ac:dyDescent="0.3">
      <c r="A592" s="22" t="s">
        <v>1920</v>
      </c>
      <c r="B592" s="30">
        <v>45585</v>
      </c>
      <c r="C592" s="22" t="s">
        <v>147</v>
      </c>
      <c r="D592" s="22" t="str">
        <f>VLOOKUP(C592,Products!A:B,2,0)</f>
        <v>Toys</v>
      </c>
      <c r="E592" s="31">
        <v>292.91666666666663</v>
      </c>
      <c r="F592" s="31">
        <v>146.25</v>
      </c>
      <c r="G592" s="31">
        <v>146.66666666666666</v>
      </c>
      <c r="H592" s="22">
        <v>3</v>
      </c>
      <c r="I592" s="22">
        <v>440</v>
      </c>
      <c r="J592" s="22" t="s">
        <v>1043</v>
      </c>
      <c r="K592" s="22" t="s">
        <v>55</v>
      </c>
      <c r="L592" s="22" t="s">
        <v>1798</v>
      </c>
      <c r="M592" s="30">
        <f>VLOOKUP(J592,Sheet1!A:B,2,0)</f>
        <v>45699</v>
      </c>
    </row>
    <row r="593" spans="1:13" x14ac:dyDescent="0.3">
      <c r="A593" s="22" t="s">
        <v>1921</v>
      </c>
      <c r="B593" s="30">
        <v>45586</v>
      </c>
      <c r="C593" s="22" t="s">
        <v>152</v>
      </c>
      <c r="D593" s="22" t="str">
        <f>VLOOKUP(C593,Products!A:B,2,0)</f>
        <v>Books</v>
      </c>
      <c r="E593" s="31">
        <v>477.58333333333331</v>
      </c>
      <c r="F593" s="31">
        <v>128.25</v>
      </c>
      <c r="G593" s="31">
        <v>349.33333333333331</v>
      </c>
      <c r="H593" s="22">
        <v>3</v>
      </c>
      <c r="I593" s="22">
        <v>1048</v>
      </c>
      <c r="J593" s="22" t="s">
        <v>1161</v>
      </c>
      <c r="K593" s="22" t="s">
        <v>56</v>
      </c>
      <c r="L593" s="22" t="s">
        <v>1800</v>
      </c>
      <c r="M593" s="30">
        <f>VLOOKUP(J593,Sheet1!A:B,2,0)</f>
        <v>45586</v>
      </c>
    </row>
    <row r="594" spans="1:13" x14ac:dyDescent="0.3">
      <c r="A594" s="22" t="s">
        <v>1922</v>
      </c>
      <c r="B594" s="30">
        <v>45586</v>
      </c>
      <c r="C594" s="22" t="s">
        <v>154</v>
      </c>
      <c r="D594" s="22" t="str">
        <f>VLOOKUP(C594,Products!A:B,2,0)</f>
        <v>Books</v>
      </c>
      <c r="E594" s="31">
        <v>360.75</v>
      </c>
      <c r="F594" s="31">
        <v>148.25</v>
      </c>
      <c r="G594" s="31">
        <v>212.5</v>
      </c>
      <c r="H594" s="22">
        <v>2</v>
      </c>
      <c r="I594" s="22">
        <v>425</v>
      </c>
      <c r="J594" s="22" t="s">
        <v>1140</v>
      </c>
      <c r="K594" s="22" t="s">
        <v>55</v>
      </c>
      <c r="L594" s="22" t="s">
        <v>1798</v>
      </c>
      <c r="M594" s="30">
        <f>VLOOKUP(J594,Sheet1!A:B,2,0)</f>
        <v>45592</v>
      </c>
    </row>
    <row r="595" spans="1:13" x14ac:dyDescent="0.3">
      <c r="A595" s="22" t="s">
        <v>1923</v>
      </c>
      <c r="B595" s="30">
        <v>45587</v>
      </c>
      <c r="C595" s="22" t="s">
        <v>165</v>
      </c>
      <c r="D595" s="22" t="str">
        <f>VLOOKUP(C595,Products!A:B,2,0)</f>
        <v>Electronics</v>
      </c>
      <c r="E595" s="31">
        <v>452.25</v>
      </c>
      <c r="F595" s="31">
        <v>85.25</v>
      </c>
      <c r="G595" s="31">
        <v>367</v>
      </c>
      <c r="H595" s="22">
        <v>4</v>
      </c>
      <c r="I595" s="22">
        <v>1468</v>
      </c>
      <c r="J595" s="22" t="s">
        <v>1049</v>
      </c>
      <c r="K595" s="22" t="s">
        <v>55</v>
      </c>
      <c r="L595" s="22" t="s">
        <v>1798</v>
      </c>
      <c r="M595" s="30">
        <f>VLOOKUP(J595,Sheet1!A:B,2,0)</f>
        <v>45587</v>
      </c>
    </row>
    <row r="596" spans="1:13" x14ac:dyDescent="0.3">
      <c r="A596" s="22" t="s">
        <v>1924</v>
      </c>
      <c r="B596" s="30">
        <v>45587</v>
      </c>
      <c r="C596" s="22" t="s">
        <v>165</v>
      </c>
      <c r="D596" s="22" t="str">
        <f>VLOOKUP(C596,Products!A:B,2,0)</f>
        <v>Electronics</v>
      </c>
      <c r="E596" s="31">
        <v>463.25</v>
      </c>
      <c r="F596" s="31">
        <v>119.25</v>
      </c>
      <c r="G596" s="31">
        <v>344</v>
      </c>
      <c r="H596" s="22">
        <v>2</v>
      </c>
      <c r="I596" s="22">
        <v>688</v>
      </c>
      <c r="J596" s="22" t="s">
        <v>1176</v>
      </c>
      <c r="K596" s="23" t="s">
        <v>57</v>
      </c>
      <c r="L596" s="22" t="s">
        <v>1801</v>
      </c>
      <c r="M596" s="30">
        <f>VLOOKUP(J596,Sheet1!A:B,2,0)</f>
        <v>45587</v>
      </c>
    </row>
    <row r="597" spans="1:13" x14ac:dyDescent="0.3">
      <c r="A597" s="22" t="s">
        <v>1925</v>
      </c>
      <c r="B597" s="30">
        <v>45587</v>
      </c>
      <c r="C597" s="22" t="s">
        <v>158</v>
      </c>
      <c r="D597" s="22" t="str">
        <f>VLOOKUP(C597,Products!A:B,2,0)</f>
        <v>Books</v>
      </c>
      <c r="E597" s="31">
        <v>405.75</v>
      </c>
      <c r="F597" s="31">
        <v>174.25</v>
      </c>
      <c r="G597" s="31">
        <v>231.5</v>
      </c>
      <c r="H597" s="22">
        <v>2</v>
      </c>
      <c r="I597" s="22">
        <v>463</v>
      </c>
      <c r="J597" s="22" t="s">
        <v>1404</v>
      </c>
      <c r="K597" s="22" t="s">
        <v>49</v>
      </c>
      <c r="L597" s="22" t="s">
        <v>1799</v>
      </c>
      <c r="M597" s="30">
        <f>VLOOKUP(J597,Sheet1!A:B,2,0)</f>
        <v>45587</v>
      </c>
    </row>
    <row r="598" spans="1:13" x14ac:dyDescent="0.3">
      <c r="A598" s="22" t="s">
        <v>1926</v>
      </c>
      <c r="B598" s="30">
        <v>45587</v>
      </c>
      <c r="C598" s="22" t="s">
        <v>153</v>
      </c>
      <c r="D598" s="22" t="str">
        <f>VLOOKUP(C598,Products!A:B,2,0)</f>
        <v>Electronics</v>
      </c>
      <c r="E598" s="31">
        <v>809.25</v>
      </c>
      <c r="F598" s="31">
        <v>229.25</v>
      </c>
      <c r="G598" s="31">
        <v>580</v>
      </c>
      <c r="H598" s="22">
        <v>1</v>
      </c>
      <c r="I598" s="22">
        <v>580</v>
      </c>
      <c r="J598" s="22" t="s">
        <v>1365</v>
      </c>
      <c r="K598" s="22" t="s">
        <v>57</v>
      </c>
      <c r="L598" s="22" t="s">
        <v>1801</v>
      </c>
      <c r="M598" s="30">
        <f>VLOOKUP(J598,Sheet1!A:B,2,0)</f>
        <v>45587</v>
      </c>
    </row>
    <row r="599" spans="1:13" x14ac:dyDescent="0.3">
      <c r="A599" s="22" t="s">
        <v>1927</v>
      </c>
      <c r="B599" s="30">
        <v>45588</v>
      </c>
      <c r="C599" s="22" t="s">
        <v>148</v>
      </c>
      <c r="D599" s="22" t="str">
        <f>VLOOKUP(C599,Products!A:B,2,0)</f>
        <v>Toys</v>
      </c>
      <c r="E599" s="31">
        <v>329.85</v>
      </c>
      <c r="F599" s="31">
        <v>136.25</v>
      </c>
      <c r="G599" s="31">
        <v>193.6</v>
      </c>
      <c r="H599" s="22">
        <v>5</v>
      </c>
      <c r="I599" s="22">
        <v>968</v>
      </c>
      <c r="J599" s="22" t="s">
        <v>307</v>
      </c>
      <c r="K599" s="22" t="s">
        <v>49</v>
      </c>
      <c r="L599" s="22" t="s">
        <v>1799</v>
      </c>
      <c r="M599" s="30">
        <f>VLOOKUP(J599,Sheet1!A:B,2,0)</f>
        <v>45698</v>
      </c>
    </row>
    <row r="600" spans="1:13" x14ac:dyDescent="0.3">
      <c r="A600" s="22" t="s">
        <v>1928</v>
      </c>
      <c r="B600" s="30">
        <v>45588</v>
      </c>
      <c r="C600" s="22" t="s">
        <v>162</v>
      </c>
      <c r="D600" s="22" t="str">
        <f>VLOOKUP(C600,Products!A:B,2,0)</f>
        <v>Electronics</v>
      </c>
      <c r="E600" s="31">
        <v>385.45</v>
      </c>
      <c r="F600" s="31">
        <v>180.25</v>
      </c>
      <c r="G600" s="31">
        <v>205.2</v>
      </c>
      <c r="H600" s="22">
        <v>5</v>
      </c>
      <c r="I600" s="22">
        <v>1026</v>
      </c>
      <c r="J600" s="22" t="s">
        <v>22</v>
      </c>
      <c r="K600" s="22" t="s">
        <v>55</v>
      </c>
      <c r="L600" s="22" t="s">
        <v>1798</v>
      </c>
      <c r="M600" s="30">
        <f>VLOOKUP(J600,Sheet1!A:B,2,0)</f>
        <v>45666</v>
      </c>
    </row>
    <row r="601" spans="1:13" x14ac:dyDescent="0.3">
      <c r="A601" s="22" t="s">
        <v>1929</v>
      </c>
      <c r="B601" s="30">
        <v>45588</v>
      </c>
      <c r="C601" s="22" t="s">
        <v>162</v>
      </c>
      <c r="D601" s="22" t="str">
        <f>VLOOKUP(C601,Products!A:B,2,0)</f>
        <v>Electronics</v>
      </c>
      <c r="E601" s="31">
        <v>340.65</v>
      </c>
      <c r="F601" s="31">
        <v>222.25</v>
      </c>
      <c r="G601" s="31">
        <v>118.4</v>
      </c>
      <c r="H601" s="22">
        <v>5</v>
      </c>
      <c r="I601" s="22">
        <v>592</v>
      </c>
      <c r="J601" s="22" t="s">
        <v>1052</v>
      </c>
      <c r="K601" s="22" t="s">
        <v>54</v>
      </c>
      <c r="L601" s="22" t="s">
        <v>1797</v>
      </c>
      <c r="M601" s="30">
        <f>VLOOKUP(J601,Sheet1!A:B,2,0)</f>
        <v>45588</v>
      </c>
    </row>
    <row r="602" spans="1:13" x14ac:dyDescent="0.3">
      <c r="A602" s="22" t="s">
        <v>1930</v>
      </c>
      <c r="B602" s="30">
        <v>45589</v>
      </c>
      <c r="C602" s="22" t="s">
        <v>155</v>
      </c>
      <c r="D602" s="22" t="str">
        <f>VLOOKUP(C602,Products!A:B,2,0)</f>
        <v>Books</v>
      </c>
      <c r="E602" s="31">
        <v>202.75</v>
      </c>
      <c r="F602" s="31">
        <v>126.25</v>
      </c>
      <c r="G602" s="31">
        <v>76.5</v>
      </c>
      <c r="H602" s="22">
        <v>2</v>
      </c>
      <c r="I602" s="22">
        <v>153</v>
      </c>
      <c r="J602" s="22" t="s">
        <v>1431</v>
      </c>
      <c r="K602" s="22" t="s">
        <v>54</v>
      </c>
      <c r="L602" s="22" t="s">
        <v>1797</v>
      </c>
      <c r="M602" s="30">
        <f>VLOOKUP(J602,Sheet1!A:B,2,0)</f>
        <v>45589</v>
      </c>
    </row>
    <row r="603" spans="1:13" x14ac:dyDescent="0.3">
      <c r="A603" s="22" t="s">
        <v>1931</v>
      </c>
      <c r="B603" s="30">
        <v>45589</v>
      </c>
      <c r="C603" s="22" t="s">
        <v>150</v>
      </c>
      <c r="D603" s="22" t="str">
        <f>VLOOKUP(C603,Products!A:B,2,0)</f>
        <v>Electronics</v>
      </c>
      <c r="E603" s="31">
        <v>403.58333333333337</v>
      </c>
      <c r="F603" s="31">
        <v>234.25</v>
      </c>
      <c r="G603" s="31">
        <v>169.33333333333334</v>
      </c>
      <c r="H603" s="22">
        <v>3</v>
      </c>
      <c r="I603" s="22">
        <v>508</v>
      </c>
      <c r="J603" s="22" t="s">
        <v>1152</v>
      </c>
      <c r="K603" s="22" t="s">
        <v>49</v>
      </c>
      <c r="L603" s="22" t="s">
        <v>1799</v>
      </c>
      <c r="M603" s="30">
        <f>VLOOKUP(J603,Sheet1!A:B,2,0)</f>
        <v>45589</v>
      </c>
    </row>
    <row r="604" spans="1:13" x14ac:dyDescent="0.3">
      <c r="A604" s="22" t="s">
        <v>1932</v>
      </c>
      <c r="B604" s="30">
        <v>45589</v>
      </c>
      <c r="C604" s="22" t="s">
        <v>161</v>
      </c>
      <c r="D604" s="22" t="str">
        <f>VLOOKUP(C604,Products!A:B,2,0)</f>
        <v>Books</v>
      </c>
      <c r="E604" s="31">
        <v>507.25</v>
      </c>
      <c r="F604" s="31">
        <v>245.25</v>
      </c>
      <c r="G604" s="31">
        <v>262</v>
      </c>
      <c r="H604" s="22">
        <v>2</v>
      </c>
      <c r="I604" s="22">
        <v>524</v>
      </c>
      <c r="J604" s="22" t="s">
        <v>1278</v>
      </c>
      <c r="K604" s="22" t="s">
        <v>54</v>
      </c>
      <c r="L604" s="22" t="s">
        <v>1797</v>
      </c>
      <c r="M604" s="30">
        <f>VLOOKUP(J604,Sheet1!A:B,2,0)</f>
        <v>45589</v>
      </c>
    </row>
    <row r="605" spans="1:13" x14ac:dyDescent="0.3">
      <c r="A605" s="22" t="s">
        <v>1933</v>
      </c>
      <c r="B605" s="30">
        <v>45590</v>
      </c>
      <c r="C605" s="22" t="s">
        <v>149</v>
      </c>
      <c r="D605" s="22" t="str">
        <f>VLOOKUP(C605,Products!A:B,2,0)</f>
        <v>Toys</v>
      </c>
      <c r="E605" s="31">
        <v>774.25</v>
      </c>
      <c r="F605" s="31">
        <v>97.25</v>
      </c>
      <c r="G605" s="31">
        <v>677</v>
      </c>
      <c r="H605" s="22">
        <v>2</v>
      </c>
      <c r="I605" s="22">
        <v>1354</v>
      </c>
      <c r="J605" s="22" t="s">
        <v>1524</v>
      </c>
      <c r="K605" s="22" t="s">
        <v>57</v>
      </c>
      <c r="L605" s="22" t="s">
        <v>1801</v>
      </c>
      <c r="M605" s="30">
        <f>VLOOKUP(J605,Sheet1!A:B,2,0)</f>
        <v>45590</v>
      </c>
    </row>
    <row r="606" spans="1:13" x14ac:dyDescent="0.3">
      <c r="A606" s="22" t="s">
        <v>1934</v>
      </c>
      <c r="B606" s="30">
        <v>45590</v>
      </c>
      <c r="C606" s="22" t="s">
        <v>149</v>
      </c>
      <c r="D606" s="22" t="str">
        <f>VLOOKUP(C606,Products!A:B,2,0)</f>
        <v>Toys</v>
      </c>
      <c r="E606" s="31">
        <v>432.25</v>
      </c>
      <c r="F606" s="31">
        <v>227.25</v>
      </c>
      <c r="G606" s="31">
        <v>205</v>
      </c>
      <c r="H606" s="22">
        <v>3</v>
      </c>
      <c r="I606" s="22">
        <v>615</v>
      </c>
      <c r="J606" s="22" t="s">
        <v>1263</v>
      </c>
      <c r="K606" s="22" t="s">
        <v>56</v>
      </c>
      <c r="L606" s="22" t="s">
        <v>1800</v>
      </c>
      <c r="M606" s="30">
        <f>VLOOKUP(J606,Sheet1!A:B,2,0)</f>
        <v>45590</v>
      </c>
    </row>
    <row r="607" spans="1:13" x14ac:dyDescent="0.3">
      <c r="A607" s="22" t="s">
        <v>1935</v>
      </c>
      <c r="B607" s="30">
        <v>45591</v>
      </c>
      <c r="C607" s="22" t="s">
        <v>158</v>
      </c>
      <c r="D607" s="22" t="str">
        <f>VLOOKUP(C607,Products!A:B,2,0)</f>
        <v>Books</v>
      </c>
      <c r="E607" s="31">
        <v>467.58333333333331</v>
      </c>
      <c r="F607" s="31">
        <v>111.25</v>
      </c>
      <c r="G607" s="31">
        <v>356.33333333333331</v>
      </c>
      <c r="H607" s="22">
        <v>3</v>
      </c>
      <c r="I607" s="22">
        <v>1069</v>
      </c>
      <c r="J607" s="22" t="s">
        <v>1405</v>
      </c>
      <c r="K607" s="22" t="s">
        <v>55</v>
      </c>
      <c r="L607" s="22" t="s">
        <v>1798</v>
      </c>
      <c r="M607" s="30">
        <f>VLOOKUP(J607,Sheet1!A:B,2,0)</f>
        <v>45613</v>
      </c>
    </row>
    <row r="608" spans="1:13" x14ac:dyDescent="0.3">
      <c r="A608" s="22" t="s">
        <v>1936</v>
      </c>
      <c r="B608" s="30">
        <v>45591</v>
      </c>
      <c r="C608" s="22" t="s">
        <v>149</v>
      </c>
      <c r="D608" s="22" t="str">
        <f>VLOOKUP(C608,Products!A:B,2,0)</f>
        <v>Toys</v>
      </c>
      <c r="E608" s="31">
        <v>973.25</v>
      </c>
      <c r="F608" s="31">
        <v>240.25</v>
      </c>
      <c r="G608" s="31">
        <v>733</v>
      </c>
      <c r="H608" s="22">
        <v>1</v>
      </c>
      <c r="I608" s="22">
        <v>733</v>
      </c>
      <c r="J608" s="22" t="s">
        <v>1374</v>
      </c>
      <c r="K608" s="22" t="s">
        <v>57</v>
      </c>
      <c r="L608" s="22" t="s">
        <v>1801</v>
      </c>
      <c r="M608" s="30">
        <f>VLOOKUP(J608,Sheet1!A:B,2,0)</f>
        <v>45731</v>
      </c>
    </row>
    <row r="609" spans="1:13" x14ac:dyDescent="0.3">
      <c r="A609" s="22" t="s">
        <v>1937</v>
      </c>
      <c r="B609" s="30">
        <v>45592</v>
      </c>
      <c r="C609" s="22" t="s">
        <v>148</v>
      </c>
      <c r="D609" s="22" t="str">
        <f>VLOOKUP(C609,Products!A:B,2,0)</f>
        <v>Toys</v>
      </c>
      <c r="E609" s="31">
        <v>464.75</v>
      </c>
      <c r="F609" s="31">
        <v>140.25</v>
      </c>
      <c r="G609" s="31">
        <v>324.5</v>
      </c>
      <c r="H609" s="22">
        <v>4</v>
      </c>
      <c r="I609" s="22">
        <v>1298</v>
      </c>
      <c r="J609" s="22" t="s">
        <v>1477</v>
      </c>
      <c r="K609" s="22" t="s">
        <v>55</v>
      </c>
      <c r="L609" s="22" t="s">
        <v>1798</v>
      </c>
      <c r="M609" s="30">
        <f>VLOOKUP(J609,Sheet1!A:B,2,0)</f>
        <v>45696</v>
      </c>
    </row>
    <row r="610" spans="1:13" x14ac:dyDescent="0.3">
      <c r="A610" s="22" t="s">
        <v>1938</v>
      </c>
      <c r="B610" s="30">
        <v>45592</v>
      </c>
      <c r="C610" s="22" t="s">
        <v>156</v>
      </c>
      <c r="D610" s="22" t="str">
        <f>VLOOKUP(C610,Products!A:B,2,0)</f>
        <v>Books</v>
      </c>
      <c r="E610" s="31">
        <v>554.25</v>
      </c>
      <c r="F610" s="31">
        <v>280.25</v>
      </c>
      <c r="G610" s="31">
        <v>274</v>
      </c>
      <c r="H610" s="22">
        <v>4</v>
      </c>
      <c r="I610" s="22">
        <v>1096</v>
      </c>
      <c r="J610" s="22" t="s">
        <v>1140</v>
      </c>
      <c r="K610" s="22" t="s">
        <v>55</v>
      </c>
      <c r="L610" s="22" t="s">
        <v>1798</v>
      </c>
      <c r="M610" s="30">
        <f>VLOOKUP(J610,Sheet1!A:B,2,0)</f>
        <v>45592</v>
      </c>
    </row>
    <row r="611" spans="1:13" x14ac:dyDescent="0.3">
      <c r="A611" s="22" t="s">
        <v>1939</v>
      </c>
      <c r="B611" s="30">
        <v>45592</v>
      </c>
      <c r="C611" s="22" t="s">
        <v>151</v>
      </c>
      <c r="D611" s="22" t="str">
        <f>VLOOKUP(C611,Products!A:B,2,0)</f>
        <v>Electronics</v>
      </c>
      <c r="E611" s="31">
        <v>419.25</v>
      </c>
      <c r="F611" s="31">
        <v>283.25</v>
      </c>
      <c r="G611" s="31">
        <v>136</v>
      </c>
      <c r="H611" s="22">
        <v>5</v>
      </c>
      <c r="I611" s="22">
        <v>680</v>
      </c>
      <c r="J611" s="22" t="s">
        <v>1139</v>
      </c>
      <c r="K611" s="22" t="s">
        <v>54</v>
      </c>
      <c r="L611" s="22" t="s">
        <v>1797</v>
      </c>
      <c r="M611" s="30">
        <f>VLOOKUP(J611,Sheet1!A:B,2,0)</f>
        <v>45693</v>
      </c>
    </row>
    <row r="612" spans="1:13" x14ac:dyDescent="0.3">
      <c r="A612" s="22" t="s">
        <v>1940</v>
      </c>
      <c r="B612" s="30">
        <v>45593</v>
      </c>
      <c r="C612" s="22" t="s">
        <v>148</v>
      </c>
      <c r="D612" s="22" t="str">
        <f>VLOOKUP(C612,Products!A:B,2,0)</f>
        <v>Toys</v>
      </c>
      <c r="E612" s="31">
        <v>295.25</v>
      </c>
      <c r="F612" s="31">
        <v>116.25</v>
      </c>
      <c r="G612" s="31">
        <v>179</v>
      </c>
      <c r="H612" s="22">
        <v>2</v>
      </c>
      <c r="I612" s="22">
        <v>358</v>
      </c>
      <c r="J612" s="22" t="s">
        <v>1447</v>
      </c>
      <c r="K612" s="22" t="s">
        <v>56</v>
      </c>
      <c r="L612" s="22" t="s">
        <v>1800</v>
      </c>
      <c r="M612" s="30">
        <f>VLOOKUP(J612,Sheet1!A:B,2,0)</f>
        <v>45593</v>
      </c>
    </row>
    <row r="613" spans="1:13" x14ac:dyDescent="0.3">
      <c r="A613" s="22" t="s">
        <v>1941</v>
      </c>
      <c r="B613" s="30">
        <v>45593</v>
      </c>
      <c r="C613" s="22" t="s">
        <v>157</v>
      </c>
      <c r="D613" s="22" t="str">
        <f>VLOOKUP(C613,Products!A:B,2,0)</f>
        <v>Clothing</v>
      </c>
      <c r="E613" s="31">
        <v>572.75</v>
      </c>
      <c r="F613" s="31">
        <v>220.25</v>
      </c>
      <c r="G613" s="31">
        <v>352.5</v>
      </c>
      <c r="H613" s="22">
        <v>2</v>
      </c>
      <c r="I613" s="22">
        <v>705</v>
      </c>
      <c r="J613" s="22" t="s">
        <v>1187</v>
      </c>
      <c r="K613" s="22" t="s">
        <v>55</v>
      </c>
      <c r="L613" s="22" t="s">
        <v>1798</v>
      </c>
      <c r="M613" s="30">
        <f>VLOOKUP(J613,Sheet1!A:B,2,0)</f>
        <v>45593</v>
      </c>
    </row>
    <row r="614" spans="1:13" x14ac:dyDescent="0.3">
      <c r="A614" s="22" t="s">
        <v>1942</v>
      </c>
      <c r="B614" s="30">
        <v>45593</v>
      </c>
      <c r="C614" s="22" t="s">
        <v>162</v>
      </c>
      <c r="D614" s="22" t="str">
        <f>VLOOKUP(C614,Products!A:B,2,0)</f>
        <v>Electronics</v>
      </c>
      <c r="E614" s="31">
        <v>443.75</v>
      </c>
      <c r="F614" s="31">
        <v>242.25</v>
      </c>
      <c r="G614" s="31">
        <v>201.5</v>
      </c>
      <c r="H614" s="22">
        <v>2</v>
      </c>
      <c r="I614" s="22">
        <v>403</v>
      </c>
      <c r="J614" s="22" t="s">
        <v>1478</v>
      </c>
      <c r="K614" s="22" t="s">
        <v>54</v>
      </c>
      <c r="L614" s="22" t="s">
        <v>1797</v>
      </c>
      <c r="M614" s="30">
        <f>VLOOKUP(J614,Sheet1!A:B,2,0)</f>
        <v>45593</v>
      </c>
    </row>
    <row r="615" spans="1:13" x14ac:dyDescent="0.3">
      <c r="A615" s="22" t="s">
        <v>1943</v>
      </c>
      <c r="B615" s="30">
        <v>45593</v>
      </c>
      <c r="C615" s="22" t="s">
        <v>162</v>
      </c>
      <c r="D615" s="22" t="str">
        <f>VLOOKUP(C615,Products!A:B,2,0)</f>
        <v>Electronics</v>
      </c>
      <c r="E615" s="31">
        <v>509.25</v>
      </c>
      <c r="F615" s="31">
        <v>184.25</v>
      </c>
      <c r="G615" s="31">
        <v>325</v>
      </c>
      <c r="H615" s="22">
        <v>4</v>
      </c>
      <c r="I615" s="22">
        <v>1300</v>
      </c>
      <c r="J615" s="22" t="s">
        <v>17</v>
      </c>
      <c r="K615" s="22" t="s">
        <v>54</v>
      </c>
      <c r="L615" s="22" t="s">
        <v>1797</v>
      </c>
      <c r="M615" s="30">
        <f>VLOOKUP(J615,Sheet1!A:B,2,0)</f>
        <v>45643</v>
      </c>
    </row>
    <row r="616" spans="1:13" x14ac:dyDescent="0.3">
      <c r="A616" s="22" t="s">
        <v>1944</v>
      </c>
      <c r="B616" s="30">
        <v>45594</v>
      </c>
      <c r="C616" s="22" t="s">
        <v>153</v>
      </c>
      <c r="D616" s="22" t="str">
        <f>VLOOKUP(C616,Products!A:B,2,0)</f>
        <v>Electronics</v>
      </c>
      <c r="E616" s="31">
        <v>260</v>
      </c>
      <c r="F616" s="31">
        <v>155.25</v>
      </c>
      <c r="G616" s="31">
        <v>104.75</v>
      </c>
      <c r="H616" s="22">
        <v>4</v>
      </c>
      <c r="I616" s="22">
        <v>419</v>
      </c>
      <c r="J616" s="22" t="s">
        <v>1166</v>
      </c>
      <c r="K616" s="22" t="s">
        <v>49</v>
      </c>
      <c r="L616" s="22" t="s">
        <v>1799</v>
      </c>
      <c r="M616" s="30">
        <f>VLOOKUP(J616,Sheet1!A:B,2,0)</f>
        <v>45594</v>
      </c>
    </row>
    <row r="617" spans="1:13" x14ac:dyDescent="0.3">
      <c r="A617" s="22" t="s">
        <v>1945</v>
      </c>
      <c r="B617" s="30">
        <v>45594</v>
      </c>
      <c r="C617" s="22" t="s">
        <v>149</v>
      </c>
      <c r="D617" s="22" t="str">
        <f>VLOOKUP(C617,Products!A:B,2,0)</f>
        <v>Toys</v>
      </c>
      <c r="E617" s="31">
        <v>995.25</v>
      </c>
      <c r="F617" s="31">
        <v>183.25</v>
      </c>
      <c r="G617" s="31">
        <v>812</v>
      </c>
      <c r="H617" s="22">
        <v>1</v>
      </c>
      <c r="I617" s="22">
        <v>812</v>
      </c>
      <c r="J617" s="22" t="s">
        <v>1197</v>
      </c>
      <c r="K617" s="22" t="s">
        <v>55</v>
      </c>
      <c r="L617" s="22" t="s">
        <v>1798</v>
      </c>
      <c r="M617" s="30">
        <f>VLOOKUP(J617,Sheet1!A:B,2,0)</f>
        <v>45594</v>
      </c>
    </row>
    <row r="618" spans="1:13" x14ac:dyDescent="0.3">
      <c r="A618" s="22" t="s">
        <v>1946</v>
      </c>
      <c r="B618" s="30">
        <v>45594</v>
      </c>
      <c r="C618" s="22" t="s">
        <v>149</v>
      </c>
      <c r="D618" s="22" t="str">
        <f>VLOOKUP(C618,Products!A:B,2,0)</f>
        <v>Toys</v>
      </c>
      <c r="E618" s="31">
        <v>890.25</v>
      </c>
      <c r="F618" s="31">
        <v>265.25</v>
      </c>
      <c r="G618" s="31">
        <v>625</v>
      </c>
      <c r="H618" s="22">
        <v>1</v>
      </c>
      <c r="I618" s="22">
        <v>625</v>
      </c>
      <c r="J618" s="22" t="s">
        <v>1364</v>
      </c>
      <c r="K618" s="22" t="s">
        <v>56</v>
      </c>
      <c r="L618" s="22" t="s">
        <v>1800</v>
      </c>
      <c r="M618" s="30">
        <f>VLOOKUP(J618,Sheet1!A:B,2,0)</f>
        <v>45649</v>
      </c>
    </row>
    <row r="619" spans="1:13" x14ac:dyDescent="0.3">
      <c r="A619" s="22" t="s">
        <v>1947</v>
      </c>
      <c r="B619" s="30">
        <v>45594</v>
      </c>
      <c r="C619" s="22" t="s">
        <v>152</v>
      </c>
      <c r="D619" s="22" t="str">
        <f>VLOOKUP(C619,Products!A:B,2,0)</f>
        <v>Books</v>
      </c>
      <c r="E619" s="31">
        <v>659.25</v>
      </c>
      <c r="F619" s="31">
        <v>285.25</v>
      </c>
      <c r="G619" s="31">
        <v>374</v>
      </c>
      <c r="H619" s="22">
        <v>4</v>
      </c>
      <c r="I619" s="22">
        <v>1496</v>
      </c>
      <c r="J619" s="22" t="s">
        <v>1513</v>
      </c>
      <c r="K619" s="22" t="s">
        <v>57</v>
      </c>
      <c r="L619" s="22" t="s">
        <v>1801</v>
      </c>
      <c r="M619" s="30">
        <f>VLOOKUP(J619,Sheet1!A:B,2,0)</f>
        <v>45709</v>
      </c>
    </row>
    <row r="620" spans="1:13" x14ac:dyDescent="0.3">
      <c r="A620" s="22" t="s">
        <v>1948</v>
      </c>
      <c r="B620" s="30">
        <v>45595</v>
      </c>
      <c r="C620" s="22" t="s">
        <v>152</v>
      </c>
      <c r="D620" s="22" t="str">
        <f>VLOOKUP(C620,Products!A:B,2,0)</f>
        <v>Books</v>
      </c>
      <c r="E620" s="31">
        <v>1197.25</v>
      </c>
      <c r="F620" s="31">
        <v>256.25</v>
      </c>
      <c r="G620" s="31">
        <v>941</v>
      </c>
      <c r="H620" s="22">
        <v>1</v>
      </c>
      <c r="I620" s="22">
        <v>941</v>
      </c>
      <c r="J620" s="22" t="s">
        <v>1422</v>
      </c>
      <c r="K620" s="22" t="s">
        <v>54</v>
      </c>
      <c r="L620" s="22" t="s">
        <v>1797</v>
      </c>
      <c r="M620" s="30">
        <f>VLOOKUP(J620,Sheet1!A:B,2,0)</f>
        <v>45746</v>
      </c>
    </row>
    <row r="621" spans="1:13" x14ac:dyDescent="0.3">
      <c r="A621" s="22" t="s">
        <v>1949</v>
      </c>
      <c r="B621" s="30">
        <v>45596</v>
      </c>
      <c r="C621" s="22" t="s">
        <v>160</v>
      </c>
      <c r="D621" s="22" t="str">
        <f>VLOOKUP(C621,Products!A:B,2,0)</f>
        <v>Electronics</v>
      </c>
      <c r="E621" s="31">
        <v>394.85</v>
      </c>
      <c r="F621" s="31">
        <v>98.25</v>
      </c>
      <c r="G621" s="31">
        <v>296.60000000000002</v>
      </c>
      <c r="H621" s="22">
        <v>5</v>
      </c>
      <c r="I621" s="22">
        <v>1483</v>
      </c>
      <c r="J621" s="22" t="s">
        <v>1284</v>
      </c>
      <c r="K621" s="22" t="s">
        <v>57</v>
      </c>
      <c r="L621" s="22" t="s">
        <v>1801</v>
      </c>
      <c r="M621" s="30">
        <f>VLOOKUP(J621,Sheet1!A:B,2,0)</f>
        <v>45684</v>
      </c>
    </row>
    <row r="622" spans="1:13" x14ac:dyDescent="0.3">
      <c r="A622" s="22" t="s">
        <v>1950</v>
      </c>
      <c r="B622" s="30">
        <v>45596</v>
      </c>
      <c r="C622" s="22" t="s">
        <v>161</v>
      </c>
      <c r="D622" s="22" t="str">
        <f>VLOOKUP(C622,Products!A:B,2,0)</f>
        <v>Books</v>
      </c>
      <c r="E622" s="31">
        <v>419.75</v>
      </c>
      <c r="F622" s="31">
        <v>160.25</v>
      </c>
      <c r="G622" s="31">
        <v>259.5</v>
      </c>
      <c r="H622" s="22">
        <v>4</v>
      </c>
      <c r="I622" s="22">
        <v>1038</v>
      </c>
      <c r="J622" s="22" t="s">
        <v>327</v>
      </c>
      <c r="K622" s="22" t="s">
        <v>54</v>
      </c>
      <c r="L622" s="22" t="s">
        <v>1797</v>
      </c>
      <c r="M622" s="30">
        <f>VLOOKUP(J622,Sheet1!A:B,2,0)</f>
        <v>45596</v>
      </c>
    </row>
    <row r="623" spans="1:13" x14ac:dyDescent="0.3">
      <c r="A623" s="22" t="s">
        <v>1951</v>
      </c>
      <c r="B623" s="30">
        <v>45596</v>
      </c>
      <c r="C623" s="22" t="s">
        <v>155</v>
      </c>
      <c r="D623" s="22" t="str">
        <f>VLOOKUP(C623,Products!A:B,2,0)</f>
        <v>Books</v>
      </c>
      <c r="E623" s="31">
        <v>1374.25</v>
      </c>
      <c r="F623" s="31">
        <v>185.25</v>
      </c>
      <c r="G623" s="31">
        <v>1189</v>
      </c>
      <c r="H623" s="22">
        <v>1</v>
      </c>
      <c r="I623" s="22">
        <v>1189</v>
      </c>
      <c r="J623" s="22" t="s">
        <v>1397</v>
      </c>
      <c r="K623" s="22" t="s">
        <v>49</v>
      </c>
      <c r="L623" s="22" t="s">
        <v>1799</v>
      </c>
      <c r="M623" s="30">
        <f>VLOOKUP(J623,Sheet1!A:B,2,0)</f>
        <v>45596</v>
      </c>
    </row>
    <row r="624" spans="1:13" x14ac:dyDescent="0.3">
      <c r="A624" s="22" t="s">
        <v>1952</v>
      </c>
      <c r="B624" s="30">
        <v>45597</v>
      </c>
      <c r="C624" s="22" t="s">
        <v>158</v>
      </c>
      <c r="D624" s="22" t="str">
        <f>VLOOKUP(C624,Products!A:B,2,0)</f>
        <v>Books</v>
      </c>
      <c r="E624" s="31">
        <v>505.25</v>
      </c>
      <c r="F624" s="31">
        <v>135.25</v>
      </c>
      <c r="G624" s="31">
        <v>370</v>
      </c>
      <c r="H624" s="22">
        <v>1</v>
      </c>
      <c r="I624" s="22">
        <v>370</v>
      </c>
      <c r="J624" s="22" t="s">
        <v>1157</v>
      </c>
      <c r="K624" s="22" t="s">
        <v>56</v>
      </c>
      <c r="L624" s="22" t="s">
        <v>1805</v>
      </c>
      <c r="M624" s="30">
        <f>VLOOKUP(J624,Sheet1!A:B,2,0)</f>
        <v>45740</v>
      </c>
    </row>
    <row r="625" spans="1:13" x14ac:dyDescent="0.3">
      <c r="A625" s="22" t="s">
        <v>1953</v>
      </c>
      <c r="B625" s="30">
        <v>45597</v>
      </c>
      <c r="C625" s="22" t="s">
        <v>165</v>
      </c>
      <c r="D625" s="22" t="str">
        <f>VLOOKUP(C625,Products!A:B,2,0)</f>
        <v>Electronics</v>
      </c>
      <c r="E625" s="31">
        <v>462.25</v>
      </c>
      <c r="F625" s="31">
        <v>184.25</v>
      </c>
      <c r="G625" s="31">
        <v>278</v>
      </c>
      <c r="H625" s="22">
        <v>2</v>
      </c>
      <c r="I625" s="22">
        <v>556</v>
      </c>
      <c r="J625" s="22" t="s">
        <v>1147</v>
      </c>
      <c r="K625" s="22" t="s">
        <v>49</v>
      </c>
      <c r="L625" s="22" t="s">
        <v>1804</v>
      </c>
      <c r="M625" s="30">
        <f>VLOOKUP(J625,Sheet1!A:B,2,0)</f>
        <v>45701</v>
      </c>
    </row>
    <row r="626" spans="1:13" x14ac:dyDescent="0.3">
      <c r="A626" s="22" t="s">
        <v>1954</v>
      </c>
      <c r="B626" s="30">
        <v>45597</v>
      </c>
      <c r="C626" s="22" t="s">
        <v>150</v>
      </c>
      <c r="D626" s="22" t="str">
        <f>VLOOKUP(C626,Products!A:B,2,0)</f>
        <v>Electronics</v>
      </c>
      <c r="E626" s="31">
        <v>1717.25</v>
      </c>
      <c r="F626" s="31">
        <v>270.25</v>
      </c>
      <c r="G626" s="31">
        <v>1447</v>
      </c>
      <c r="H626" s="22">
        <v>1</v>
      </c>
      <c r="I626" s="22">
        <v>1447</v>
      </c>
      <c r="J626" s="22" t="s">
        <v>1081</v>
      </c>
      <c r="K626" s="22" t="s">
        <v>56</v>
      </c>
      <c r="L626" s="22" t="s">
        <v>1805</v>
      </c>
      <c r="M626" s="30">
        <f>VLOOKUP(J626,Sheet1!A:B,2,0)</f>
        <v>45597</v>
      </c>
    </row>
    <row r="627" spans="1:13" x14ac:dyDescent="0.3">
      <c r="A627" s="22" t="s">
        <v>1955</v>
      </c>
      <c r="B627" s="30">
        <v>45597</v>
      </c>
      <c r="C627" s="22" t="s">
        <v>163</v>
      </c>
      <c r="D627" s="22" t="str">
        <f>VLOOKUP(C627,Products!A:B,2,0)</f>
        <v>Electronics</v>
      </c>
      <c r="E627" s="31">
        <v>1330.25</v>
      </c>
      <c r="F627" s="31">
        <v>119.25</v>
      </c>
      <c r="G627" s="31">
        <v>1211</v>
      </c>
      <c r="H627" s="22">
        <v>1</v>
      </c>
      <c r="I627" s="22">
        <v>1211</v>
      </c>
      <c r="J627" s="22" t="s">
        <v>373</v>
      </c>
      <c r="K627" s="22" t="s">
        <v>54</v>
      </c>
      <c r="L627" s="22" t="s">
        <v>1802</v>
      </c>
      <c r="M627" s="30">
        <f>VLOOKUP(J627,Sheet1!A:B,2,0)</f>
        <v>45669</v>
      </c>
    </row>
    <row r="628" spans="1:13" x14ac:dyDescent="0.3">
      <c r="A628" s="22" t="s">
        <v>1956</v>
      </c>
      <c r="B628" s="30">
        <v>45598</v>
      </c>
      <c r="C628" s="22" t="s">
        <v>160</v>
      </c>
      <c r="D628" s="22" t="str">
        <f>VLOOKUP(C628,Products!A:B,2,0)</f>
        <v>Electronics</v>
      </c>
      <c r="E628" s="31">
        <v>520.58333333333326</v>
      </c>
      <c r="F628" s="31">
        <v>113.25</v>
      </c>
      <c r="G628" s="31">
        <v>407.33333333333331</v>
      </c>
      <c r="H628" s="22">
        <v>3</v>
      </c>
      <c r="I628" s="22">
        <v>1222</v>
      </c>
      <c r="J628" s="22" t="s">
        <v>1162</v>
      </c>
      <c r="K628" s="22" t="s">
        <v>55</v>
      </c>
      <c r="L628" s="22" t="s">
        <v>1803</v>
      </c>
      <c r="M628" s="30">
        <f>VLOOKUP(J628,Sheet1!A:B,2,0)</f>
        <v>45598</v>
      </c>
    </row>
    <row r="629" spans="1:13" x14ac:dyDescent="0.3">
      <c r="A629" s="22" t="s">
        <v>1957</v>
      </c>
      <c r="B629" s="30">
        <v>45598</v>
      </c>
      <c r="C629" s="22" t="s">
        <v>148</v>
      </c>
      <c r="D629" s="22" t="str">
        <f>VLOOKUP(C629,Products!A:B,2,0)</f>
        <v>Toys</v>
      </c>
      <c r="E629" s="31">
        <v>379.25</v>
      </c>
      <c r="F629" s="31">
        <v>125.25</v>
      </c>
      <c r="G629" s="31">
        <v>254</v>
      </c>
      <c r="H629" s="22">
        <v>1</v>
      </c>
      <c r="I629" s="22">
        <v>254</v>
      </c>
      <c r="J629" s="22" t="s">
        <v>1183</v>
      </c>
      <c r="K629" s="22" t="s">
        <v>54</v>
      </c>
      <c r="L629" s="22" t="s">
        <v>1802</v>
      </c>
      <c r="M629" s="30">
        <f>VLOOKUP(J629,Sheet1!A:B,2,0)</f>
        <v>45598</v>
      </c>
    </row>
    <row r="630" spans="1:13" x14ac:dyDescent="0.3">
      <c r="A630" s="22" t="s">
        <v>1958</v>
      </c>
      <c r="B630" s="30">
        <v>45598</v>
      </c>
      <c r="C630" s="22" t="s">
        <v>157</v>
      </c>
      <c r="D630" s="22" t="str">
        <f>VLOOKUP(C630,Products!A:B,2,0)</f>
        <v>Clothing</v>
      </c>
      <c r="E630" s="31">
        <v>720.75</v>
      </c>
      <c r="F630" s="31">
        <v>211.25</v>
      </c>
      <c r="G630" s="31">
        <v>509.5</v>
      </c>
      <c r="H630" s="22">
        <v>2</v>
      </c>
      <c r="I630" s="22">
        <v>1019</v>
      </c>
      <c r="J630" s="22" t="s">
        <v>1481</v>
      </c>
      <c r="K630" s="22" t="s">
        <v>55</v>
      </c>
      <c r="L630" s="22" t="s">
        <v>1803</v>
      </c>
      <c r="M630" s="30">
        <f>VLOOKUP(J630,Sheet1!A:B,2,0)</f>
        <v>45598</v>
      </c>
    </row>
    <row r="631" spans="1:13" x14ac:dyDescent="0.3">
      <c r="A631" s="22" t="s">
        <v>1959</v>
      </c>
      <c r="B631" s="30">
        <v>45599</v>
      </c>
      <c r="C631" s="22" t="s">
        <v>154</v>
      </c>
      <c r="D631" s="22" t="str">
        <f>VLOOKUP(C631,Products!A:B,2,0)</f>
        <v>Books</v>
      </c>
      <c r="E631" s="31">
        <v>591.25</v>
      </c>
      <c r="F631" s="31">
        <v>102.25</v>
      </c>
      <c r="G631" s="31">
        <v>489</v>
      </c>
      <c r="H631" s="22">
        <v>2</v>
      </c>
      <c r="I631" s="22">
        <v>978</v>
      </c>
      <c r="J631" s="22" t="s">
        <v>1462</v>
      </c>
      <c r="K631" s="22" t="s">
        <v>49</v>
      </c>
      <c r="L631" s="22" t="s">
        <v>1804</v>
      </c>
      <c r="M631" s="30">
        <f>VLOOKUP(J631,Sheet1!A:B,2,0)</f>
        <v>45669</v>
      </c>
    </row>
    <row r="632" spans="1:13" x14ac:dyDescent="0.3">
      <c r="A632" s="22" t="s">
        <v>1960</v>
      </c>
      <c r="B632" s="30">
        <v>45599</v>
      </c>
      <c r="C632" s="22" t="s">
        <v>157</v>
      </c>
      <c r="D632" s="22" t="str">
        <f>VLOOKUP(C632,Products!A:B,2,0)</f>
        <v>Clothing</v>
      </c>
      <c r="E632" s="31">
        <v>138.25</v>
      </c>
      <c r="F632" s="31">
        <v>108.25</v>
      </c>
      <c r="G632" s="31">
        <v>30</v>
      </c>
      <c r="H632" s="22">
        <v>5</v>
      </c>
      <c r="I632" s="22">
        <v>150</v>
      </c>
      <c r="J632" s="22" t="s">
        <v>336</v>
      </c>
      <c r="K632" s="22" t="s">
        <v>56</v>
      </c>
      <c r="L632" s="22" t="s">
        <v>1805</v>
      </c>
      <c r="M632" s="30">
        <f>VLOOKUP(J632,Sheet1!A:B,2,0)</f>
        <v>45604</v>
      </c>
    </row>
    <row r="633" spans="1:13" x14ac:dyDescent="0.3">
      <c r="A633" s="22" t="s">
        <v>1961</v>
      </c>
      <c r="B633" s="30">
        <v>45599</v>
      </c>
      <c r="C633" s="22" t="s">
        <v>153</v>
      </c>
      <c r="D633" s="22" t="str">
        <f>VLOOKUP(C633,Products!A:B,2,0)</f>
        <v>Electronics</v>
      </c>
      <c r="E633" s="31">
        <v>420.25</v>
      </c>
      <c r="F633" s="31">
        <v>246.25</v>
      </c>
      <c r="G633" s="31">
        <v>174</v>
      </c>
      <c r="H633" s="22">
        <v>1</v>
      </c>
      <c r="I633" s="22">
        <v>174</v>
      </c>
      <c r="J633" s="22" t="s">
        <v>1043</v>
      </c>
      <c r="K633" s="22" t="s">
        <v>49</v>
      </c>
      <c r="L633" s="22" t="s">
        <v>1804</v>
      </c>
      <c r="M633" s="30">
        <f>VLOOKUP(J633,Sheet1!A:B,2,0)</f>
        <v>45699</v>
      </c>
    </row>
    <row r="634" spans="1:13" x14ac:dyDescent="0.3">
      <c r="A634" s="22" t="s">
        <v>1962</v>
      </c>
      <c r="B634" s="30">
        <v>45600</v>
      </c>
      <c r="C634" s="22" t="s">
        <v>154</v>
      </c>
      <c r="D634" s="22" t="str">
        <f>VLOOKUP(C634,Products!A:B,2,0)</f>
        <v>Books</v>
      </c>
      <c r="E634" s="31">
        <v>454.91666666666669</v>
      </c>
      <c r="F634" s="31">
        <v>181.25</v>
      </c>
      <c r="G634" s="31">
        <v>273.66666666666669</v>
      </c>
      <c r="H634" s="22">
        <v>3</v>
      </c>
      <c r="I634" s="22">
        <v>821</v>
      </c>
      <c r="J634" s="22" t="s">
        <v>397</v>
      </c>
      <c r="K634" s="22" t="s">
        <v>56</v>
      </c>
      <c r="L634" s="22" t="s">
        <v>1805</v>
      </c>
      <c r="M634" s="30">
        <f>VLOOKUP(J634,Sheet1!A:B,2,0)</f>
        <v>45600</v>
      </c>
    </row>
    <row r="635" spans="1:13" x14ac:dyDescent="0.3">
      <c r="A635" s="22" t="s">
        <v>1963</v>
      </c>
      <c r="B635" s="30">
        <v>45600</v>
      </c>
      <c r="C635" s="22" t="s">
        <v>156</v>
      </c>
      <c r="D635" s="22" t="str">
        <f>VLOOKUP(C635,Products!A:B,2,0)</f>
        <v>Books</v>
      </c>
      <c r="E635" s="31">
        <v>358.25</v>
      </c>
      <c r="F635" s="31">
        <v>244.25</v>
      </c>
      <c r="G635" s="31">
        <v>114</v>
      </c>
      <c r="H635" s="22">
        <v>5</v>
      </c>
      <c r="I635" s="22">
        <v>570</v>
      </c>
      <c r="J635" s="22" t="s">
        <v>1519</v>
      </c>
      <c r="K635" s="22" t="s">
        <v>55</v>
      </c>
      <c r="L635" s="22" t="s">
        <v>1803</v>
      </c>
      <c r="M635" s="30">
        <f>VLOOKUP(J635,Sheet1!A:B,2,0)</f>
        <v>45600</v>
      </c>
    </row>
    <row r="636" spans="1:13" x14ac:dyDescent="0.3">
      <c r="A636" s="22" t="s">
        <v>1964</v>
      </c>
      <c r="B636" s="30">
        <v>45600</v>
      </c>
      <c r="C636" s="22" t="s">
        <v>158</v>
      </c>
      <c r="D636" s="22" t="str">
        <f>VLOOKUP(C636,Products!A:B,2,0)</f>
        <v>Books</v>
      </c>
      <c r="E636" s="31">
        <v>453.45</v>
      </c>
      <c r="F636" s="31">
        <v>155.25</v>
      </c>
      <c r="G636" s="31">
        <v>298.2</v>
      </c>
      <c r="H636" s="22">
        <v>5</v>
      </c>
      <c r="I636" s="22">
        <v>1491</v>
      </c>
      <c r="J636" s="22" t="s">
        <v>1098</v>
      </c>
      <c r="K636" s="22" t="s">
        <v>54</v>
      </c>
      <c r="L636" s="22" t="s">
        <v>1802</v>
      </c>
      <c r="M636" s="30">
        <f>VLOOKUP(J636,Sheet1!A:B,2,0)</f>
        <v>45665</v>
      </c>
    </row>
    <row r="637" spans="1:13" x14ac:dyDescent="0.3">
      <c r="A637" s="22" t="s">
        <v>1965</v>
      </c>
      <c r="B637" s="30">
        <v>45601</v>
      </c>
      <c r="C637" s="22" t="s">
        <v>159</v>
      </c>
      <c r="D637" s="22" t="str">
        <f>VLOOKUP(C637,Products!A:B,2,0)</f>
        <v>Clothing</v>
      </c>
      <c r="E637" s="31">
        <v>448.91666666666669</v>
      </c>
      <c r="F637" s="31">
        <v>84.25</v>
      </c>
      <c r="G637" s="31">
        <v>364.66666666666669</v>
      </c>
      <c r="H637" s="22">
        <v>3</v>
      </c>
      <c r="I637" s="22">
        <v>1094</v>
      </c>
      <c r="J637" s="22" t="s">
        <v>369</v>
      </c>
      <c r="K637" s="22" t="s">
        <v>54</v>
      </c>
      <c r="L637" s="22" t="s">
        <v>1802</v>
      </c>
      <c r="M637" s="30">
        <f>VLOOKUP(J637,Sheet1!A:B,2,0)</f>
        <v>45733</v>
      </c>
    </row>
    <row r="638" spans="1:13" x14ac:dyDescent="0.3">
      <c r="A638" s="22" t="s">
        <v>1966</v>
      </c>
      <c r="B638" s="30">
        <v>45601</v>
      </c>
      <c r="C638" s="22" t="s">
        <v>163</v>
      </c>
      <c r="D638" s="22" t="str">
        <f>VLOOKUP(C638,Products!A:B,2,0)</f>
        <v>Electronics</v>
      </c>
      <c r="E638" s="31">
        <v>528.91666666666674</v>
      </c>
      <c r="F638" s="31">
        <v>253.25</v>
      </c>
      <c r="G638" s="31">
        <v>275.66666666666669</v>
      </c>
      <c r="H638" s="22">
        <v>3</v>
      </c>
      <c r="I638" s="22">
        <v>827</v>
      </c>
      <c r="J638" s="22" t="s">
        <v>1393</v>
      </c>
      <c r="K638" s="22" t="s">
        <v>54</v>
      </c>
      <c r="L638" s="22" t="s">
        <v>1802</v>
      </c>
      <c r="M638" s="30">
        <f>VLOOKUP(J638,Sheet1!A:B,2,0)</f>
        <v>45601</v>
      </c>
    </row>
    <row r="639" spans="1:13" x14ac:dyDescent="0.3">
      <c r="A639" s="22" t="s">
        <v>1967</v>
      </c>
      <c r="B639" s="30">
        <v>45602</v>
      </c>
      <c r="C639" s="22" t="s">
        <v>164</v>
      </c>
      <c r="D639" s="22" t="str">
        <f>VLOOKUP(C639,Products!A:B,2,0)</f>
        <v>Books</v>
      </c>
      <c r="E639" s="31">
        <v>231</v>
      </c>
      <c r="F639" s="31">
        <v>99.25</v>
      </c>
      <c r="G639" s="31">
        <v>131.75</v>
      </c>
      <c r="H639" s="22">
        <v>4</v>
      </c>
      <c r="I639" s="22">
        <v>527</v>
      </c>
      <c r="J639" s="22" t="s">
        <v>1294</v>
      </c>
      <c r="K639" s="22" t="s">
        <v>55</v>
      </c>
      <c r="L639" s="22" t="s">
        <v>1803</v>
      </c>
      <c r="M639" s="30">
        <f>VLOOKUP(J639,Sheet1!A:B,2,0)</f>
        <v>45610</v>
      </c>
    </row>
    <row r="640" spans="1:13" x14ac:dyDescent="0.3">
      <c r="A640" s="22" t="s">
        <v>1968</v>
      </c>
      <c r="B640" s="30">
        <v>45602</v>
      </c>
      <c r="C640" s="22" t="s">
        <v>160</v>
      </c>
      <c r="D640" s="22" t="str">
        <f>VLOOKUP(C640,Products!A:B,2,0)</f>
        <v>Electronics</v>
      </c>
      <c r="E640" s="31">
        <v>1584.25</v>
      </c>
      <c r="F640" s="31">
        <v>205.25</v>
      </c>
      <c r="G640" s="31">
        <v>1379</v>
      </c>
      <c r="H640" s="22">
        <v>1</v>
      </c>
      <c r="I640" s="22">
        <v>1379</v>
      </c>
      <c r="J640" s="22" t="s">
        <v>1053</v>
      </c>
      <c r="K640" s="22" t="s">
        <v>55</v>
      </c>
      <c r="L640" s="22" t="s">
        <v>1803</v>
      </c>
      <c r="M640" s="30">
        <f>VLOOKUP(J640,Sheet1!A:B,2,0)</f>
        <v>45602</v>
      </c>
    </row>
    <row r="641" spans="1:13" x14ac:dyDescent="0.3">
      <c r="A641" s="22" t="s">
        <v>1969</v>
      </c>
      <c r="B641" s="30">
        <v>45602</v>
      </c>
      <c r="C641" s="22" t="s">
        <v>162</v>
      </c>
      <c r="D641" s="22" t="str">
        <f>VLOOKUP(C641,Products!A:B,2,0)</f>
        <v>Electronics</v>
      </c>
      <c r="E641" s="31">
        <v>317.45</v>
      </c>
      <c r="F641" s="31">
        <v>236.25</v>
      </c>
      <c r="G641" s="31">
        <v>81.2</v>
      </c>
      <c r="H641" s="22">
        <v>5</v>
      </c>
      <c r="I641" s="22">
        <v>406</v>
      </c>
      <c r="J641" s="22" t="s">
        <v>1173</v>
      </c>
      <c r="K641" s="22" t="s">
        <v>56</v>
      </c>
      <c r="L641" s="22" t="s">
        <v>1805</v>
      </c>
      <c r="M641" s="30">
        <f>VLOOKUP(J641,Sheet1!A:B,2,0)</f>
        <v>45716</v>
      </c>
    </row>
    <row r="642" spans="1:13" x14ac:dyDescent="0.3">
      <c r="A642" s="22" t="s">
        <v>1970</v>
      </c>
      <c r="B642" s="30">
        <v>45602</v>
      </c>
      <c r="C642" s="22" t="s">
        <v>153</v>
      </c>
      <c r="D642" s="22" t="str">
        <f>VLOOKUP(C642,Products!A:B,2,0)</f>
        <v>Electronics</v>
      </c>
      <c r="E642" s="31">
        <v>308.75</v>
      </c>
      <c r="F642" s="31">
        <v>93.25</v>
      </c>
      <c r="G642" s="31">
        <v>215.5</v>
      </c>
      <c r="H642" s="22">
        <v>2</v>
      </c>
      <c r="I642" s="22">
        <v>431</v>
      </c>
      <c r="J642" s="22" t="s">
        <v>1312</v>
      </c>
      <c r="K642" s="22" t="s">
        <v>49</v>
      </c>
      <c r="L642" s="22" t="s">
        <v>1804</v>
      </c>
      <c r="M642" s="30">
        <f>VLOOKUP(J642,Sheet1!A:B,2,0)</f>
        <v>45741</v>
      </c>
    </row>
    <row r="643" spans="1:13" x14ac:dyDescent="0.3">
      <c r="A643" s="22" t="s">
        <v>1971</v>
      </c>
      <c r="B643" s="30">
        <v>45603</v>
      </c>
      <c r="C643" s="22" t="s">
        <v>165</v>
      </c>
      <c r="D643" s="22" t="str">
        <f>VLOOKUP(C643,Products!A:B,2,0)</f>
        <v>Electronics</v>
      </c>
      <c r="E643" s="31">
        <v>1203.25</v>
      </c>
      <c r="F643" s="31">
        <v>94.25</v>
      </c>
      <c r="G643" s="31">
        <v>1109</v>
      </c>
      <c r="H643" s="22">
        <v>1</v>
      </c>
      <c r="I643" s="22">
        <v>1109</v>
      </c>
      <c r="J643" s="22" t="s">
        <v>1313</v>
      </c>
      <c r="K643" s="22" t="s">
        <v>56</v>
      </c>
      <c r="L643" s="22" t="s">
        <v>1805</v>
      </c>
      <c r="M643" s="30">
        <f>VLOOKUP(J643,Sheet1!A:B,2,0)</f>
        <v>45603</v>
      </c>
    </row>
    <row r="644" spans="1:13" x14ac:dyDescent="0.3">
      <c r="A644" s="22" t="s">
        <v>1972</v>
      </c>
      <c r="B644" s="30">
        <v>45604</v>
      </c>
      <c r="C644" s="22" t="s">
        <v>159</v>
      </c>
      <c r="D644" s="22" t="str">
        <f>VLOOKUP(C644,Products!A:B,2,0)</f>
        <v>Clothing</v>
      </c>
      <c r="E644" s="31">
        <v>331.25</v>
      </c>
      <c r="F644" s="31">
        <v>88.25</v>
      </c>
      <c r="G644" s="31">
        <v>243</v>
      </c>
      <c r="H644" s="22">
        <v>5</v>
      </c>
      <c r="I644" s="22">
        <v>1215</v>
      </c>
      <c r="J644" s="22" t="s">
        <v>1141</v>
      </c>
      <c r="K644" s="22" t="s">
        <v>55</v>
      </c>
      <c r="L644" s="22" t="s">
        <v>1803</v>
      </c>
      <c r="M644" s="30">
        <f>VLOOKUP(J644,Sheet1!A:B,2,0)</f>
        <v>45650</v>
      </c>
    </row>
    <row r="645" spans="1:13" x14ac:dyDescent="0.3">
      <c r="A645" s="22" t="s">
        <v>1973</v>
      </c>
      <c r="B645" s="30">
        <v>45604</v>
      </c>
      <c r="C645" s="22" t="s">
        <v>165</v>
      </c>
      <c r="D645" s="22" t="str">
        <f>VLOOKUP(C645,Products!A:B,2,0)</f>
        <v>Electronics</v>
      </c>
      <c r="E645" s="31">
        <v>447.25</v>
      </c>
      <c r="F645" s="31">
        <v>243.25</v>
      </c>
      <c r="G645" s="31">
        <v>204</v>
      </c>
      <c r="H645" s="22">
        <v>2</v>
      </c>
      <c r="I645" s="22">
        <v>408</v>
      </c>
      <c r="J645" s="22" t="s">
        <v>374</v>
      </c>
      <c r="K645" s="22" t="s">
        <v>55</v>
      </c>
      <c r="L645" s="22" t="s">
        <v>1803</v>
      </c>
      <c r="M645" s="30">
        <f>VLOOKUP(J645,Sheet1!A:B,2,0)</f>
        <v>45604</v>
      </c>
    </row>
    <row r="646" spans="1:13" x14ac:dyDescent="0.3">
      <c r="A646" s="22" t="s">
        <v>1974</v>
      </c>
      <c r="B646" s="30">
        <v>45604</v>
      </c>
      <c r="C646" s="22" t="s">
        <v>154</v>
      </c>
      <c r="D646" s="22" t="str">
        <f>VLOOKUP(C646,Products!A:B,2,0)</f>
        <v>Books</v>
      </c>
      <c r="E646" s="31">
        <v>352.25</v>
      </c>
      <c r="F646" s="31">
        <v>252.25</v>
      </c>
      <c r="G646" s="31">
        <v>100</v>
      </c>
      <c r="H646" s="22">
        <v>2</v>
      </c>
      <c r="I646" s="22">
        <v>200</v>
      </c>
      <c r="J646" s="22" t="s">
        <v>1138</v>
      </c>
      <c r="K646" s="22" t="s">
        <v>49</v>
      </c>
      <c r="L646" s="22" t="s">
        <v>1804</v>
      </c>
      <c r="M646" s="30">
        <f>VLOOKUP(J646,Sheet1!A:B,2,0)</f>
        <v>45604</v>
      </c>
    </row>
    <row r="647" spans="1:13" x14ac:dyDescent="0.3">
      <c r="A647" s="22" t="s">
        <v>1975</v>
      </c>
      <c r="B647" s="30">
        <v>45604</v>
      </c>
      <c r="C647" s="22" t="s">
        <v>154</v>
      </c>
      <c r="D647" s="22" t="str">
        <f>VLOOKUP(C647,Products!A:B,2,0)</f>
        <v>Books</v>
      </c>
      <c r="E647" s="31">
        <v>490.91666666666663</v>
      </c>
      <c r="F647" s="31">
        <v>284.25</v>
      </c>
      <c r="G647" s="31">
        <v>206.66666666666666</v>
      </c>
      <c r="H647" s="22">
        <v>3</v>
      </c>
      <c r="I647" s="22">
        <v>620</v>
      </c>
      <c r="J647" s="22" t="s">
        <v>336</v>
      </c>
      <c r="K647" s="22" t="s">
        <v>54</v>
      </c>
      <c r="L647" s="22" t="s">
        <v>1802</v>
      </c>
      <c r="M647" s="30">
        <f>VLOOKUP(J647,Sheet1!A:B,2,0)</f>
        <v>45604</v>
      </c>
    </row>
    <row r="648" spans="1:13" x14ac:dyDescent="0.3">
      <c r="A648" s="22" t="s">
        <v>1976</v>
      </c>
      <c r="B648" s="30">
        <v>45605</v>
      </c>
      <c r="C648" s="22" t="s">
        <v>157</v>
      </c>
      <c r="D648" s="22" t="str">
        <f>VLOOKUP(C648,Products!A:B,2,0)</f>
        <v>Clothing</v>
      </c>
      <c r="E648" s="31">
        <v>409.25</v>
      </c>
      <c r="F648" s="31">
        <v>167.25</v>
      </c>
      <c r="G648" s="31">
        <v>242</v>
      </c>
      <c r="H648" s="22">
        <v>5</v>
      </c>
      <c r="I648" s="22">
        <v>1210</v>
      </c>
      <c r="J648" s="22" t="s">
        <v>1307</v>
      </c>
      <c r="K648" s="22" t="s">
        <v>54</v>
      </c>
      <c r="L648" s="22" t="s">
        <v>1802</v>
      </c>
      <c r="M648" s="30">
        <f>VLOOKUP(J648,Sheet1!A:B,2,0)</f>
        <v>45605</v>
      </c>
    </row>
    <row r="649" spans="1:13" x14ac:dyDescent="0.3">
      <c r="A649" s="22" t="s">
        <v>1977</v>
      </c>
      <c r="B649" s="30">
        <v>45605</v>
      </c>
      <c r="C649" s="22" t="s">
        <v>164</v>
      </c>
      <c r="D649" s="22" t="str">
        <f>VLOOKUP(C649,Products!A:B,2,0)</f>
        <v>Books</v>
      </c>
      <c r="E649" s="31">
        <v>684.91666666666674</v>
      </c>
      <c r="F649" s="31">
        <v>221.25</v>
      </c>
      <c r="G649" s="31">
        <v>463.66666666666669</v>
      </c>
      <c r="H649" s="22">
        <v>3</v>
      </c>
      <c r="I649" s="22">
        <v>1391</v>
      </c>
      <c r="J649" s="22" t="s">
        <v>1320</v>
      </c>
      <c r="K649" s="22" t="s">
        <v>57</v>
      </c>
      <c r="L649" s="22" t="s">
        <v>1806</v>
      </c>
      <c r="M649" s="30">
        <f>VLOOKUP(J649,Sheet1!A:B,2,0)</f>
        <v>45642</v>
      </c>
    </row>
    <row r="650" spans="1:13" x14ac:dyDescent="0.3">
      <c r="A650" s="22" t="s">
        <v>1978</v>
      </c>
      <c r="B650" s="30">
        <v>45606</v>
      </c>
      <c r="C650" s="22" t="s">
        <v>151</v>
      </c>
      <c r="D650" s="22" t="str">
        <f>VLOOKUP(C650,Products!A:B,2,0)</f>
        <v>Electronics</v>
      </c>
      <c r="E650" s="31">
        <v>303.91666666666663</v>
      </c>
      <c r="F650" s="31">
        <v>113.25</v>
      </c>
      <c r="G650" s="31">
        <v>190.66666666666666</v>
      </c>
      <c r="H650" s="22">
        <v>3</v>
      </c>
      <c r="I650" s="22">
        <v>572</v>
      </c>
      <c r="J650" s="22" t="s">
        <v>358</v>
      </c>
      <c r="K650" s="22" t="s">
        <v>57</v>
      </c>
      <c r="L650" s="22" t="s">
        <v>1806</v>
      </c>
      <c r="M650" s="30">
        <f>VLOOKUP(J650,Sheet1!A:B,2,0)</f>
        <v>45606</v>
      </c>
    </row>
    <row r="651" spans="1:13" x14ac:dyDescent="0.3">
      <c r="A651" s="22" t="s">
        <v>1979</v>
      </c>
      <c r="B651" s="30">
        <v>45606</v>
      </c>
      <c r="C651" s="22" t="s">
        <v>157</v>
      </c>
      <c r="D651" s="22" t="str">
        <f>VLOOKUP(C651,Products!A:B,2,0)</f>
        <v>Clothing</v>
      </c>
      <c r="E651" s="31">
        <v>396.85</v>
      </c>
      <c r="F651" s="31">
        <v>190.25</v>
      </c>
      <c r="G651" s="31">
        <v>206.6</v>
      </c>
      <c r="H651" s="22">
        <v>5</v>
      </c>
      <c r="I651" s="22">
        <v>1033</v>
      </c>
      <c r="J651" s="22" t="s">
        <v>1473</v>
      </c>
      <c r="K651" s="22" t="s">
        <v>56</v>
      </c>
      <c r="L651" s="22" t="s">
        <v>1805</v>
      </c>
      <c r="M651" s="30">
        <f>VLOOKUP(J651,Sheet1!A:B,2,0)</f>
        <v>45606</v>
      </c>
    </row>
    <row r="652" spans="1:13" x14ac:dyDescent="0.3">
      <c r="A652" s="22" t="s">
        <v>1980</v>
      </c>
      <c r="B652" s="30">
        <v>45607</v>
      </c>
      <c r="C652" s="22" t="s">
        <v>159</v>
      </c>
      <c r="D652" s="22" t="str">
        <f>VLOOKUP(C652,Products!A:B,2,0)</f>
        <v>Clothing</v>
      </c>
      <c r="E652" s="31">
        <v>349</v>
      </c>
      <c r="F652" s="31">
        <v>218.25</v>
      </c>
      <c r="G652" s="31">
        <v>130.75</v>
      </c>
      <c r="H652" s="22">
        <v>4</v>
      </c>
      <c r="I652" s="22">
        <v>523</v>
      </c>
      <c r="J652" s="22" t="s">
        <v>1130</v>
      </c>
      <c r="K652" s="22" t="s">
        <v>54</v>
      </c>
      <c r="L652" s="22" t="s">
        <v>1802</v>
      </c>
      <c r="M652" s="30">
        <f>VLOOKUP(J652,Sheet1!A:B,2,0)</f>
        <v>45663</v>
      </c>
    </row>
    <row r="653" spans="1:13" x14ac:dyDescent="0.3">
      <c r="A653" s="22" t="s">
        <v>1981</v>
      </c>
      <c r="B653" s="30">
        <v>45609</v>
      </c>
      <c r="C653" s="22" t="s">
        <v>147</v>
      </c>
      <c r="D653" s="22" t="str">
        <f>VLOOKUP(C653,Products!A:B,2,0)</f>
        <v>Toys</v>
      </c>
      <c r="E653" s="31">
        <v>665.25</v>
      </c>
      <c r="F653" s="31">
        <v>120.25</v>
      </c>
      <c r="G653" s="31">
        <v>545</v>
      </c>
      <c r="H653" s="22">
        <v>1</v>
      </c>
      <c r="I653" s="22">
        <v>545</v>
      </c>
      <c r="J653" s="22" t="s">
        <v>1303</v>
      </c>
      <c r="K653" s="22" t="s">
        <v>56</v>
      </c>
      <c r="L653" s="22" t="s">
        <v>1805</v>
      </c>
      <c r="M653" s="30">
        <f>VLOOKUP(J653,Sheet1!A:B,2,0)</f>
        <v>45609</v>
      </c>
    </row>
    <row r="654" spans="1:13" x14ac:dyDescent="0.3">
      <c r="A654" s="22" t="s">
        <v>1982</v>
      </c>
      <c r="B654" s="30">
        <v>45609</v>
      </c>
      <c r="C654" s="22" t="s">
        <v>154</v>
      </c>
      <c r="D654" s="22" t="str">
        <f>VLOOKUP(C654,Products!A:B,2,0)</f>
        <v>Books</v>
      </c>
      <c r="E654" s="31">
        <v>762.25</v>
      </c>
      <c r="F654" s="31">
        <v>133.25</v>
      </c>
      <c r="G654" s="31">
        <v>629</v>
      </c>
      <c r="H654" s="22">
        <v>2</v>
      </c>
      <c r="I654" s="22">
        <v>1258</v>
      </c>
      <c r="J654" s="22" t="s">
        <v>1122</v>
      </c>
      <c r="K654" s="22" t="s">
        <v>54</v>
      </c>
      <c r="L654" s="22" t="s">
        <v>1802</v>
      </c>
      <c r="M654" s="30">
        <f>VLOOKUP(J654,Sheet1!A:B,2,0)</f>
        <v>45688</v>
      </c>
    </row>
    <row r="655" spans="1:13" x14ac:dyDescent="0.3">
      <c r="A655" s="22" t="s">
        <v>1983</v>
      </c>
      <c r="B655" s="30">
        <v>45610</v>
      </c>
      <c r="C655" s="22" t="s">
        <v>162</v>
      </c>
      <c r="D655" s="22" t="str">
        <f>VLOOKUP(C655,Products!A:B,2,0)</f>
        <v>Electronics</v>
      </c>
      <c r="E655" s="31">
        <v>312.25</v>
      </c>
      <c r="F655" s="31">
        <v>132.25</v>
      </c>
      <c r="G655" s="31">
        <v>180</v>
      </c>
      <c r="H655" s="22">
        <v>2</v>
      </c>
      <c r="I655" s="22">
        <v>360</v>
      </c>
      <c r="J655" s="22" t="s">
        <v>1294</v>
      </c>
      <c r="K655" s="22" t="s">
        <v>54</v>
      </c>
      <c r="L655" s="22" t="s">
        <v>1802</v>
      </c>
      <c r="M655" s="30">
        <f>VLOOKUP(J655,Sheet1!A:B,2,0)</f>
        <v>45610</v>
      </c>
    </row>
    <row r="656" spans="1:13" x14ac:dyDescent="0.3">
      <c r="A656" s="22" t="s">
        <v>1984</v>
      </c>
      <c r="B656" s="30">
        <v>45610</v>
      </c>
      <c r="C656" s="22" t="s">
        <v>164</v>
      </c>
      <c r="D656" s="22" t="str">
        <f>VLOOKUP(C656,Products!A:B,2,0)</f>
        <v>Books</v>
      </c>
      <c r="E656" s="31">
        <v>403.5</v>
      </c>
      <c r="F656" s="31">
        <v>142.25</v>
      </c>
      <c r="G656" s="31">
        <v>261.25</v>
      </c>
      <c r="H656" s="22">
        <v>4</v>
      </c>
      <c r="I656" s="22">
        <v>1045</v>
      </c>
      <c r="J656" s="22" t="s">
        <v>1222</v>
      </c>
      <c r="K656" s="22" t="s">
        <v>55</v>
      </c>
      <c r="L656" s="22" t="s">
        <v>1803</v>
      </c>
      <c r="M656" s="30">
        <f>VLOOKUP(J656,Sheet1!A:B,2,0)</f>
        <v>45651</v>
      </c>
    </row>
    <row r="657" spans="1:13" x14ac:dyDescent="0.3">
      <c r="A657" s="22" t="s">
        <v>1985</v>
      </c>
      <c r="B657" s="30">
        <v>45610</v>
      </c>
      <c r="C657" s="22" t="s">
        <v>156</v>
      </c>
      <c r="D657" s="22" t="str">
        <f>VLOOKUP(C657,Products!A:B,2,0)</f>
        <v>Books</v>
      </c>
      <c r="E657" s="31">
        <v>1433.25</v>
      </c>
      <c r="F657" s="31">
        <v>145.25</v>
      </c>
      <c r="G657" s="31">
        <v>1288</v>
      </c>
      <c r="H657" s="22">
        <v>1</v>
      </c>
      <c r="I657" s="22">
        <v>1288</v>
      </c>
      <c r="J657" s="22" t="s">
        <v>1346</v>
      </c>
      <c r="K657" s="22" t="s">
        <v>54</v>
      </c>
      <c r="L657" s="22" t="s">
        <v>1802</v>
      </c>
      <c r="M657" s="30">
        <f>VLOOKUP(J657,Sheet1!A:B,2,0)</f>
        <v>45630</v>
      </c>
    </row>
    <row r="658" spans="1:13" x14ac:dyDescent="0.3">
      <c r="A658" s="22" t="s">
        <v>1986</v>
      </c>
      <c r="B658" s="30">
        <v>45611</v>
      </c>
      <c r="C658" s="22" t="s">
        <v>165</v>
      </c>
      <c r="D658" s="22" t="str">
        <f>VLOOKUP(C658,Products!A:B,2,0)</f>
        <v>Electronics</v>
      </c>
      <c r="E658" s="31">
        <v>287.25</v>
      </c>
      <c r="F658" s="31">
        <v>105.25</v>
      </c>
      <c r="G658" s="31">
        <v>182</v>
      </c>
      <c r="H658" s="22">
        <v>3</v>
      </c>
      <c r="I658" s="22">
        <v>546</v>
      </c>
      <c r="J658" s="22" t="s">
        <v>1056</v>
      </c>
      <c r="K658" s="22" t="s">
        <v>54</v>
      </c>
      <c r="L658" s="22" t="s">
        <v>1802</v>
      </c>
      <c r="M658" s="30">
        <f>VLOOKUP(J658,Sheet1!A:B,2,0)</f>
        <v>45611</v>
      </c>
    </row>
    <row r="659" spans="1:13" x14ac:dyDescent="0.3">
      <c r="A659" s="22" t="s">
        <v>1987</v>
      </c>
      <c r="B659" s="30">
        <v>45612</v>
      </c>
      <c r="C659" s="22" t="s">
        <v>149</v>
      </c>
      <c r="D659" s="22" t="str">
        <f>VLOOKUP(C659,Products!A:B,2,0)</f>
        <v>Toys</v>
      </c>
      <c r="E659" s="31">
        <v>599.58333333333326</v>
      </c>
      <c r="F659" s="31">
        <v>106.25</v>
      </c>
      <c r="G659" s="31">
        <v>493.33333333333331</v>
      </c>
      <c r="H659" s="22">
        <v>3</v>
      </c>
      <c r="I659" s="22">
        <v>1480</v>
      </c>
      <c r="J659" s="22" t="s">
        <v>325</v>
      </c>
      <c r="K659" s="22" t="s">
        <v>57</v>
      </c>
      <c r="L659" s="22" t="s">
        <v>1806</v>
      </c>
      <c r="M659" s="30">
        <f>VLOOKUP(J659,Sheet1!A:B,2,0)</f>
        <v>45612</v>
      </c>
    </row>
    <row r="660" spans="1:13" x14ac:dyDescent="0.3">
      <c r="A660" s="22" t="s">
        <v>1988</v>
      </c>
      <c r="B660" s="30">
        <v>45612</v>
      </c>
      <c r="C660" s="22" t="s">
        <v>164</v>
      </c>
      <c r="D660" s="22" t="str">
        <f>VLOOKUP(C660,Products!A:B,2,0)</f>
        <v>Books</v>
      </c>
      <c r="E660" s="31">
        <v>635.25</v>
      </c>
      <c r="F660" s="31">
        <v>157.25</v>
      </c>
      <c r="G660" s="31">
        <v>478</v>
      </c>
      <c r="H660" s="22">
        <v>3</v>
      </c>
      <c r="I660" s="22">
        <v>1434</v>
      </c>
      <c r="J660" s="22" t="s">
        <v>1096</v>
      </c>
      <c r="K660" s="22" t="s">
        <v>54</v>
      </c>
      <c r="L660" s="22" t="s">
        <v>1802</v>
      </c>
      <c r="M660" s="30">
        <f>VLOOKUP(J660,Sheet1!A:B,2,0)</f>
        <v>45742</v>
      </c>
    </row>
    <row r="661" spans="1:13" x14ac:dyDescent="0.3">
      <c r="A661" s="22" t="s">
        <v>1989</v>
      </c>
      <c r="B661" s="30">
        <v>45612</v>
      </c>
      <c r="C661" s="22" t="s">
        <v>150</v>
      </c>
      <c r="D661" s="22" t="str">
        <f>VLOOKUP(C661,Products!A:B,2,0)</f>
        <v>Electronics</v>
      </c>
      <c r="E661" s="31">
        <v>476.85</v>
      </c>
      <c r="F661" s="31">
        <v>179.25</v>
      </c>
      <c r="G661" s="31">
        <v>297.60000000000002</v>
      </c>
      <c r="H661" s="22">
        <v>5</v>
      </c>
      <c r="I661" s="22">
        <v>1488</v>
      </c>
      <c r="J661" s="22" t="s">
        <v>335</v>
      </c>
      <c r="K661" s="22" t="s">
        <v>49</v>
      </c>
      <c r="L661" s="22" t="s">
        <v>1804</v>
      </c>
      <c r="M661" s="30">
        <f>VLOOKUP(J661,Sheet1!A:B,2,0)</f>
        <v>45612</v>
      </c>
    </row>
    <row r="662" spans="1:13" x14ac:dyDescent="0.3">
      <c r="A662" s="22" t="s">
        <v>1990</v>
      </c>
      <c r="B662" s="30">
        <v>45612</v>
      </c>
      <c r="C662" s="22" t="s">
        <v>159</v>
      </c>
      <c r="D662" s="22" t="str">
        <f>VLOOKUP(C662,Products!A:B,2,0)</f>
        <v>Clothing</v>
      </c>
      <c r="E662" s="31">
        <v>440.65</v>
      </c>
      <c r="F662" s="31">
        <v>178.25</v>
      </c>
      <c r="G662" s="31">
        <v>262.39999999999998</v>
      </c>
      <c r="H662" s="22">
        <v>5</v>
      </c>
      <c r="I662" s="22">
        <v>1312</v>
      </c>
      <c r="J662" s="22" t="s">
        <v>25</v>
      </c>
      <c r="K662" s="22" t="s">
        <v>54</v>
      </c>
      <c r="L662" s="22" t="s">
        <v>1802</v>
      </c>
      <c r="M662" s="30">
        <f>VLOOKUP(J662,Sheet1!A:B,2,0)</f>
        <v>45612</v>
      </c>
    </row>
    <row r="663" spans="1:13" x14ac:dyDescent="0.3">
      <c r="A663" s="22" t="s">
        <v>1991</v>
      </c>
      <c r="B663" s="30">
        <v>45613</v>
      </c>
      <c r="C663" s="22" t="s">
        <v>152</v>
      </c>
      <c r="D663" s="22" t="str">
        <f>VLOOKUP(C663,Products!A:B,2,0)</f>
        <v>Books</v>
      </c>
      <c r="E663" s="31">
        <v>783.25</v>
      </c>
      <c r="F663" s="31">
        <v>205.25</v>
      </c>
      <c r="G663" s="31">
        <v>578</v>
      </c>
      <c r="H663" s="22">
        <v>2</v>
      </c>
      <c r="I663" s="22">
        <v>1156</v>
      </c>
      <c r="J663" s="22" t="s">
        <v>1405</v>
      </c>
      <c r="K663" s="22" t="s">
        <v>55</v>
      </c>
      <c r="L663" s="22" t="s">
        <v>1803</v>
      </c>
      <c r="M663" s="30">
        <f>VLOOKUP(J663,Sheet1!A:B,2,0)</f>
        <v>45613</v>
      </c>
    </row>
    <row r="664" spans="1:13" x14ac:dyDescent="0.3">
      <c r="A664" s="22" t="s">
        <v>1992</v>
      </c>
      <c r="B664" s="30">
        <v>45614</v>
      </c>
      <c r="C664" s="22" t="s">
        <v>160</v>
      </c>
      <c r="D664" s="22" t="str">
        <f>VLOOKUP(C664,Products!A:B,2,0)</f>
        <v>Electronics</v>
      </c>
      <c r="E664" s="31">
        <v>385.85</v>
      </c>
      <c r="F664" s="31">
        <v>153.25</v>
      </c>
      <c r="G664" s="31">
        <v>232.6</v>
      </c>
      <c r="H664" s="22">
        <v>5</v>
      </c>
      <c r="I664" s="22">
        <v>1163</v>
      </c>
      <c r="J664" s="22" t="s">
        <v>1048</v>
      </c>
      <c r="K664" s="22" t="s">
        <v>49</v>
      </c>
      <c r="L664" s="22" t="s">
        <v>1804</v>
      </c>
      <c r="M664" s="30">
        <f>VLOOKUP(J664,Sheet1!A:B,2,0)</f>
        <v>45614</v>
      </c>
    </row>
    <row r="665" spans="1:13" x14ac:dyDescent="0.3">
      <c r="A665" s="22" t="s">
        <v>1993</v>
      </c>
      <c r="B665" s="30">
        <v>45614</v>
      </c>
      <c r="C665" s="22" t="s">
        <v>153</v>
      </c>
      <c r="D665" s="22" t="str">
        <f>VLOOKUP(C665,Products!A:B,2,0)</f>
        <v>Electronics</v>
      </c>
      <c r="E665" s="31">
        <v>231.25</v>
      </c>
      <c r="F665" s="31">
        <v>156.25</v>
      </c>
      <c r="G665" s="31">
        <v>75</v>
      </c>
      <c r="H665" s="22">
        <v>5</v>
      </c>
      <c r="I665" s="22">
        <v>375</v>
      </c>
      <c r="J665" s="22" t="s">
        <v>1219</v>
      </c>
      <c r="K665" s="22" t="s">
        <v>49</v>
      </c>
      <c r="L665" s="22" t="s">
        <v>1804</v>
      </c>
      <c r="M665" s="30">
        <f>VLOOKUP(J665,Sheet1!A:B,2,0)</f>
        <v>45614</v>
      </c>
    </row>
    <row r="666" spans="1:13" x14ac:dyDescent="0.3">
      <c r="A666" s="22" t="s">
        <v>1994</v>
      </c>
      <c r="B666" s="30">
        <v>45614</v>
      </c>
      <c r="C666" s="22" t="s">
        <v>148</v>
      </c>
      <c r="D666" s="22" t="str">
        <f>VLOOKUP(C666,Products!A:B,2,0)</f>
        <v>Toys</v>
      </c>
      <c r="E666" s="31">
        <v>218.65</v>
      </c>
      <c r="F666" s="31">
        <v>168.25</v>
      </c>
      <c r="G666" s="31">
        <v>50.4</v>
      </c>
      <c r="H666" s="22">
        <v>5</v>
      </c>
      <c r="I666" s="22">
        <v>252</v>
      </c>
      <c r="J666" s="22" t="s">
        <v>1067</v>
      </c>
      <c r="K666" s="22" t="s">
        <v>54</v>
      </c>
      <c r="L666" s="22" t="s">
        <v>1802</v>
      </c>
      <c r="M666" s="30">
        <f>VLOOKUP(J666,Sheet1!A:B,2,0)</f>
        <v>45614</v>
      </c>
    </row>
    <row r="667" spans="1:13" x14ac:dyDescent="0.3">
      <c r="A667" s="22" t="s">
        <v>1995</v>
      </c>
      <c r="B667" s="30">
        <v>45614</v>
      </c>
      <c r="C667" s="22" t="s">
        <v>148</v>
      </c>
      <c r="D667" s="22" t="str">
        <f>VLOOKUP(C667,Products!A:B,2,0)</f>
        <v>Toys</v>
      </c>
      <c r="E667" s="31">
        <v>331.5</v>
      </c>
      <c r="F667" s="31">
        <v>289.25</v>
      </c>
      <c r="G667" s="31">
        <v>42.25</v>
      </c>
      <c r="H667" s="22">
        <v>4</v>
      </c>
      <c r="I667" s="22">
        <v>169</v>
      </c>
      <c r="J667" s="22" t="s">
        <v>24</v>
      </c>
      <c r="K667" s="22" t="s">
        <v>55</v>
      </c>
      <c r="L667" s="22" t="s">
        <v>1803</v>
      </c>
      <c r="M667" s="30">
        <f>VLOOKUP(J667,Sheet1!A:B,2,0)</f>
        <v>45733</v>
      </c>
    </row>
    <row r="668" spans="1:13" x14ac:dyDescent="0.3">
      <c r="A668" s="22" t="s">
        <v>1996</v>
      </c>
      <c r="B668" s="30">
        <v>45615</v>
      </c>
      <c r="C668" s="22" t="s">
        <v>155</v>
      </c>
      <c r="D668" s="22" t="str">
        <f>VLOOKUP(C668,Products!A:B,2,0)</f>
        <v>Books</v>
      </c>
      <c r="E668" s="31">
        <v>214.25</v>
      </c>
      <c r="F668" s="31">
        <v>133.25</v>
      </c>
      <c r="G668" s="31">
        <v>81</v>
      </c>
      <c r="H668" s="22">
        <v>4</v>
      </c>
      <c r="I668" s="22">
        <v>324</v>
      </c>
      <c r="J668" s="22" t="s">
        <v>1105</v>
      </c>
      <c r="K668" s="22" t="s">
        <v>49</v>
      </c>
      <c r="L668" s="22" t="s">
        <v>1804</v>
      </c>
      <c r="M668" s="30">
        <f>VLOOKUP(J668,Sheet1!A:B,2,0)</f>
        <v>45666</v>
      </c>
    </row>
    <row r="669" spans="1:13" x14ac:dyDescent="0.3">
      <c r="A669" s="22" t="s">
        <v>1997</v>
      </c>
      <c r="B669" s="30">
        <v>45616</v>
      </c>
      <c r="C669" s="22" t="s">
        <v>161</v>
      </c>
      <c r="D669" s="22" t="str">
        <f>VLOOKUP(C669,Products!A:B,2,0)</f>
        <v>Books</v>
      </c>
      <c r="E669" s="31">
        <v>319.05</v>
      </c>
      <c r="F669" s="31">
        <v>121.25</v>
      </c>
      <c r="G669" s="31">
        <v>197.8</v>
      </c>
      <c r="H669" s="22">
        <v>5</v>
      </c>
      <c r="I669" s="22">
        <v>989</v>
      </c>
      <c r="J669" s="22" t="s">
        <v>1216</v>
      </c>
      <c r="K669" s="22" t="s">
        <v>49</v>
      </c>
      <c r="L669" s="22" t="s">
        <v>1804</v>
      </c>
      <c r="M669" s="30">
        <f>VLOOKUP(J669,Sheet1!A:B,2,0)</f>
        <v>45616</v>
      </c>
    </row>
    <row r="670" spans="1:13" x14ac:dyDescent="0.3">
      <c r="A670" s="22" t="s">
        <v>1998</v>
      </c>
      <c r="B670" s="30">
        <v>45616</v>
      </c>
      <c r="C670" s="22" t="s">
        <v>149</v>
      </c>
      <c r="D670" s="22" t="str">
        <f>VLOOKUP(C670,Products!A:B,2,0)</f>
        <v>Toys</v>
      </c>
      <c r="E670" s="31">
        <v>256.64999999999998</v>
      </c>
      <c r="F670" s="31">
        <v>158.25</v>
      </c>
      <c r="G670" s="31">
        <v>98.4</v>
      </c>
      <c r="H670" s="22">
        <v>5</v>
      </c>
      <c r="I670" s="22">
        <v>492</v>
      </c>
      <c r="J670" s="22" t="s">
        <v>1237</v>
      </c>
      <c r="K670" s="22" t="s">
        <v>54</v>
      </c>
      <c r="L670" s="22" t="s">
        <v>1802</v>
      </c>
      <c r="M670" s="30">
        <f>VLOOKUP(J670,Sheet1!A:B,2,0)</f>
        <v>45642</v>
      </c>
    </row>
    <row r="671" spans="1:13" x14ac:dyDescent="0.3">
      <c r="A671" s="22" t="s">
        <v>1999</v>
      </c>
      <c r="B671" s="30">
        <v>45616</v>
      </c>
      <c r="C671" s="22" t="s">
        <v>147</v>
      </c>
      <c r="D671" s="22" t="str">
        <f>VLOOKUP(C671,Products!A:B,2,0)</f>
        <v>Toys</v>
      </c>
      <c r="E671" s="31">
        <v>403.85</v>
      </c>
      <c r="F671" s="31">
        <v>164.25</v>
      </c>
      <c r="G671" s="31">
        <v>239.6</v>
      </c>
      <c r="H671" s="22">
        <v>5</v>
      </c>
      <c r="I671" s="22">
        <v>1198</v>
      </c>
      <c r="J671" s="22" t="s">
        <v>1433</v>
      </c>
      <c r="K671" s="22" t="s">
        <v>54</v>
      </c>
      <c r="L671" s="22" t="s">
        <v>1802</v>
      </c>
      <c r="M671" s="30">
        <f>VLOOKUP(J671,Sheet1!A:B,2,0)</f>
        <v>45692</v>
      </c>
    </row>
    <row r="672" spans="1:13" x14ac:dyDescent="0.3">
      <c r="A672" s="22" t="s">
        <v>2000</v>
      </c>
      <c r="B672" s="30">
        <v>45617</v>
      </c>
      <c r="C672" s="22" t="s">
        <v>159</v>
      </c>
      <c r="D672" s="22" t="str">
        <f>VLOOKUP(C672,Products!A:B,2,0)</f>
        <v>Clothing</v>
      </c>
      <c r="E672" s="31">
        <v>819.25</v>
      </c>
      <c r="F672" s="31">
        <v>101.25</v>
      </c>
      <c r="G672" s="31">
        <v>718</v>
      </c>
      <c r="H672" s="22">
        <v>2</v>
      </c>
      <c r="I672" s="22">
        <v>1436</v>
      </c>
      <c r="J672" s="22" t="s">
        <v>1255</v>
      </c>
      <c r="K672" s="22" t="s">
        <v>49</v>
      </c>
      <c r="L672" s="22" t="s">
        <v>1804</v>
      </c>
      <c r="M672" s="30">
        <f>VLOOKUP(J672,Sheet1!A:B,2,0)</f>
        <v>45724</v>
      </c>
    </row>
    <row r="673" spans="1:13" x14ac:dyDescent="0.3">
      <c r="A673" s="22" t="s">
        <v>2001</v>
      </c>
      <c r="B673" s="30">
        <v>45617</v>
      </c>
      <c r="C673" s="22" t="s">
        <v>148</v>
      </c>
      <c r="D673" s="22" t="str">
        <f>VLOOKUP(C673,Products!A:B,2,0)</f>
        <v>Toys</v>
      </c>
      <c r="E673" s="31">
        <v>201.45</v>
      </c>
      <c r="F673" s="31">
        <v>141.25</v>
      </c>
      <c r="G673" s="31">
        <v>60.2</v>
      </c>
      <c r="H673" s="22">
        <v>5</v>
      </c>
      <c r="I673" s="22">
        <v>301</v>
      </c>
      <c r="J673" s="22" t="s">
        <v>347</v>
      </c>
      <c r="K673" s="22" t="s">
        <v>54</v>
      </c>
      <c r="L673" s="22" t="s">
        <v>1802</v>
      </c>
      <c r="M673" s="30">
        <f>VLOOKUP(J673,Sheet1!A:B,2,0)</f>
        <v>45661</v>
      </c>
    </row>
    <row r="674" spans="1:13" x14ac:dyDescent="0.3">
      <c r="A674" s="22" t="s">
        <v>2002</v>
      </c>
      <c r="B674" s="30">
        <v>45617</v>
      </c>
      <c r="C674" s="22" t="s">
        <v>163</v>
      </c>
      <c r="D674" s="22" t="str">
        <f>VLOOKUP(C674,Products!A:B,2,0)</f>
        <v>Electronics</v>
      </c>
      <c r="E674" s="31">
        <v>1635.25</v>
      </c>
      <c r="F674" s="31">
        <v>199.25</v>
      </c>
      <c r="G674" s="31">
        <v>1436</v>
      </c>
      <c r="H674" s="22">
        <v>1</v>
      </c>
      <c r="I674" s="22">
        <v>1436</v>
      </c>
      <c r="J674" s="22" t="s">
        <v>1292</v>
      </c>
      <c r="K674" s="22" t="s">
        <v>57</v>
      </c>
      <c r="L674" s="22" t="s">
        <v>1806</v>
      </c>
      <c r="M674" s="30">
        <f>VLOOKUP(J674,Sheet1!A:B,2,0)</f>
        <v>45617</v>
      </c>
    </row>
    <row r="675" spans="1:13" x14ac:dyDescent="0.3">
      <c r="A675" s="22" t="s">
        <v>2003</v>
      </c>
      <c r="B675" s="30">
        <v>45618</v>
      </c>
      <c r="C675" s="22" t="s">
        <v>152</v>
      </c>
      <c r="D675" s="22" t="str">
        <f>VLOOKUP(C675,Products!A:B,2,0)</f>
        <v>Books</v>
      </c>
      <c r="E675" s="31">
        <v>429.91666666666663</v>
      </c>
      <c r="F675" s="31">
        <v>200.25</v>
      </c>
      <c r="G675" s="31">
        <v>229.66666666666666</v>
      </c>
      <c r="H675" s="22">
        <v>3</v>
      </c>
      <c r="I675" s="22">
        <v>689</v>
      </c>
      <c r="J675" s="22" t="s">
        <v>1074</v>
      </c>
      <c r="K675" s="22" t="s">
        <v>54</v>
      </c>
      <c r="L675" s="22" t="s">
        <v>1802</v>
      </c>
      <c r="M675" s="30">
        <f>VLOOKUP(J675,Sheet1!A:B,2,0)</f>
        <v>45618</v>
      </c>
    </row>
    <row r="676" spans="1:13" x14ac:dyDescent="0.3">
      <c r="A676" s="22" t="s">
        <v>2004</v>
      </c>
      <c r="B676" s="30">
        <v>45618</v>
      </c>
      <c r="C676" s="22" t="s">
        <v>161</v>
      </c>
      <c r="D676" s="22" t="str">
        <f>VLOOKUP(C676,Products!A:B,2,0)</f>
        <v>Books</v>
      </c>
      <c r="E676" s="31">
        <v>1285.25</v>
      </c>
      <c r="F676" s="31">
        <v>275.25</v>
      </c>
      <c r="G676" s="31">
        <v>1010</v>
      </c>
      <c r="H676" s="22">
        <v>1</v>
      </c>
      <c r="I676" s="22">
        <v>1010</v>
      </c>
      <c r="J676" s="22" t="s">
        <v>1104</v>
      </c>
      <c r="K676" s="22" t="s">
        <v>56</v>
      </c>
      <c r="L676" s="22" t="s">
        <v>1805</v>
      </c>
      <c r="M676" s="30">
        <f>VLOOKUP(J676,Sheet1!A:B,2,0)</f>
        <v>45618</v>
      </c>
    </row>
    <row r="677" spans="1:13" x14ac:dyDescent="0.3">
      <c r="A677" s="22" t="s">
        <v>2005</v>
      </c>
      <c r="B677" s="30">
        <v>45620</v>
      </c>
      <c r="C677" s="22" t="s">
        <v>147</v>
      </c>
      <c r="D677" s="22" t="str">
        <f>VLOOKUP(C677,Products!A:B,2,0)</f>
        <v>Toys</v>
      </c>
      <c r="E677" s="31">
        <v>273.64999999999998</v>
      </c>
      <c r="F677" s="31">
        <v>135.25</v>
      </c>
      <c r="G677" s="31">
        <v>138.4</v>
      </c>
      <c r="H677" s="22">
        <v>5</v>
      </c>
      <c r="I677" s="22">
        <v>692</v>
      </c>
      <c r="J677" s="22" t="s">
        <v>1429</v>
      </c>
      <c r="K677" s="22" t="s">
        <v>56</v>
      </c>
      <c r="L677" s="22" t="s">
        <v>1805</v>
      </c>
      <c r="M677" s="30">
        <f>VLOOKUP(J677,Sheet1!A:B,2,0)</f>
        <v>45631</v>
      </c>
    </row>
    <row r="678" spans="1:13" x14ac:dyDescent="0.3">
      <c r="A678" s="22" t="s">
        <v>2006</v>
      </c>
      <c r="B678" s="30">
        <v>45622</v>
      </c>
      <c r="C678" s="22" t="s">
        <v>161</v>
      </c>
      <c r="D678" s="22" t="str">
        <f>VLOOKUP(C678,Products!A:B,2,0)</f>
        <v>Books</v>
      </c>
      <c r="E678" s="31">
        <v>285.25</v>
      </c>
      <c r="F678" s="31">
        <v>222.25</v>
      </c>
      <c r="G678" s="31">
        <v>63</v>
      </c>
      <c r="H678" s="22">
        <v>4</v>
      </c>
      <c r="I678" s="22">
        <v>252</v>
      </c>
      <c r="J678" s="22" t="s">
        <v>1474</v>
      </c>
      <c r="K678" s="22" t="s">
        <v>54</v>
      </c>
      <c r="L678" s="22" t="s">
        <v>1802</v>
      </c>
      <c r="M678" s="30">
        <f>VLOOKUP(J678,Sheet1!A:B,2,0)</f>
        <v>45622</v>
      </c>
    </row>
    <row r="679" spans="1:13" x14ac:dyDescent="0.3">
      <c r="A679" s="22" t="s">
        <v>2007</v>
      </c>
      <c r="B679" s="30">
        <v>45622</v>
      </c>
      <c r="C679" s="22" t="s">
        <v>153</v>
      </c>
      <c r="D679" s="22" t="str">
        <f>VLOOKUP(C679,Products!A:B,2,0)</f>
        <v>Electronics</v>
      </c>
      <c r="E679" s="31">
        <v>429.05</v>
      </c>
      <c r="F679" s="31">
        <v>260.25</v>
      </c>
      <c r="G679" s="31">
        <v>168.8</v>
      </c>
      <c r="H679" s="22">
        <v>5</v>
      </c>
      <c r="I679" s="22">
        <v>844</v>
      </c>
      <c r="J679" s="22" t="s">
        <v>1514</v>
      </c>
      <c r="K679" s="22" t="s">
        <v>54</v>
      </c>
      <c r="L679" s="22" t="s">
        <v>1802</v>
      </c>
      <c r="M679" s="30">
        <f>VLOOKUP(J679,Sheet1!A:B,2,0)</f>
        <v>45622</v>
      </c>
    </row>
    <row r="680" spans="1:13" x14ac:dyDescent="0.3">
      <c r="A680" s="22" t="s">
        <v>2008</v>
      </c>
      <c r="B680" s="30">
        <v>45623</v>
      </c>
      <c r="C680" s="22" t="s">
        <v>148</v>
      </c>
      <c r="D680" s="22" t="str">
        <f>VLOOKUP(C680,Products!A:B,2,0)</f>
        <v>Toys</v>
      </c>
      <c r="E680" s="31">
        <v>592.25</v>
      </c>
      <c r="F680" s="31">
        <v>90.25</v>
      </c>
      <c r="G680" s="31">
        <v>502</v>
      </c>
      <c r="H680" s="22">
        <v>2</v>
      </c>
      <c r="I680" s="22">
        <v>1004</v>
      </c>
      <c r="J680" s="22" t="s">
        <v>1415</v>
      </c>
      <c r="K680" s="22" t="s">
        <v>54</v>
      </c>
      <c r="L680" s="22" t="s">
        <v>1802</v>
      </c>
      <c r="M680" s="30">
        <f>VLOOKUP(J680,Sheet1!A:B,2,0)</f>
        <v>45645</v>
      </c>
    </row>
    <row r="681" spans="1:13" x14ac:dyDescent="0.3">
      <c r="A681" s="22" t="s">
        <v>2009</v>
      </c>
      <c r="B681" s="30">
        <v>45623</v>
      </c>
      <c r="C681" s="22" t="s">
        <v>165</v>
      </c>
      <c r="D681" s="22" t="str">
        <f>VLOOKUP(C681,Products!A:B,2,0)</f>
        <v>Electronics</v>
      </c>
      <c r="E681" s="31">
        <v>633.91666666666674</v>
      </c>
      <c r="F681" s="31">
        <v>269.25</v>
      </c>
      <c r="G681" s="31">
        <v>364.66666666666669</v>
      </c>
      <c r="H681" s="22">
        <v>3</v>
      </c>
      <c r="I681" s="22">
        <v>1094</v>
      </c>
      <c r="J681" s="22" t="s">
        <v>310</v>
      </c>
      <c r="K681" s="22" t="s">
        <v>49</v>
      </c>
      <c r="L681" s="22" t="s">
        <v>1804</v>
      </c>
      <c r="M681" s="30">
        <f>VLOOKUP(J681,Sheet1!A:B,2,0)</f>
        <v>45623</v>
      </c>
    </row>
    <row r="682" spans="1:13" x14ac:dyDescent="0.3">
      <c r="A682" s="22" t="s">
        <v>2010</v>
      </c>
      <c r="B682" s="30">
        <v>45623</v>
      </c>
      <c r="C682" s="22" t="s">
        <v>162</v>
      </c>
      <c r="D682" s="22" t="str">
        <f>VLOOKUP(C682,Products!A:B,2,0)</f>
        <v>Electronics</v>
      </c>
      <c r="E682" s="31">
        <v>591.75</v>
      </c>
      <c r="F682" s="31">
        <v>273.25</v>
      </c>
      <c r="G682" s="31">
        <v>318.5</v>
      </c>
      <c r="H682" s="22">
        <v>4</v>
      </c>
      <c r="I682" s="22">
        <v>1274</v>
      </c>
      <c r="J682" s="22" t="s">
        <v>1243</v>
      </c>
      <c r="K682" s="22" t="s">
        <v>55</v>
      </c>
      <c r="L682" s="22" t="s">
        <v>1803</v>
      </c>
      <c r="M682" s="30">
        <f>VLOOKUP(J682,Sheet1!A:B,2,0)</f>
        <v>45702</v>
      </c>
    </row>
    <row r="683" spans="1:13" x14ac:dyDescent="0.3">
      <c r="A683" s="22" t="s">
        <v>2011</v>
      </c>
      <c r="B683" s="30">
        <v>45624</v>
      </c>
      <c r="C683" s="22" t="s">
        <v>151</v>
      </c>
      <c r="D683" s="22" t="str">
        <f>VLOOKUP(C683,Products!A:B,2,0)</f>
        <v>Electronics</v>
      </c>
      <c r="E683" s="31">
        <v>478</v>
      </c>
      <c r="F683" s="31">
        <v>271.25</v>
      </c>
      <c r="G683" s="31">
        <v>206.75</v>
      </c>
      <c r="H683" s="22">
        <v>4</v>
      </c>
      <c r="I683" s="22">
        <v>827</v>
      </c>
      <c r="J683" s="22" t="s">
        <v>1275</v>
      </c>
      <c r="K683" s="22" t="s">
        <v>56</v>
      </c>
      <c r="L683" s="22" t="s">
        <v>1805</v>
      </c>
      <c r="M683" s="30">
        <f>VLOOKUP(J683,Sheet1!A:B,2,0)</f>
        <v>45624</v>
      </c>
    </row>
    <row r="684" spans="1:13" x14ac:dyDescent="0.3">
      <c r="A684" s="22" t="s">
        <v>2012</v>
      </c>
      <c r="B684" s="30">
        <v>45625</v>
      </c>
      <c r="C684" s="22" t="s">
        <v>160</v>
      </c>
      <c r="D684" s="22" t="str">
        <f>VLOOKUP(C684,Products!A:B,2,0)</f>
        <v>Electronics</v>
      </c>
      <c r="E684" s="31">
        <v>308.75</v>
      </c>
      <c r="F684" s="31">
        <v>154.25</v>
      </c>
      <c r="G684" s="31">
        <v>154.5</v>
      </c>
      <c r="H684" s="22">
        <v>2</v>
      </c>
      <c r="I684" s="22">
        <v>309</v>
      </c>
      <c r="J684" s="22" t="s">
        <v>1229</v>
      </c>
      <c r="K684" s="22" t="s">
        <v>49</v>
      </c>
      <c r="L684" s="22" t="s">
        <v>1804</v>
      </c>
      <c r="M684" s="30">
        <f>VLOOKUP(J684,Sheet1!A:B,2,0)</f>
        <v>45625</v>
      </c>
    </row>
    <row r="685" spans="1:13" x14ac:dyDescent="0.3">
      <c r="A685" s="22" t="s">
        <v>2013</v>
      </c>
      <c r="B685" s="30">
        <v>45625</v>
      </c>
      <c r="C685" s="22" t="s">
        <v>159</v>
      </c>
      <c r="D685" s="22" t="str">
        <f>VLOOKUP(C685,Products!A:B,2,0)</f>
        <v>Clothing</v>
      </c>
      <c r="E685" s="31">
        <v>205.25</v>
      </c>
      <c r="F685" s="31">
        <v>163.25</v>
      </c>
      <c r="G685" s="31">
        <v>42</v>
      </c>
      <c r="H685" s="22">
        <v>4</v>
      </c>
      <c r="I685" s="22">
        <v>168</v>
      </c>
      <c r="J685" s="22" t="s">
        <v>1110</v>
      </c>
      <c r="K685" s="22" t="s">
        <v>56</v>
      </c>
      <c r="L685" s="22" t="s">
        <v>1805</v>
      </c>
      <c r="M685" s="30">
        <f>VLOOKUP(J685,Sheet1!A:B,2,0)</f>
        <v>45704</v>
      </c>
    </row>
    <row r="686" spans="1:13" x14ac:dyDescent="0.3">
      <c r="A686" s="22" t="s">
        <v>2014</v>
      </c>
      <c r="B686" s="30">
        <v>45625</v>
      </c>
      <c r="C686" s="22" t="s">
        <v>164</v>
      </c>
      <c r="D686" s="22" t="str">
        <f>VLOOKUP(C686,Products!A:B,2,0)</f>
        <v>Books</v>
      </c>
      <c r="E686" s="31">
        <v>905.25</v>
      </c>
      <c r="F686" s="31">
        <v>176.25</v>
      </c>
      <c r="G686" s="31">
        <v>729</v>
      </c>
      <c r="H686" s="22">
        <v>2</v>
      </c>
      <c r="I686" s="22">
        <v>1458</v>
      </c>
      <c r="J686" s="22" t="s">
        <v>1284</v>
      </c>
      <c r="K686" s="22" t="s">
        <v>54</v>
      </c>
      <c r="L686" s="22" t="s">
        <v>1802</v>
      </c>
      <c r="M686" s="30">
        <f>VLOOKUP(J686,Sheet1!A:B,2,0)</f>
        <v>45684</v>
      </c>
    </row>
    <row r="687" spans="1:13" x14ac:dyDescent="0.3">
      <c r="A687" s="22" t="s">
        <v>2015</v>
      </c>
      <c r="B687" s="30">
        <v>45628</v>
      </c>
      <c r="C687" s="22" t="s">
        <v>162</v>
      </c>
      <c r="D687" s="22" t="str">
        <f>VLOOKUP(C687,Products!A:B,2,0)</f>
        <v>Electronics</v>
      </c>
      <c r="E687" s="31">
        <v>305.5</v>
      </c>
      <c r="F687" s="31">
        <v>108.25</v>
      </c>
      <c r="G687" s="31">
        <v>197.25</v>
      </c>
      <c r="H687" s="22">
        <v>4</v>
      </c>
      <c r="I687" s="22">
        <v>789</v>
      </c>
      <c r="J687" s="22" t="s">
        <v>1157</v>
      </c>
      <c r="K687" s="22" t="s">
        <v>49</v>
      </c>
      <c r="L687" s="22" t="s">
        <v>1809</v>
      </c>
      <c r="M687" s="30">
        <f>VLOOKUP(J687,Sheet1!A:B,2,0)</f>
        <v>45740</v>
      </c>
    </row>
    <row r="688" spans="1:13" x14ac:dyDescent="0.3">
      <c r="A688" s="22" t="s">
        <v>2016</v>
      </c>
      <c r="B688" s="30">
        <v>45628</v>
      </c>
      <c r="C688" s="22" t="s">
        <v>156</v>
      </c>
      <c r="D688" s="22" t="str">
        <f>VLOOKUP(C688,Products!A:B,2,0)</f>
        <v>Books</v>
      </c>
      <c r="E688" s="31">
        <v>360.05</v>
      </c>
      <c r="F688" s="31">
        <v>186.25</v>
      </c>
      <c r="G688" s="31">
        <v>173.8</v>
      </c>
      <c r="H688" s="22">
        <v>5</v>
      </c>
      <c r="I688" s="22">
        <v>869</v>
      </c>
      <c r="J688" s="22" t="s">
        <v>1111</v>
      </c>
      <c r="K688" s="22" t="s">
        <v>55</v>
      </c>
      <c r="L688" s="22" t="s">
        <v>1808</v>
      </c>
      <c r="M688" s="30">
        <f>VLOOKUP(J688,Sheet1!A:B,2,0)</f>
        <v>45671</v>
      </c>
    </row>
    <row r="689" spans="1:13" x14ac:dyDescent="0.3">
      <c r="A689" s="22" t="s">
        <v>2017</v>
      </c>
      <c r="B689" s="30">
        <v>45628</v>
      </c>
      <c r="C689" s="22" t="s">
        <v>148</v>
      </c>
      <c r="D689" s="22" t="str">
        <f>VLOOKUP(C689,Products!A:B,2,0)</f>
        <v>Toys</v>
      </c>
      <c r="E689" s="31">
        <v>299.45</v>
      </c>
      <c r="F689" s="31">
        <v>89.25</v>
      </c>
      <c r="G689" s="31">
        <v>210.2</v>
      </c>
      <c r="H689" s="22">
        <v>5</v>
      </c>
      <c r="I689" s="22">
        <v>1051</v>
      </c>
      <c r="J689" s="22" t="s">
        <v>1190</v>
      </c>
      <c r="K689" s="22" t="s">
        <v>49</v>
      </c>
      <c r="L689" s="22" t="s">
        <v>1809</v>
      </c>
      <c r="M689" s="30">
        <f>VLOOKUP(J689,Sheet1!A:B,2,0)</f>
        <v>45628</v>
      </c>
    </row>
    <row r="690" spans="1:13" x14ac:dyDescent="0.3">
      <c r="A690" s="22" t="s">
        <v>2018</v>
      </c>
      <c r="B690" s="30">
        <v>45629</v>
      </c>
      <c r="C690" s="22" t="s">
        <v>158</v>
      </c>
      <c r="D690" s="22" t="str">
        <f>VLOOKUP(C690,Products!A:B,2,0)</f>
        <v>Books</v>
      </c>
      <c r="E690" s="31">
        <v>409.25</v>
      </c>
      <c r="F690" s="31">
        <v>171.25</v>
      </c>
      <c r="G690" s="31">
        <v>238</v>
      </c>
      <c r="H690" s="22">
        <v>3</v>
      </c>
      <c r="I690" s="22">
        <v>714</v>
      </c>
      <c r="J690" s="22" t="s">
        <v>1045</v>
      </c>
      <c r="K690" s="22" t="s">
        <v>49</v>
      </c>
      <c r="L690" s="22" t="s">
        <v>1809</v>
      </c>
      <c r="M690" s="30">
        <f>VLOOKUP(J690,Sheet1!A:B,2,0)</f>
        <v>45629</v>
      </c>
    </row>
    <row r="691" spans="1:13" x14ac:dyDescent="0.3">
      <c r="A691" s="22" t="s">
        <v>2019</v>
      </c>
      <c r="B691" s="30">
        <v>45629</v>
      </c>
      <c r="C691" s="22" t="s">
        <v>157</v>
      </c>
      <c r="D691" s="22" t="str">
        <f>VLOOKUP(C691,Products!A:B,2,0)</f>
        <v>Clothing</v>
      </c>
      <c r="E691" s="31">
        <v>677.58333333333326</v>
      </c>
      <c r="F691" s="31">
        <v>212.25</v>
      </c>
      <c r="G691" s="31">
        <v>465.33333333333331</v>
      </c>
      <c r="H691" s="22">
        <v>3</v>
      </c>
      <c r="I691" s="22">
        <v>1396</v>
      </c>
      <c r="J691" s="22" t="s">
        <v>1210</v>
      </c>
      <c r="K691" s="22" t="s">
        <v>49</v>
      </c>
      <c r="L691" s="22" t="s">
        <v>1809</v>
      </c>
      <c r="M691" s="30">
        <f>VLOOKUP(J691,Sheet1!A:B,2,0)</f>
        <v>45629</v>
      </c>
    </row>
    <row r="692" spans="1:13" x14ac:dyDescent="0.3">
      <c r="A692" s="22" t="s">
        <v>2020</v>
      </c>
      <c r="B692" s="30">
        <v>45629</v>
      </c>
      <c r="C692" s="22" t="s">
        <v>154</v>
      </c>
      <c r="D692" s="22" t="str">
        <f>VLOOKUP(C692,Products!A:B,2,0)</f>
        <v>Books</v>
      </c>
      <c r="E692" s="31">
        <v>314.58333333333331</v>
      </c>
      <c r="F692" s="31">
        <v>217.25</v>
      </c>
      <c r="G692" s="31">
        <v>97.333333333333329</v>
      </c>
      <c r="H692" s="22">
        <v>3</v>
      </c>
      <c r="I692" s="22">
        <v>292</v>
      </c>
      <c r="J692" s="22" t="s">
        <v>1427</v>
      </c>
      <c r="K692" s="22" t="s">
        <v>56</v>
      </c>
      <c r="L692" s="22" t="s">
        <v>1810</v>
      </c>
      <c r="M692" s="30">
        <f>VLOOKUP(J692,Sheet1!A:B,2,0)</f>
        <v>45629</v>
      </c>
    </row>
    <row r="693" spans="1:13" x14ac:dyDescent="0.3">
      <c r="A693" s="22" t="s">
        <v>2021</v>
      </c>
      <c r="B693" s="30">
        <v>45630</v>
      </c>
      <c r="C693" s="22" t="s">
        <v>155</v>
      </c>
      <c r="D693" s="22" t="str">
        <f>VLOOKUP(C693,Products!A:B,2,0)</f>
        <v>Books</v>
      </c>
      <c r="E693" s="31">
        <v>263.05</v>
      </c>
      <c r="F693" s="31">
        <v>100.25</v>
      </c>
      <c r="G693" s="31">
        <v>162.80000000000001</v>
      </c>
      <c r="H693" s="22">
        <v>5</v>
      </c>
      <c r="I693" s="22">
        <v>814</v>
      </c>
      <c r="J693" s="22" t="s">
        <v>1267</v>
      </c>
      <c r="K693" s="22" t="s">
        <v>49</v>
      </c>
      <c r="L693" s="22" t="s">
        <v>1809</v>
      </c>
      <c r="M693" s="30">
        <f>VLOOKUP(J693,Sheet1!A:B,2,0)</f>
        <v>45662</v>
      </c>
    </row>
    <row r="694" spans="1:13" x14ac:dyDescent="0.3">
      <c r="A694" s="22" t="s">
        <v>2022</v>
      </c>
      <c r="B694" s="30">
        <v>45630</v>
      </c>
      <c r="C694" s="22" t="s">
        <v>155</v>
      </c>
      <c r="D694" s="22" t="str">
        <f>VLOOKUP(C694,Products!A:B,2,0)</f>
        <v>Books</v>
      </c>
      <c r="E694" s="31">
        <v>385.25</v>
      </c>
      <c r="F694" s="31">
        <v>149.25</v>
      </c>
      <c r="G694" s="31">
        <v>236</v>
      </c>
      <c r="H694" s="22">
        <v>2</v>
      </c>
      <c r="I694" s="22">
        <v>472</v>
      </c>
      <c r="J694" s="22" t="s">
        <v>1346</v>
      </c>
      <c r="K694" s="22" t="s">
        <v>55</v>
      </c>
      <c r="L694" s="22" t="s">
        <v>1808</v>
      </c>
      <c r="M694" s="30">
        <f>VLOOKUP(J694,Sheet1!A:B,2,0)</f>
        <v>45630</v>
      </c>
    </row>
    <row r="695" spans="1:13" x14ac:dyDescent="0.3">
      <c r="A695" s="22" t="s">
        <v>2023</v>
      </c>
      <c r="B695" s="30">
        <v>45631</v>
      </c>
      <c r="C695" s="22" t="s">
        <v>162</v>
      </c>
      <c r="D695" s="22" t="str">
        <f>VLOOKUP(C695,Products!A:B,2,0)</f>
        <v>Electronics</v>
      </c>
      <c r="E695" s="31">
        <v>391.45</v>
      </c>
      <c r="F695" s="31">
        <v>187.25</v>
      </c>
      <c r="G695" s="31">
        <v>204.2</v>
      </c>
      <c r="H695" s="22">
        <v>5</v>
      </c>
      <c r="I695" s="22">
        <v>1021</v>
      </c>
      <c r="J695" s="22" t="s">
        <v>1429</v>
      </c>
      <c r="K695" s="22" t="s">
        <v>55</v>
      </c>
      <c r="L695" s="22" t="s">
        <v>1808</v>
      </c>
      <c r="M695" s="30">
        <f>VLOOKUP(J695,Sheet1!A:B,2,0)</f>
        <v>45631</v>
      </c>
    </row>
    <row r="696" spans="1:13" x14ac:dyDescent="0.3">
      <c r="A696" s="22" t="s">
        <v>2024</v>
      </c>
      <c r="B696" s="30">
        <v>45631</v>
      </c>
      <c r="C696" s="22" t="s">
        <v>158</v>
      </c>
      <c r="D696" s="22" t="str">
        <f>VLOOKUP(C696,Products!A:B,2,0)</f>
        <v>Books</v>
      </c>
      <c r="E696" s="31">
        <v>539.25</v>
      </c>
      <c r="F696" s="31">
        <v>170.25</v>
      </c>
      <c r="G696" s="31">
        <v>369</v>
      </c>
      <c r="H696" s="22">
        <v>3</v>
      </c>
      <c r="I696" s="22">
        <v>1107</v>
      </c>
      <c r="J696" s="22" t="s">
        <v>1480</v>
      </c>
      <c r="K696" s="22" t="s">
        <v>54</v>
      </c>
      <c r="L696" s="22" t="s">
        <v>1807</v>
      </c>
      <c r="M696" s="30">
        <f>VLOOKUP(J696,Sheet1!A:B,2,0)</f>
        <v>45707</v>
      </c>
    </row>
    <row r="697" spans="1:13" x14ac:dyDescent="0.3">
      <c r="A697" s="22" t="s">
        <v>2025</v>
      </c>
      <c r="B697" s="30">
        <v>45632</v>
      </c>
      <c r="C697" s="22" t="s">
        <v>153</v>
      </c>
      <c r="D697" s="22" t="str">
        <f>VLOOKUP(C697,Products!A:B,2,0)</f>
        <v>Electronics</v>
      </c>
      <c r="E697" s="31">
        <v>338.75</v>
      </c>
      <c r="F697" s="31">
        <v>208.25</v>
      </c>
      <c r="G697" s="31">
        <v>130.5</v>
      </c>
      <c r="H697" s="22">
        <v>4</v>
      </c>
      <c r="I697" s="22">
        <v>522</v>
      </c>
      <c r="J697" s="22" t="s">
        <v>1142</v>
      </c>
      <c r="K697" s="22" t="s">
        <v>57</v>
      </c>
      <c r="L697" s="22" t="s">
        <v>1811</v>
      </c>
      <c r="M697" s="30">
        <f>VLOOKUP(J697,Sheet1!A:B,2,0)</f>
        <v>45632</v>
      </c>
    </row>
    <row r="698" spans="1:13" x14ac:dyDescent="0.3">
      <c r="A698" s="22" t="s">
        <v>2026</v>
      </c>
      <c r="B698" s="30">
        <v>45634</v>
      </c>
      <c r="C698" s="22" t="s">
        <v>158</v>
      </c>
      <c r="D698" s="22" t="str">
        <f>VLOOKUP(C698,Products!A:B,2,0)</f>
        <v>Books</v>
      </c>
      <c r="E698" s="31">
        <v>630.25</v>
      </c>
      <c r="F698" s="31">
        <v>169.25</v>
      </c>
      <c r="G698" s="31">
        <v>461</v>
      </c>
      <c r="H698" s="22">
        <v>1</v>
      </c>
      <c r="I698" s="22">
        <v>461</v>
      </c>
      <c r="J698" s="22" t="s">
        <v>1389</v>
      </c>
      <c r="K698" s="22" t="s">
        <v>49</v>
      </c>
      <c r="L698" s="22" t="s">
        <v>1809</v>
      </c>
      <c r="M698" s="30">
        <f>VLOOKUP(J698,Sheet1!A:B,2,0)</f>
        <v>45634</v>
      </c>
    </row>
    <row r="699" spans="1:13" x14ac:dyDescent="0.3">
      <c r="A699" s="22" t="s">
        <v>2027</v>
      </c>
      <c r="B699" s="30">
        <v>45634</v>
      </c>
      <c r="C699" s="22" t="s">
        <v>148</v>
      </c>
      <c r="D699" s="22" t="str">
        <f>VLOOKUP(C699,Products!A:B,2,0)</f>
        <v>Toys</v>
      </c>
      <c r="E699" s="31">
        <v>333.45</v>
      </c>
      <c r="F699" s="31">
        <v>278.25</v>
      </c>
      <c r="G699" s="31">
        <v>55.2</v>
      </c>
      <c r="H699" s="22">
        <v>5</v>
      </c>
      <c r="I699" s="22">
        <v>276</v>
      </c>
      <c r="J699" s="22" t="s">
        <v>1522</v>
      </c>
      <c r="K699" s="22" t="s">
        <v>56</v>
      </c>
      <c r="L699" s="22" t="s">
        <v>1810</v>
      </c>
      <c r="M699" s="30">
        <f>VLOOKUP(J699,Sheet1!A:B,2,0)</f>
        <v>45634</v>
      </c>
    </row>
    <row r="700" spans="1:13" x14ac:dyDescent="0.3">
      <c r="A700" s="22" t="s">
        <v>2028</v>
      </c>
      <c r="B700" s="30">
        <v>45635</v>
      </c>
      <c r="C700" s="22" t="s">
        <v>162</v>
      </c>
      <c r="D700" s="22" t="str">
        <f>VLOOKUP(C700,Products!A:B,2,0)</f>
        <v>Electronics</v>
      </c>
      <c r="E700" s="31">
        <v>465.58333333333331</v>
      </c>
      <c r="F700" s="31">
        <v>118.25</v>
      </c>
      <c r="G700" s="31">
        <v>347.33333333333331</v>
      </c>
      <c r="H700" s="22">
        <v>3</v>
      </c>
      <c r="I700" s="22">
        <v>1042</v>
      </c>
      <c r="J700" s="22" t="s">
        <v>1217</v>
      </c>
      <c r="K700" s="22" t="s">
        <v>56</v>
      </c>
      <c r="L700" s="22" t="s">
        <v>1810</v>
      </c>
      <c r="M700" s="30">
        <f>VLOOKUP(J700,Sheet1!A:B,2,0)</f>
        <v>45657</v>
      </c>
    </row>
    <row r="701" spans="1:13" x14ac:dyDescent="0.3">
      <c r="A701" s="22" t="s">
        <v>2029</v>
      </c>
      <c r="B701" s="30">
        <v>45635</v>
      </c>
      <c r="C701" s="22" t="s">
        <v>153</v>
      </c>
      <c r="D701" s="22" t="str">
        <f>VLOOKUP(C701,Products!A:B,2,0)</f>
        <v>Electronics</v>
      </c>
      <c r="E701" s="31">
        <v>655.25</v>
      </c>
      <c r="F701" s="31">
        <v>204.25</v>
      </c>
      <c r="G701" s="31">
        <v>451</v>
      </c>
      <c r="H701" s="22">
        <v>3</v>
      </c>
      <c r="I701" s="22">
        <v>1353</v>
      </c>
      <c r="J701" s="22" t="s">
        <v>1041</v>
      </c>
      <c r="K701" s="22" t="s">
        <v>57</v>
      </c>
      <c r="L701" s="22" t="s">
        <v>1811</v>
      </c>
      <c r="M701" s="30">
        <f>VLOOKUP(J701,Sheet1!A:B,2,0)</f>
        <v>45670</v>
      </c>
    </row>
    <row r="702" spans="1:13" x14ac:dyDescent="0.3">
      <c r="A702" s="22" t="s">
        <v>2030</v>
      </c>
      <c r="B702" s="30">
        <v>45635</v>
      </c>
      <c r="C702" s="22" t="s">
        <v>154</v>
      </c>
      <c r="D702" s="22" t="str">
        <f>VLOOKUP(C702,Products!A:B,2,0)</f>
        <v>Books</v>
      </c>
      <c r="E702" s="31">
        <v>405.25</v>
      </c>
      <c r="F702" s="31">
        <v>258.25</v>
      </c>
      <c r="G702" s="31">
        <v>147</v>
      </c>
      <c r="H702" s="22">
        <v>3</v>
      </c>
      <c r="I702" s="22">
        <v>441</v>
      </c>
      <c r="J702" s="22" t="s">
        <v>1503</v>
      </c>
      <c r="K702" s="22" t="s">
        <v>55</v>
      </c>
      <c r="L702" s="22" t="s">
        <v>1808</v>
      </c>
      <c r="M702" s="30">
        <f>VLOOKUP(J702,Sheet1!A:B,2,0)</f>
        <v>45635</v>
      </c>
    </row>
    <row r="703" spans="1:13" x14ac:dyDescent="0.3">
      <c r="A703" s="22" t="s">
        <v>2031</v>
      </c>
      <c r="B703" s="30">
        <v>45636</v>
      </c>
      <c r="C703" s="22" t="s">
        <v>164</v>
      </c>
      <c r="D703" s="22" t="str">
        <f>VLOOKUP(C703,Products!A:B,2,0)</f>
        <v>Books</v>
      </c>
      <c r="E703" s="31">
        <v>404.91666666666669</v>
      </c>
      <c r="F703" s="31">
        <v>130.25</v>
      </c>
      <c r="G703" s="31">
        <v>274.66666666666669</v>
      </c>
      <c r="H703" s="22">
        <v>3</v>
      </c>
      <c r="I703" s="22">
        <v>824</v>
      </c>
      <c r="J703" s="22" t="s">
        <v>317</v>
      </c>
      <c r="K703" s="22" t="s">
        <v>56</v>
      </c>
      <c r="L703" s="22" t="s">
        <v>1810</v>
      </c>
      <c r="M703" s="30">
        <f>VLOOKUP(J703,Sheet1!A:B,2,0)</f>
        <v>45636</v>
      </c>
    </row>
    <row r="704" spans="1:13" x14ac:dyDescent="0.3">
      <c r="A704" s="22" t="s">
        <v>2032</v>
      </c>
      <c r="B704" s="30">
        <v>45636</v>
      </c>
      <c r="C704" s="22" t="s">
        <v>165</v>
      </c>
      <c r="D704" s="22" t="str">
        <f>VLOOKUP(C704,Products!A:B,2,0)</f>
        <v>Electronics</v>
      </c>
      <c r="E704" s="31">
        <v>386.75</v>
      </c>
      <c r="F704" s="31">
        <v>149.25</v>
      </c>
      <c r="G704" s="31">
        <v>237.5</v>
      </c>
      <c r="H704" s="22">
        <v>2</v>
      </c>
      <c r="I704" s="22">
        <v>475</v>
      </c>
      <c r="J704" s="22" t="s">
        <v>1203</v>
      </c>
      <c r="K704" s="22" t="s">
        <v>57</v>
      </c>
      <c r="L704" s="22" t="s">
        <v>1811</v>
      </c>
      <c r="M704" s="30">
        <f>VLOOKUP(J704,Sheet1!A:B,2,0)</f>
        <v>45636</v>
      </c>
    </row>
    <row r="705" spans="1:13" x14ac:dyDescent="0.3">
      <c r="A705" s="22" t="s">
        <v>2033</v>
      </c>
      <c r="B705" s="30">
        <v>45636</v>
      </c>
      <c r="C705" s="22" t="s">
        <v>147</v>
      </c>
      <c r="D705" s="22" t="str">
        <f>VLOOKUP(C705,Products!A:B,2,0)</f>
        <v>Toys</v>
      </c>
      <c r="E705" s="31">
        <v>383.25</v>
      </c>
      <c r="F705" s="31">
        <v>175.25</v>
      </c>
      <c r="G705" s="31">
        <v>208</v>
      </c>
      <c r="H705" s="22">
        <v>5</v>
      </c>
      <c r="I705" s="22">
        <v>1040</v>
      </c>
      <c r="J705" s="22" t="s">
        <v>1250</v>
      </c>
      <c r="K705" s="22" t="s">
        <v>57</v>
      </c>
      <c r="L705" s="22" t="s">
        <v>1811</v>
      </c>
      <c r="M705" s="30">
        <f>VLOOKUP(J705,Sheet1!A:B,2,0)</f>
        <v>45699</v>
      </c>
    </row>
    <row r="706" spans="1:13" x14ac:dyDescent="0.3">
      <c r="A706" s="22" t="s">
        <v>2034</v>
      </c>
      <c r="B706" s="30">
        <v>45637</v>
      </c>
      <c r="C706" s="22" t="s">
        <v>156</v>
      </c>
      <c r="D706" s="22" t="str">
        <f>VLOOKUP(C706,Products!A:B,2,0)</f>
        <v>Books</v>
      </c>
      <c r="E706" s="31">
        <v>310.25</v>
      </c>
      <c r="F706" s="31">
        <v>129.25</v>
      </c>
      <c r="G706" s="31">
        <v>181</v>
      </c>
      <c r="H706" s="22">
        <v>5</v>
      </c>
      <c r="I706" s="22">
        <v>905</v>
      </c>
      <c r="J706" s="22" t="s">
        <v>1150</v>
      </c>
      <c r="K706" s="22" t="s">
        <v>57</v>
      </c>
      <c r="L706" s="22" t="s">
        <v>1811</v>
      </c>
      <c r="M706" s="30">
        <f>VLOOKUP(J706,Sheet1!A:B,2,0)</f>
        <v>45637</v>
      </c>
    </row>
    <row r="707" spans="1:13" x14ac:dyDescent="0.3">
      <c r="A707" s="22" t="s">
        <v>2035</v>
      </c>
      <c r="B707" s="30">
        <v>45639</v>
      </c>
      <c r="C707" s="22" t="s">
        <v>162</v>
      </c>
      <c r="D707" s="22" t="str">
        <f>VLOOKUP(C707,Products!A:B,2,0)</f>
        <v>Electronics</v>
      </c>
      <c r="E707" s="31">
        <v>390.75</v>
      </c>
      <c r="F707" s="31">
        <v>92.25</v>
      </c>
      <c r="G707" s="31">
        <v>298.5</v>
      </c>
      <c r="H707" s="22">
        <v>4</v>
      </c>
      <c r="I707" s="22">
        <v>1194</v>
      </c>
      <c r="J707" s="22" t="s">
        <v>1244</v>
      </c>
      <c r="K707" s="22" t="s">
        <v>55</v>
      </c>
      <c r="L707" s="22" t="s">
        <v>1808</v>
      </c>
      <c r="M707" s="30">
        <f>VLOOKUP(J707,Sheet1!A:B,2,0)</f>
        <v>45639</v>
      </c>
    </row>
    <row r="708" spans="1:13" x14ac:dyDescent="0.3">
      <c r="A708" s="22" t="s">
        <v>2036</v>
      </c>
      <c r="B708" s="30">
        <v>45639</v>
      </c>
      <c r="C708" s="22" t="s">
        <v>161</v>
      </c>
      <c r="D708" s="22" t="str">
        <f>VLOOKUP(C708,Products!A:B,2,0)</f>
        <v>Books</v>
      </c>
      <c r="E708" s="31">
        <v>330.25</v>
      </c>
      <c r="F708" s="31">
        <v>206.25</v>
      </c>
      <c r="G708" s="31">
        <v>124</v>
      </c>
      <c r="H708" s="22">
        <v>2</v>
      </c>
      <c r="I708" s="22">
        <v>248</v>
      </c>
      <c r="J708" s="22" t="s">
        <v>1377</v>
      </c>
      <c r="K708" s="22" t="s">
        <v>49</v>
      </c>
      <c r="L708" s="22" t="s">
        <v>1809</v>
      </c>
      <c r="M708" s="30">
        <f>VLOOKUP(J708,Sheet1!A:B,2,0)</f>
        <v>45721</v>
      </c>
    </row>
    <row r="709" spans="1:13" x14ac:dyDescent="0.3">
      <c r="A709" s="22" t="s">
        <v>2037</v>
      </c>
      <c r="B709" s="30">
        <v>45639</v>
      </c>
      <c r="C709" s="22" t="s">
        <v>159</v>
      </c>
      <c r="D709" s="22" t="str">
        <f>VLOOKUP(C709,Products!A:B,2,0)</f>
        <v>Clothing</v>
      </c>
      <c r="E709" s="31">
        <v>388.91666666666663</v>
      </c>
      <c r="F709" s="31">
        <v>219.25</v>
      </c>
      <c r="G709" s="31">
        <v>169.66666666666666</v>
      </c>
      <c r="H709" s="22">
        <v>3</v>
      </c>
      <c r="I709" s="22">
        <v>509</v>
      </c>
      <c r="J709" s="22" t="s">
        <v>1418</v>
      </c>
      <c r="K709" s="22" t="s">
        <v>56</v>
      </c>
      <c r="L709" s="22" t="s">
        <v>1810</v>
      </c>
      <c r="M709" s="30">
        <f>VLOOKUP(J709,Sheet1!A:B,2,0)</f>
        <v>45639</v>
      </c>
    </row>
    <row r="710" spans="1:13" x14ac:dyDescent="0.3">
      <c r="A710" s="22" t="s">
        <v>2038</v>
      </c>
      <c r="B710" s="30">
        <v>45639</v>
      </c>
      <c r="C710" s="22" t="s">
        <v>159</v>
      </c>
      <c r="D710" s="22" t="str">
        <f>VLOOKUP(C710,Products!A:B,2,0)</f>
        <v>Clothing</v>
      </c>
      <c r="E710" s="31">
        <v>927.25</v>
      </c>
      <c r="F710" s="31">
        <v>241.25</v>
      </c>
      <c r="G710" s="31">
        <v>686</v>
      </c>
      <c r="H710" s="22">
        <v>2</v>
      </c>
      <c r="I710" s="22">
        <v>1372</v>
      </c>
      <c r="J710" s="22" t="s">
        <v>1465</v>
      </c>
      <c r="K710" s="22" t="s">
        <v>57</v>
      </c>
      <c r="L710" s="22" t="s">
        <v>1811</v>
      </c>
      <c r="M710" s="30">
        <f>VLOOKUP(J710,Sheet1!A:B,2,0)</f>
        <v>45639</v>
      </c>
    </row>
    <row r="711" spans="1:13" x14ac:dyDescent="0.3">
      <c r="A711" s="22" t="s">
        <v>2039</v>
      </c>
      <c r="B711" s="30">
        <v>45640</v>
      </c>
      <c r="C711" s="22" t="s">
        <v>161</v>
      </c>
      <c r="D711" s="22" t="str">
        <f>VLOOKUP(C711,Products!A:B,2,0)</f>
        <v>Books</v>
      </c>
      <c r="E711" s="31">
        <v>207.75</v>
      </c>
      <c r="F711" s="31">
        <v>99.25</v>
      </c>
      <c r="G711" s="31">
        <v>108.5</v>
      </c>
      <c r="H711" s="22">
        <v>4</v>
      </c>
      <c r="I711" s="22">
        <v>434</v>
      </c>
      <c r="J711" s="22" t="s">
        <v>1488</v>
      </c>
      <c r="K711" s="22" t="s">
        <v>55</v>
      </c>
      <c r="L711" s="22" t="s">
        <v>1808</v>
      </c>
      <c r="M711" s="30">
        <f>VLOOKUP(J711,Sheet1!A:B,2,0)</f>
        <v>45640</v>
      </c>
    </row>
    <row r="712" spans="1:13" x14ac:dyDescent="0.3">
      <c r="A712" s="22" t="s">
        <v>2040</v>
      </c>
      <c r="B712" s="30">
        <v>45641</v>
      </c>
      <c r="C712" s="22" t="s">
        <v>163</v>
      </c>
      <c r="D712" s="22" t="str">
        <f>VLOOKUP(C712,Products!A:B,2,0)</f>
        <v>Electronics</v>
      </c>
      <c r="E712" s="31">
        <v>203.05</v>
      </c>
      <c r="F712" s="31">
        <v>104.25</v>
      </c>
      <c r="G712" s="31">
        <v>98.8</v>
      </c>
      <c r="H712" s="22">
        <v>5</v>
      </c>
      <c r="I712" s="22">
        <v>494</v>
      </c>
      <c r="J712" s="22" t="s">
        <v>1517</v>
      </c>
      <c r="K712" s="22" t="s">
        <v>49</v>
      </c>
      <c r="L712" s="22" t="s">
        <v>1809</v>
      </c>
      <c r="M712" s="30">
        <f>VLOOKUP(J712,Sheet1!A:B,2,0)</f>
        <v>45724</v>
      </c>
    </row>
    <row r="713" spans="1:13" x14ac:dyDescent="0.3">
      <c r="A713" s="22" t="s">
        <v>2041</v>
      </c>
      <c r="B713" s="30">
        <v>45642</v>
      </c>
      <c r="C713" s="22" t="s">
        <v>156</v>
      </c>
      <c r="D713" s="22" t="str">
        <f>VLOOKUP(C713,Products!A:B,2,0)</f>
        <v>Books</v>
      </c>
      <c r="E713" s="31">
        <v>665.25</v>
      </c>
      <c r="F713" s="31">
        <v>194.25</v>
      </c>
      <c r="G713" s="31">
        <v>471</v>
      </c>
      <c r="H713" s="22">
        <v>2</v>
      </c>
      <c r="I713" s="22">
        <v>942</v>
      </c>
      <c r="J713" s="22" t="s">
        <v>1252</v>
      </c>
      <c r="K713" s="22" t="s">
        <v>55</v>
      </c>
      <c r="L713" s="22" t="s">
        <v>1808</v>
      </c>
      <c r="M713" s="30">
        <f>VLOOKUP(J713,Sheet1!A:B,2,0)</f>
        <v>45642</v>
      </c>
    </row>
    <row r="714" spans="1:13" x14ac:dyDescent="0.3">
      <c r="A714" s="22" t="s">
        <v>2042</v>
      </c>
      <c r="B714" s="30">
        <v>45642</v>
      </c>
      <c r="C714" s="22" t="s">
        <v>151</v>
      </c>
      <c r="D714" s="22" t="str">
        <f>VLOOKUP(C714,Products!A:B,2,0)</f>
        <v>Electronics</v>
      </c>
      <c r="E714" s="31">
        <v>410.05</v>
      </c>
      <c r="F714" s="31">
        <v>150.25</v>
      </c>
      <c r="G714" s="31">
        <v>259.8</v>
      </c>
      <c r="H714" s="22">
        <v>5</v>
      </c>
      <c r="I714" s="22">
        <v>1299</v>
      </c>
      <c r="J714" s="22" t="s">
        <v>1320</v>
      </c>
      <c r="K714" s="22" t="s">
        <v>49</v>
      </c>
      <c r="L714" s="22" t="s">
        <v>1809</v>
      </c>
      <c r="M714" s="30">
        <f>VLOOKUP(J714,Sheet1!A:B,2,0)</f>
        <v>45642</v>
      </c>
    </row>
    <row r="715" spans="1:13" x14ac:dyDescent="0.3">
      <c r="A715" s="22" t="s">
        <v>2043</v>
      </c>
      <c r="B715" s="30">
        <v>45642</v>
      </c>
      <c r="C715" s="22" t="s">
        <v>162</v>
      </c>
      <c r="D715" s="22" t="str">
        <f>VLOOKUP(C715,Products!A:B,2,0)</f>
        <v>Electronics</v>
      </c>
      <c r="E715" s="31">
        <v>282.85000000000002</v>
      </c>
      <c r="F715" s="31">
        <v>241.25</v>
      </c>
      <c r="G715" s="31">
        <v>41.6</v>
      </c>
      <c r="H715" s="22">
        <v>5</v>
      </c>
      <c r="I715" s="22">
        <v>208</v>
      </c>
      <c r="J715" s="22" t="s">
        <v>1237</v>
      </c>
      <c r="K715" s="22" t="s">
        <v>55</v>
      </c>
      <c r="L715" s="22" t="s">
        <v>1808</v>
      </c>
      <c r="M715" s="30">
        <f>VLOOKUP(J715,Sheet1!A:B,2,0)</f>
        <v>45642</v>
      </c>
    </row>
    <row r="716" spans="1:13" x14ac:dyDescent="0.3">
      <c r="A716" s="22" t="s">
        <v>2044</v>
      </c>
      <c r="B716" s="30">
        <v>45643</v>
      </c>
      <c r="C716" s="22" t="s">
        <v>163</v>
      </c>
      <c r="D716" s="22" t="str">
        <f>VLOOKUP(C716,Products!A:B,2,0)</f>
        <v>Electronics</v>
      </c>
      <c r="E716" s="31">
        <v>633.25</v>
      </c>
      <c r="F716" s="31">
        <v>115.25</v>
      </c>
      <c r="G716" s="31">
        <v>518</v>
      </c>
      <c r="H716" s="22">
        <v>2</v>
      </c>
      <c r="I716" s="22">
        <v>1036</v>
      </c>
      <c r="J716" s="22" t="s">
        <v>1060</v>
      </c>
      <c r="K716" s="22" t="s">
        <v>56</v>
      </c>
      <c r="L716" s="22" t="s">
        <v>1810</v>
      </c>
      <c r="M716" s="30">
        <f>VLOOKUP(J716,Sheet1!A:B,2,0)</f>
        <v>45643</v>
      </c>
    </row>
    <row r="717" spans="1:13" x14ac:dyDescent="0.3">
      <c r="A717" s="22" t="s">
        <v>2045</v>
      </c>
      <c r="B717" s="30">
        <v>45643</v>
      </c>
      <c r="C717" s="22" t="s">
        <v>158</v>
      </c>
      <c r="D717" s="22" t="str">
        <f>VLOOKUP(C717,Products!A:B,2,0)</f>
        <v>Books</v>
      </c>
      <c r="E717" s="31">
        <v>385.58333333333337</v>
      </c>
      <c r="F717" s="31">
        <v>231.25</v>
      </c>
      <c r="G717" s="31">
        <v>154.33333333333334</v>
      </c>
      <c r="H717" s="22">
        <v>3</v>
      </c>
      <c r="I717" s="22">
        <v>463</v>
      </c>
      <c r="J717" s="22" t="s">
        <v>1508</v>
      </c>
      <c r="K717" s="22" t="s">
        <v>56</v>
      </c>
      <c r="L717" s="22" t="s">
        <v>1810</v>
      </c>
      <c r="M717" s="30">
        <f>VLOOKUP(J717,Sheet1!A:B,2,0)</f>
        <v>45643</v>
      </c>
    </row>
    <row r="718" spans="1:13" x14ac:dyDescent="0.3">
      <c r="A718" s="22" t="s">
        <v>2046</v>
      </c>
      <c r="B718" s="30">
        <v>45643</v>
      </c>
      <c r="C718" s="22" t="s">
        <v>148</v>
      </c>
      <c r="D718" s="22" t="str">
        <f>VLOOKUP(C718,Products!A:B,2,0)</f>
        <v>Toys</v>
      </c>
      <c r="E718" s="31">
        <v>503.75</v>
      </c>
      <c r="F718" s="31">
        <v>268.25</v>
      </c>
      <c r="G718" s="31">
        <v>235.5</v>
      </c>
      <c r="H718" s="22">
        <v>2</v>
      </c>
      <c r="I718" s="22">
        <v>471</v>
      </c>
      <c r="J718" s="22" t="s">
        <v>17</v>
      </c>
      <c r="K718" s="22" t="s">
        <v>54</v>
      </c>
      <c r="L718" s="22" t="s">
        <v>1807</v>
      </c>
      <c r="M718" s="30">
        <f>VLOOKUP(J718,Sheet1!A:B,2,0)</f>
        <v>45643</v>
      </c>
    </row>
    <row r="719" spans="1:13" x14ac:dyDescent="0.3">
      <c r="A719" s="22" t="s">
        <v>2047</v>
      </c>
      <c r="B719" s="30">
        <v>45644</v>
      </c>
      <c r="C719" s="22" t="s">
        <v>160</v>
      </c>
      <c r="D719" s="22" t="str">
        <f>VLOOKUP(C719,Products!A:B,2,0)</f>
        <v>Electronics</v>
      </c>
      <c r="E719" s="31">
        <v>526.65</v>
      </c>
      <c r="F719" s="31">
        <v>233.25</v>
      </c>
      <c r="G719" s="31">
        <v>293.39999999999998</v>
      </c>
      <c r="H719" s="22">
        <v>5</v>
      </c>
      <c r="I719" s="22">
        <v>1467</v>
      </c>
      <c r="J719" s="22" t="s">
        <v>1450</v>
      </c>
      <c r="K719" s="22" t="s">
        <v>54</v>
      </c>
      <c r="L719" s="22" t="s">
        <v>1807</v>
      </c>
      <c r="M719" s="30">
        <f>VLOOKUP(J719,Sheet1!A:B,2,0)</f>
        <v>45644</v>
      </c>
    </row>
    <row r="720" spans="1:13" x14ac:dyDescent="0.3">
      <c r="A720" s="22" t="s">
        <v>2048</v>
      </c>
      <c r="B720" s="30">
        <v>45645</v>
      </c>
      <c r="C720" s="22" t="s">
        <v>151</v>
      </c>
      <c r="D720" s="22" t="str">
        <f>VLOOKUP(C720,Products!A:B,2,0)</f>
        <v>Electronics</v>
      </c>
      <c r="E720" s="31">
        <v>461.91666666666663</v>
      </c>
      <c r="F720" s="31">
        <v>207.25</v>
      </c>
      <c r="G720" s="31">
        <v>254.66666666666666</v>
      </c>
      <c r="H720" s="22">
        <v>3</v>
      </c>
      <c r="I720" s="22">
        <v>764</v>
      </c>
      <c r="J720" s="22" t="s">
        <v>1236</v>
      </c>
      <c r="K720" s="22" t="s">
        <v>57</v>
      </c>
      <c r="L720" s="22" t="s">
        <v>1811</v>
      </c>
      <c r="M720" s="30">
        <f>VLOOKUP(J720,Sheet1!A:B,2,0)</f>
        <v>45645</v>
      </c>
    </row>
    <row r="721" spans="1:13" x14ac:dyDescent="0.3">
      <c r="A721" s="22" t="s">
        <v>2049</v>
      </c>
      <c r="B721" s="30">
        <v>45645</v>
      </c>
      <c r="C721" s="22" t="s">
        <v>164</v>
      </c>
      <c r="D721" s="22" t="str">
        <f>VLOOKUP(C721,Products!A:B,2,0)</f>
        <v>Books</v>
      </c>
      <c r="E721" s="31">
        <v>457.75</v>
      </c>
      <c r="F721" s="31">
        <v>237.25</v>
      </c>
      <c r="G721" s="31">
        <v>220.5</v>
      </c>
      <c r="H721" s="22">
        <v>4</v>
      </c>
      <c r="I721" s="22">
        <v>882</v>
      </c>
      <c r="J721" s="22" t="s">
        <v>1422</v>
      </c>
      <c r="K721" s="22" t="s">
        <v>49</v>
      </c>
      <c r="L721" s="22" t="s">
        <v>1809</v>
      </c>
      <c r="M721" s="30">
        <f>VLOOKUP(J721,Sheet1!A:B,2,0)</f>
        <v>45746</v>
      </c>
    </row>
    <row r="722" spans="1:13" x14ac:dyDescent="0.3">
      <c r="A722" s="22" t="s">
        <v>2050</v>
      </c>
      <c r="B722" s="30">
        <v>45645</v>
      </c>
      <c r="C722" s="22" t="s">
        <v>157</v>
      </c>
      <c r="D722" s="22" t="str">
        <f>VLOOKUP(C722,Products!A:B,2,0)</f>
        <v>Clothing</v>
      </c>
      <c r="E722" s="31">
        <v>965.75</v>
      </c>
      <c r="F722" s="31">
        <v>279.25</v>
      </c>
      <c r="G722" s="31">
        <v>686.5</v>
      </c>
      <c r="H722" s="22">
        <v>2</v>
      </c>
      <c r="I722" s="22">
        <v>1373</v>
      </c>
      <c r="J722" s="22" t="s">
        <v>1415</v>
      </c>
      <c r="K722" s="22" t="s">
        <v>55</v>
      </c>
      <c r="L722" s="22" t="s">
        <v>1808</v>
      </c>
      <c r="M722" s="30">
        <f>VLOOKUP(J722,Sheet1!A:B,2,0)</f>
        <v>45645</v>
      </c>
    </row>
    <row r="723" spans="1:13" x14ac:dyDescent="0.3">
      <c r="A723" s="22" t="s">
        <v>2051</v>
      </c>
      <c r="B723" s="30">
        <v>45646</v>
      </c>
      <c r="C723" s="22" t="s">
        <v>158</v>
      </c>
      <c r="D723" s="22" t="str">
        <f>VLOOKUP(C723,Products!A:B,2,0)</f>
        <v>Books</v>
      </c>
      <c r="E723" s="31">
        <v>671.25</v>
      </c>
      <c r="F723" s="31">
        <v>89.25</v>
      </c>
      <c r="G723" s="31">
        <v>582</v>
      </c>
      <c r="H723" s="22">
        <v>1</v>
      </c>
      <c r="I723" s="22">
        <v>582</v>
      </c>
      <c r="J723" s="22" t="s">
        <v>1095</v>
      </c>
      <c r="K723" s="22" t="s">
        <v>54</v>
      </c>
      <c r="L723" s="22" t="s">
        <v>1807</v>
      </c>
      <c r="M723" s="30">
        <f>VLOOKUP(J723,Sheet1!A:B,2,0)</f>
        <v>45646</v>
      </c>
    </row>
    <row r="724" spans="1:13" x14ac:dyDescent="0.3">
      <c r="A724" s="22" t="s">
        <v>2052</v>
      </c>
      <c r="B724" s="30">
        <v>45647</v>
      </c>
      <c r="C724" s="22" t="s">
        <v>164</v>
      </c>
      <c r="D724" s="22" t="str">
        <f>VLOOKUP(C724,Products!A:B,2,0)</f>
        <v>Books</v>
      </c>
      <c r="E724" s="31">
        <v>1193.25</v>
      </c>
      <c r="F724" s="31">
        <v>142.25</v>
      </c>
      <c r="G724" s="31">
        <v>1051</v>
      </c>
      <c r="H724" s="22">
        <v>1</v>
      </c>
      <c r="I724" s="22">
        <v>1051</v>
      </c>
      <c r="J724" s="22" t="s">
        <v>1175</v>
      </c>
      <c r="K724" s="22" t="s">
        <v>56</v>
      </c>
      <c r="L724" s="22" t="s">
        <v>1810</v>
      </c>
      <c r="M724" s="30">
        <f>VLOOKUP(J724,Sheet1!A:B,2,0)</f>
        <v>45647</v>
      </c>
    </row>
    <row r="725" spans="1:13" x14ac:dyDescent="0.3">
      <c r="A725" s="22" t="s">
        <v>2053</v>
      </c>
      <c r="B725" s="30">
        <v>45649</v>
      </c>
      <c r="C725" s="22" t="s">
        <v>158</v>
      </c>
      <c r="D725" s="22" t="str">
        <f>VLOOKUP(C725,Products!A:B,2,0)</f>
        <v>Books</v>
      </c>
      <c r="E725" s="31">
        <v>398.25</v>
      </c>
      <c r="F725" s="31">
        <v>95.25</v>
      </c>
      <c r="G725" s="31">
        <v>303</v>
      </c>
      <c r="H725" s="22">
        <v>3</v>
      </c>
      <c r="I725" s="22">
        <v>909</v>
      </c>
      <c r="J725" s="22" t="s">
        <v>22</v>
      </c>
      <c r="K725" s="22" t="s">
        <v>55</v>
      </c>
      <c r="L725" s="22" t="s">
        <v>1808</v>
      </c>
      <c r="M725" s="30">
        <f>VLOOKUP(J725,Sheet1!A:B,2,0)</f>
        <v>45666</v>
      </c>
    </row>
    <row r="726" spans="1:13" x14ac:dyDescent="0.3">
      <c r="A726" s="22" t="s">
        <v>2054</v>
      </c>
      <c r="B726" s="30">
        <v>45649</v>
      </c>
      <c r="C726" s="22" t="s">
        <v>162</v>
      </c>
      <c r="D726" s="22" t="str">
        <f>VLOOKUP(C726,Products!A:B,2,0)</f>
        <v>Electronics</v>
      </c>
      <c r="E726" s="31">
        <v>1114.25</v>
      </c>
      <c r="F726" s="31">
        <v>193.25</v>
      </c>
      <c r="G726" s="31">
        <v>921</v>
      </c>
      <c r="H726" s="22">
        <v>1</v>
      </c>
      <c r="I726" s="22">
        <v>921</v>
      </c>
      <c r="J726" s="22" t="s">
        <v>1364</v>
      </c>
      <c r="K726" s="22" t="s">
        <v>57</v>
      </c>
      <c r="L726" s="22" t="s">
        <v>1811</v>
      </c>
      <c r="M726" s="30">
        <f>VLOOKUP(J726,Sheet1!A:B,2,0)</f>
        <v>45649</v>
      </c>
    </row>
    <row r="727" spans="1:13" x14ac:dyDescent="0.3">
      <c r="A727" s="22" t="s">
        <v>2055</v>
      </c>
      <c r="B727" s="30">
        <v>45650</v>
      </c>
      <c r="C727" s="22" t="s">
        <v>162</v>
      </c>
      <c r="D727" s="22" t="str">
        <f>VLOOKUP(C727,Products!A:B,2,0)</f>
        <v>Electronics</v>
      </c>
      <c r="E727" s="31">
        <v>264.25</v>
      </c>
      <c r="F727" s="31">
        <v>109.25</v>
      </c>
      <c r="G727" s="31">
        <v>155</v>
      </c>
      <c r="H727" s="22">
        <v>3</v>
      </c>
      <c r="I727" s="22">
        <v>465</v>
      </c>
      <c r="J727" s="22" t="s">
        <v>1489</v>
      </c>
      <c r="K727" s="22" t="s">
        <v>54</v>
      </c>
      <c r="L727" s="22" t="s">
        <v>1807</v>
      </c>
      <c r="M727" s="30">
        <f>VLOOKUP(J727,Sheet1!A:B,2,0)</f>
        <v>45650</v>
      </c>
    </row>
    <row r="728" spans="1:13" x14ac:dyDescent="0.3">
      <c r="A728" s="22" t="s">
        <v>2056</v>
      </c>
      <c r="B728" s="30">
        <v>45650</v>
      </c>
      <c r="C728" s="22" t="s">
        <v>150</v>
      </c>
      <c r="D728" s="22" t="str">
        <f>VLOOKUP(C728,Products!A:B,2,0)</f>
        <v>Electronics</v>
      </c>
      <c r="E728" s="31">
        <v>240.85</v>
      </c>
      <c r="F728" s="31">
        <v>172.25</v>
      </c>
      <c r="G728" s="31">
        <v>68.599999999999994</v>
      </c>
      <c r="H728" s="22">
        <v>5</v>
      </c>
      <c r="I728" s="22">
        <v>343</v>
      </c>
      <c r="J728" s="22" t="s">
        <v>1058</v>
      </c>
      <c r="K728" s="22" t="s">
        <v>57</v>
      </c>
      <c r="L728" s="22" t="s">
        <v>1811</v>
      </c>
      <c r="M728" s="30">
        <f>VLOOKUP(J728,Sheet1!A:B,2,0)</f>
        <v>45650</v>
      </c>
    </row>
    <row r="729" spans="1:13" x14ac:dyDescent="0.3">
      <c r="A729" s="22" t="s">
        <v>2057</v>
      </c>
      <c r="B729" s="30">
        <v>45650</v>
      </c>
      <c r="C729" s="22" t="s">
        <v>155</v>
      </c>
      <c r="D729" s="22" t="str">
        <f>VLOOKUP(C729,Products!A:B,2,0)</f>
        <v>Books</v>
      </c>
      <c r="E729" s="31">
        <v>408.5</v>
      </c>
      <c r="F729" s="31">
        <v>254.25</v>
      </c>
      <c r="G729" s="31">
        <v>154.25</v>
      </c>
      <c r="H729" s="22">
        <v>4</v>
      </c>
      <c r="I729" s="22">
        <v>617</v>
      </c>
      <c r="J729" s="22" t="s">
        <v>1341</v>
      </c>
      <c r="K729" s="22" t="s">
        <v>57</v>
      </c>
      <c r="L729" s="22" t="s">
        <v>1811</v>
      </c>
      <c r="M729" s="30">
        <f>VLOOKUP(J729,Sheet1!A:B,2,0)</f>
        <v>45713</v>
      </c>
    </row>
    <row r="730" spans="1:13" x14ac:dyDescent="0.3">
      <c r="A730" s="22" t="s">
        <v>2058</v>
      </c>
      <c r="B730" s="30">
        <v>45650</v>
      </c>
      <c r="C730" s="22" t="s">
        <v>160</v>
      </c>
      <c r="D730" s="22" t="str">
        <f>VLOOKUP(C730,Products!A:B,2,0)</f>
        <v>Electronics</v>
      </c>
      <c r="E730" s="31">
        <v>764.75</v>
      </c>
      <c r="F730" s="31">
        <v>259.25</v>
      </c>
      <c r="G730" s="31">
        <v>505.5</v>
      </c>
      <c r="H730" s="22">
        <v>2</v>
      </c>
      <c r="I730" s="22">
        <v>1011</v>
      </c>
      <c r="J730" s="22" t="s">
        <v>1479</v>
      </c>
      <c r="K730" s="22" t="s">
        <v>49</v>
      </c>
      <c r="L730" s="22" t="s">
        <v>1809</v>
      </c>
      <c r="M730" s="30">
        <f>VLOOKUP(J730,Sheet1!A:B,2,0)</f>
        <v>45699</v>
      </c>
    </row>
    <row r="731" spans="1:13" x14ac:dyDescent="0.3">
      <c r="A731" s="22" t="s">
        <v>2059</v>
      </c>
      <c r="B731" s="30">
        <v>45650</v>
      </c>
      <c r="C731" s="22" t="s">
        <v>154</v>
      </c>
      <c r="D731" s="22" t="str">
        <f>VLOOKUP(C731,Products!A:B,2,0)</f>
        <v>Books</v>
      </c>
      <c r="E731" s="31">
        <v>1213.25</v>
      </c>
      <c r="F731" s="31">
        <v>274.25</v>
      </c>
      <c r="G731" s="31">
        <v>939</v>
      </c>
      <c r="H731" s="22">
        <v>1</v>
      </c>
      <c r="I731" s="22">
        <v>939</v>
      </c>
      <c r="J731" s="22" t="s">
        <v>1141</v>
      </c>
      <c r="K731" s="22" t="s">
        <v>56</v>
      </c>
      <c r="L731" s="22" t="s">
        <v>1810</v>
      </c>
      <c r="M731" s="30">
        <f>VLOOKUP(J731,Sheet1!A:B,2,0)</f>
        <v>45650</v>
      </c>
    </row>
    <row r="732" spans="1:13" x14ac:dyDescent="0.3">
      <c r="A732" s="22" t="s">
        <v>2060</v>
      </c>
      <c r="B732" s="30">
        <v>45651</v>
      </c>
      <c r="C732" s="22" t="s">
        <v>158</v>
      </c>
      <c r="D732" s="22" t="str">
        <f>VLOOKUP(C732,Products!A:B,2,0)</f>
        <v>Books</v>
      </c>
      <c r="E732" s="31">
        <v>639.25</v>
      </c>
      <c r="F732" s="31">
        <v>139.25</v>
      </c>
      <c r="G732" s="31">
        <v>500</v>
      </c>
      <c r="H732" s="22">
        <v>1</v>
      </c>
      <c r="I732" s="22">
        <v>500</v>
      </c>
      <c r="J732" s="22" t="s">
        <v>1222</v>
      </c>
      <c r="K732" s="22" t="s">
        <v>56</v>
      </c>
      <c r="L732" s="22" t="s">
        <v>1810</v>
      </c>
      <c r="M732" s="30">
        <f>VLOOKUP(J732,Sheet1!A:B,2,0)</f>
        <v>45651</v>
      </c>
    </row>
    <row r="733" spans="1:13" x14ac:dyDescent="0.3">
      <c r="A733" s="22" t="s">
        <v>2061</v>
      </c>
      <c r="B733" s="30">
        <v>45651</v>
      </c>
      <c r="C733" s="22" t="s">
        <v>156</v>
      </c>
      <c r="D733" s="22" t="str">
        <f>VLOOKUP(C733,Products!A:B,2,0)</f>
        <v>Books</v>
      </c>
      <c r="E733" s="31">
        <v>305</v>
      </c>
      <c r="F733" s="31">
        <v>261.25</v>
      </c>
      <c r="G733" s="31">
        <v>43.75</v>
      </c>
      <c r="H733" s="22">
        <v>4</v>
      </c>
      <c r="I733" s="22">
        <v>175</v>
      </c>
      <c r="J733" s="22" t="s">
        <v>1287</v>
      </c>
      <c r="K733" s="22" t="s">
        <v>49</v>
      </c>
      <c r="L733" s="22" t="s">
        <v>1809</v>
      </c>
      <c r="M733" s="30">
        <f>VLOOKUP(J733,Sheet1!A:B,2,0)</f>
        <v>45651</v>
      </c>
    </row>
    <row r="734" spans="1:13" x14ac:dyDescent="0.3">
      <c r="A734" s="22" t="s">
        <v>2062</v>
      </c>
      <c r="B734" s="30">
        <v>45651</v>
      </c>
      <c r="C734" s="22" t="s">
        <v>156</v>
      </c>
      <c r="D734" s="22" t="str">
        <f>VLOOKUP(C734,Products!A:B,2,0)</f>
        <v>Books</v>
      </c>
      <c r="E734" s="31">
        <v>407.91666666666663</v>
      </c>
      <c r="F734" s="31">
        <v>226.25</v>
      </c>
      <c r="G734" s="31">
        <v>181.66666666666666</v>
      </c>
      <c r="H734" s="22">
        <v>3</v>
      </c>
      <c r="I734" s="22">
        <v>545</v>
      </c>
      <c r="J734" s="22" t="s">
        <v>1087</v>
      </c>
      <c r="K734" s="22" t="s">
        <v>54</v>
      </c>
      <c r="L734" s="22" t="s">
        <v>1807</v>
      </c>
      <c r="M734" s="30">
        <f>VLOOKUP(J734,Sheet1!A:B,2,0)</f>
        <v>45747</v>
      </c>
    </row>
    <row r="735" spans="1:13" x14ac:dyDescent="0.3">
      <c r="A735" s="22" t="s">
        <v>2063</v>
      </c>
      <c r="B735" s="30">
        <v>45652</v>
      </c>
      <c r="C735" s="22" t="s">
        <v>153</v>
      </c>
      <c r="D735" s="22" t="str">
        <f>VLOOKUP(C735,Products!A:B,2,0)</f>
        <v>Electronics</v>
      </c>
      <c r="E735" s="31">
        <v>583.25</v>
      </c>
      <c r="F735" s="31">
        <v>178.25</v>
      </c>
      <c r="G735" s="31">
        <v>405</v>
      </c>
      <c r="H735" s="22">
        <v>3</v>
      </c>
      <c r="I735" s="22">
        <v>1215</v>
      </c>
      <c r="J735" s="22" t="s">
        <v>1416</v>
      </c>
      <c r="K735" s="22" t="s">
        <v>56</v>
      </c>
      <c r="L735" s="22" t="s">
        <v>1810</v>
      </c>
      <c r="M735" s="30">
        <f>VLOOKUP(J735,Sheet1!A:B,2,0)</f>
        <v>45652</v>
      </c>
    </row>
    <row r="736" spans="1:13" x14ac:dyDescent="0.3">
      <c r="A736" s="22" t="s">
        <v>2064</v>
      </c>
      <c r="B736" s="30">
        <v>45652</v>
      </c>
      <c r="C736" s="22" t="s">
        <v>157</v>
      </c>
      <c r="D736" s="22" t="str">
        <f>VLOOKUP(C736,Products!A:B,2,0)</f>
        <v>Clothing</v>
      </c>
      <c r="E736" s="31">
        <v>1405.25</v>
      </c>
      <c r="F736" s="31">
        <v>251.25</v>
      </c>
      <c r="G736" s="31">
        <v>1154</v>
      </c>
      <c r="H736" s="22">
        <v>1</v>
      </c>
      <c r="I736" s="22">
        <v>1154</v>
      </c>
      <c r="J736" s="22" t="s">
        <v>1186</v>
      </c>
      <c r="K736" s="22" t="s">
        <v>54</v>
      </c>
      <c r="L736" s="22" t="s">
        <v>1807</v>
      </c>
      <c r="M736" s="30">
        <f>VLOOKUP(J736,Sheet1!A:B,2,0)</f>
        <v>45652</v>
      </c>
    </row>
    <row r="737" spans="1:13" x14ac:dyDescent="0.3">
      <c r="A737" s="22" t="s">
        <v>2065</v>
      </c>
      <c r="B737" s="30">
        <v>45652</v>
      </c>
      <c r="C737" s="22" t="s">
        <v>162</v>
      </c>
      <c r="D737" s="22" t="str">
        <f>VLOOKUP(C737,Products!A:B,2,0)</f>
        <v>Electronics</v>
      </c>
      <c r="E737" s="31">
        <v>996.25</v>
      </c>
      <c r="F737" s="31">
        <v>277.25</v>
      </c>
      <c r="G737" s="31">
        <v>719</v>
      </c>
      <c r="H737" s="22">
        <v>2</v>
      </c>
      <c r="I737" s="22">
        <v>1438</v>
      </c>
      <c r="J737" s="22" t="s">
        <v>1321</v>
      </c>
      <c r="K737" s="22" t="s">
        <v>57</v>
      </c>
      <c r="L737" s="22" t="s">
        <v>1811</v>
      </c>
      <c r="M737" s="30">
        <f>VLOOKUP(J737,Sheet1!A:B,2,0)</f>
        <v>45652</v>
      </c>
    </row>
    <row r="738" spans="1:13" x14ac:dyDescent="0.3">
      <c r="A738" s="22" t="s">
        <v>2066</v>
      </c>
      <c r="B738" s="30">
        <v>45652</v>
      </c>
      <c r="C738" s="22" t="s">
        <v>160</v>
      </c>
      <c r="D738" s="22" t="str">
        <f>VLOOKUP(C738,Products!A:B,2,0)</f>
        <v>Electronics</v>
      </c>
      <c r="E738" s="31">
        <v>472.58333333333331</v>
      </c>
      <c r="F738" s="31">
        <v>162.25</v>
      </c>
      <c r="G738" s="31">
        <v>310.33333333333331</v>
      </c>
      <c r="H738" s="22">
        <v>3</v>
      </c>
      <c r="I738" s="22">
        <v>931</v>
      </c>
      <c r="J738" s="22" t="s">
        <v>1109</v>
      </c>
      <c r="K738" s="22" t="s">
        <v>56</v>
      </c>
      <c r="L738" s="22" t="s">
        <v>1810</v>
      </c>
      <c r="M738" s="30">
        <f>VLOOKUP(J738,Sheet1!A:B,2,0)</f>
        <v>45652</v>
      </c>
    </row>
    <row r="739" spans="1:13" x14ac:dyDescent="0.3">
      <c r="A739" s="22" t="s">
        <v>2067</v>
      </c>
      <c r="B739" s="30">
        <v>45653</v>
      </c>
      <c r="C739" s="22" t="s">
        <v>165</v>
      </c>
      <c r="D739" s="22" t="str">
        <f>VLOOKUP(C739,Products!A:B,2,0)</f>
        <v>Electronics</v>
      </c>
      <c r="E739" s="31">
        <v>732.58333333333326</v>
      </c>
      <c r="F739" s="31">
        <v>246.25</v>
      </c>
      <c r="G739" s="31">
        <v>486.33333333333331</v>
      </c>
      <c r="H739" s="22">
        <v>3</v>
      </c>
      <c r="I739" s="22">
        <v>1459</v>
      </c>
      <c r="J739" s="22" t="s">
        <v>339</v>
      </c>
      <c r="K739" s="22" t="s">
        <v>57</v>
      </c>
      <c r="L739" s="22" t="s">
        <v>1811</v>
      </c>
      <c r="M739" s="30">
        <f>VLOOKUP(J739,Sheet1!A:B,2,0)</f>
        <v>45653</v>
      </c>
    </row>
    <row r="740" spans="1:13" x14ac:dyDescent="0.3">
      <c r="A740" s="22" t="s">
        <v>2068</v>
      </c>
      <c r="B740" s="30">
        <v>45653</v>
      </c>
      <c r="C740" s="22" t="s">
        <v>148</v>
      </c>
      <c r="D740" s="22" t="str">
        <f>VLOOKUP(C740,Products!A:B,2,0)</f>
        <v>Toys</v>
      </c>
      <c r="E740" s="31">
        <v>368.85</v>
      </c>
      <c r="F740" s="31">
        <v>250.25</v>
      </c>
      <c r="G740" s="31">
        <v>118.6</v>
      </c>
      <c r="H740" s="22">
        <v>5</v>
      </c>
      <c r="I740" s="22">
        <v>593</v>
      </c>
      <c r="J740" s="22" t="s">
        <v>1403</v>
      </c>
      <c r="K740" s="22" t="s">
        <v>54</v>
      </c>
      <c r="L740" s="22" t="s">
        <v>1807</v>
      </c>
      <c r="M740" s="30">
        <f>VLOOKUP(J740,Sheet1!A:B,2,0)</f>
        <v>45733</v>
      </c>
    </row>
    <row r="741" spans="1:13" x14ac:dyDescent="0.3">
      <c r="A741" s="22" t="s">
        <v>2069</v>
      </c>
      <c r="B741" s="30">
        <v>45653</v>
      </c>
      <c r="C741" s="22" t="s">
        <v>149</v>
      </c>
      <c r="D741" s="22" t="str">
        <f>VLOOKUP(C741,Products!A:B,2,0)</f>
        <v>Toys</v>
      </c>
      <c r="E741" s="31">
        <v>444.25</v>
      </c>
      <c r="F741" s="31">
        <v>224.25</v>
      </c>
      <c r="G741" s="31">
        <v>220</v>
      </c>
      <c r="H741" s="22">
        <v>2</v>
      </c>
      <c r="I741" s="22">
        <v>440</v>
      </c>
      <c r="J741" s="22" t="s">
        <v>1423</v>
      </c>
      <c r="K741" s="22" t="s">
        <v>49</v>
      </c>
      <c r="L741" s="22" t="s">
        <v>1809</v>
      </c>
      <c r="M741" s="30">
        <f>VLOOKUP(J741,Sheet1!A:B,2,0)</f>
        <v>45653</v>
      </c>
    </row>
    <row r="742" spans="1:13" x14ac:dyDescent="0.3">
      <c r="A742" s="22" t="s">
        <v>2070</v>
      </c>
      <c r="B742" s="30">
        <v>45654</v>
      </c>
      <c r="C742" s="22" t="s">
        <v>164</v>
      </c>
      <c r="D742" s="22" t="str">
        <f>VLOOKUP(C742,Products!A:B,2,0)</f>
        <v>Books</v>
      </c>
      <c r="E742" s="31">
        <v>390.25</v>
      </c>
      <c r="F742" s="31">
        <v>150.25</v>
      </c>
      <c r="G742" s="31">
        <v>240</v>
      </c>
      <c r="H742" s="22">
        <v>3</v>
      </c>
      <c r="I742" s="22">
        <v>720</v>
      </c>
      <c r="J742" s="22" t="s">
        <v>1532</v>
      </c>
      <c r="K742" s="22" t="s">
        <v>54</v>
      </c>
      <c r="L742" s="22" t="s">
        <v>1807</v>
      </c>
      <c r="M742" s="30">
        <f>VLOOKUP(J742,Sheet1!A:B,2,0)</f>
        <v>45677</v>
      </c>
    </row>
    <row r="743" spans="1:13" x14ac:dyDescent="0.3">
      <c r="A743" s="22" t="s">
        <v>2071</v>
      </c>
      <c r="B743" s="30">
        <v>45654</v>
      </c>
      <c r="C743" s="22" t="s">
        <v>151</v>
      </c>
      <c r="D743" s="22" t="str">
        <f>VLOOKUP(C743,Products!A:B,2,0)</f>
        <v>Electronics</v>
      </c>
      <c r="E743" s="31">
        <v>491.25</v>
      </c>
      <c r="F743" s="31">
        <v>148.25</v>
      </c>
      <c r="G743" s="31">
        <v>343</v>
      </c>
      <c r="H743" s="22">
        <v>1</v>
      </c>
      <c r="I743" s="22">
        <v>343</v>
      </c>
      <c r="J743" s="22" t="s">
        <v>1388</v>
      </c>
      <c r="K743" s="22" t="s">
        <v>54</v>
      </c>
      <c r="L743" s="22" t="s">
        <v>1807</v>
      </c>
      <c r="M743" s="30">
        <f>VLOOKUP(J743,Sheet1!A:B,2,0)</f>
        <v>45654</v>
      </c>
    </row>
    <row r="744" spans="1:13" x14ac:dyDescent="0.3">
      <c r="A744" s="22" t="s">
        <v>2072</v>
      </c>
      <c r="B744" s="30">
        <v>45654</v>
      </c>
      <c r="C744" s="22" t="s">
        <v>152</v>
      </c>
      <c r="D744" s="22" t="str">
        <f>VLOOKUP(C744,Products!A:B,2,0)</f>
        <v>Books</v>
      </c>
      <c r="E744" s="31">
        <v>386.25</v>
      </c>
      <c r="F744" s="31">
        <v>154.25</v>
      </c>
      <c r="G744" s="31">
        <v>232</v>
      </c>
      <c r="H744" s="22">
        <v>4</v>
      </c>
      <c r="I744" s="22">
        <v>928</v>
      </c>
      <c r="J744" s="22" t="s">
        <v>1215</v>
      </c>
      <c r="K744" s="22" t="s">
        <v>49</v>
      </c>
      <c r="L744" s="22" t="s">
        <v>1809</v>
      </c>
      <c r="M744" s="30">
        <f>VLOOKUP(J744,Sheet1!A:B,2,0)</f>
        <v>45676</v>
      </c>
    </row>
    <row r="745" spans="1:13" x14ac:dyDescent="0.3">
      <c r="A745" s="22" t="s">
        <v>2073</v>
      </c>
      <c r="B745" s="30">
        <v>45656</v>
      </c>
      <c r="C745" s="22" t="s">
        <v>160</v>
      </c>
      <c r="D745" s="22" t="str">
        <f>VLOOKUP(C745,Products!A:B,2,0)</f>
        <v>Electronics</v>
      </c>
      <c r="E745" s="31">
        <v>1584.25</v>
      </c>
      <c r="F745" s="31">
        <v>215.25</v>
      </c>
      <c r="G745" s="31">
        <v>1369</v>
      </c>
      <c r="H745" s="22">
        <v>1</v>
      </c>
      <c r="I745" s="22">
        <v>1369</v>
      </c>
      <c r="J745" s="22" t="s">
        <v>1355</v>
      </c>
      <c r="K745" s="22" t="s">
        <v>56</v>
      </c>
      <c r="L745" s="22" t="s">
        <v>1810</v>
      </c>
      <c r="M745" s="30">
        <f>VLOOKUP(J745,Sheet1!A:B,2,0)</f>
        <v>45656</v>
      </c>
    </row>
    <row r="746" spans="1:13" x14ac:dyDescent="0.3">
      <c r="A746" s="22" t="s">
        <v>2074</v>
      </c>
      <c r="B746" s="30">
        <v>45656</v>
      </c>
      <c r="C746" s="22" t="s">
        <v>161</v>
      </c>
      <c r="D746" s="22" t="str">
        <f>VLOOKUP(C746,Products!A:B,2,0)</f>
        <v>Books</v>
      </c>
      <c r="E746" s="31">
        <v>390.05</v>
      </c>
      <c r="F746" s="31">
        <v>134.25</v>
      </c>
      <c r="G746" s="31">
        <v>255.8</v>
      </c>
      <c r="H746" s="22">
        <v>5</v>
      </c>
      <c r="I746" s="22">
        <v>1279</v>
      </c>
      <c r="J746" s="22" t="s">
        <v>1457</v>
      </c>
      <c r="K746" s="23" t="s">
        <v>57</v>
      </c>
      <c r="L746" s="22" t="s">
        <v>1811</v>
      </c>
      <c r="M746" s="30">
        <f>VLOOKUP(J746,Sheet1!A:B,2,0)</f>
        <v>45656</v>
      </c>
    </row>
    <row r="747" spans="1:13" x14ac:dyDescent="0.3">
      <c r="A747" s="22" t="s">
        <v>2075</v>
      </c>
      <c r="B747" s="30">
        <v>45657</v>
      </c>
      <c r="C747" s="22" t="s">
        <v>162</v>
      </c>
      <c r="D747" s="22" t="str">
        <f>VLOOKUP(C747,Products!A:B,2,0)</f>
        <v>Electronics</v>
      </c>
      <c r="E747" s="31">
        <v>386.25</v>
      </c>
      <c r="F747" s="31">
        <v>198.25</v>
      </c>
      <c r="G747" s="31">
        <v>188</v>
      </c>
      <c r="H747" s="22">
        <v>2</v>
      </c>
      <c r="I747" s="22">
        <v>376</v>
      </c>
      <c r="J747" s="22" t="s">
        <v>1217</v>
      </c>
      <c r="K747" s="22" t="s">
        <v>57</v>
      </c>
      <c r="L747" s="22" t="s">
        <v>1811</v>
      </c>
      <c r="M747" s="30">
        <f>VLOOKUP(J747,Sheet1!A:B,2,0)</f>
        <v>45657</v>
      </c>
    </row>
    <row r="748" spans="1:13" x14ac:dyDescent="0.3">
      <c r="A748" s="22" t="s">
        <v>2076</v>
      </c>
      <c r="B748" s="30">
        <v>45658</v>
      </c>
      <c r="C748" s="22" t="s">
        <v>164</v>
      </c>
      <c r="D748" s="22" t="str">
        <f>VLOOKUP(C748,Products!A:B,2,0)</f>
        <v>Books</v>
      </c>
      <c r="E748" s="31">
        <v>349.65</v>
      </c>
      <c r="F748" s="31">
        <v>137.25</v>
      </c>
      <c r="G748" s="31">
        <v>212.4</v>
      </c>
      <c r="H748" s="22">
        <v>5</v>
      </c>
      <c r="I748" s="22">
        <v>1062</v>
      </c>
      <c r="J748" s="22" t="s">
        <v>1482</v>
      </c>
      <c r="K748" s="22" t="s">
        <v>55</v>
      </c>
      <c r="L748" s="22" t="s">
        <v>1813</v>
      </c>
      <c r="M748" s="30">
        <f>VLOOKUP(J748,Sheet1!A:B,2,0)</f>
        <v>45658</v>
      </c>
    </row>
    <row r="749" spans="1:13" x14ac:dyDescent="0.3">
      <c r="A749" s="22" t="s">
        <v>2077</v>
      </c>
      <c r="B749" s="30">
        <v>45658</v>
      </c>
      <c r="C749" s="22" t="s">
        <v>148</v>
      </c>
      <c r="D749" s="22" t="str">
        <f>VLOOKUP(C749,Products!A:B,2,0)</f>
        <v>Toys</v>
      </c>
      <c r="E749" s="31">
        <v>303.25</v>
      </c>
      <c r="F749" s="31">
        <v>219.25</v>
      </c>
      <c r="G749" s="31">
        <v>84</v>
      </c>
      <c r="H749" s="22">
        <v>4</v>
      </c>
      <c r="I749" s="22">
        <v>336</v>
      </c>
      <c r="J749" s="22" t="s">
        <v>1241</v>
      </c>
      <c r="K749" s="22" t="s">
        <v>56</v>
      </c>
      <c r="L749" s="22" t="s">
        <v>1815</v>
      </c>
      <c r="M749" s="30">
        <f>VLOOKUP(J749,Sheet1!A:B,2,0)</f>
        <v>45699</v>
      </c>
    </row>
    <row r="750" spans="1:13" x14ac:dyDescent="0.3">
      <c r="A750" s="22" t="s">
        <v>2078</v>
      </c>
      <c r="B750" s="30">
        <v>45659</v>
      </c>
      <c r="C750" s="22" t="s">
        <v>155</v>
      </c>
      <c r="D750" s="22" t="str">
        <f>VLOOKUP(C750,Products!A:B,2,0)</f>
        <v>Books</v>
      </c>
      <c r="E750" s="31">
        <v>593.25</v>
      </c>
      <c r="F750" s="31">
        <v>263.25</v>
      </c>
      <c r="G750" s="31">
        <v>330</v>
      </c>
      <c r="H750" s="22">
        <v>3</v>
      </c>
      <c r="I750" s="22">
        <v>990</v>
      </c>
      <c r="J750" s="22" t="s">
        <v>12</v>
      </c>
      <c r="K750" s="22" t="s">
        <v>49</v>
      </c>
      <c r="L750" s="22" t="s">
        <v>1814</v>
      </c>
      <c r="M750" s="30">
        <f>VLOOKUP(J750,Sheet1!A:B,2,0)</f>
        <v>45659</v>
      </c>
    </row>
    <row r="751" spans="1:13" x14ac:dyDescent="0.3">
      <c r="A751" s="22" t="s">
        <v>2079</v>
      </c>
      <c r="B751" s="30">
        <v>45659</v>
      </c>
      <c r="C751" s="22" t="s">
        <v>157</v>
      </c>
      <c r="D751" s="22" t="str">
        <f>VLOOKUP(C751,Products!A:B,2,0)</f>
        <v>Clothing</v>
      </c>
      <c r="E751" s="31">
        <v>302.25</v>
      </c>
      <c r="F751" s="31">
        <v>173.25</v>
      </c>
      <c r="G751" s="31">
        <v>129</v>
      </c>
      <c r="H751" s="22">
        <v>2</v>
      </c>
      <c r="I751" s="22">
        <v>258</v>
      </c>
      <c r="J751" s="22" t="s">
        <v>1139</v>
      </c>
      <c r="K751" s="22" t="s">
        <v>56</v>
      </c>
      <c r="L751" s="22" t="s">
        <v>1815</v>
      </c>
      <c r="M751" s="30">
        <f>VLOOKUP(J751,Sheet1!A:B,2,0)</f>
        <v>45693</v>
      </c>
    </row>
    <row r="752" spans="1:13" x14ac:dyDescent="0.3">
      <c r="A752" s="22" t="s">
        <v>2080</v>
      </c>
      <c r="B752" s="30">
        <v>45659</v>
      </c>
      <c r="C752" s="22" t="s">
        <v>155</v>
      </c>
      <c r="D752" s="22" t="str">
        <f>VLOOKUP(C752,Products!A:B,2,0)</f>
        <v>Books</v>
      </c>
      <c r="E752" s="31">
        <v>610.58333333333326</v>
      </c>
      <c r="F752" s="31">
        <v>155.25</v>
      </c>
      <c r="G752" s="31">
        <v>455.33333333333331</v>
      </c>
      <c r="H752" s="22">
        <v>3</v>
      </c>
      <c r="I752" s="22">
        <v>1366</v>
      </c>
      <c r="J752" s="22" t="s">
        <v>1342</v>
      </c>
      <c r="K752" s="22" t="s">
        <v>49</v>
      </c>
      <c r="L752" s="22" t="s">
        <v>1814</v>
      </c>
      <c r="M752" s="30">
        <f>VLOOKUP(J752,Sheet1!A:B,2,0)</f>
        <v>45659</v>
      </c>
    </row>
    <row r="753" spans="1:13" x14ac:dyDescent="0.3">
      <c r="A753" s="22" t="s">
        <v>2081</v>
      </c>
      <c r="B753" s="30">
        <v>45659</v>
      </c>
      <c r="C753" s="22" t="s">
        <v>153</v>
      </c>
      <c r="D753" s="22" t="str">
        <f>VLOOKUP(C753,Products!A:B,2,0)</f>
        <v>Electronics</v>
      </c>
      <c r="E753" s="31">
        <v>374.25</v>
      </c>
      <c r="F753" s="31">
        <v>135.25</v>
      </c>
      <c r="G753" s="31">
        <v>239</v>
      </c>
      <c r="H753" s="22">
        <v>4</v>
      </c>
      <c r="I753" s="22">
        <v>956</v>
      </c>
      <c r="J753" s="22" t="s">
        <v>1369</v>
      </c>
      <c r="K753" s="22" t="s">
        <v>57</v>
      </c>
      <c r="L753" s="22" t="s">
        <v>1816</v>
      </c>
      <c r="M753" s="30">
        <f>VLOOKUP(J753,Sheet1!A:B,2,0)</f>
        <v>45659</v>
      </c>
    </row>
    <row r="754" spans="1:13" x14ac:dyDescent="0.3">
      <c r="A754" s="22" t="s">
        <v>2082</v>
      </c>
      <c r="B754" s="30">
        <v>45659</v>
      </c>
      <c r="C754" s="22" t="s">
        <v>148</v>
      </c>
      <c r="D754" s="22" t="str">
        <f>VLOOKUP(C754,Products!A:B,2,0)</f>
        <v>Toys</v>
      </c>
      <c r="E754" s="31">
        <v>288.64999999999998</v>
      </c>
      <c r="F754" s="31">
        <v>153.25</v>
      </c>
      <c r="G754" s="31">
        <v>135.4</v>
      </c>
      <c r="H754" s="22">
        <v>5</v>
      </c>
      <c r="I754" s="22">
        <v>677</v>
      </c>
      <c r="J754" s="22" t="s">
        <v>1214</v>
      </c>
      <c r="K754" s="22" t="s">
        <v>55</v>
      </c>
      <c r="L754" s="22" t="s">
        <v>1813</v>
      </c>
      <c r="M754" s="30">
        <f>VLOOKUP(J754,Sheet1!A:B,2,0)</f>
        <v>45659</v>
      </c>
    </row>
    <row r="755" spans="1:13" x14ac:dyDescent="0.3">
      <c r="A755" s="22" t="s">
        <v>2083</v>
      </c>
      <c r="B755" s="30">
        <v>45659</v>
      </c>
      <c r="C755" s="22" t="s">
        <v>157</v>
      </c>
      <c r="D755" s="22" t="str">
        <f>VLOOKUP(C755,Products!A:B,2,0)</f>
        <v>Clothing</v>
      </c>
      <c r="E755" s="31">
        <v>318.58333333333337</v>
      </c>
      <c r="F755" s="31">
        <v>164.25</v>
      </c>
      <c r="G755" s="31">
        <v>154.33333333333334</v>
      </c>
      <c r="H755" s="22">
        <v>3</v>
      </c>
      <c r="I755" s="22">
        <v>463</v>
      </c>
      <c r="J755" s="22" t="s">
        <v>12</v>
      </c>
      <c r="K755" s="22" t="s">
        <v>49</v>
      </c>
      <c r="L755" s="22" t="s">
        <v>1814</v>
      </c>
      <c r="M755" s="30">
        <f>VLOOKUP(J755,Sheet1!A:B,2,0)</f>
        <v>45659</v>
      </c>
    </row>
    <row r="756" spans="1:13" x14ac:dyDescent="0.3">
      <c r="A756" s="22" t="s">
        <v>2084</v>
      </c>
      <c r="B756" s="30">
        <v>45660</v>
      </c>
      <c r="C756" s="22" t="s">
        <v>160</v>
      </c>
      <c r="D756" s="22" t="str">
        <f>VLOOKUP(C756,Products!A:B,2,0)</f>
        <v>Electronics</v>
      </c>
      <c r="E756" s="31">
        <v>985.75</v>
      </c>
      <c r="F756" s="31">
        <v>276.25</v>
      </c>
      <c r="G756" s="31">
        <v>709.5</v>
      </c>
      <c r="H756" s="22">
        <v>2</v>
      </c>
      <c r="I756" s="22">
        <v>1419</v>
      </c>
      <c r="J756" s="22" t="s">
        <v>1156</v>
      </c>
      <c r="K756" s="22" t="s">
        <v>55</v>
      </c>
      <c r="L756" s="22" t="s">
        <v>1813</v>
      </c>
      <c r="M756" s="30">
        <f>VLOOKUP(J756,Sheet1!A:B,2,0)</f>
        <v>45660</v>
      </c>
    </row>
    <row r="757" spans="1:13" x14ac:dyDescent="0.3">
      <c r="A757" s="22" t="s">
        <v>2085</v>
      </c>
      <c r="B757" s="30">
        <v>45661</v>
      </c>
      <c r="C757" s="22" t="s">
        <v>157</v>
      </c>
      <c r="D757" s="22" t="str">
        <f>VLOOKUP(C757,Products!A:B,2,0)</f>
        <v>Clothing</v>
      </c>
      <c r="E757" s="31">
        <v>501.75</v>
      </c>
      <c r="F757" s="31">
        <v>150.25</v>
      </c>
      <c r="G757" s="31">
        <v>351.5</v>
      </c>
      <c r="H757" s="22">
        <v>2</v>
      </c>
      <c r="I757" s="22">
        <v>703</v>
      </c>
      <c r="J757" s="22" t="s">
        <v>1442</v>
      </c>
      <c r="K757" s="22" t="s">
        <v>57</v>
      </c>
      <c r="L757" s="22" t="s">
        <v>1816</v>
      </c>
      <c r="M757" s="30">
        <f>VLOOKUP(J757,Sheet1!A:B,2,0)</f>
        <v>45661</v>
      </c>
    </row>
    <row r="758" spans="1:13" x14ac:dyDescent="0.3">
      <c r="A758" s="22" t="s">
        <v>2086</v>
      </c>
      <c r="B758" s="30">
        <v>45661</v>
      </c>
      <c r="C758" s="22" t="s">
        <v>156</v>
      </c>
      <c r="D758" s="22" t="str">
        <f>VLOOKUP(C758,Products!A:B,2,0)</f>
        <v>Books</v>
      </c>
      <c r="E758" s="31">
        <v>1549.25</v>
      </c>
      <c r="F758" s="31">
        <v>157.25</v>
      </c>
      <c r="G758" s="31">
        <v>1392</v>
      </c>
      <c r="H758" s="22">
        <v>1</v>
      </c>
      <c r="I758" s="22">
        <v>1392</v>
      </c>
      <c r="J758" s="22" t="s">
        <v>347</v>
      </c>
      <c r="K758" s="22" t="s">
        <v>55</v>
      </c>
      <c r="L758" s="22" t="s">
        <v>1813</v>
      </c>
      <c r="M758" s="30">
        <f>VLOOKUP(J758,Sheet1!A:B,2,0)</f>
        <v>45661</v>
      </c>
    </row>
    <row r="759" spans="1:13" x14ac:dyDescent="0.3">
      <c r="A759" s="22" t="s">
        <v>2087</v>
      </c>
      <c r="B759" s="30">
        <v>45662</v>
      </c>
      <c r="C759" s="22" t="s">
        <v>164</v>
      </c>
      <c r="D759" s="22" t="str">
        <f>VLOOKUP(C759,Products!A:B,2,0)</f>
        <v>Books</v>
      </c>
      <c r="E759" s="31">
        <v>406.45</v>
      </c>
      <c r="F759" s="31">
        <v>190.25</v>
      </c>
      <c r="G759" s="31">
        <v>216.2</v>
      </c>
      <c r="H759" s="22">
        <v>5</v>
      </c>
      <c r="I759" s="22">
        <v>1081</v>
      </c>
      <c r="J759" s="22" t="s">
        <v>1177</v>
      </c>
      <c r="K759" s="22" t="s">
        <v>55</v>
      </c>
      <c r="L759" s="22" t="s">
        <v>1813</v>
      </c>
      <c r="M759" s="30">
        <f>VLOOKUP(J759,Sheet1!A:B,2,0)</f>
        <v>45662</v>
      </c>
    </row>
    <row r="760" spans="1:13" x14ac:dyDescent="0.3">
      <c r="A760" s="22" t="s">
        <v>2088</v>
      </c>
      <c r="B760" s="30">
        <v>45662</v>
      </c>
      <c r="C760" s="22" t="s">
        <v>156</v>
      </c>
      <c r="D760" s="22" t="str">
        <f>VLOOKUP(C760,Products!A:B,2,0)</f>
        <v>Books</v>
      </c>
      <c r="E760" s="31">
        <v>331.25</v>
      </c>
      <c r="F760" s="31">
        <v>98.25</v>
      </c>
      <c r="G760" s="31">
        <v>233</v>
      </c>
      <c r="H760" s="22">
        <v>2</v>
      </c>
      <c r="I760" s="22">
        <v>466</v>
      </c>
      <c r="J760" s="22" t="s">
        <v>1267</v>
      </c>
      <c r="K760" s="22" t="s">
        <v>56</v>
      </c>
      <c r="L760" s="22" t="s">
        <v>1815</v>
      </c>
      <c r="M760" s="30">
        <f>VLOOKUP(J760,Sheet1!A:B,2,0)</f>
        <v>45662</v>
      </c>
    </row>
    <row r="761" spans="1:13" x14ac:dyDescent="0.3">
      <c r="A761" s="22" t="s">
        <v>2089</v>
      </c>
      <c r="B761" s="30">
        <v>45663</v>
      </c>
      <c r="C761" s="22" t="s">
        <v>158</v>
      </c>
      <c r="D761" s="22" t="str">
        <f>VLOOKUP(C761,Products!A:B,2,0)</f>
        <v>Books</v>
      </c>
      <c r="E761" s="31">
        <v>225.05</v>
      </c>
      <c r="F761" s="31">
        <v>180.25</v>
      </c>
      <c r="G761" s="31">
        <v>44.8</v>
      </c>
      <c r="H761" s="22">
        <v>5</v>
      </c>
      <c r="I761" s="22">
        <v>224</v>
      </c>
      <c r="J761" s="22" t="s">
        <v>1361</v>
      </c>
      <c r="K761" s="22" t="s">
        <v>49</v>
      </c>
      <c r="L761" s="22" t="s">
        <v>1814</v>
      </c>
      <c r="M761" s="30">
        <f>VLOOKUP(J761,Sheet1!A:B,2,0)</f>
        <v>45663</v>
      </c>
    </row>
    <row r="762" spans="1:13" x14ac:dyDescent="0.3">
      <c r="A762" s="22" t="s">
        <v>2090</v>
      </c>
      <c r="B762" s="30">
        <v>45663</v>
      </c>
      <c r="C762" s="22" t="s">
        <v>147</v>
      </c>
      <c r="D762" s="22" t="str">
        <f>VLOOKUP(C762,Products!A:B,2,0)</f>
        <v>Toys</v>
      </c>
      <c r="E762" s="31">
        <v>806.25</v>
      </c>
      <c r="F762" s="31">
        <v>92.25</v>
      </c>
      <c r="G762" s="31">
        <v>714</v>
      </c>
      <c r="H762" s="22">
        <v>2</v>
      </c>
      <c r="I762" s="22">
        <v>1428</v>
      </c>
      <c r="J762" s="22" t="s">
        <v>1130</v>
      </c>
      <c r="K762" s="22" t="s">
        <v>49</v>
      </c>
      <c r="L762" s="22" t="s">
        <v>1814</v>
      </c>
      <c r="M762" s="30">
        <f>VLOOKUP(J762,Sheet1!A:B,2,0)</f>
        <v>45663</v>
      </c>
    </row>
    <row r="763" spans="1:13" x14ac:dyDescent="0.3">
      <c r="A763" s="22" t="s">
        <v>2091</v>
      </c>
      <c r="B763" s="30">
        <v>45663</v>
      </c>
      <c r="C763" s="22" t="s">
        <v>164</v>
      </c>
      <c r="D763" s="22" t="str">
        <f>VLOOKUP(C763,Products!A:B,2,0)</f>
        <v>Books</v>
      </c>
      <c r="E763" s="31">
        <v>340.5</v>
      </c>
      <c r="F763" s="31">
        <v>99.25</v>
      </c>
      <c r="G763" s="31">
        <v>241.25</v>
      </c>
      <c r="H763" s="22">
        <v>4</v>
      </c>
      <c r="I763" s="22">
        <v>965</v>
      </c>
      <c r="J763" s="22" t="s">
        <v>1468</v>
      </c>
      <c r="K763" s="22" t="s">
        <v>49</v>
      </c>
      <c r="L763" s="22" t="s">
        <v>1814</v>
      </c>
      <c r="M763" s="30">
        <f>VLOOKUP(J763,Sheet1!A:B,2,0)</f>
        <v>45663</v>
      </c>
    </row>
    <row r="764" spans="1:13" x14ac:dyDescent="0.3">
      <c r="A764" s="22" t="s">
        <v>2092</v>
      </c>
      <c r="B764" s="30">
        <v>45665</v>
      </c>
      <c r="C764" s="22" t="s">
        <v>158</v>
      </c>
      <c r="D764" s="22" t="str">
        <f>VLOOKUP(C764,Products!A:B,2,0)</f>
        <v>Books</v>
      </c>
      <c r="E764" s="31">
        <v>449.05</v>
      </c>
      <c r="F764" s="31">
        <v>246.25</v>
      </c>
      <c r="G764" s="31">
        <v>202.8</v>
      </c>
      <c r="H764" s="22">
        <v>5</v>
      </c>
      <c r="I764" s="22">
        <v>1014</v>
      </c>
      <c r="J764" s="22" t="s">
        <v>1124</v>
      </c>
      <c r="K764" s="22" t="s">
        <v>49</v>
      </c>
      <c r="L764" s="22" t="s">
        <v>1814</v>
      </c>
      <c r="M764" s="30">
        <f>VLOOKUP(J764,Sheet1!A:B,2,0)</f>
        <v>45665</v>
      </c>
    </row>
    <row r="765" spans="1:13" x14ac:dyDescent="0.3">
      <c r="A765" s="22" t="s">
        <v>2093</v>
      </c>
      <c r="B765" s="30">
        <v>45665</v>
      </c>
      <c r="C765" s="22" t="s">
        <v>155</v>
      </c>
      <c r="D765" s="22" t="str">
        <f>VLOOKUP(C765,Products!A:B,2,0)</f>
        <v>Books</v>
      </c>
      <c r="E765" s="31">
        <v>269.25</v>
      </c>
      <c r="F765" s="31">
        <v>130.25</v>
      </c>
      <c r="G765" s="31">
        <v>139</v>
      </c>
      <c r="H765" s="22">
        <v>4</v>
      </c>
      <c r="I765" s="22">
        <v>556</v>
      </c>
      <c r="J765" s="22" t="s">
        <v>1406</v>
      </c>
      <c r="K765" s="22" t="s">
        <v>54</v>
      </c>
      <c r="L765" s="22" t="s">
        <v>1812</v>
      </c>
      <c r="M765" s="30">
        <f>VLOOKUP(J765,Sheet1!A:B,2,0)</f>
        <v>45665</v>
      </c>
    </row>
    <row r="766" spans="1:13" x14ac:dyDescent="0.3">
      <c r="A766" s="22" t="s">
        <v>2094</v>
      </c>
      <c r="B766" s="30">
        <v>45665</v>
      </c>
      <c r="C766" s="22" t="s">
        <v>161</v>
      </c>
      <c r="D766" s="22" t="str">
        <f>VLOOKUP(C766,Products!A:B,2,0)</f>
        <v>Books</v>
      </c>
      <c r="E766" s="31">
        <v>479.05</v>
      </c>
      <c r="F766" s="31">
        <v>213.25</v>
      </c>
      <c r="G766" s="31">
        <v>265.8</v>
      </c>
      <c r="H766" s="22">
        <v>5</v>
      </c>
      <c r="I766" s="22">
        <v>1329</v>
      </c>
      <c r="J766" s="22" t="s">
        <v>1098</v>
      </c>
      <c r="K766" s="22" t="s">
        <v>55</v>
      </c>
      <c r="L766" s="22" t="s">
        <v>1813</v>
      </c>
      <c r="M766" s="30">
        <f>VLOOKUP(J766,Sheet1!A:B,2,0)</f>
        <v>45665</v>
      </c>
    </row>
    <row r="767" spans="1:13" x14ac:dyDescent="0.3">
      <c r="A767" s="22" t="s">
        <v>2095</v>
      </c>
      <c r="B767" s="30">
        <v>45665</v>
      </c>
      <c r="C767" s="22" t="s">
        <v>152</v>
      </c>
      <c r="D767" s="22" t="str">
        <f>VLOOKUP(C767,Products!A:B,2,0)</f>
        <v>Books</v>
      </c>
      <c r="E767" s="31">
        <v>273.85000000000002</v>
      </c>
      <c r="F767" s="31">
        <v>116.25</v>
      </c>
      <c r="G767" s="31">
        <v>157.6</v>
      </c>
      <c r="H767" s="22">
        <v>5</v>
      </c>
      <c r="I767" s="22">
        <v>788</v>
      </c>
      <c r="J767" s="22" t="s">
        <v>1061</v>
      </c>
      <c r="K767" s="22" t="s">
        <v>57</v>
      </c>
      <c r="L767" s="22" t="s">
        <v>1816</v>
      </c>
      <c r="M767" s="30">
        <f>VLOOKUP(J767,Sheet1!A:B,2,0)</f>
        <v>45665</v>
      </c>
    </row>
    <row r="768" spans="1:13" x14ac:dyDescent="0.3">
      <c r="A768" s="22" t="s">
        <v>2096</v>
      </c>
      <c r="B768" s="30">
        <v>45665</v>
      </c>
      <c r="C768" s="22" t="s">
        <v>153</v>
      </c>
      <c r="D768" s="22" t="str">
        <f>VLOOKUP(C768,Products!A:B,2,0)</f>
        <v>Electronics</v>
      </c>
      <c r="E768" s="31">
        <v>227.5</v>
      </c>
      <c r="F768" s="31">
        <v>177.25</v>
      </c>
      <c r="G768" s="31">
        <v>50.25</v>
      </c>
      <c r="H768" s="22">
        <v>4</v>
      </c>
      <c r="I768" s="22">
        <v>201</v>
      </c>
      <c r="J768" s="22" t="s">
        <v>1211</v>
      </c>
      <c r="K768" s="22" t="s">
        <v>49</v>
      </c>
      <c r="L768" s="22" t="s">
        <v>1814</v>
      </c>
      <c r="M768" s="30">
        <f>VLOOKUP(J768,Sheet1!A:B,2,0)</f>
        <v>45734</v>
      </c>
    </row>
    <row r="769" spans="1:13" x14ac:dyDescent="0.3">
      <c r="A769" s="22" t="s">
        <v>2097</v>
      </c>
      <c r="B769" s="30">
        <v>45666</v>
      </c>
      <c r="C769" s="22" t="s">
        <v>156</v>
      </c>
      <c r="D769" s="22" t="str">
        <f>VLOOKUP(C769,Products!A:B,2,0)</f>
        <v>Books</v>
      </c>
      <c r="E769" s="31">
        <v>885.25</v>
      </c>
      <c r="F769" s="31">
        <v>236.25</v>
      </c>
      <c r="G769" s="31">
        <v>649</v>
      </c>
      <c r="H769" s="22">
        <v>1</v>
      </c>
      <c r="I769" s="22">
        <v>649</v>
      </c>
      <c r="J769" s="22" t="s">
        <v>1094</v>
      </c>
      <c r="K769" s="22" t="s">
        <v>57</v>
      </c>
      <c r="L769" s="22" t="s">
        <v>1816</v>
      </c>
      <c r="M769" s="30">
        <f>VLOOKUP(J769,Sheet1!A:B,2,0)</f>
        <v>45700</v>
      </c>
    </row>
    <row r="770" spans="1:13" x14ac:dyDescent="0.3">
      <c r="A770" s="22" t="s">
        <v>2098</v>
      </c>
      <c r="B770" s="30">
        <v>45666</v>
      </c>
      <c r="C770" s="22" t="s">
        <v>148</v>
      </c>
      <c r="D770" s="22" t="str">
        <f>VLOOKUP(C770,Products!A:B,2,0)</f>
        <v>Toys</v>
      </c>
      <c r="E770" s="31">
        <v>283.25</v>
      </c>
      <c r="F770" s="31">
        <v>123.25</v>
      </c>
      <c r="G770" s="31">
        <v>160</v>
      </c>
      <c r="H770" s="22">
        <v>4</v>
      </c>
      <c r="I770" s="22">
        <v>640</v>
      </c>
      <c r="J770" s="22" t="s">
        <v>1126</v>
      </c>
      <c r="K770" s="22" t="s">
        <v>55</v>
      </c>
      <c r="L770" s="22" t="s">
        <v>1813</v>
      </c>
      <c r="M770" s="30">
        <f>VLOOKUP(J770,Sheet1!A:B,2,0)</f>
        <v>45666</v>
      </c>
    </row>
    <row r="771" spans="1:13" x14ac:dyDescent="0.3">
      <c r="A771" s="22" t="s">
        <v>2099</v>
      </c>
      <c r="B771" s="30">
        <v>45666</v>
      </c>
      <c r="C771" s="22" t="s">
        <v>148</v>
      </c>
      <c r="D771" s="22" t="str">
        <f>VLOOKUP(C771,Products!A:B,2,0)</f>
        <v>Toys</v>
      </c>
      <c r="E771" s="31">
        <v>1032.25</v>
      </c>
      <c r="F771" s="31">
        <v>124.25</v>
      </c>
      <c r="G771" s="31">
        <v>908</v>
      </c>
      <c r="H771" s="22">
        <v>1</v>
      </c>
      <c r="I771" s="22">
        <v>908</v>
      </c>
      <c r="J771" s="22" t="s">
        <v>22</v>
      </c>
      <c r="K771" s="22" t="s">
        <v>56</v>
      </c>
      <c r="L771" s="22" t="s">
        <v>1815</v>
      </c>
      <c r="M771" s="30">
        <f>VLOOKUP(J771,Sheet1!A:B,2,0)</f>
        <v>45666</v>
      </c>
    </row>
    <row r="772" spans="1:13" x14ac:dyDescent="0.3">
      <c r="A772" s="22" t="s">
        <v>2100</v>
      </c>
      <c r="B772" s="30">
        <v>45666</v>
      </c>
      <c r="C772" s="22" t="s">
        <v>148</v>
      </c>
      <c r="D772" s="22" t="str">
        <f>VLOOKUP(C772,Products!A:B,2,0)</f>
        <v>Toys</v>
      </c>
      <c r="E772" s="31">
        <v>664.25</v>
      </c>
      <c r="F772" s="31">
        <v>138.25</v>
      </c>
      <c r="G772" s="31">
        <v>526</v>
      </c>
      <c r="H772" s="22">
        <v>2</v>
      </c>
      <c r="I772" s="22">
        <v>1052</v>
      </c>
      <c r="J772" s="22" t="s">
        <v>1105</v>
      </c>
      <c r="K772" s="22" t="s">
        <v>49</v>
      </c>
      <c r="L772" s="22" t="s">
        <v>1814</v>
      </c>
      <c r="M772" s="30">
        <f>VLOOKUP(J772,Sheet1!A:B,2,0)</f>
        <v>45666</v>
      </c>
    </row>
    <row r="773" spans="1:13" x14ac:dyDescent="0.3">
      <c r="A773" s="22" t="s">
        <v>2101</v>
      </c>
      <c r="B773" s="30">
        <v>45668</v>
      </c>
      <c r="C773" s="22" t="s">
        <v>159</v>
      </c>
      <c r="D773" s="22" t="str">
        <f>VLOOKUP(C773,Products!A:B,2,0)</f>
        <v>Clothing</v>
      </c>
      <c r="E773" s="31">
        <v>376.25</v>
      </c>
      <c r="F773" s="31">
        <v>182.25</v>
      </c>
      <c r="G773" s="31">
        <v>194</v>
      </c>
      <c r="H773" s="22">
        <v>2</v>
      </c>
      <c r="I773" s="22">
        <v>388</v>
      </c>
      <c r="J773" s="22" t="s">
        <v>1509</v>
      </c>
      <c r="K773" s="22" t="s">
        <v>57</v>
      </c>
      <c r="L773" s="22" t="s">
        <v>1816</v>
      </c>
      <c r="M773" s="30">
        <f>VLOOKUP(J773,Sheet1!A:B,2,0)</f>
        <v>45681</v>
      </c>
    </row>
    <row r="774" spans="1:13" x14ac:dyDescent="0.3">
      <c r="A774" s="22" t="s">
        <v>2102</v>
      </c>
      <c r="B774" s="30">
        <v>45668</v>
      </c>
      <c r="C774" s="22" t="s">
        <v>151</v>
      </c>
      <c r="D774" s="22" t="str">
        <f>VLOOKUP(C774,Products!A:B,2,0)</f>
        <v>Electronics</v>
      </c>
      <c r="E774" s="31">
        <v>1359.25</v>
      </c>
      <c r="F774" s="31">
        <v>88.25</v>
      </c>
      <c r="G774" s="31">
        <v>1271</v>
      </c>
      <c r="H774" s="22">
        <v>1</v>
      </c>
      <c r="I774" s="22">
        <v>1271</v>
      </c>
      <c r="J774" s="22" t="s">
        <v>1352</v>
      </c>
      <c r="K774" s="22" t="s">
        <v>57</v>
      </c>
      <c r="L774" s="22" t="s">
        <v>1816</v>
      </c>
      <c r="M774" s="30">
        <f>VLOOKUP(J774,Sheet1!A:B,2,0)</f>
        <v>45668</v>
      </c>
    </row>
    <row r="775" spans="1:13" x14ac:dyDescent="0.3">
      <c r="A775" s="22" t="s">
        <v>2103</v>
      </c>
      <c r="B775" s="30">
        <v>45669</v>
      </c>
      <c r="C775" s="22" t="s">
        <v>161</v>
      </c>
      <c r="D775" s="22" t="str">
        <f>VLOOKUP(C775,Products!A:B,2,0)</f>
        <v>Books</v>
      </c>
      <c r="E775" s="31">
        <v>922.25</v>
      </c>
      <c r="F775" s="31">
        <v>269.25</v>
      </c>
      <c r="G775" s="31">
        <v>653</v>
      </c>
      <c r="H775" s="22">
        <v>2</v>
      </c>
      <c r="I775" s="22">
        <v>1306</v>
      </c>
      <c r="J775" s="22" t="s">
        <v>1111</v>
      </c>
      <c r="K775" s="22" t="s">
        <v>57</v>
      </c>
      <c r="L775" s="22" t="s">
        <v>1816</v>
      </c>
      <c r="M775" s="30">
        <f>VLOOKUP(J775,Sheet1!A:B,2,0)</f>
        <v>45671</v>
      </c>
    </row>
    <row r="776" spans="1:13" x14ac:dyDescent="0.3">
      <c r="A776" s="22" t="s">
        <v>2104</v>
      </c>
      <c r="B776" s="30">
        <v>45669</v>
      </c>
      <c r="C776" s="22" t="s">
        <v>149</v>
      </c>
      <c r="D776" s="22" t="str">
        <f>VLOOKUP(C776,Products!A:B,2,0)</f>
        <v>Toys</v>
      </c>
      <c r="E776" s="31">
        <v>272.25</v>
      </c>
      <c r="F776" s="31">
        <v>185.25</v>
      </c>
      <c r="G776" s="31">
        <v>87</v>
      </c>
      <c r="H776" s="22">
        <v>2</v>
      </c>
      <c r="I776" s="22">
        <v>174</v>
      </c>
      <c r="J776" s="22" t="s">
        <v>1172</v>
      </c>
      <c r="K776" s="22" t="s">
        <v>54</v>
      </c>
      <c r="L776" s="22" t="s">
        <v>1812</v>
      </c>
      <c r="M776" s="30">
        <f>VLOOKUP(J776,Sheet1!A:B,2,0)</f>
        <v>45682</v>
      </c>
    </row>
    <row r="777" spans="1:13" x14ac:dyDescent="0.3">
      <c r="A777" s="22" t="s">
        <v>2105</v>
      </c>
      <c r="B777" s="30">
        <v>45669</v>
      </c>
      <c r="C777" s="22" t="s">
        <v>165</v>
      </c>
      <c r="D777" s="22" t="str">
        <f>VLOOKUP(C777,Products!A:B,2,0)</f>
        <v>Electronics</v>
      </c>
      <c r="E777" s="31">
        <v>270</v>
      </c>
      <c r="F777" s="31">
        <v>184.25</v>
      </c>
      <c r="G777" s="31">
        <v>85.75</v>
      </c>
      <c r="H777" s="22">
        <v>4</v>
      </c>
      <c r="I777" s="22">
        <v>343</v>
      </c>
      <c r="J777" s="22" t="s">
        <v>1462</v>
      </c>
      <c r="K777" s="22" t="s">
        <v>55</v>
      </c>
      <c r="L777" s="22" t="s">
        <v>1813</v>
      </c>
      <c r="M777" s="30">
        <f>VLOOKUP(J777,Sheet1!A:B,2,0)</f>
        <v>45669</v>
      </c>
    </row>
    <row r="778" spans="1:13" x14ac:dyDescent="0.3">
      <c r="A778" s="22" t="s">
        <v>2106</v>
      </c>
      <c r="B778" s="30">
        <v>45669</v>
      </c>
      <c r="C778" s="22" t="s">
        <v>160</v>
      </c>
      <c r="D778" s="22" t="str">
        <f>VLOOKUP(C778,Products!A:B,2,0)</f>
        <v>Electronics</v>
      </c>
      <c r="E778" s="31">
        <v>590.75</v>
      </c>
      <c r="F778" s="31">
        <v>109.25</v>
      </c>
      <c r="G778" s="31">
        <v>481.5</v>
      </c>
      <c r="H778" s="22">
        <v>2</v>
      </c>
      <c r="I778" s="22">
        <v>963</v>
      </c>
      <c r="J778" s="22" t="s">
        <v>373</v>
      </c>
      <c r="K778" s="22" t="s">
        <v>49</v>
      </c>
      <c r="L778" s="22" t="s">
        <v>1814</v>
      </c>
      <c r="M778" s="30">
        <f>VLOOKUP(J778,Sheet1!A:B,2,0)</f>
        <v>45669</v>
      </c>
    </row>
    <row r="779" spans="1:13" x14ac:dyDescent="0.3">
      <c r="A779" s="22" t="s">
        <v>2107</v>
      </c>
      <c r="B779" s="30">
        <v>45670</v>
      </c>
      <c r="C779" s="22" t="s">
        <v>157</v>
      </c>
      <c r="D779" s="22" t="str">
        <f>VLOOKUP(C779,Products!A:B,2,0)</f>
        <v>Clothing</v>
      </c>
      <c r="E779" s="31">
        <v>403.58333333333331</v>
      </c>
      <c r="F779" s="31">
        <v>285.25</v>
      </c>
      <c r="G779" s="31">
        <v>118.33333333333333</v>
      </c>
      <c r="H779" s="22">
        <v>3</v>
      </c>
      <c r="I779" s="22">
        <v>355</v>
      </c>
      <c r="J779" s="22" t="s">
        <v>1280</v>
      </c>
      <c r="K779" s="22" t="s">
        <v>57</v>
      </c>
      <c r="L779" s="22" t="s">
        <v>1816</v>
      </c>
      <c r="M779" s="30">
        <f>VLOOKUP(J779,Sheet1!A:B,2,0)</f>
        <v>45670</v>
      </c>
    </row>
    <row r="780" spans="1:13" x14ac:dyDescent="0.3">
      <c r="A780" s="22" t="s">
        <v>2108</v>
      </c>
      <c r="B780" s="30">
        <v>45670</v>
      </c>
      <c r="C780" s="22" t="s">
        <v>150</v>
      </c>
      <c r="D780" s="22" t="str">
        <f>VLOOKUP(C780,Products!A:B,2,0)</f>
        <v>Electronics</v>
      </c>
      <c r="E780" s="31">
        <v>397.45</v>
      </c>
      <c r="F780" s="31">
        <v>133.25</v>
      </c>
      <c r="G780" s="31">
        <v>264.2</v>
      </c>
      <c r="H780" s="22">
        <v>5</v>
      </c>
      <c r="I780" s="22">
        <v>1321</v>
      </c>
      <c r="J780" s="22" t="s">
        <v>1041</v>
      </c>
      <c r="K780" s="22" t="s">
        <v>57</v>
      </c>
      <c r="L780" s="22" t="s">
        <v>1816</v>
      </c>
      <c r="M780" s="30">
        <f>VLOOKUP(J780,Sheet1!A:B,2,0)</f>
        <v>45670</v>
      </c>
    </row>
    <row r="781" spans="1:13" x14ac:dyDescent="0.3">
      <c r="A781" s="22" t="s">
        <v>2109</v>
      </c>
      <c r="B781" s="30">
        <v>45670</v>
      </c>
      <c r="C781" s="22" t="s">
        <v>161</v>
      </c>
      <c r="D781" s="22" t="str">
        <f>VLOOKUP(C781,Products!A:B,2,0)</f>
        <v>Books</v>
      </c>
      <c r="E781" s="31">
        <v>478.25</v>
      </c>
      <c r="F781" s="31">
        <v>160.25</v>
      </c>
      <c r="G781" s="31">
        <v>318</v>
      </c>
      <c r="H781" s="22">
        <v>3</v>
      </c>
      <c r="I781" s="22">
        <v>954</v>
      </c>
      <c r="J781" s="22" t="s">
        <v>1198</v>
      </c>
      <c r="K781" s="22" t="s">
        <v>57</v>
      </c>
      <c r="L781" s="22" t="s">
        <v>1816</v>
      </c>
      <c r="M781" s="30">
        <f>VLOOKUP(J781,Sheet1!A:B,2,0)</f>
        <v>45670</v>
      </c>
    </row>
    <row r="782" spans="1:13" x14ac:dyDescent="0.3">
      <c r="A782" s="22" t="s">
        <v>2110</v>
      </c>
      <c r="B782" s="30">
        <v>45670</v>
      </c>
      <c r="C782" s="22" t="s">
        <v>156</v>
      </c>
      <c r="D782" s="22" t="str">
        <f>VLOOKUP(C782,Products!A:B,2,0)</f>
        <v>Books</v>
      </c>
      <c r="E782" s="31">
        <v>478.25</v>
      </c>
      <c r="F782" s="31">
        <v>182.25</v>
      </c>
      <c r="G782" s="31">
        <v>296</v>
      </c>
      <c r="H782" s="22">
        <v>2</v>
      </c>
      <c r="I782" s="22">
        <v>592</v>
      </c>
      <c r="J782" s="22" t="s">
        <v>1102</v>
      </c>
      <c r="K782" s="22" t="s">
        <v>49</v>
      </c>
      <c r="L782" s="22" t="s">
        <v>1814</v>
      </c>
      <c r="M782" s="30">
        <f>VLOOKUP(J782,Sheet1!A:B,2,0)</f>
        <v>45670</v>
      </c>
    </row>
    <row r="783" spans="1:13" x14ac:dyDescent="0.3">
      <c r="A783" s="22" t="s">
        <v>2111</v>
      </c>
      <c r="B783" s="30">
        <v>45671</v>
      </c>
      <c r="C783" s="22" t="s">
        <v>147</v>
      </c>
      <c r="D783" s="22" t="str">
        <f>VLOOKUP(C783,Products!A:B,2,0)</f>
        <v>Toys</v>
      </c>
      <c r="E783" s="31">
        <v>519.25</v>
      </c>
      <c r="F783" s="31">
        <v>274.25</v>
      </c>
      <c r="G783" s="31">
        <v>245</v>
      </c>
      <c r="H783" s="22">
        <v>3</v>
      </c>
      <c r="I783" s="22">
        <v>735</v>
      </c>
      <c r="J783" s="22" t="s">
        <v>1208</v>
      </c>
      <c r="K783" s="22" t="s">
        <v>49</v>
      </c>
      <c r="L783" s="22" t="s">
        <v>1814</v>
      </c>
      <c r="M783" s="30">
        <f>VLOOKUP(J783,Sheet1!A:B,2,0)</f>
        <v>45671</v>
      </c>
    </row>
    <row r="784" spans="1:13" x14ac:dyDescent="0.3">
      <c r="A784" s="22" t="s">
        <v>2112</v>
      </c>
      <c r="B784" s="30">
        <v>45671</v>
      </c>
      <c r="C784" s="22" t="s">
        <v>150</v>
      </c>
      <c r="D784" s="22" t="str">
        <f>VLOOKUP(C784,Products!A:B,2,0)</f>
        <v>Electronics</v>
      </c>
      <c r="E784" s="31">
        <v>338.25</v>
      </c>
      <c r="F784" s="31">
        <v>87.25</v>
      </c>
      <c r="G784" s="31">
        <v>251</v>
      </c>
      <c r="H784" s="22">
        <v>4</v>
      </c>
      <c r="I784" s="22">
        <v>1004</v>
      </c>
      <c r="J784" s="22" t="s">
        <v>21</v>
      </c>
      <c r="K784" s="22" t="s">
        <v>56</v>
      </c>
      <c r="L784" s="22" t="s">
        <v>1815</v>
      </c>
      <c r="M784" s="30">
        <f>VLOOKUP(J784,Sheet1!A:B,2,0)</f>
        <v>45671</v>
      </c>
    </row>
    <row r="785" spans="1:13" x14ac:dyDescent="0.3">
      <c r="A785" s="22" t="s">
        <v>2113</v>
      </c>
      <c r="B785" s="30">
        <v>45671</v>
      </c>
      <c r="C785" s="22" t="s">
        <v>152</v>
      </c>
      <c r="D785" s="22" t="str">
        <f>VLOOKUP(C785,Products!A:B,2,0)</f>
        <v>Books</v>
      </c>
      <c r="E785" s="31">
        <v>449.25</v>
      </c>
      <c r="F785" s="31">
        <v>106.25</v>
      </c>
      <c r="G785" s="31">
        <v>343</v>
      </c>
      <c r="H785" s="22">
        <v>1</v>
      </c>
      <c r="I785" s="22">
        <v>343</v>
      </c>
      <c r="J785" s="22" t="s">
        <v>1111</v>
      </c>
      <c r="K785" s="22" t="s">
        <v>57</v>
      </c>
      <c r="L785" s="22" t="s">
        <v>1816</v>
      </c>
      <c r="M785" s="30">
        <f>VLOOKUP(J785,Sheet1!A:B,2,0)</f>
        <v>45671</v>
      </c>
    </row>
    <row r="786" spans="1:13" x14ac:dyDescent="0.3">
      <c r="A786" s="22" t="s">
        <v>2114</v>
      </c>
      <c r="B786" s="30">
        <v>45671</v>
      </c>
      <c r="C786" s="22" t="s">
        <v>157</v>
      </c>
      <c r="D786" s="22" t="str">
        <f>VLOOKUP(C786,Products!A:B,2,0)</f>
        <v>Clothing</v>
      </c>
      <c r="E786" s="31">
        <v>302.58333333333337</v>
      </c>
      <c r="F786" s="31">
        <v>119.25</v>
      </c>
      <c r="G786" s="31">
        <v>183.33333333333334</v>
      </c>
      <c r="H786" s="22">
        <v>3</v>
      </c>
      <c r="I786" s="22">
        <v>550</v>
      </c>
      <c r="J786" s="22" t="s">
        <v>1318</v>
      </c>
      <c r="K786" s="22" t="s">
        <v>54</v>
      </c>
      <c r="L786" s="22" t="s">
        <v>1812</v>
      </c>
      <c r="M786" s="30">
        <f>VLOOKUP(J786,Sheet1!A:B,2,0)</f>
        <v>45671</v>
      </c>
    </row>
    <row r="787" spans="1:13" x14ac:dyDescent="0.3">
      <c r="A787" s="22" t="s">
        <v>2115</v>
      </c>
      <c r="B787" s="30">
        <v>45672</v>
      </c>
      <c r="C787" s="22" t="s">
        <v>160</v>
      </c>
      <c r="D787" s="22" t="str">
        <f>VLOOKUP(C787,Products!A:B,2,0)</f>
        <v>Electronics</v>
      </c>
      <c r="E787" s="31">
        <v>1607.25</v>
      </c>
      <c r="F787" s="31">
        <v>257.25</v>
      </c>
      <c r="G787" s="31">
        <v>1350</v>
      </c>
      <c r="H787" s="22">
        <v>1</v>
      </c>
      <c r="I787" s="22">
        <v>1350</v>
      </c>
      <c r="J787" s="22" t="s">
        <v>1304</v>
      </c>
      <c r="K787" s="22" t="s">
        <v>55</v>
      </c>
      <c r="L787" s="22" t="s">
        <v>1813</v>
      </c>
      <c r="M787" s="30">
        <f>VLOOKUP(J787,Sheet1!A:B,2,0)</f>
        <v>45672</v>
      </c>
    </row>
    <row r="788" spans="1:13" x14ac:dyDescent="0.3">
      <c r="A788" s="22" t="s">
        <v>2116</v>
      </c>
      <c r="B788" s="30">
        <v>45673</v>
      </c>
      <c r="C788" s="22" t="s">
        <v>153</v>
      </c>
      <c r="D788" s="22" t="str">
        <f>VLOOKUP(C788,Products!A:B,2,0)</f>
        <v>Electronics</v>
      </c>
      <c r="E788" s="31">
        <v>436.85</v>
      </c>
      <c r="F788" s="31">
        <v>248.25</v>
      </c>
      <c r="G788" s="31">
        <v>188.6</v>
      </c>
      <c r="H788" s="22">
        <v>5</v>
      </c>
      <c r="I788" s="22">
        <v>943</v>
      </c>
      <c r="J788" s="22" t="s">
        <v>1494</v>
      </c>
      <c r="K788" s="22" t="s">
        <v>56</v>
      </c>
      <c r="L788" s="22" t="s">
        <v>1815</v>
      </c>
      <c r="M788" s="30">
        <f>VLOOKUP(J788,Sheet1!A:B,2,0)</f>
        <v>45717</v>
      </c>
    </row>
    <row r="789" spans="1:13" x14ac:dyDescent="0.3">
      <c r="A789" s="22" t="s">
        <v>2117</v>
      </c>
      <c r="B789" s="30">
        <v>45674</v>
      </c>
      <c r="C789" s="22" t="s">
        <v>152</v>
      </c>
      <c r="D789" s="22" t="str">
        <f>VLOOKUP(C789,Products!A:B,2,0)</f>
        <v>Books</v>
      </c>
      <c r="E789" s="31">
        <v>201.05</v>
      </c>
      <c r="F789" s="31">
        <v>132.25</v>
      </c>
      <c r="G789" s="31">
        <v>68.8</v>
      </c>
      <c r="H789" s="22">
        <v>5</v>
      </c>
      <c r="I789" s="22">
        <v>344</v>
      </c>
      <c r="J789" s="22" t="s">
        <v>1501</v>
      </c>
      <c r="K789" s="22" t="s">
        <v>49</v>
      </c>
      <c r="L789" s="22" t="s">
        <v>1814</v>
      </c>
      <c r="M789" s="30">
        <f>VLOOKUP(J789,Sheet1!A:B,2,0)</f>
        <v>45674</v>
      </c>
    </row>
    <row r="790" spans="1:13" x14ac:dyDescent="0.3">
      <c r="A790" s="22" t="s">
        <v>2118</v>
      </c>
      <c r="B790" s="30">
        <v>45674</v>
      </c>
      <c r="C790" s="22" t="s">
        <v>164</v>
      </c>
      <c r="D790" s="22" t="str">
        <f>VLOOKUP(C790,Products!A:B,2,0)</f>
        <v>Books</v>
      </c>
      <c r="E790" s="31">
        <v>570.25</v>
      </c>
      <c r="F790" s="31">
        <v>91.25</v>
      </c>
      <c r="G790" s="31">
        <v>479</v>
      </c>
      <c r="H790" s="22">
        <v>2</v>
      </c>
      <c r="I790" s="22">
        <v>958</v>
      </c>
      <c r="J790" s="22" t="s">
        <v>1536</v>
      </c>
      <c r="K790" s="22" t="s">
        <v>57</v>
      </c>
      <c r="L790" s="22" t="s">
        <v>1816</v>
      </c>
      <c r="M790" s="30">
        <f>VLOOKUP(J790,Sheet1!A:B,2,0)</f>
        <v>45674</v>
      </c>
    </row>
    <row r="791" spans="1:13" x14ac:dyDescent="0.3">
      <c r="A791" s="22" t="s">
        <v>2119</v>
      </c>
      <c r="B791" s="30">
        <v>45675</v>
      </c>
      <c r="C791" s="22" t="s">
        <v>154</v>
      </c>
      <c r="D791" s="22" t="str">
        <f>VLOOKUP(C791,Products!A:B,2,0)</f>
        <v>Books</v>
      </c>
      <c r="E791" s="31">
        <v>247</v>
      </c>
      <c r="F791" s="31">
        <v>194.25</v>
      </c>
      <c r="G791" s="31">
        <v>52.75</v>
      </c>
      <c r="H791" s="22">
        <v>4</v>
      </c>
      <c r="I791" s="22">
        <v>211</v>
      </c>
      <c r="J791" s="22" t="s">
        <v>11</v>
      </c>
      <c r="K791" s="22" t="s">
        <v>49</v>
      </c>
      <c r="L791" s="22" t="s">
        <v>1814</v>
      </c>
      <c r="M791" s="30">
        <f>VLOOKUP(J791,Sheet1!A:B,2,0)</f>
        <v>45743</v>
      </c>
    </row>
    <row r="792" spans="1:13" x14ac:dyDescent="0.3">
      <c r="A792" s="22" t="s">
        <v>2120</v>
      </c>
      <c r="B792" s="30">
        <v>45675</v>
      </c>
      <c r="C792" s="22" t="s">
        <v>155</v>
      </c>
      <c r="D792" s="22" t="str">
        <f>VLOOKUP(C792,Products!A:B,2,0)</f>
        <v>Books</v>
      </c>
      <c r="E792" s="31">
        <v>366.5</v>
      </c>
      <c r="F792" s="31">
        <v>247.25</v>
      </c>
      <c r="G792" s="31">
        <v>119.25</v>
      </c>
      <c r="H792" s="22">
        <v>4</v>
      </c>
      <c r="I792" s="22">
        <v>477</v>
      </c>
      <c r="J792" s="22" t="s">
        <v>1115</v>
      </c>
      <c r="K792" s="22" t="s">
        <v>55</v>
      </c>
      <c r="L792" s="22" t="s">
        <v>1813</v>
      </c>
      <c r="M792" s="30">
        <f>VLOOKUP(J792,Sheet1!A:B,2,0)</f>
        <v>45675</v>
      </c>
    </row>
    <row r="793" spans="1:13" x14ac:dyDescent="0.3">
      <c r="A793" s="22" t="s">
        <v>2121</v>
      </c>
      <c r="B793" s="30">
        <v>45676</v>
      </c>
      <c r="C793" s="22" t="s">
        <v>149</v>
      </c>
      <c r="D793" s="22" t="str">
        <f>VLOOKUP(C793,Products!A:B,2,0)</f>
        <v>Toys</v>
      </c>
      <c r="E793" s="31">
        <v>520.25</v>
      </c>
      <c r="F793" s="31">
        <v>270.25</v>
      </c>
      <c r="G793" s="31">
        <v>250</v>
      </c>
      <c r="H793" s="22">
        <v>2</v>
      </c>
      <c r="I793" s="22">
        <v>500</v>
      </c>
      <c r="J793" s="22" t="s">
        <v>1215</v>
      </c>
      <c r="K793" s="22" t="s">
        <v>55</v>
      </c>
      <c r="L793" s="22" t="s">
        <v>1813</v>
      </c>
      <c r="M793" s="30">
        <f>VLOOKUP(J793,Sheet1!A:B,2,0)</f>
        <v>45676</v>
      </c>
    </row>
    <row r="794" spans="1:13" x14ac:dyDescent="0.3">
      <c r="A794" s="22" t="s">
        <v>2122</v>
      </c>
      <c r="B794" s="30">
        <v>45676</v>
      </c>
      <c r="C794" s="22" t="s">
        <v>155</v>
      </c>
      <c r="D794" s="22" t="str">
        <f>VLOOKUP(C794,Products!A:B,2,0)</f>
        <v>Books</v>
      </c>
      <c r="E794" s="31">
        <v>412.25</v>
      </c>
      <c r="F794" s="31">
        <v>160.25</v>
      </c>
      <c r="G794" s="31">
        <v>252</v>
      </c>
      <c r="H794" s="22">
        <v>3</v>
      </c>
      <c r="I794" s="22">
        <v>756</v>
      </c>
      <c r="J794" s="22" t="s">
        <v>368</v>
      </c>
      <c r="K794" s="22" t="s">
        <v>49</v>
      </c>
      <c r="L794" s="22" t="s">
        <v>1814</v>
      </c>
      <c r="M794" s="30">
        <f>VLOOKUP(J794,Sheet1!A:B,2,0)</f>
        <v>45676</v>
      </c>
    </row>
    <row r="795" spans="1:13" x14ac:dyDescent="0.3">
      <c r="A795" s="22" t="s">
        <v>2123</v>
      </c>
      <c r="B795" s="30">
        <v>45676</v>
      </c>
      <c r="C795" s="22" t="s">
        <v>161</v>
      </c>
      <c r="D795" s="22" t="str">
        <f>VLOOKUP(C795,Products!A:B,2,0)</f>
        <v>Books</v>
      </c>
      <c r="E795" s="31">
        <v>300.05</v>
      </c>
      <c r="F795" s="31">
        <v>131.25</v>
      </c>
      <c r="G795" s="31">
        <v>168.8</v>
      </c>
      <c r="H795" s="22">
        <v>5</v>
      </c>
      <c r="I795" s="22">
        <v>844</v>
      </c>
      <c r="J795" s="22" t="s">
        <v>1136</v>
      </c>
      <c r="K795" s="22" t="s">
        <v>54</v>
      </c>
      <c r="L795" s="22" t="s">
        <v>1812</v>
      </c>
      <c r="M795" s="30">
        <f>VLOOKUP(J795,Sheet1!A:B,2,0)</f>
        <v>45676</v>
      </c>
    </row>
    <row r="796" spans="1:13" x14ac:dyDescent="0.3">
      <c r="A796" s="22" t="s">
        <v>2124</v>
      </c>
      <c r="B796" s="30">
        <v>45676</v>
      </c>
      <c r="C796" s="22" t="s">
        <v>160</v>
      </c>
      <c r="D796" s="22" t="str">
        <f>VLOOKUP(C796,Products!A:B,2,0)</f>
        <v>Electronics</v>
      </c>
      <c r="E796" s="31">
        <v>855.75</v>
      </c>
      <c r="F796" s="31">
        <v>145.25</v>
      </c>
      <c r="G796" s="31">
        <v>710.5</v>
      </c>
      <c r="H796" s="22">
        <v>2</v>
      </c>
      <c r="I796" s="22">
        <v>1421</v>
      </c>
      <c r="J796" s="22" t="s">
        <v>1351</v>
      </c>
      <c r="K796" s="22" t="s">
        <v>56</v>
      </c>
      <c r="L796" s="22" t="s">
        <v>1815</v>
      </c>
      <c r="M796" s="30">
        <f>VLOOKUP(J796,Sheet1!A:B,2,0)</f>
        <v>45676</v>
      </c>
    </row>
    <row r="797" spans="1:13" x14ac:dyDescent="0.3">
      <c r="A797" s="22" t="s">
        <v>2125</v>
      </c>
      <c r="B797" s="30">
        <v>45677</v>
      </c>
      <c r="C797" s="22" t="s">
        <v>157</v>
      </c>
      <c r="D797" s="22" t="str">
        <f>VLOOKUP(C797,Products!A:B,2,0)</f>
        <v>Clothing</v>
      </c>
      <c r="E797" s="31">
        <v>956.25</v>
      </c>
      <c r="F797" s="31">
        <v>250.25</v>
      </c>
      <c r="G797" s="31">
        <v>706</v>
      </c>
      <c r="H797" s="22">
        <v>2</v>
      </c>
      <c r="I797" s="22">
        <v>1412</v>
      </c>
      <c r="J797" s="22" t="s">
        <v>1532</v>
      </c>
      <c r="K797" s="22" t="s">
        <v>55</v>
      </c>
      <c r="L797" s="22" t="s">
        <v>1813</v>
      </c>
      <c r="M797" s="30">
        <f>VLOOKUP(J797,Sheet1!A:B,2,0)</f>
        <v>45677</v>
      </c>
    </row>
    <row r="798" spans="1:13" x14ac:dyDescent="0.3">
      <c r="A798" s="22" t="s">
        <v>2126</v>
      </c>
      <c r="B798" s="30">
        <v>45677</v>
      </c>
      <c r="C798" s="22" t="s">
        <v>147</v>
      </c>
      <c r="D798" s="22" t="str">
        <f>VLOOKUP(C798,Products!A:B,2,0)</f>
        <v>Toys</v>
      </c>
      <c r="E798" s="31">
        <v>414.25</v>
      </c>
      <c r="F798" s="31">
        <v>134.25</v>
      </c>
      <c r="G798" s="31">
        <v>280</v>
      </c>
      <c r="H798" s="22">
        <v>3</v>
      </c>
      <c r="I798" s="22">
        <v>840</v>
      </c>
      <c r="J798" s="22" t="s">
        <v>1380</v>
      </c>
      <c r="K798" s="22" t="s">
        <v>49</v>
      </c>
      <c r="L798" s="22" t="s">
        <v>1814</v>
      </c>
      <c r="M798" s="30">
        <f>VLOOKUP(J798,Sheet1!A:B,2,0)</f>
        <v>45677</v>
      </c>
    </row>
    <row r="799" spans="1:13" x14ac:dyDescent="0.3">
      <c r="A799" s="22" t="s">
        <v>2127</v>
      </c>
      <c r="B799" s="30">
        <v>45677</v>
      </c>
      <c r="C799" s="22" t="s">
        <v>148</v>
      </c>
      <c r="D799" s="22" t="str">
        <f>VLOOKUP(C799,Products!A:B,2,0)</f>
        <v>Toys</v>
      </c>
      <c r="E799" s="31">
        <v>1404.25</v>
      </c>
      <c r="F799" s="31">
        <v>170.25</v>
      </c>
      <c r="G799" s="31">
        <v>1234</v>
      </c>
      <c r="H799" s="22">
        <v>1</v>
      </c>
      <c r="I799" s="22">
        <v>1234</v>
      </c>
      <c r="J799" s="22" t="s">
        <v>1357</v>
      </c>
      <c r="K799" s="22" t="s">
        <v>56</v>
      </c>
      <c r="L799" s="22" t="s">
        <v>1815</v>
      </c>
      <c r="M799" s="30">
        <f>VLOOKUP(J799,Sheet1!A:B,2,0)</f>
        <v>45677</v>
      </c>
    </row>
    <row r="800" spans="1:13" x14ac:dyDescent="0.3">
      <c r="A800" s="22" t="s">
        <v>2128</v>
      </c>
      <c r="B800" s="30">
        <v>45678</v>
      </c>
      <c r="C800" s="22" t="s">
        <v>159</v>
      </c>
      <c r="D800" s="22" t="str">
        <f>VLOOKUP(C800,Products!A:B,2,0)</f>
        <v>Clothing</v>
      </c>
      <c r="E800" s="31">
        <v>460.45</v>
      </c>
      <c r="F800" s="31">
        <v>212.25</v>
      </c>
      <c r="G800" s="31">
        <v>248.2</v>
      </c>
      <c r="H800" s="22">
        <v>5</v>
      </c>
      <c r="I800" s="22">
        <v>1241</v>
      </c>
      <c r="J800" s="22" t="s">
        <v>1293</v>
      </c>
      <c r="K800" s="22" t="s">
        <v>54</v>
      </c>
      <c r="L800" s="22" t="s">
        <v>1812</v>
      </c>
      <c r="M800" s="30">
        <f>VLOOKUP(J800,Sheet1!A:B,2,0)</f>
        <v>45743</v>
      </c>
    </row>
    <row r="801" spans="1:13" x14ac:dyDescent="0.3">
      <c r="A801" s="22" t="s">
        <v>2129</v>
      </c>
      <c r="B801" s="30">
        <v>45679</v>
      </c>
      <c r="C801" s="22" t="s">
        <v>150</v>
      </c>
      <c r="D801" s="22" t="str">
        <f>VLOOKUP(C801,Products!A:B,2,0)</f>
        <v>Electronics</v>
      </c>
      <c r="E801" s="31">
        <v>409.91666666666669</v>
      </c>
      <c r="F801" s="31">
        <v>119.25</v>
      </c>
      <c r="G801" s="31">
        <v>290.66666666666669</v>
      </c>
      <c r="H801" s="22">
        <v>3</v>
      </c>
      <c r="I801" s="22">
        <v>872</v>
      </c>
      <c r="J801" s="22" t="s">
        <v>351</v>
      </c>
      <c r="K801" s="22" t="s">
        <v>56</v>
      </c>
      <c r="L801" s="22" t="s">
        <v>1815</v>
      </c>
      <c r="M801" s="30">
        <f>VLOOKUP(J801,Sheet1!A:B,2,0)</f>
        <v>45679</v>
      </c>
    </row>
    <row r="802" spans="1:13" x14ac:dyDescent="0.3">
      <c r="A802" s="22" t="s">
        <v>2130</v>
      </c>
      <c r="B802" s="30">
        <v>45680</v>
      </c>
      <c r="C802" s="22" t="s">
        <v>162</v>
      </c>
      <c r="D802" s="22" t="str">
        <f>VLOOKUP(C802,Products!A:B,2,0)</f>
        <v>Electronics</v>
      </c>
      <c r="E802" s="31">
        <v>293.85000000000002</v>
      </c>
      <c r="F802" s="31">
        <v>128.25</v>
      </c>
      <c r="G802" s="31">
        <v>165.6</v>
      </c>
      <c r="H802" s="22">
        <v>5</v>
      </c>
      <c r="I802" s="22">
        <v>828</v>
      </c>
      <c r="J802" s="22" t="s">
        <v>314</v>
      </c>
      <c r="K802" s="22" t="s">
        <v>55</v>
      </c>
      <c r="L802" s="22" t="s">
        <v>1813</v>
      </c>
      <c r="M802" s="30">
        <f>VLOOKUP(J802,Sheet1!A:B,2,0)</f>
        <v>45680</v>
      </c>
    </row>
    <row r="803" spans="1:13" x14ac:dyDescent="0.3">
      <c r="A803" s="22" t="s">
        <v>2131</v>
      </c>
      <c r="B803" s="30">
        <v>45680</v>
      </c>
      <c r="C803" s="22" t="s">
        <v>150</v>
      </c>
      <c r="D803" s="22" t="str">
        <f>VLOOKUP(C803,Products!A:B,2,0)</f>
        <v>Electronics</v>
      </c>
      <c r="E803" s="31">
        <v>471.25</v>
      </c>
      <c r="F803" s="31">
        <v>224.25</v>
      </c>
      <c r="G803" s="31">
        <v>247</v>
      </c>
      <c r="H803" s="22">
        <v>1</v>
      </c>
      <c r="I803" s="22">
        <v>247</v>
      </c>
      <c r="J803" s="22" t="s">
        <v>1301</v>
      </c>
      <c r="K803" s="22" t="s">
        <v>49</v>
      </c>
      <c r="L803" s="22" t="s">
        <v>1814</v>
      </c>
      <c r="M803" s="30">
        <f>VLOOKUP(J803,Sheet1!A:B,2,0)</f>
        <v>45680</v>
      </c>
    </row>
    <row r="804" spans="1:13" x14ac:dyDescent="0.3">
      <c r="A804" s="22" t="s">
        <v>2132</v>
      </c>
      <c r="B804" s="30">
        <v>45680</v>
      </c>
      <c r="C804" s="22" t="s">
        <v>147</v>
      </c>
      <c r="D804" s="22" t="str">
        <f>VLOOKUP(C804,Products!A:B,2,0)</f>
        <v>Toys</v>
      </c>
      <c r="E804" s="31">
        <v>247.05</v>
      </c>
      <c r="F804" s="31">
        <v>162.25</v>
      </c>
      <c r="G804" s="31">
        <v>84.8</v>
      </c>
      <c r="H804" s="22">
        <v>5</v>
      </c>
      <c r="I804" s="22">
        <v>424</v>
      </c>
      <c r="J804" s="22" t="s">
        <v>1377</v>
      </c>
      <c r="K804" s="22" t="s">
        <v>55</v>
      </c>
      <c r="L804" s="22" t="s">
        <v>1813</v>
      </c>
      <c r="M804" s="30">
        <f>VLOOKUP(J804,Sheet1!A:B,2,0)</f>
        <v>45721</v>
      </c>
    </row>
    <row r="805" spans="1:13" x14ac:dyDescent="0.3">
      <c r="A805" s="22" t="s">
        <v>2133</v>
      </c>
      <c r="B805" s="30">
        <v>45681</v>
      </c>
      <c r="C805" s="22" t="s">
        <v>158</v>
      </c>
      <c r="D805" s="22" t="str">
        <f>VLOOKUP(C805,Products!A:B,2,0)</f>
        <v>Books</v>
      </c>
      <c r="E805" s="31">
        <v>709.25</v>
      </c>
      <c r="F805" s="31">
        <v>95.25</v>
      </c>
      <c r="G805" s="31">
        <v>614</v>
      </c>
      <c r="H805" s="22">
        <v>2</v>
      </c>
      <c r="I805" s="22">
        <v>1228</v>
      </c>
      <c r="J805" s="22" t="s">
        <v>1509</v>
      </c>
      <c r="K805" s="22" t="s">
        <v>56</v>
      </c>
      <c r="L805" s="22" t="s">
        <v>1815</v>
      </c>
      <c r="M805" s="30">
        <f>VLOOKUP(J805,Sheet1!A:B,2,0)</f>
        <v>45681</v>
      </c>
    </row>
    <row r="806" spans="1:13" x14ac:dyDescent="0.3">
      <c r="A806" s="22" t="s">
        <v>2134</v>
      </c>
      <c r="B806" s="30">
        <v>45681</v>
      </c>
      <c r="C806" s="22" t="s">
        <v>159</v>
      </c>
      <c r="D806" s="22" t="str">
        <f>VLOOKUP(C806,Products!A:B,2,0)</f>
        <v>Clothing</v>
      </c>
      <c r="E806" s="31">
        <v>273.58333333333337</v>
      </c>
      <c r="F806" s="31">
        <v>113.25</v>
      </c>
      <c r="G806" s="31">
        <v>160.33333333333334</v>
      </c>
      <c r="H806" s="22">
        <v>3</v>
      </c>
      <c r="I806" s="22">
        <v>481</v>
      </c>
      <c r="J806" s="22" t="s">
        <v>1441</v>
      </c>
      <c r="K806" s="22" t="s">
        <v>49</v>
      </c>
      <c r="L806" s="22" t="s">
        <v>1814</v>
      </c>
      <c r="M806" s="30">
        <f>VLOOKUP(J806,Sheet1!A:B,2,0)</f>
        <v>45681</v>
      </c>
    </row>
    <row r="807" spans="1:13" x14ac:dyDescent="0.3">
      <c r="A807" s="22" t="s">
        <v>2135</v>
      </c>
      <c r="B807" s="30">
        <v>45682</v>
      </c>
      <c r="C807" s="22" t="s">
        <v>163</v>
      </c>
      <c r="D807" s="22" t="str">
        <f>VLOOKUP(C807,Products!A:B,2,0)</f>
        <v>Electronics</v>
      </c>
      <c r="E807" s="31">
        <v>272.05</v>
      </c>
      <c r="F807" s="31">
        <v>159.25</v>
      </c>
      <c r="G807" s="31">
        <v>112.8</v>
      </c>
      <c r="H807" s="22">
        <v>5</v>
      </c>
      <c r="I807" s="22">
        <v>564</v>
      </c>
      <c r="J807" s="22" t="s">
        <v>1505</v>
      </c>
      <c r="K807" s="22" t="s">
        <v>57</v>
      </c>
      <c r="L807" s="22" t="s">
        <v>1816</v>
      </c>
      <c r="M807" s="30">
        <f>VLOOKUP(J807,Sheet1!A:B,2,0)</f>
        <v>45682</v>
      </c>
    </row>
    <row r="808" spans="1:13" x14ac:dyDescent="0.3">
      <c r="A808" s="22" t="s">
        <v>2136</v>
      </c>
      <c r="B808" s="30">
        <v>45682</v>
      </c>
      <c r="C808" s="22" t="s">
        <v>147</v>
      </c>
      <c r="D808" s="22" t="str">
        <f>VLOOKUP(C808,Products!A:B,2,0)</f>
        <v>Toys</v>
      </c>
      <c r="E808" s="31">
        <v>395.75</v>
      </c>
      <c r="F808" s="31">
        <v>275.25</v>
      </c>
      <c r="G808" s="31">
        <v>120.5</v>
      </c>
      <c r="H808" s="22">
        <v>4</v>
      </c>
      <c r="I808" s="22">
        <v>482</v>
      </c>
      <c r="J808" s="22" t="s">
        <v>1499</v>
      </c>
      <c r="K808" s="23" t="s">
        <v>57</v>
      </c>
      <c r="L808" s="22" t="s">
        <v>1816</v>
      </c>
      <c r="M808" s="30">
        <f>VLOOKUP(J808,Sheet1!A:B,2,0)</f>
        <v>45682</v>
      </c>
    </row>
    <row r="809" spans="1:13" x14ac:dyDescent="0.3">
      <c r="A809" s="22" t="s">
        <v>2137</v>
      </c>
      <c r="B809" s="30">
        <v>45682</v>
      </c>
      <c r="C809" s="22" t="s">
        <v>159</v>
      </c>
      <c r="D809" s="22" t="str">
        <f>VLOOKUP(C809,Products!A:B,2,0)</f>
        <v>Clothing</v>
      </c>
      <c r="E809" s="31">
        <v>177.05</v>
      </c>
      <c r="F809" s="31">
        <v>94.25</v>
      </c>
      <c r="G809" s="31">
        <v>82.8</v>
      </c>
      <c r="H809" s="22">
        <v>5</v>
      </c>
      <c r="I809" s="22">
        <v>414</v>
      </c>
      <c r="J809" s="22" t="s">
        <v>1172</v>
      </c>
      <c r="K809" s="22" t="s">
        <v>49</v>
      </c>
      <c r="L809" s="22" t="s">
        <v>1814</v>
      </c>
      <c r="M809" s="30">
        <f>VLOOKUP(J809,Sheet1!A:B,2,0)</f>
        <v>45682</v>
      </c>
    </row>
    <row r="810" spans="1:13" x14ac:dyDescent="0.3">
      <c r="A810" s="22" t="s">
        <v>2138</v>
      </c>
      <c r="B810" s="30">
        <v>45683</v>
      </c>
      <c r="C810" s="22" t="s">
        <v>159</v>
      </c>
      <c r="D810" s="22" t="str">
        <f>VLOOKUP(C810,Products!A:B,2,0)</f>
        <v>Clothing</v>
      </c>
      <c r="E810" s="31">
        <v>498.75</v>
      </c>
      <c r="F810" s="31">
        <v>269.25</v>
      </c>
      <c r="G810" s="31">
        <v>229.5</v>
      </c>
      <c r="H810" s="22">
        <v>2</v>
      </c>
      <c r="I810" s="22">
        <v>459</v>
      </c>
      <c r="J810" s="22" t="s">
        <v>1454</v>
      </c>
      <c r="K810" s="22" t="s">
        <v>55</v>
      </c>
      <c r="L810" s="22" t="s">
        <v>1813</v>
      </c>
      <c r="M810" s="30">
        <f>VLOOKUP(J810,Sheet1!A:B,2,0)</f>
        <v>45737</v>
      </c>
    </row>
    <row r="811" spans="1:13" x14ac:dyDescent="0.3">
      <c r="A811" s="22" t="s">
        <v>2139</v>
      </c>
      <c r="B811" s="30">
        <v>45683</v>
      </c>
      <c r="C811" s="22" t="s">
        <v>148</v>
      </c>
      <c r="D811" s="22" t="str">
        <f>VLOOKUP(C811,Products!A:B,2,0)</f>
        <v>Toys</v>
      </c>
      <c r="E811" s="31">
        <v>328.05</v>
      </c>
      <c r="F811" s="31">
        <v>166.25</v>
      </c>
      <c r="G811" s="31">
        <v>161.80000000000001</v>
      </c>
      <c r="H811" s="22">
        <v>5</v>
      </c>
      <c r="I811" s="22">
        <v>809</v>
      </c>
      <c r="J811" s="22" t="s">
        <v>1480</v>
      </c>
      <c r="K811" s="22" t="s">
        <v>54</v>
      </c>
      <c r="L811" s="22" t="s">
        <v>1812</v>
      </c>
      <c r="M811" s="30">
        <f>VLOOKUP(J811,Sheet1!A:B,2,0)</f>
        <v>45707</v>
      </c>
    </row>
    <row r="812" spans="1:13" x14ac:dyDescent="0.3">
      <c r="A812" s="22" t="s">
        <v>2140</v>
      </c>
      <c r="B812" s="30">
        <v>45684</v>
      </c>
      <c r="C812" s="22" t="s">
        <v>153</v>
      </c>
      <c r="D812" s="22" t="str">
        <f>VLOOKUP(C812,Products!A:B,2,0)</f>
        <v>Electronics</v>
      </c>
      <c r="E812" s="31">
        <v>395.65</v>
      </c>
      <c r="F812" s="31">
        <v>148.25</v>
      </c>
      <c r="G812" s="31">
        <v>247.4</v>
      </c>
      <c r="H812" s="22">
        <v>5</v>
      </c>
      <c r="I812" s="22">
        <v>1237</v>
      </c>
      <c r="J812" s="22" t="s">
        <v>1284</v>
      </c>
      <c r="K812" s="22" t="s">
        <v>56</v>
      </c>
      <c r="L812" s="22" t="s">
        <v>1815</v>
      </c>
      <c r="M812" s="30">
        <f>VLOOKUP(J812,Sheet1!A:B,2,0)</f>
        <v>45684</v>
      </c>
    </row>
    <row r="813" spans="1:13" x14ac:dyDescent="0.3">
      <c r="A813" s="22" t="s">
        <v>2141</v>
      </c>
      <c r="B813" s="30">
        <v>45684</v>
      </c>
      <c r="C813" s="22" t="s">
        <v>151</v>
      </c>
      <c r="D813" s="22" t="str">
        <f>VLOOKUP(C813,Products!A:B,2,0)</f>
        <v>Electronics</v>
      </c>
      <c r="E813" s="31">
        <v>714.25</v>
      </c>
      <c r="F813" s="31">
        <v>269.25</v>
      </c>
      <c r="G813" s="31">
        <v>445</v>
      </c>
      <c r="H813" s="22">
        <v>2</v>
      </c>
      <c r="I813" s="22">
        <v>890</v>
      </c>
      <c r="J813" s="22" t="s">
        <v>1168</v>
      </c>
      <c r="K813" s="22" t="s">
        <v>57</v>
      </c>
      <c r="L813" s="22" t="s">
        <v>1816</v>
      </c>
      <c r="M813" s="30">
        <f>VLOOKUP(J813,Sheet1!A:B,2,0)</f>
        <v>45684</v>
      </c>
    </row>
    <row r="814" spans="1:13" x14ac:dyDescent="0.3">
      <c r="A814" s="22" t="s">
        <v>2142</v>
      </c>
      <c r="B814" s="30">
        <v>45684</v>
      </c>
      <c r="C814" s="22" t="s">
        <v>165</v>
      </c>
      <c r="D814" s="22" t="str">
        <f>VLOOKUP(C814,Products!A:B,2,0)</f>
        <v>Electronics</v>
      </c>
      <c r="E814" s="31">
        <v>311.5</v>
      </c>
      <c r="F814" s="31">
        <v>167.25</v>
      </c>
      <c r="G814" s="31">
        <v>144.25</v>
      </c>
      <c r="H814" s="22">
        <v>4</v>
      </c>
      <c r="I814" s="22">
        <v>577</v>
      </c>
      <c r="J814" s="22" t="s">
        <v>307</v>
      </c>
      <c r="K814" s="22" t="s">
        <v>55</v>
      </c>
      <c r="L814" s="22" t="s">
        <v>1813</v>
      </c>
      <c r="M814" s="30">
        <f>VLOOKUP(J814,Sheet1!A:B,2,0)</f>
        <v>45698</v>
      </c>
    </row>
    <row r="815" spans="1:13" x14ac:dyDescent="0.3">
      <c r="A815" s="22" t="s">
        <v>2143</v>
      </c>
      <c r="B815" s="30">
        <v>45685</v>
      </c>
      <c r="C815" s="22" t="s">
        <v>158</v>
      </c>
      <c r="D815" s="22" t="str">
        <f>VLOOKUP(C815,Products!A:B,2,0)</f>
        <v>Books</v>
      </c>
      <c r="E815" s="31">
        <v>215.25</v>
      </c>
      <c r="F815" s="31">
        <v>127.25</v>
      </c>
      <c r="G815" s="31">
        <v>88</v>
      </c>
      <c r="H815" s="22">
        <v>2</v>
      </c>
      <c r="I815" s="22">
        <v>176</v>
      </c>
      <c r="J815" s="22" t="s">
        <v>1325</v>
      </c>
      <c r="K815" s="22" t="s">
        <v>55</v>
      </c>
      <c r="L815" s="22" t="s">
        <v>1813</v>
      </c>
      <c r="M815" s="30">
        <f>VLOOKUP(J815,Sheet1!A:B,2,0)</f>
        <v>45697</v>
      </c>
    </row>
    <row r="816" spans="1:13" x14ac:dyDescent="0.3">
      <c r="A816" s="22" t="s">
        <v>2144</v>
      </c>
      <c r="B816" s="30">
        <v>45686</v>
      </c>
      <c r="C816" s="22" t="s">
        <v>153</v>
      </c>
      <c r="D816" s="22" t="str">
        <f>VLOOKUP(C816,Products!A:B,2,0)</f>
        <v>Electronics</v>
      </c>
      <c r="E816" s="31">
        <v>357.75</v>
      </c>
      <c r="F816" s="31">
        <v>250.25</v>
      </c>
      <c r="G816" s="31">
        <v>107.5</v>
      </c>
      <c r="H816" s="22">
        <v>2</v>
      </c>
      <c r="I816" s="22">
        <v>215</v>
      </c>
      <c r="J816" s="22" t="s">
        <v>1097</v>
      </c>
      <c r="K816" s="22" t="s">
        <v>56</v>
      </c>
      <c r="L816" s="22" t="s">
        <v>1815</v>
      </c>
      <c r="M816" s="30">
        <f>VLOOKUP(J816,Sheet1!A:B,2,0)</f>
        <v>45686</v>
      </c>
    </row>
    <row r="817" spans="1:13" x14ac:dyDescent="0.3">
      <c r="A817" s="22" t="s">
        <v>2145</v>
      </c>
      <c r="B817" s="30">
        <v>45687</v>
      </c>
      <c r="C817" s="22" t="s">
        <v>158</v>
      </c>
      <c r="D817" s="22" t="str">
        <f>VLOOKUP(C817,Products!A:B,2,0)</f>
        <v>Books</v>
      </c>
      <c r="E817" s="31">
        <v>267.75</v>
      </c>
      <c r="F817" s="31">
        <v>147.25</v>
      </c>
      <c r="G817" s="31">
        <v>120.5</v>
      </c>
      <c r="H817" s="22">
        <v>4</v>
      </c>
      <c r="I817" s="22">
        <v>482</v>
      </c>
      <c r="J817" s="22" t="s">
        <v>1420</v>
      </c>
      <c r="K817" s="22" t="s">
        <v>56</v>
      </c>
      <c r="L817" s="22" t="s">
        <v>1815</v>
      </c>
      <c r="M817" s="30">
        <f>VLOOKUP(J817,Sheet1!A:B,2,0)</f>
        <v>45687</v>
      </c>
    </row>
    <row r="818" spans="1:13" x14ac:dyDescent="0.3">
      <c r="A818" s="22" t="s">
        <v>2146</v>
      </c>
      <c r="B818" s="30">
        <v>45687</v>
      </c>
      <c r="C818" s="22" t="s">
        <v>161</v>
      </c>
      <c r="D818" s="22" t="str">
        <f>VLOOKUP(C818,Products!A:B,2,0)</f>
        <v>Books</v>
      </c>
      <c r="E818" s="31">
        <v>771.75</v>
      </c>
      <c r="F818" s="31">
        <v>216.25</v>
      </c>
      <c r="G818" s="31">
        <v>555.5</v>
      </c>
      <c r="H818" s="22">
        <v>2</v>
      </c>
      <c r="I818" s="22">
        <v>1111</v>
      </c>
      <c r="J818" s="22" t="s">
        <v>312</v>
      </c>
      <c r="K818" s="22" t="s">
        <v>49</v>
      </c>
      <c r="L818" s="22" t="s">
        <v>1814</v>
      </c>
      <c r="M818" s="30">
        <f>VLOOKUP(J818,Sheet1!A:B,2,0)</f>
        <v>45687</v>
      </c>
    </row>
    <row r="819" spans="1:13" x14ac:dyDescent="0.3">
      <c r="A819" s="22" t="s">
        <v>2147</v>
      </c>
      <c r="B819" s="30">
        <v>45687</v>
      </c>
      <c r="C819" s="22" t="s">
        <v>165</v>
      </c>
      <c r="D819" s="22" t="str">
        <f>VLOOKUP(C819,Products!A:B,2,0)</f>
        <v>Electronics</v>
      </c>
      <c r="E819" s="31">
        <v>225.05</v>
      </c>
      <c r="F819" s="31">
        <v>148.25</v>
      </c>
      <c r="G819" s="31">
        <v>76.8</v>
      </c>
      <c r="H819" s="22">
        <v>5</v>
      </c>
      <c r="I819" s="22">
        <v>384</v>
      </c>
      <c r="J819" s="22" t="s">
        <v>361</v>
      </c>
      <c r="K819" s="22" t="s">
        <v>57</v>
      </c>
      <c r="L819" s="22" t="s">
        <v>1816</v>
      </c>
      <c r="M819" s="30">
        <f>VLOOKUP(J819,Sheet1!A:B,2,0)</f>
        <v>45687</v>
      </c>
    </row>
    <row r="820" spans="1:13" x14ac:dyDescent="0.3">
      <c r="A820" s="22" t="s">
        <v>2148</v>
      </c>
      <c r="B820" s="30">
        <v>45688</v>
      </c>
      <c r="C820" s="22" t="s">
        <v>159</v>
      </c>
      <c r="D820" s="22" t="str">
        <f>VLOOKUP(C820,Products!A:B,2,0)</f>
        <v>Clothing</v>
      </c>
      <c r="E820" s="31">
        <v>192.85</v>
      </c>
      <c r="F820" s="31">
        <v>140.25</v>
      </c>
      <c r="G820" s="31">
        <v>52.6</v>
      </c>
      <c r="H820" s="22">
        <v>5</v>
      </c>
      <c r="I820" s="22">
        <v>263</v>
      </c>
      <c r="J820" s="22" t="s">
        <v>1122</v>
      </c>
      <c r="K820" s="22" t="s">
        <v>56</v>
      </c>
      <c r="L820" s="22" t="s">
        <v>1815</v>
      </c>
      <c r="M820" s="30">
        <f>VLOOKUP(J820,Sheet1!A:B,2,0)</f>
        <v>45688</v>
      </c>
    </row>
    <row r="821" spans="1:13" x14ac:dyDescent="0.3">
      <c r="A821" s="22" t="s">
        <v>2149</v>
      </c>
      <c r="B821" s="30">
        <v>45689</v>
      </c>
      <c r="C821" s="22" t="s">
        <v>163</v>
      </c>
      <c r="D821" s="22" t="str">
        <f>VLOOKUP(C821,Products!A:B,2,0)</f>
        <v>Electronics</v>
      </c>
      <c r="E821" s="31">
        <v>421.58333333333331</v>
      </c>
      <c r="F821" s="31">
        <v>107.25</v>
      </c>
      <c r="G821" s="31">
        <v>314.33333333333331</v>
      </c>
      <c r="H821" s="22">
        <v>3</v>
      </c>
      <c r="I821" s="22">
        <v>943</v>
      </c>
      <c r="J821" s="22" t="s">
        <v>1213</v>
      </c>
      <c r="K821" s="22" t="s">
        <v>49</v>
      </c>
      <c r="L821" s="22" t="s">
        <v>1819</v>
      </c>
      <c r="M821" s="30">
        <f>VLOOKUP(J821,Sheet1!A:B,2,0)</f>
        <v>45689</v>
      </c>
    </row>
    <row r="822" spans="1:13" x14ac:dyDescent="0.3">
      <c r="A822" s="22" t="s">
        <v>2150</v>
      </c>
      <c r="B822" s="30">
        <v>45690</v>
      </c>
      <c r="C822" s="22" t="s">
        <v>152</v>
      </c>
      <c r="D822" s="22" t="str">
        <f>VLOOKUP(C822,Products!A:B,2,0)</f>
        <v>Books</v>
      </c>
      <c r="E822" s="31">
        <v>763.75</v>
      </c>
      <c r="F822" s="31">
        <v>250.25</v>
      </c>
      <c r="G822" s="31">
        <v>513.5</v>
      </c>
      <c r="H822" s="22">
        <v>2</v>
      </c>
      <c r="I822" s="22">
        <v>1027</v>
      </c>
      <c r="J822" s="22" t="s">
        <v>1119</v>
      </c>
      <c r="K822" s="22" t="s">
        <v>56</v>
      </c>
      <c r="L822" s="22" t="s">
        <v>1820</v>
      </c>
      <c r="M822" s="30">
        <f>VLOOKUP(J822,Sheet1!A:B,2,0)</f>
        <v>45690</v>
      </c>
    </row>
    <row r="823" spans="1:13" x14ac:dyDescent="0.3">
      <c r="A823" s="22" t="s">
        <v>2151</v>
      </c>
      <c r="B823" s="30">
        <v>45690</v>
      </c>
      <c r="C823" s="22" t="s">
        <v>156</v>
      </c>
      <c r="D823" s="22" t="str">
        <f>VLOOKUP(C823,Products!A:B,2,0)</f>
        <v>Books</v>
      </c>
      <c r="E823" s="31">
        <v>576.58333333333326</v>
      </c>
      <c r="F823" s="31">
        <v>108.25</v>
      </c>
      <c r="G823" s="31">
        <v>468.33333333333331</v>
      </c>
      <c r="H823" s="22">
        <v>3</v>
      </c>
      <c r="I823" s="22">
        <v>1405</v>
      </c>
      <c r="J823" s="22" t="s">
        <v>1469</v>
      </c>
      <c r="K823" s="22" t="s">
        <v>54</v>
      </c>
      <c r="L823" s="22" t="s">
        <v>1817</v>
      </c>
      <c r="M823" s="30">
        <f>VLOOKUP(J823,Sheet1!A:B,2,0)</f>
        <v>45690</v>
      </c>
    </row>
    <row r="824" spans="1:13" x14ac:dyDescent="0.3">
      <c r="A824" s="22" t="s">
        <v>2152</v>
      </c>
      <c r="B824" s="30">
        <v>45690</v>
      </c>
      <c r="C824" s="22" t="s">
        <v>161</v>
      </c>
      <c r="D824" s="22" t="str">
        <f>VLOOKUP(C824,Products!A:B,2,0)</f>
        <v>Books</v>
      </c>
      <c r="E824" s="31">
        <v>274.45</v>
      </c>
      <c r="F824" s="31">
        <v>110.25</v>
      </c>
      <c r="G824" s="31">
        <v>164.2</v>
      </c>
      <c r="H824" s="22">
        <v>5</v>
      </c>
      <c r="I824" s="22">
        <v>821</v>
      </c>
      <c r="J824" s="22" t="s">
        <v>1121</v>
      </c>
      <c r="K824" s="22" t="s">
        <v>55</v>
      </c>
      <c r="L824" s="22" t="s">
        <v>1818</v>
      </c>
      <c r="M824" s="30">
        <f>VLOOKUP(J824,Sheet1!A:B,2,0)</f>
        <v>45690</v>
      </c>
    </row>
    <row r="825" spans="1:13" x14ac:dyDescent="0.3">
      <c r="A825" s="22" t="s">
        <v>2153</v>
      </c>
      <c r="B825" s="30">
        <v>45690</v>
      </c>
      <c r="C825" s="22" t="s">
        <v>162</v>
      </c>
      <c r="D825" s="22" t="str">
        <f>VLOOKUP(C825,Products!A:B,2,0)</f>
        <v>Electronics</v>
      </c>
      <c r="E825" s="31">
        <v>273</v>
      </c>
      <c r="F825" s="31">
        <v>111.25</v>
      </c>
      <c r="G825" s="31">
        <v>161.75</v>
      </c>
      <c r="H825" s="22">
        <v>4</v>
      </c>
      <c r="I825" s="22">
        <v>647</v>
      </c>
      <c r="J825" s="22" t="s">
        <v>1117</v>
      </c>
      <c r="K825" s="22" t="s">
        <v>56</v>
      </c>
      <c r="L825" s="22" t="s">
        <v>1820</v>
      </c>
      <c r="M825" s="30">
        <f>VLOOKUP(J825,Sheet1!A:B,2,0)</f>
        <v>45690</v>
      </c>
    </row>
    <row r="826" spans="1:13" x14ac:dyDescent="0.3">
      <c r="A826" s="22" t="s">
        <v>2154</v>
      </c>
      <c r="B826" s="30">
        <v>45690</v>
      </c>
      <c r="C826" s="22" t="s">
        <v>162</v>
      </c>
      <c r="D826" s="22" t="str">
        <f>VLOOKUP(C826,Products!A:B,2,0)</f>
        <v>Electronics</v>
      </c>
      <c r="E826" s="31">
        <v>735.25</v>
      </c>
      <c r="F826" s="31">
        <v>122.25</v>
      </c>
      <c r="G826" s="31">
        <v>613</v>
      </c>
      <c r="H826" s="22">
        <v>2</v>
      </c>
      <c r="I826" s="22">
        <v>1226</v>
      </c>
      <c r="J826" s="22" t="s">
        <v>1435</v>
      </c>
      <c r="K826" s="22" t="s">
        <v>56</v>
      </c>
      <c r="L826" s="22" t="s">
        <v>1820</v>
      </c>
      <c r="M826" s="30">
        <f>VLOOKUP(J826,Sheet1!A:B,2,0)</f>
        <v>45690</v>
      </c>
    </row>
    <row r="827" spans="1:13" x14ac:dyDescent="0.3">
      <c r="A827" s="22" t="s">
        <v>2155</v>
      </c>
      <c r="B827" s="30">
        <v>45691</v>
      </c>
      <c r="C827" s="22" t="s">
        <v>147</v>
      </c>
      <c r="D827" s="22" t="str">
        <f>VLOOKUP(C827,Products!A:B,2,0)</f>
        <v>Toys</v>
      </c>
      <c r="E827" s="31">
        <v>455.65</v>
      </c>
      <c r="F827" s="31">
        <v>234.25</v>
      </c>
      <c r="G827" s="31">
        <v>221.4</v>
      </c>
      <c r="H827" s="22">
        <v>5</v>
      </c>
      <c r="I827" s="22">
        <v>1107</v>
      </c>
      <c r="J827" s="22" t="s">
        <v>1276</v>
      </c>
      <c r="K827" s="22" t="s">
        <v>56</v>
      </c>
      <c r="L827" s="22" t="s">
        <v>1820</v>
      </c>
      <c r="M827" s="30">
        <f>VLOOKUP(J827,Sheet1!A:B,2,0)</f>
        <v>45691</v>
      </c>
    </row>
    <row r="828" spans="1:13" x14ac:dyDescent="0.3">
      <c r="A828" s="22" t="s">
        <v>2156</v>
      </c>
      <c r="B828" s="30">
        <v>45691</v>
      </c>
      <c r="C828" s="22" t="s">
        <v>165</v>
      </c>
      <c r="D828" s="22" t="str">
        <f>VLOOKUP(C828,Products!A:B,2,0)</f>
        <v>Electronics</v>
      </c>
      <c r="E828" s="31">
        <v>260.25</v>
      </c>
      <c r="F828" s="31">
        <v>145.25</v>
      </c>
      <c r="G828" s="31">
        <v>115</v>
      </c>
      <c r="H828" s="22">
        <v>2</v>
      </c>
      <c r="I828" s="22">
        <v>230</v>
      </c>
      <c r="J828" s="22" t="s">
        <v>1340</v>
      </c>
      <c r="K828" s="22" t="s">
        <v>55</v>
      </c>
      <c r="L828" s="22" t="s">
        <v>1818</v>
      </c>
      <c r="M828" s="30">
        <f>VLOOKUP(J828,Sheet1!A:B,2,0)</f>
        <v>45691</v>
      </c>
    </row>
    <row r="829" spans="1:13" x14ac:dyDescent="0.3">
      <c r="A829" s="22" t="s">
        <v>2157</v>
      </c>
      <c r="B829" s="30">
        <v>45692</v>
      </c>
      <c r="C829" s="22" t="s">
        <v>158</v>
      </c>
      <c r="D829" s="22" t="str">
        <f>VLOOKUP(C829,Products!A:B,2,0)</f>
        <v>Books</v>
      </c>
      <c r="E829" s="31">
        <v>272.45</v>
      </c>
      <c r="F829" s="31">
        <v>100.25</v>
      </c>
      <c r="G829" s="31">
        <v>172.2</v>
      </c>
      <c r="H829" s="22">
        <v>5</v>
      </c>
      <c r="I829" s="22">
        <v>861</v>
      </c>
      <c r="J829" s="22" t="s">
        <v>1433</v>
      </c>
      <c r="K829" s="22" t="s">
        <v>57</v>
      </c>
      <c r="L829" s="22" t="s">
        <v>1821</v>
      </c>
      <c r="M829" s="30">
        <f>VLOOKUP(J829,Sheet1!A:B,2,0)</f>
        <v>45692</v>
      </c>
    </row>
    <row r="830" spans="1:13" x14ac:dyDescent="0.3">
      <c r="A830" s="22" t="s">
        <v>2158</v>
      </c>
      <c r="B830" s="30">
        <v>45693</v>
      </c>
      <c r="C830" s="22" t="s">
        <v>154</v>
      </c>
      <c r="D830" s="22" t="str">
        <f>VLOOKUP(C830,Products!A:B,2,0)</f>
        <v>Books</v>
      </c>
      <c r="E830" s="31">
        <v>354.25</v>
      </c>
      <c r="F830" s="31">
        <v>240.25</v>
      </c>
      <c r="G830" s="31">
        <v>114</v>
      </c>
      <c r="H830" s="22">
        <v>3</v>
      </c>
      <c r="I830" s="22">
        <v>342</v>
      </c>
      <c r="J830" s="22" t="s">
        <v>1139</v>
      </c>
      <c r="K830" s="22" t="s">
        <v>49</v>
      </c>
      <c r="L830" s="22" t="s">
        <v>1819</v>
      </c>
      <c r="M830" s="30">
        <f>VLOOKUP(J830,Sheet1!A:B,2,0)</f>
        <v>45693</v>
      </c>
    </row>
    <row r="831" spans="1:13" x14ac:dyDescent="0.3">
      <c r="A831" s="22" t="s">
        <v>2159</v>
      </c>
      <c r="B831" s="30">
        <v>45694</v>
      </c>
      <c r="C831" s="22" t="s">
        <v>147</v>
      </c>
      <c r="D831" s="22" t="str">
        <f>VLOOKUP(C831,Products!A:B,2,0)</f>
        <v>Toys</v>
      </c>
      <c r="E831" s="31">
        <v>562.91666666666674</v>
      </c>
      <c r="F831" s="31">
        <v>84.25</v>
      </c>
      <c r="G831" s="31">
        <v>478.66666666666669</v>
      </c>
      <c r="H831" s="22">
        <v>3</v>
      </c>
      <c r="I831" s="22">
        <v>1436</v>
      </c>
      <c r="J831" s="22" t="s">
        <v>1401</v>
      </c>
      <c r="K831" s="22" t="s">
        <v>49</v>
      </c>
      <c r="L831" s="22" t="s">
        <v>1819</v>
      </c>
      <c r="M831" s="30">
        <f>VLOOKUP(J831,Sheet1!A:B,2,0)</f>
        <v>45694</v>
      </c>
    </row>
    <row r="832" spans="1:13" x14ac:dyDescent="0.3">
      <c r="A832" s="22" t="s">
        <v>2160</v>
      </c>
      <c r="B832" s="30">
        <v>45695</v>
      </c>
      <c r="C832" s="22" t="s">
        <v>154</v>
      </c>
      <c r="D832" s="22" t="str">
        <f>VLOOKUP(C832,Products!A:B,2,0)</f>
        <v>Books</v>
      </c>
      <c r="E832" s="31">
        <v>705.25</v>
      </c>
      <c r="F832" s="31">
        <v>129.25</v>
      </c>
      <c r="G832" s="31">
        <v>576</v>
      </c>
      <c r="H832" s="22">
        <v>2</v>
      </c>
      <c r="I832" s="22">
        <v>1152</v>
      </c>
      <c r="J832" s="22" t="s">
        <v>1228</v>
      </c>
      <c r="K832" s="22" t="s">
        <v>56</v>
      </c>
      <c r="L832" s="22" t="s">
        <v>1820</v>
      </c>
      <c r="M832" s="30">
        <f>VLOOKUP(J832,Sheet1!A:B,2,0)</f>
        <v>45695</v>
      </c>
    </row>
    <row r="833" spans="1:13" x14ac:dyDescent="0.3">
      <c r="A833" s="22" t="s">
        <v>2161</v>
      </c>
      <c r="B833" s="30">
        <v>45695</v>
      </c>
      <c r="C833" s="22" t="s">
        <v>153</v>
      </c>
      <c r="D833" s="22" t="str">
        <f>VLOOKUP(C833,Products!A:B,2,0)</f>
        <v>Electronics</v>
      </c>
      <c r="E833" s="31">
        <v>440.05</v>
      </c>
      <c r="F833" s="31">
        <v>146.25</v>
      </c>
      <c r="G833" s="31">
        <v>293.8</v>
      </c>
      <c r="H833" s="22">
        <v>5</v>
      </c>
      <c r="I833" s="22">
        <v>1469</v>
      </c>
      <c r="J833" s="22" t="s">
        <v>1193</v>
      </c>
      <c r="K833" s="23" t="s">
        <v>57</v>
      </c>
      <c r="L833" s="22" t="s">
        <v>1821</v>
      </c>
      <c r="M833" s="30">
        <f>VLOOKUP(J833,Sheet1!A:B,2,0)</f>
        <v>45695</v>
      </c>
    </row>
    <row r="834" spans="1:13" x14ac:dyDescent="0.3">
      <c r="A834" s="22" t="s">
        <v>2162</v>
      </c>
      <c r="B834" s="30">
        <v>45696</v>
      </c>
      <c r="C834" s="22" t="s">
        <v>153</v>
      </c>
      <c r="D834" s="22" t="str">
        <f>VLOOKUP(C834,Products!A:B,2,0)</f>
        <v>Electronics</v>
      </c>
      <c r="E834" s="31">
        <v>223.65</v>
      </c>
      <c r="F834" s="31">
        <v>166.25</v>
      </c>
      <c r="G834" s="31">
        <v>57.4</v>
      </c>
      <c r="H834" s="22">
        <v>5</v>
      </c>
      <c r="I834" s="22">
        <v>287</v>
      </c>
      <c r="J834" s="22" t="s">
        <v>1239</v>
      </c>
      <c r="K834" s="22" t="s">
        <v>56</v>
      </c>
      <c r="L834" s="22" t="s">
        <v>1820</v>
      </c>
      <c r="M834" s="30">
        <f>VLOOKUP(J834,Sheet1!A:B,2,0)</f>
        <v>45696</v>
      </c>
    </row>
    <row r="835" spans="1:13" x14ac:dyDescent="0.3">
      <c r="A835" s="22" t="s">
        <v>2163</v>
      </c>
      <c r="B835" s="30">
        <v>45696</v>
      </c>
      <c r="C835" s="22" t="s">
        <v>151</v>
      </c>
      <c r="D835" s="22" t="str">
        <f>VLOOKUP(C835,Products!A:B,2,0)</f>
        <v>Electronics</v>
      </c>
      <c r="E835" s="31">
        <v>446.25</v>
      </c>
      <c r="F835" s="31">
        <v>258.25</v>
      </c>
      <c r="G835" s="31">
        <v>188</v>
      </c>
      <c r="H835" s="22">
        <v>2</v>
      </c>
      <c r="I835" s="22">
        <v>376</v>
      </c>
      <c r="J835" s="22" t="s">
        <v>1242</v>
      </c>
      <c r="K835" s="22" t="s">
        <v>49</v>
      </c>
      <c r="L835" s="22" t="s">
        <v>1819</v>
      </c>
      <c r="M835" s="30">
        <f>VLOOKUP(J835,Sheet1!A:B,2,0)</f>
        <v>45727</v>
      </c>
    </row>
    <row r="836" spans="1:13" x14ac:dyDescent="0.3">
      <c r="A836" s="22" t="s">
        <v>2164</v>
      </c>
      <c r="B836" s="30">
        <v>45696</v>
      </c>
      <c r="C836" s="22" t="s">
        <v>157</v>
      </c>
      <c r="D836" s="22" t="str">
        <f>VLOOKUP(C836,Products!A:B,2,0)</f>
        <v>Clothing</v>
      </c>
      <c r="E836" s="31">
        <v>792.75</v>
      </c>
      <c r="F836" s="31">
        <v>102.25</v>
      </c>
      <c r="G836" s="31">
        <v>690.5</v>
      </c>
      <c r="H836" s="22">
        <v>2</v>
      </c>
      <c r="I836" s="22">
        <v>1381</v>
      </c>
      <c r="J836" s="22" t="s">
        <v>1477</v>
      </c>
      <c r="K836" s="22" t="s">
        <v>54</v>
      </c>
      <c r="L836" s="22" t="s">
        <v>1817</v>
      </c>
      <c r="M836" s="30">
        <f>VLOOKUP(J836,Sheet1!A:B,2,0)</f>
        <v>45696</v>
      </c>
    </row>
    <row r="837" spans="1:13" x14ac:dyDescent="0.3">
      <c r="A837" s="22" t="s">
        <v>2165</v>
      </c>
      <c r="B837" s="30">
        <v>45697</v>
      </c>
      <c r="C837" s="22" t="s">
        <v>157</v>
      </c>
      <c r="D837" s="22" t="str">
        <f>VLOOKUP(C837,Products!A:B,2,0)</f>
        <v>Clothing</v>
      </c>
      <c r="E837" s="31">
        <v>539.75</v>
      </c>
      <c r="F837" s="31">
        <v>142.25</v>
      </c>
      <c r="G837" s="31">
        <v>397.5</v>
      </c>
      <c r="H837" s="22">
        <v>2</v>
      </c>
      <c r="I837" s="22">
        <v>795</v>
      </c>
      <c r="J837" s="22" t="s">
        <v>1325</v>
      </c>
      <c r="K837" s="22" t="s">
        <v>57</v>
      </c>
      <c r="L837" s="22" t="s">
        <v>1821</v>
      </c>
      <c r="M837" s="30">
        <f>VLOOKUP(J837,Sheet1!A:B,2,0)</f>
        <v>45697</v>
      </c>
    </row>
    <row r="838" spans="1:13" x14ac:dyDescent="0.3">
      <c r="A838" s="22" t="s">
        <v>2166</v>
      </c>
      <c r="B838" s="30">
        <v>45698</v>
      </c>
      <c r="C838" s="22" t="s">
        <v>148</v>
      </c>
      <c r="D838" s="22" t="str">
        <f>VLOOKUP(C838,Products!A:B,2,0)</f>
        <v>Toys</v>
      </c>
      <c r="E838" s="31">
        <v>360</v>
      </c>
      <c r="F838" s="31">
        <v>139.25</v>
      </c>
      <c r="G838" s="31">
        <v>220.75</v>
      </c>
      <c r="H838" s="22">
        <v>4</v>
      </c>
      <c r="I838" s="22">
        <v>883</v>
      </c>
      <c r="J838" s="22" t="s">
        <v>1235</v>
      </c>
      <c r="K838" s="22" t="s">
        <v>57</v>
      </c>
      <c r="L838" s="22" t="s">
        <v>1821</v>
      </c>
      <c r="M838" s="30">
        <f>VLOOKUP(J838,Sheet1!A:B,2,0)</f>
        <v>45698</v>
      </c>
    </row>
    <row r="839" spans="1:13" x14ac:dyDescent="0.3">
      <c r="A839" s="22" t="s">
        <v>2167</v>
      </c>
      <c r="B839" s="30">
        <v>45698</v>
      </c>
      <c r="C839" s="22" t="s">
        <v>147</v>
      </c>
      <c r="D839" s="22" t="str">
        <f>VLOOKUP(C839,Products!A:B,2,0)</f>
        <v>Toys</v>
      </c>
      <c r="E839" s="31">
        <v>343.91666666666663</v>
      </c>
      <c r="F839" s="31">
        <v>214.25</v>
      </c>
      <c r="G839" s="31">
        <v>129.66666666666666</v>
      </c>
      <c r="H839" s="22">
        <v>3</v>
      </c>
      <c r="I839" s="22">
        <v>389</v>
      </c>
      <c r="J839" s="22" t="s">
        <v>24</v>
      </c>
      <c r="K839" s="22" t="s">
        <v>55</v>
      </c>
      <c r="L839" s="22" t="s">
        <v>1818</v>
      </c>
      <c r="M839" s="30">
        <f>VLOOKUP(J839,Sheet1!A:B,2,0)</f>
        <v>45733</v>
      </c>
    </row>
    <row r="840" spans="1:13" x14ac:dyDescent="0.3">
      <c r="A840" s="22" t="s">
        <v>2168</v>
      </c>
      <c r="B840" s="30">
        <v>45698</v>
      </c>
      <c r="C840" s="22" t="s">
        <v>147</v>
      </c>
      <c r="D840" s="22" t="str">
        <f>VLOOKUP(C840,Products!A:B,2,0)</f>
        <v>Toys</v>
      </c>
      <c r="E840" s="31">
        <v>1108.25</v>
      </c>
      <c r="F840" s="31">
        <v>115.25</v>
      </c>
      <c r="G840" s="31">
        <v>993</v>
      </c>
      <c r="H840" s="22">
        <v>1</v>
      </c>
      <c r="I840" s="22">
        <v>993</v>
      </c>
      <c r="J840" s="22" t="s">
        <v>307</v>
      </c>
      <c r="K840" s="22" t="s">
        <v>49</v>
      </c>
      <c r="L840" s="22" t="s">
        <v>1819</v>
      </c>
      <c r="M840" s="30">
        <f>VLOOKUP(J840,Sheet1!A:B,2,0)</f>
        <v>45698</v>
      </c>
    </row>
    <row r="841" spans="1:13" x14ac:dyDescent="0.3">
      <c r="A841" s="22" t="s">
        <v>2169</v>
      </c>
      <c r="B841" s="30">
        <v>45699</v>
      </c>
      <c r="C841" s="22" t="s">
        <v>151</v>
      </c>
      <c r="D841" s="22" t="str">
        <f>VLOOKUP(C841,Products!A:B,2,0)</f>
        <v>Electronics</v>
      </c>
      <c r="E841" s="31">
        <v>1166.25</v>
      </c>
      <c r="F841" s="31">
        <v>224.25</v>
      </c>
      <c r="G841" s="31">
        <v>942</v>
      </c>
      <c r="H841" s="22">
        <v>1</v>
      </c>
      <c r="I841" s="22">
        <v>942</v>
      </c>
      <c r="J841" s="22" t="s">
        <v>1250</v>
      </c>
      <c r="K841" s="22" t="s">
        <v>49</v>
      </c>
      <c r="L841" s="22" t="s">
        <v>1819</v>
      </c>
      <c r="M841" s="30">
        <f>VLOOKUP(J841,Sheet1!A:B,2,0)</f>
        <v>45699</v>
      </c>
    </row>
    <row r="842" spans="1:13" x14ac:dyDescent="0.3">
      <c r="A842" s="22" t="s">
        <v>2170</v>
      </c>
      <c r="B842" s="30">
        <v>45699</v>
      </c>
      <c r="C842" s="22" t="s">
        <v>157</v>
      </c>
      <c r="D842" s="22" t="str">
        <f>VLOOKUP(C842,Products!A:B,2,0)</f>
        <v>Clothing</v>
      </c>
      <c r="E842" s="31">
        <v>323.25</v>
      </c>
      <c r="F842" s="31">
        <v>288.25</v>
      </c>
      <c r="G842" s="31">
        <v>35</v>
      </c>
      <c r="H842" s="22">
        <v>5</v>
      </c>
      <c r="I842" s="22">
        <v>175</v>
      </c>
      <c r="J842" s="22" t="s">
        <v>1245</v>
      </c>
      <c r="K842" s="22" t="s">
        <v>56</v>
      </c>
      <c r="L842" s="22" t="s">
        <v>1820</v>
      </c>
      <c r="M842" s="30">
        <f>VLOOKUP(J842,Sheet1!A:B,2,0)</f>
        <v>45699</v>
      </c>
    </row>
    <row r="843" spans="1:13" x14ac:dyDescent="0.3">
      <c r="A843" s="22" t="s">
        <v>2171</v>
      </c>
      <c r="B843" s="30">
        <v>45699</v>
      </c>
      <c r="C843" s="22" t="s">
        <v>154</v>
      </c>
      <c r="D843" s="22" t="str">
        <f>VLOOKUP(C843,Products!A:B,2,0)</f>
        <v>Books</v>
      </c>
      <c r="E843" s="31">
        <v>411.58333333333331</v>
      </c>
      <c r="F843" s="31">
        <v>113.25</v>
      </c>
      <c r="G843" s="31">
        <v>298.33333333333331</v>
      </c>
      <c r="H843" s="22">
        <v>3</v>
      </c>
      <c r="I843" s="22">
        <v>895</v>
      </c>
      <c r="J843" s="22" t="s">
        <v>1385</v>
      </c>
      <c r="K843" s="22" t="s">
        <v>49</v>
      </c>
      <c r="L843" s="22" t="s">
        <v>1819</v>
      </c>
      <c r="M843" s="30">
        <f>VLOOKUP(J843,Sheet1!A:B,2,0)</f>
        <v>45699</v>
      </c>
    </row>
    <row r="844" spans="1:13" x14ac:dyDescent="0.3">
      <c r="A844" s="22" t="s">
        <v>2172</v>
      </c>
      <c r="B844" s="30">
        <v>45699</v>
      </c>
      <c r="C844" s="22" t="s">
        <v>154</v>
      </c>
      <c r="D844" s="22" t="str">
        <f>VLOOKUP(C844,Products!A:B,2,0)</f>
        <v>Books</v>
      </c>
      <c r="E844" s="31">
        <v>436.75</v>
      </c>
      <c r="F844" s="31">
        <v>150.25</v>
      </c>
      <c r="G844" s="31">
        <v>286.5</v>
      </c>
      <c r="H844" s="22">
        <v>2</v>
      </c>
      <c r="I844" s="22">
        <v>573</v>
      </c>
      <c r="J844" s="22" t="s">
        <v>1043</v>
      </c>
      <c r="K844" s="22" t="s">
        <v>57</v>
      </c>
      <c r="L844" s="22" t="s">
        <v>1821</v>
      </c>
      <c r="M844" s="30">
        <f>VLOOKUP(J844,Sheet1!A:B,2,0)</f>
        <v>45699</v>
      </c>
    </row>
    <row r="845" spans="1:13" x14ac:dyDescent="0.3">
      <c r="A845" s="22" t="s">
        <v>2173</v>
      </c>
      <c r="B845" s="30">
        <v>45699</v>
      </c>
      <c r="C845" s="22" t="s">
        <v>160</v>
      </c>
      <c r="D845" s="22" t="str">
        <f>VLOOKUP(C845,Products!A:B,2,0)</f>
        <v>Electronics</v>
      </c>
      <c r="E845" s="31">
        <v>175.25</v>
      </c>
      <c r="F845" s="31">
        <v>137.25</v>
      </c>
      <c r="G845" s="31">
        <v>38</v>
      </c>
      <c r="H845" s="22">
        <v>5</v>
      </c>
      <c r="I845" s="22">
        <v>190</v>
      </c>
      <c r="J845" s="22" t="s">
        <v>1241</v>
      </c>
      <c r="K845" s="22" t="s">
        <v>54</v>
      </c>
      <c r="L845" s="22" t="s">
        <v>1817</v>
      </c>
      <c r="M845" s="30">
        <f>VLOOKUP(J845,Sheet1!A:B,2,0)</f>
        <v>45699</v>
      </c>
    </row>
    <row r="846" spans="1:13" x14ac:dyDescent="0.3">
      <c r="A846" s="22" t="s">
        <v>2174</v>
      </c>
      <c r="B846" s="30">
        <v>45699</v>
      </c>
      <c r="C846" s="22" t="s">
        <v>150</v>
      </c>
      <c r="D846" s="22" t="str">
        <f>VLOOKUP(C846,Products!A:B,2,0)</f>
        <v>Electronics</v>
      </c>
      <c r="E846" s="31">
        <v>662.75</v>
      </c>
      <c r="F846" s="31">
        <v>152.25</v>
      </c>
      <c r="G846" s="31">
        <v>510.5</v>
      </c>
      <c r="H846" s="22">
        <v>2</v>
      </c>
      <c r="I846" s="22">
        <v>1021</v>
      </c>
      <c r="J846" s="22" t="s">
        <v>1479</v>
      </c>
      <c r="K846" s="22" t="s">
        <v>54</v>
      </c>
      <c r="L846" s="22" t="s">
        <v>1817</v>
      </c>
      <c r="M846" s="30">
        <f>VLOOKUP(J846,Sheet1!A:B,2,0)</f>
        <v>45699</v>
      </c>
    </row>
    <row r="847" spans="1:13" x14ac:dyDescent="0.3">
      <c r="A847" s="22" t="s">
        <v>2175</v>
      </c>
      <c r="B847" s="30">
        <v>45700</v>
      </c>
      <c r="C847" s="22" t="s">
        <v>152</v>
      </c>
      <c r="D847" s="22" t="str">
        <f>VLOOKUP(C847,Products!A:B,2,0)</f>
        <v>Books</v>
      </c>
      <c r="E847" s="31">
        <v>528.75</v>
      </c>
      <c r="F847" s="31">
        <v>105.25</v>
      </c>
      <c r="G847" s="31">
        <v>423.5</v>
      </c>
      <c r="H847" s="22">
        <v>2</v>
      </c>
      <c r="I847" s="22">
        <v>847</v>
      </c>
      <c r="J847" s="22" t="s">
        <v>1282</v>
      </c>
      <c r="K847" s="22" t="s">
        <v>57</v>
      </c>
      <c r="L847" s="22" t="s">
        <v>1821</v>
      </c>
      <c r="M847" s="30">
        <f>VLOOKUP(J847,Sheet1!A:B,2,0)</f>
        <v>45700</v>
      </c>
    </row>
    <row r="848" spans="1:13" x14ac:dyDescent="0.3">
      <c r="A848" s="22" t="s">
        <v>2176</v>
      </c>
      <c r="B848" s="30">
        <v>45700</v>
      </c>
      <c r="C848" s="22" t="s">
        <v>161</v>
      </c>
      <c r="D848" s="22" t="str">
        <f>VLOOKUP(C848,Products!A:B,2,0)</f>
        <v>Books</v>
      </c>
      <c r="E848" s="31">
        <v>284.45</v>
      </c>
      <c r="F848" s="31">
        <v>132.25</v>
      </c>
      <c r="G848" s="31">
        <v>152.19999999999999</v>
      </c>
      <c r="H848" s="22">
        <v>5</v>
      </c>
      <c r="I848" s="22">
        <v>761</v>
      </c>
      <c r="J848" s="22" t="s">
        <v>1094</v>
      </c>
      <c r="K848" s="22" t="s">
        <v>56</v>
      </c>
      <c r="L848" s="22" t="s">
        <v>1820</v>
      </c>
      <c r="M848" s="30">
        <f>VLOOKUP(J848,Sheet1!A:B,2,0)</f>
        <v>45700</v>
      </c>
    </row>
    <row r="849" spans="1:13" x14ac:dyDescent="0.3">
      <c r="A849" s="22" t="s">
        <v>2177</v>
      </c>
      <c r="B849" s="30">
        <v>45701</v>
      </c>
      <c r="C849" s="22" t="s">
        <v>160</v>
      </c>
      <c r="D849" s="22" t="str">
        <f>VLOOKUP(C849,Products!A:B,2,0)</f>
        <v>Electronics</v>
      </c>
      <c r="E849" s="31">
        <v>271.64999999999998</v>
      </c>
      <c r="F849" s="31">
        <v>192.25</v>
      </c>
      <c r="G849" s="31">
        <v>79.400000000000006</v>
      </c>
      <c r="H849" s="22">
        <v>5</v>
      </c>
      <c r="I849" s="22">
        <v>397</v>
      </c>
      <c r="J849" s="22" t="s">
        <v>1147</v>
      </c>
      <c r="K849" s="22" t="s">
        <v>49</v>
      </c>
      <c r="L849" s="22" t="s">
        <v>1819</v>
      </c>
      <c r="M849" s="30">
        <f>VLOOKUP(J849,Sheet1!A:B,2,0)</f>
        <v>45701</v>
      </c>
    </row>
    <row r="850" spans="1:13" x14ac:dyDescent="0.3">
      <c r="A850" s="22" t="s">
        <v>2178</v>
      </c>
      <c r="B850" s="30">
        <v>45701</v>
      </c>
      <c r="C850" s="22" t="s">
        <v>148</v>
      </c>
      <c r="D850" s="22" t="str">
        <f>VLOOKUP(C850,Products!A:B,2,0)</f>
        <v>Toys</v>
      </c>
      <c r="E850" s="31">
        <v>230.05</v>
      </c>
      <c r="F850" s="31">
        <v>128.25</v>
      </c>
      <c r="G850" s="31">
        <v>101.8</v>
      </c>
      <c r="H850" s="22">
        <v>5</v>
      </c>
      <c r="I850" s="22">
        <v>509</v>
      </c>
      <c r="J850" s="22" t="s">
        <v>1133</v>
      </c>
      <c r="K850" s="22" t="s">
        <v>55</v>
      </c>
      <c r="L850" s="22" t="s">
        <v>1818</v>
      </c>
      <c r="M850" s="30">
        <f>VLOOKUP(J850,Sheet1!A:B,2,0)</f>
        <v>45701</v>
      </c>
    </row>
    <row r="851" spans="1:13" x14ac:dyDescent="0.3">
      <c r="A851" s="22" t="s">
        <v>2179</v>
      </c>
      <c r="B851" s="30">
        <v>45702</v>
      </c>
      <c r="C851" s="22" t="s">
        <v>154</v>
      </c>
      <c r="D851" s="22" t="str">
        <f>VLOOKUP(C851,Products!A:B,2,0)</f>
        <v>Books</v>
      </c>
      <c r="E851" s="31">
        <v>677.91666666666674</v>
      </c>
      <c r="F851" s="31">
        <v>229.25</v>
      </c>
      <c r="G851" s="31">
        <v>448.66666666666669</v>
      </c>
      <c r="H851" s="22">
        <v>3</v>
      </c>
      <c r="I851" s="22">
        <v>1346</v>
      </c>
      <c r="J851" s="22" t="s">
        <v>1106</v>
      </c>
      <c r="K851" s="22" t="s">
        <v>54</v>
      </c>
      <c r="L851" s="22" t="s">
        <v>1817</v>
      </c>
      <c r="M851" s="30">
        <f>VLOOKUP(J851,Sheet1!A:B,2,0)</f>
        <v>45717</v>
      </c>
    </row>
    <row r="852" spans="1:13" x14ac:dyDescent="0.3">
      <c r="A852" s="22" t="s">
        <v>2180</v>
      </c>
      <c r="B852" s="30">
        <v>45702</v>
      </c>
      <c r="C852" s="22" t="s">
        <v>154</v>
      </c>
      <c r="D852" s="22" t="str">
        <f>VLOOKUP(C852,Products!A:B,2,0)</f>
        <v>Books</v>
      </c>
      <c r="E852" s="31">
        <v>538.25</v>
      </c>
      <c r="F852" s="31">
        <v>193.25</v>
      </c>
      <c r="G852" s="31">
        <v>345</v>
      </c>
      <c r="H852" s="22">
        <v>3</v>
      </c>
      <c r="I852" s="22">
        <v>1035</v>
      </c>
      <c r="J852" s="22" t="s">
        <v>1243</v>
      </c>
      <c r="K852" s="22" t="s">
        <v>54</v>
      </c>
      <c r="L852" s="22" t="s">
        <v>1817</v>
      </c>
      <c r="M852" s="30">
        <f>VLOOKUP(J852,Sheet1!A:B,2,0)</f>
        <v>45702</v>
      </c>
    </row>
    <row r="853" spans="1:13" x14ac:dyDescent="0.3">
      <c r="A853" s="22" t="s">
        <v>2181</v>
      </c>
      <c r="B853" s="30">
        <v>45702</v>
      </c>
      <c r="C853" s="22" t="s">
        <v>157</v>
      </c>
      <c r="D853" s="22" t="str">
        <f>VLOOKUP(C853,Products!A:B,2,0)</f>
        <v>Clothing</v>
      </c>
      <c r="E853" s="31">
        <v>220.65</v>
      </c>
      <c r="F853" s="31">
        <v>112.25</v>
      </c>
      <c r="G853" s="31">
        <v>108.4</v>
      </c>
      <c r="H853" s="22">
        <v>5</v>
      </c>
      <c r="I853" s="22">
        <v>542</v>
      </c>
      <c r="J853" s="22" t="s">
        <v>349</v>
      </c>
      <c r="K853" s="22" t="s">
        <v>49</v>
      </c>
      <c r="L853" s="22" t="s">
        <v>1819</v>
      </c>
      <c r="M853" s="30">
        <f>VLOOKUP(J853,Sheet1!A:B,2,0)</f>
        <v>45702</v>
      </c>
    </row>
    <row r="854" spans="1:13" x14ac:dyDescent="0.3">
      <c r="A854" s="22" t="s">
        <v>2182</v>
      </c>
      <c r="B854" s="30">
        <v>45703</v>
      </c>
      <c r="C854" s="22" t="s">
        <v>147</v>
      </c>
      <c r="D854" s="22" t="str">
        <f>VLOOKUP(C854,Products!A:B,2,0)</f>
        <v>Toys</v>
      </c>
      <c r="E854" s="31">
        <v>719.75</v>
      </c>
      <c r="F854" s="31">
        <v>129.25</v>
      </c>
      <c r="G854" s="31">
        <v>590.5</v>
      </c>
      <c r="H854" s="22">
        <v>2</v>
      </c>
      <c r="I854" s="22">
        <v>1181</v>
      </c>
      <c r="J854" s="22" t="s">
        <v>1249</v>
      </c>
      <c r="K854" s="22" t="s">
        <v>54</v>
      </c>
      <c r="L854" s="22" t="s">
        <v>1817</v>
      </c>
      <c r="M854" s="30">
        <f>VLOOKUP(J854,Sheet1!A:B,2,0)</f>
        <v>45724</v>
      </c>
    </row>
    <row r="855" spans="1:13" x14ac:dyDescent="0.3">
      <c r="A855" s="22" t="s">
        <v>2183</v>
      </c>
      <c r="B855" s="30">
        <v>45703</v>
      </c>
      <c r="C855" s="22" t="s">
        <v>164</v>
      </c>
      <c r="D855" s="22" t="str">
        <f>VLOOKUP(C855,Products!A:B,2,0)</f>
        <v>Books</v>
      </c>
      <c r="E855" s="31">
        <v>534.25</v>
      </c>
      <c r="F855" s="31">
        <v>171.25</v>
      </c>
      <c r="G855" s="31">
        <v>363</v>
      </c>
      <c r="H855" s="22">
        <v>2</v>
      </c>
      <c r="I855" s="22">
        <v>726</v>
      </c>
      <c r="J855" s="22" t="s">
        <v>1341</v>
      </c>
      <c r="K855" s="22" t="s">
        <v>54</v>
      </c>
      <c r="L855" s="22" t="s">
        <v>1817</v>
      </c>
      <c r="M855" s="30">
        <f>VLOOKUP(J855,Sheet1!A:B,2,0)</f>
        <v>45713</v>
      </c>
    </row>
    <row r="856" spans="1:13" x14ac:dyDescent="0.3">
      <c r="A856" s="22" t="s">
        <v>2184</v>
      </c>
      <c r="B856" s="30">
        <v>45704</v>
      </c>
      <c r="C856" s="22" t="s">
        <v>151</v>
      </c>
      <c r="D856" s="22" t="str">
        <f>VLOOKUP(C856,Products!A:B,2,0)</f>
        <v>Electronics</v>
      </c>
      <c r="E856" s="31">
        <v>477.5</v>
      </c>
      <c r="F856" s="31">
        <v>219.25</v>
      </c>
      <c r="G856" s="31">
        <v>258.25</v>
      </c>
      <c r="H856" s="22">
        <v>4</v>
      </c>
      <c r="I856" s="22">
        <v>1033</v>
      </c>
      <c r="J856" s="22" t="s">
        <v>362</v>
      </c>
      <c r="K856" s="22" t="s">
        <v>56</v>
      </c>
      <c r="L856" s="22" t="s">
        <v>1820</v>
      </c>
      <c r="M856" s="30">
        <f>VLOOKUP(J856,Sheet1!A:B,2,0)</f>
        <v>45704</v>
      </c>
    </row>
    <row r="857" spans="1:13" x14ac:dyDescent="0.3">
      <c r="A857" s="22" t="s">
        <v>2185</v>
      </c>
      <c r="B857" s="30">
        <v>45704</v>
      </c>
      <c r="C857" s="22" t="s">
        <v>165</v>
      </c>
      <c r="D857" s="22" t="str">
        <f>VLOOKUP(C857,Products!A:B,2,0)</f>
        <v>Electronics</v>
      </c>
      <c r="E857" s="31">
        <v>321.85000000000002</v>
      </c>
      <c r="F857" s="31">
        <v>154.25</v>
      </c>
      <c r="G857" s="31">
        <v>167.6</v>
      </c>
      <c r="H857" s="22">
        <v>5</v>
      </c>
      <c r="I857" s="22">
        <v>838</v>
      </c>
      <c r="J857" s="22" t="s">
        <v>1180</v>
      </c>
      <c r="K857" s="22" t="s">
        <v>56</v>
      </c>
      <c r="L857" s="22" t="s">
        <v>1820</v>
      </c>
      <c r="M857" s="30">
        <f>VLOOKUP(J857,Sheet1!A:B,2,0)</f>
        <v>45704</v>
      </c>
    </row>
    <row r="858" spans="1:13" x14ac:dyDescent="0.3">
      <c r="A858" s="22" t="s">
        <v>2186</v>
      </c>
      <c r="B858" s="30">
        <v>45704</v>
      </c>
      <c r="C858" s="22" t="s">
        <v>152</v>
      </c>
      <c r="D858" s="22" t="str">
        <f>VLOOKUP(C858,Products!A:B,2,0)</f>
        <v>Books</v>
      </c>
      <c r="E858" s="31">
        <v>1114.25</v>
      </c>
      <c r="F858" s="31">
        <v>205.25</v>
      </c>
      <c r="G858" s="31">
        <v>909</v>
      </c>
      <c r="H858" s="22">
        <v>1</v>
      </c>
      <c r="I858" s="22">
        <v>909</v>
      </c>
      <c r="J858" s="22" t="s">
        <v>1110</v>
      </c>
      <c r="K858" s="22" t="s">
        <v>54</v>
      </c>
      <c r="L858" s="22" t="s">
        <v>1817</v>
      </c>
      <c r="M858" s="30">
        <f>VLOOKUP(J858,Sheet1!A:B,2,0)</f>
        <v>45704</v>
      </c>
    </row>
    <row r="859" spans="1:13" x14ac:dyDescent="0.3">
      <c r="A859" s="22" t="s">
        <v>2187</v>
      </c>
      <c r="B859" s="30">
        <v>45704</v>
      </c>
      <c r="C859" s="22" t="s">
        <v>162</v>
      </c>
      <c r="D859" s="22" t="str">
        <f>VLOOKUP(C859,Products!A:B,2,0)</f>
        <v>Electronics</v>
      </c>
      <c r="E859" s="31">
        <v>610.25</v>
      </c>
      <c r="F859" s="31">
        <v>156.25</v>
      </c>
      <c r="G859" s="31">
        <v>454</v>
      </c>
      <c r="H859" s="22">
        <v>1</v>
      </c>
      <c r="I859" s="22">
        <v>454</v>
      </c>
      <c r="J859" s="22" t="s">
        <v>1159</v>
      </c>
      <c r="K859" s="22" t="s">
        <v>56</v>
      </c>
      <c r="L859" s="22" t="s">
        <v>1820</v>
      </c>
      <c r="M859" s="30">
        <f>VLOOKUP(J859,Sheet1!A:B,2,0)</f>
        <v>45704</v>
      </c>
    </row>
    <row r="860" spans="1:13" x14ac:dyDescent="0.3">
      <c r="A860" s="22" t="s">
        <v>2188</v>
      </c>
      <c r="B860" s="30">
        <v>45706</v>
      </c>
      <c r="C860" s="22" t="s">
        <v>151</v>
      </c>
      <c r="D860" s="22" t="str">
        <f>VLOOKUP(C860,Products!A:B,2,0)</f>
        <v>Electronics</v>
      </c>
      <c r="E860" s="31">
        <v>564.25</v>
      </c>
      <c r="F860" s="31">
        <v>288.25</v>
      </c>
      <c r="G860" s="31">
        <v>276</v>
      </c>
      <c r="H860" s="22">
        <v>5</v>
      </c>
      <c r="I860" s="22">
        <v>1380</v>
      </c>
      <c r="J860" s="22" t="s">
        <v>1059</v>
      </c>
      <c r="K860" s="22" t="s">
        <v>54</v>
      </c>
      <c r="L860" s="22" t="s">
        <v>1817</v>
      </c>
      <c r="M860" s="30">
        <f>VLOOKUP(J860,Sheet1!A:B,2,0)</f>
        <v>45706</v>
      </c>
    </row>
    <row r="861" spans="1:13" x14ac:dyDescent="0.3">
      <c r="A861" s="22" t="s">
        <v>2189</v>
      </c>
      <c r="B861" s="30">
        <v>45707</v>
      </c>
      <c r="C861" s="22" t="s">
        <v>161</v>
      </c>
      <c r="D861" s="22" t="str">
        <f>VLOOKUP(C861,Products!A:B,2,0)</f>
        <v>Books</v>
      </c>
      <c r="E861" s="31">
        <v>609.25</v>
      </c>
      <c r="F861" s="31">
        <v>261.25</v>
      </c>
      <c r="G861" s="31">
        <v>348</v>
      </c>
      <c r="H861" s="22">
        <v>4</v>
      </c>
      <c r="I861" s="22">
        <v>1392</v>
      </c>
      <c r="J861" s="22" t="s">
        <v>1085</v>
      </c>
      <c r="K861" s="22" t="s">
        <v>49</v>
      </c>
      <c r="L861" s="22" t="s">
        <v>1819</v>
      </c>
      <c r="M861" s="30">
        <f>VLOOKUP(J861,Sheet1!A:B,2,0)</f>
        <v>45707</v>
      </c>
    </row>
    <row r="862" spans="1:13" x14ac:dyDescent="0.3">
      <c r="A862" s="22" t="s">
        <v>2190</v>
      </c>
      <c r="B862" s="30">
        <v>45707</v>
      </c>
      <c r="C862" s="22" t="s">
        <v>150</v>
      </c>
      <c r="D862" s="22" t="str">
        <f>VLOOKUP(C862,Products!A:B,2,0)</f>
        <v>Electronics</v>
      </c>
      <c r="E862" s="31">
        <v>640.25</v>
      </c>
      <c r="F862" s="31">
        <v>90.25</v>
      </c>
      <c r="G862" s="31">
        <v>550</v>
      </c>
      <c r="H862" s="22">
        <v>1</v>
      </c>
      <c r="I862" s="22">
        <v>550</v>
      </c>
      <c r="J862" s="22" t="s">
        <v>1480</v>
      </c>
      <c r="K862" s="22" t="s">
        <v>49</v>
      </c>
      <c r="L862" s="22" t="s">
        <v>1819</v>
      </c>
      <c r="M862" s="30">
        <f>VLOOKUP(J862,Sheet1!A:B,2,0)</f>
        <v>45707</v>
      </c>
    </row>
    <row r="863" spans="1:13" x14ac:dyDescent="0.3">
      <c r="A863" s="22" t="s">
        <v>2191</v>
      </c>
      <c r="B863" s="30">
        <v>45707</v>
      </c>
      <c r="C863" s="22" t="s">
        <v>147</v>
      </c>
      <c r="D863" s="22" t="str">
        <f>VLOOKUP(C863,Products!A:B,2,0)</f>
        <v>Toys</v>
      </c>
      <c r="E863" s="31">
        <v>239</v>
      </c>
      <c r="F863" s="31">
        <v>139.25</v>
      </c>
      <c r="G863" s="31">
        <v>99.75</v>
      </c>
      <c r="H863" s="22">
        <v>4</v>
      </c>
      <c r="I863" s="22">
        <v>399</v>
      </c>
      <c r="J863" s="22" t="s">
        <v>1414</v>
      </c>
      <c r="K863" s="22" t="s">
        <v>49</v>
      </c>
      <c r="L863" s="22" t="s">
        <v>1819</v>
      </c>
      <c r="M863" s="30">
        <f>VLOOKUP(J863,Sheet1!A:B,2,0)</f>
        <v>45707</v>
      </c>
    </row>
    <row r="864" spans="1:13" x14ac:dyDescent="0.3">
      <c r="A864" s="22" t="s">
        <v>2192</v>
      </c>
      <c r="B864" s="30">
        <v>45709</v>
      </c>
      <c r="C864" s="22" t="s">
        <v>165</v>
      </c>
      <c r="D864" s="22" t="str">
        <f>VLOOKUP(C864,Products!A:B,2,0)</f>
        <v>Electronics</v>
      </c>
      <c r="E864" s="31">
        <v>258.25</v>
      </c>
      <c r="F864" s="31">
        <v>154.25</v>
      </c>
      <c r="G864" s="31">
        <v>104</v>
      </c>
      <c r="H864" s="22">
        <v>5</v>
      </c>
      <c r="I864" s="22">
        <v>520</v>
      </c>
      <c r="J864" s="22" t="s">
        <v>1513</v>
      </c>
      <c r="K864" s="22" t="s">
        <v>54</v>
      </c>
      <c r="L864" s="22" t="s">
        <v>1817</v>
      </c>
      <c r="M864" s="30">
        <f>VLOOKUP(J864,Sheet1!A:B,2,0)</f>
        <v>45709</v>
      </c>
    </row>
    <row r="865" spans="1:13" x14ac:dyDescent="0.3">
      <c r="A865" s="22" t="s">
        <v>2193</v>
      </c>
      <c r="B865" s="30">
        <v>45712</v>
      </c>
      <c r="C865" s="22" t="s">
        <v>161</v>
      </c>
      <c r="D865" s="22" t="str">
        <f>VLOOKUP(C865,Products!A:B,2,0)</f>
        <v>Books</v>
      </c>
      <c r="E865" s="31">
        <v>369.91666666666669</v>
      </c>
      <c r="F865" s="31">
        <v>103.25</v>
      </c>
      <c r="G865" s="31">
        <v>266.66666666666669</v>
      </c>
      <c r="H865" s="22">
        <v>3</v>
      </c>
      <c r="I865" s="22">
        <v>800</v>
      </c>
      <c r="J865" s="22" t="s">
        <v>1125</v>
      </c>
      <c r="K865" s="22" t="s">
        <v>54</v>
      </c>
      <c r="L865" s="22" t="s">
        <v>1817</v>
      </c>
      <c r="M865" s="30">
        <f>VLOOKUP(J865,Sheet1!A:B,2,0)</f>
        <v>45712</v>
      </c>
    </row>
    <row r="866" spans="1:13" x14ac:dyDescent="0.3">
      <c r="A866" s="22" t="s">
        <v>2194</v>
      </c>
      <c r="B866" s="30">
        <v>45712</v>
      </c>
      <c r="C866" s="22" t="s">
        <v>164</v>
      </c>
      <c r="D866" s="22" t="str">
        <f>VLOOKUP(C866,Products!A:B,2,0)</f>
        <v>Books</v>
      </c>
      <c r="E866" s="31">
        <v>416.25</v>
      </c>
      <c r="F866" s="31">
        <v>159.25</v>
      </c>
      <c r="G866" s="31">
        <v>257</v>
      </c>
      <c r="H866" s="22">
        <v>5</v>
      </c>
      <c r="I866" s="22">
        <v>1285</v>
      </c>
      <c r="J866" s="22" t="s">
        <v>323</v>
      </c>
      <c r="K866" s="22" t="s">
        <v>54</v>
      </c>
      <c r="L866" s="22" t="s">
        <v>1817</v>
      </c>
      <c r="M866" s="30">
        <f>VLOOKUP(J866,Sheet1!A:B,2,0)</f>
        <v>45731</v>
      </c>
    </row>
    <row r="867" spans="1:13" x14ac:dyDescent="0.3">
      <c r="A867" s="22" t="s">
        <v>2195</v>
      </c>
      <c r="B867" s="30">
        <v>45713</v>
      </c>
      <c r="C867" s="22" t="s">
        <v>152</v>
      </c>
      <c r="D867" s="22" t="str">
        <f>VLOOKUP(C867,Products!A:B,2,0)</f>
        <v>Books</v>
      </c>
      <c r="E867" s="31">
        <v>511.5</v>
      </c>
      <c r="F867" s="31">
        <v>241.25</v>
      </c>
      <c r="G867" s="31">
        <v>270.25</v>
      </c>
      <c r="H867" s="22">
        <v>4</v>
      </c>
      <c r="I867" s="22">
        <v>1081</v>
      </c>
      <c r="J867" s="22" t="s">
        <v>313</v>
      </c>
      <c r="K867" s="22" t="s">
        <v>57</v>
      </c>
      <c r="L867" s="22" t="s">
        <v>1821</v>
      </c>
      <c r="M867" s="30">
        <f>VLOOKUP(J867,Sheet1!A:B,2,0)</f>
        <v>45713</v>
      </c>
    </row>
    <row r="868" spans="1:13" x14ac:dyDescent="0.3">
      <c r="A868" s="22" t="s">
        <v>2196</v>
      </c>
      <c r="B868" s="30">
        <v>45713</v>
      </c>
      <c r="C868" s="22" t="s">
        <v>155</v>
      </c>
      <c r="D868" s="22" t="str">
        <f>VLOOKUP(C868,Products!A:B,2,0)</f>
        <v>Books</v>
      </c>
      <c r="E868" s="31">
        <v>1295.25</v>
      </c>
      <c r="F868" s="31">
        <v>204.25</v>
      </c>
      <c r="G868" s="31">
        <v>1091</v>
      </c>
      <c r="H868" s="22">
        <v>1</v>
      </c>
      <c r="I868" s="22">
        <v>1091</v>
      </c>
      <c r="J868" s="22" t="s">
        <v>1341</v>
      </c>
      <c r="K868" s="22" t="s">
        <v>49</v>
      </c>
      <c r="L868" s="22" t="s">
        <v>1819</v>
      </c>
      <c r="M868" s="30">
        <f>VLOOKUP(J868,Sheet1!A:B,2,0)</f>
        <v>45713</v>
      </c>
    </row>
    <row r="869" spans="1:13" x14ac:dyDescent="0.3">
      <c r="A869" s="22" t="s">
        <v>2197</v>
      </c>
      <c r="B869" s="30">
        <v>45714</v>
      </c>
      <c r="C869" s="22" t="s">
        <v>156</v>
      </c>
      <c r="D869" s="22" t="str">
        <f>VLOOKUP(C869,Products!A:B,2,0)</f>
        <v>Books</v>
      </c>
      <c r="E869" s="31">
        <v>316.75</v>
      </c>
      <c r="F869" s="31">
        <v>221.25</v>
      </c>
      <c r="G869" s="31">
        <v>95.5</v>
      </c>
      <c r="H869" s="22">
        <v>2</v>
      </c>
      <c r="I869" s="22">
        <v>191</v>
      </c>
      <c r="J869" s="22" t="s">
        <v>1347</v>
      </c>
      <c r="K869" s="22" t="s">
        <v>49</v>
      </c>
      <c r="L869" s="22" t="s">
        <v>1819</v>
      </c>
      <c r="M869" s="30">
        <f>VLOOKUP(J869,Sheet1!A:B,2,0)</f>
        <v>45714</v>
      </c>
    </row>
    <row r="870" spans="1:13" x14ac:dyDescent="0.3">
      <c r="A870" s="22" t="s">
        <v>2198</v>
      </c>
      <c r="B870" s="30">
        <v>45715</v>
      </c>
      <c r="C870" s="22" t="s">
        <v>150</v>
      </c>
      <c r="D870" s="22" t="str">
        <f>VLOOKUP(C870,Products!A:B,2,0)</f>
        <v>Electronics</v>
      </c>
      <c r="E870" s="31">
        <v>498.75</v>
      </c>
      <c r="F870" s="31">
        <v>158.25</v>
      </c>
      <c r="G870" s="31">
        <v>340.5</v>
      </c>
      <c r="H870" s="22">
        <v>2</v>
      </c>
      <c r="I870" s="22">
        <v>681</v>
      </c>
      <c r="J870" s="22" t="s">
        <v>1366</v>
      </c>
      <c r="K870" s="22" t="s">
        <v>57</v>
      </c>
      <c r="L870" s="22" t="s">
        <v>1821</v>
      </c>
      <c r="M870" s="30">
        <f>VLOOKUP(J870,Sheet1!A:B,2,0)</f>
        <v>45715</v>
      </c>
    </row>
    <row r="871" spans="1:13" x14ac:dyDescent="0.3">
      <c r="A871" s="22" t="s">
        <v>2199</v>
      </c>
      <c r="B871" s="30">
        <v>45716</v>
      </c>
      <c r="C871" s="22" t="s">
        <v>148</v>
      </c>
      <c r="D871" s="22" t="str">
        <f>VLOOKUP(C871,Products!A:B,2,0)</f>
        <v>Toys</v>
      </c>
      <c r="E871" s="31">
        <v>637.25</v>
      </c>
      <c r="F871" s="31">
        <v>276.25</v>
      </c>
      <c r="G871" s="31">
        <v>361</v>
      </c>
      <c r="H871" s="22">
        <v>2</v>
      </c>
      <c r="I871" s="22">
        <v>722</v>
      </c>
      <c r="J871" s="22" t="s">
        <v>1173</v>
      </c>
      <c r="K871" s="22" t="s">
        <v>56</v>
      </c>
      <c r="L871" s="22" t="s">
        <v>1820</v>
      </c>
      <c r="M871" s="30">
        <f>VLOOKUP(J871,Sheet1!A:B,2,0)</f>
        <v>45716</v>
      </c>
    </row>
    <row r="872" spans="1:13" x14ac:dyDescent="0.3">
      <c r="A872" s="22" t="s">
        <v>2200</v>
      </c>
      <c r="B872" s="30">
        <v>45716</v>
      </c>
      <c r="C872" s="22" t="s">
        <v>148</v>
      </c>
      <c r="D872" s="22" t="str">
        <f>VLOOKUP(C872,Products!A:B,2,0)</f>
        <v>Toys</v>
      </c>
      <c r="E872" s="31">
        <v>286.25</v>
      </c>
      <c r="F872" s="31">
        <v>169.25</v>
      </c>
      <c r="G872" s="31">
        <v>117</v>
      </c>
      <c r="H872" s="22">
        <v>5</v>
      </c>
      <c r="I872" s="22">
        <v>585</v>
      </c>
      <c r="J872" s="22" t="s">
        <v>1107</v>
      </c>
      <c r="K872" s="22" t="s">
        <v>57</v>
      </c>
      <c r="L872" s="22" t="s">
        <v>1821</v>
      </c>
      <c r="M872" s="30">
        <f>VLOOKUP(J872,Sheet1!A:B,2,0)</f>
        <v>45716</v>
      </c>
    </row>
    <row r="873" spans="1:13" x14ac:dyDescent="0.3">
      <c r="A873" s="22" t="s">
        <v>2201</v>
      </c>
      <c r="B873" s="30">
        <v>45717</v>
      </c>
      <c r="C873" s="22" t="s">
        <v>147</v>
      </c>
      <c r="D873" s="22" t="str">
        <f>VLOOKUP(C873,Products!A:B,2,0)</f>
        <v>Toys</v>
      </c>
      <c r="E873" s="31">
        <v>540.25</v>
      </c>
      <c r="F873" s="31">
        <v>286.25</v>
      </c>
      <c r="G873" s="31">
        <v>254</v>
      </c>
      <c r="H873" s="22">
        <v>3</v>
      </c>
      <c r="I873" s="22">
        <v>762</v>
      </c>
      <c r="J873" s="22" t="s">
        <v>1106</v>
      </c>
      <c r="K873" s="22" t="s">
        <v>49</v>
      </c>
      <c r="L873" s="22" t="s">
        <v>1824</v>
      </c>
      <c r="M873" s="30">
        <f>VLOOKUP(J873,Sheet1!A:B,2,0)</f>
        <v>45717</v>
      </c>
    </row>
    <row r="874" spans="1:13" x14ac:dyDescent="0.3">
      <c r="A874" s="22" t="s">
        <v>2202</v>
      </c>
      <c r="B874" s="30">
        <v>45717</v>
      </c>
      <c r="C874" s="22" t="s">
        <v>164</v>
      </c>
      <c r="D874" s="22" t="str">
        <f>VLOOKUP(C874,Products!A:B,2,0)</f>
        <v>Books</v>
      </c>
      <c r="E874" s="31">
        <v>364.25</v>
      </c>
      <c r="F874" s="31">
        <v>138.25</v>
      </c>
      <c r="G874" s="31">
        <v>226</v>
      </c>
      <c r="H874" s="22">
        <v>2</v>
      </c>
      <c r="I874" s="22">
        <v>452</v>
      </c>
      <c r="J874" s="22" t="s">
        <v>9</v>
      </c>
      <c r="K874" s="23" t="s">
        <v>57</v>
      </c>
      <c r="L874" s="22" t="s">
        <v>1826</v>
      </c>
      <c r="M874" s="30">
        <f>VLOOKUP(J874,Sheet1!A:B,2,0)</f>
        <v>45747</v>
      </c>
    </row>
    <row r="875" spans="1:13" x14ac:dyDescent="0.3">
      <c r="A875" s="22" t="s">
        <v>2203</v>
      </c>
      <c r="B875" s="30">
        <v>45717</v>
      </c>
      <c r="C875" s="22" t="s">
        <v>154</v>
      </c>
      <c r="D875" s="22" t="str">
        <f>VLOOKUP(C875,Products!A:B,2,0)</f>
        <v>Books</v>
      </c>
      <c r="E875" s="31">
        <v>506.75</v>
      </c>
      <c r="F875" s="31">
        <v>218.25</v>
      </c>
      <c r="G875" s="31">
        <v>288.5</v>
      </c>
      <c r="H875" s="22">
        <v>2</v>
      </c>
      <c r="I875" s="22">
        <v>577</v>
      </c>
      <c r="J875" s="22" t="s">
        <v>1494</v>
      </c>
      <c r="K875" s="22" t="s">
        <v>55</v>
      </c>
      <c r="L875" s="22" t="s">
        <v>1823</v>
      </c>
      <c r="M875" s="30">
        <f>VLOOKUP(J875,Sheet1!A:B,2,0)</f>
        <v>45717</v>
      </c>
    </row>
    <row r="876" spans="1:13" x14ac:dyDescent="0.3">
      <c r="A876" s="22" t="s">
        <v>2204</v>
      </c>
      <c r="B876" s="30">
        <v>45717</v>
      </c>
      <c r="C876" s="22" t="s">
        <v>150</v>
      </c>
      <c r="D876" s="22" t="str">
        <f>VLOOKUP(C876,Products!A:B,2,0)</f>
        <v>Electronics</v>
      </c>
      <c r="E876" s="31">
        <v>380.25</v>
      </c>
      <c r="F876" s="31">
        <v>163.25</v>
      </c>
      <c r="G876" s="31">
        <v>217</v>
      </c>
      <c r="H876" s="22">
        <v>3</v>
      </c>
      <c r="I876" s="22">
        <v>651</v>
      </c>
      <c r="J876" s="22" t="s">
        <v>328</v>
      </c>
      <c r="K876" s="22" t="s">
        <v>57</v>
      </c>
      <c r="L876" s="22" t="s">
        <v>1826</v>
      </c>
      <c r="M876" s="30">
        <f>VLOOKUP(J876,Sheet1!A:B,2,0)</f>
        <v>45717</v>
      </c>
    </row>
    <row r="877" spans="1:13" x14ac:dyDescent="0.3">
      <c r="A877" s="22" t="s">
        <v>2205</v>
      </c>
      <c r="B877" s="30">
        <v>45718</v>
      </c>
      <c r="C877" s="22" t="s">
        <v>165</v>
      </c>
      <c r="D877" s="22" t="str">
        <f>VLOOKUP(C877,Products!A:B,2,0)</f>
        <v>Electronics</v>
      </c>
      <c r="E877" s="31">
        <v>577.91666666666674</v>
      </c>
      <c r="F877" s="31">
        <v>263.25</v>
      </c>
      <c r="G877" s="31">
        <v>314.66666666666669</v>
      </c>
      <c r="H877" s="22">
        <v>3</v>
      </c>
      <c r="I877" s="22">
        <v>944</v>
      </c>
      <c r="J877" s="22" t="s">
        <v>1437</v>
      </c>
      <c r="K877" s="22" t="s">
        <v>54</v>
      </c>
      <c r="L877" s="22" t="s">
        <v>1822</v>
      </c>
      <c r="M877" s="30">
        <f>VLOOKUP(J877,Sheet1!A:B,2,0)</f>
        <v>45718</v>
      </c>
    </row>
    <row r="878" spans="1:13" x14ac:dyDescent="0.3">
      <c r="A878" s="22" t="s">
        <v>2206</v>
      </c>
      <c r="B878" s="30">
        <v>45718</v>
      </c>
      <c r="C878" s="22" t="s">
        <v>148</v>
      </c>
      <c r="D878" s="22" t="str">
        <f>VLOOKUP(C878,Products!A:B,2,0)</f>
        <v>Toys</v>
      </c>
      <c r="E878" s="31">
        <v>346.75</v>
      </c>
      <c r="F878" s="31">
        <v>143.25</v>
      </c>
      <c r="G878" s="31">
        <v>203.5</v>
      </c>
      <c r="H878" s="22">
        <v>4</v>
      </c>
      <c r="I878" s="22">
        <v>814</v>
      </c>
      <c r="J878" s="22" t="s">
        <v>1196</v>
      </c>
      <c r="K878" s="22" t="s">
        <v>56</v>
      </c>
      <c r="L878" s="22" t="s">
        <v>1825</v>
      </c>
      <c r="M878" s="30">
        <f>VLOOKUP(J878,Sheet1!A:B,2,0)</f>
        <v>45718</v>
      </c>
    </row>
    <row r="879" spans="1:13" x14ac:dyDescent="0.3">
      <c r="A879" s="22" t="s">
        <v>2207</v>
      </c>
      <c r="B879" s="30">
        <v>45719</v>
      </c>
      <c r="C879" s="22" t="s">
        <v>157</v>
      </c>
      <c r="D879" s="22" t="str">
        <f>VLOOKUP(C879,Products!A:B,2,0)</f>
        <v>Clothing</v>
      </c>
      <c r="E879" s="31">
        <v>1009.25</v>
      </c>
      <c r="F879" s="31">
        <v>200.25</v>
      </c>
      <c r="G879" s="31">
        <v>809</v>
      </c>
      <c r="H879" s="22">
        <v>1</v>
      </c>
      <c r="I879" s="22">
        <v>809</v>
      </c>
      <c r="J879" s="22" t="s">
        <v>1251</v>
      </c>
      <c r="K879" s="22" t="s">
        <v>57</v>
      </c>
      <c r="L879" s="22" t="s">
        <v>1826</v>
      </c>
      <c r="M879" s="30">
        <f>VLOOKUP(J879,Sheet1!A:B,2,0)</f>
        <v>45719</v>
      </c>
    </row>
    <row r="880" spans="1:13" x14ac:dyDescent="0.3">
      <c r="A880" s="22" t="s">
        <v>2208</v>
      </c>
      <c r="B880" s="30">
        <v>45721</v>
      </c>
      <c r="C880" s="22" t="s">
        <v>164</v>
      </c>
      <c r="D880" s="22" t="str">
        <f>VLOOKUP(C880,Products!A:B,2,0)</f>
        <v>Books</v>
      </c>
      <c r="E880" s="31">
        <v>706.75</v>
      </c>
      <c r="F880" s="31">
        <v>118.25</v>
      </c>
      <c r="G880" s="31">
        <v>588.5</v>
      </c>
      <c r="H880" s="22">
        <v>2</v>
      </c>
      <c r="I880" s="22">
        <v>1177</v>
      </c>
      <c r="J880" s="22" t="s">
        <v>1377</v>
      </c>
      <c r="K880" s="22" t="s">
        <v>56</v>
      </c>
      <c r="L880" s="22" t="s">
        <v>1825</v>
      </c>
      <c r="M880" s="30">
        <f>VLOOKUP(J880,Sheet1!A:B,2,0)</f>
        <v>45721</v>
      </c>
    </row>
    <row r="881" spans="1:13" x14ac:dyDescent="0.3">
      <c r="A881" s="22" t="s">
        <v>2209</v>
      </c>
      <c r="B881" s="30">
        <v>45722</v>
      </c>
      <c r="C881" s="22" t="s">
        <v>151</v>
      </c>
      <c r="D881" s="22" t="str">
        <f>VLOOKUP(C881,Products!A:B,2,0)</f>
        <v>Electronics</v>
      </c>
      <c r="E881" s="31">
        <v>629.58333333333326</v>
      </c>
      <c r="F881" s="31">
        <v>260.25</v>
      </c>
      <c r="G881" s="31">
        <v>369.33333333333331</v>
      </c>
      <c r="H881" s="22">
        <v>3</v>
      </c>
      <c r="I881" s="22">
        <v>1108</v>
      </c>
      <c r="J881" s="22" t="s">
        <v>1495</v>
      </c>
      <c r="K881" s="22" t="s">
        <v>49</v>
      </c>
      <c r="L881" s="22" t="s">
        <v>1824</v>
      </c>
      <c r="M881" s="30">
        <f>VLOOKUP(J881,Sheet1!A:B,2,0)</f>
        <v>45722</v>
      </c>
    </row>
    <row r="882" spans="1:13" x14ac:dyDescent="0.3">
      <c r="A882" s="22" t="s">
        <v>2210</v>
      </c>
      <c r="B882" s="30">
        <v>45723</v>
      </c>
      <c r="C882" s="22" t="s">
        <v>147</v>
      </c>
      <c r="D882" s="22" t="str">
        <f>VLOOKUP(C882,Products!A:B,2,0)</f>
        <v>Toys</v>
      </c>
      <c r="E882" s="31">
        <v>477.25</v>
      </c>
      <c r="F882" s="31">
        <v>118.25</v>
      </c>
      <c r="G882" s="31">
        <v>359</v>
      </c>
      <c r="H882" s="22">
        <v>2</v>
      </c>
      <c r="I882" s="22">
        <v>718</v>
      </c>
      <c r="J882" s="22" t="s">
        <v>1221</v>
      </c>
      <c r="K882" s="22" t="s">
        <v>56</v>
      </c>
      <c r="L882" s="22" t="s">
        <v>1825</v>
      </c>
      <c r="M882" s="30">
        <f>VLOOKUP(J882,Sheet1!A:B,2,0)</f>
        <v>45723</v>
      </c>
    </row>
    <row r="883" spans="1:13" x14ac:dyDescent="0.3">
      <c r="A883" s="22" t="s">
        <v>2211</v>
      </c>
      <c r="B883" s="30">
        <v>45724</v>
      </c>
      <c r="C883" s="22" t="s">
        <v>159</v>
      </c>
      <c r="D883" s="22" t="str">
        <f>VLOOKUP(C883,Products!A:B,2,0)</f>
        <v>Clothing</v>
      </c>
      <c r="E883" s="31">
        <v>361.75</v>
      </c>
      <c r="F883" s="31">
        <v>215.25</v>
      </c>
      <c r="G883" s="31">
        <v>146.5</v>
      </c>
      <c r="H883" s="22">
        <v>4</v>
      </c>
      <c r="I883" s="22">
        <v>586</v>
      </c>
      <c r="J883" s="22" t="s">
        <v>1517</v>
      </c>
      <c r="K883" s="22" t="s">
        <v>54</v>
      </c>
      <c r="L883" s="22" t="s">
        <v>1822</v>
      </c>
      <c r="M883" s="30">
        <f>VLOOKUP(J883,Sheet1!A:B,2,0)</f>
        <v>45724</v>
      </c>
    </row>
    <row r="884" spans="1:13" x14ac:dyDescent="0.3">
      <c r="A884" s="22" t="s">
        <v>2212</v>
      </c>
      <c r="B884" s="30">
        <v>45724</v>
      </c>
      <c r="C884" s="22" t="s">
        <v>163</v>
      </c>
      <c r="D884" s="22" t="str">
        <f>VLOOKUP(C884,Products!A:B,2,0)</f>
        <v>Electronics</v>
      </c>
      <c r="E884" s="31">
        <v>958.75</v>
      </c>
      <c r="F884" s="31">
        <v>222.25</v>
      </c>
      <c r="G884" s="31">
        <v>736.5</v>
      </c>
      <c r="H884" s="22">
        <v>2</v>
      </c>
      <c r="I884" s="22">
        <v>1473</v>
      </c>
      <c r="J884" s="22" t="s">
        <v>1253</v>
      </c>
      <c r="K884" s="22" t="s">
        <v>57</v>
      </c>
      <c r="L884" s="22" t="s">
        <v>1826</v>
      </c>
      <c r="M884" s="30">
        <f>VLOOKUP(J884,Sheet1!A:B,2,0)</f>
        <v>45724</v>
      </c>
    </row>
    <row r="885" spans="1:13" x14ac:dyDescent="0.3">
      <c r="A885" s="22" t="s">
        <v>2213</v>
      </c>
      <c r="B885" s="30">
        <v>45724</v>
      </c>
      <c r="C885" s="22" t="s">
        <v>165</v>
      </c>
      <c r="D885" s="22" t="str">
        <f>VLOOKUP(C885,Products!A:B,2,0)</f>
        <v>Electronics</v>
      </c>
      <c r="E885" s="31">
        <v>406.75</v>
      </c>
      <c r="F885" s="31">
        <v>99.25</v>
      </c>
      <c r="G885" s="31">
        <v>307.5</v>
      </c>
      <c r="H885" s="22">
        <v>4</v>
      </c>
      <c r="I885" s="22">
        <v>1230</v>
      </c>
      <c r="J885" s="22" t="s">
        <v>1255</v>
      </c>
      <c r="K885" s="22" t="s">
        <v>56</v>
      </c>
      <c r="L885" s="22" t="s">
        <v>1825</v>
      </c>
      <c r="M885" s="30">
        <f>VLOOKUP(J885,Sheet1!A:B,2,0)</f>
        <v>45724</v>
      </c>
    </row>
    <row r="886" spans="1:13" x14ac:dyDescent="0.3">
      <c r="A886" s="22" t="s">
        <v>2214</v>
      </c>
      <c r="B886" s="30">
        <v>45724</v>
      </c>
      <c r="C886" s="22" t="s">
        <v>149</v>
      </c>
      <c r="D886" s="22" t="str">
        <f>VLOOKUP(C886,Products!A:B,2,0)</f>
        <v>Toys</v>
      </c>
      <c r="E886" s="31">
        <v>266</v>
      </c>
      <c r="F886" s="31">
        <v>121.25</v>
      </c>
      <c r="G886" s="31">
        <v>144.75</v>
      </c>
      <c r="H886" s="22">
        <v>4</v>
      </c>
      <c r="I886" s="22">
        <v>579</v>
      </c>
      <c r="J886" s="22" t="s">
        <v>1249</v>
      </c>
      <c r="K886" s="22" t="s">
        <v>56</v>
      </c>
      <c r="L886" s="22" t="s">
        <v>1825</v>
      </c>
      <c r="M886" s="30">
        <f>VLOOKUP(J886,Sheet1!A:B,2,0)</f>
        <v>45724</v>
      </c>
    </row>
    <row r="887" spans="1:13" x14ac:dyDescent="0.3">
      <c r="A887" s="22" t="s">
        <v>2215</v>
      </c>
      <c r="B887" s="30">
        <v>45724</v>
      </c>
      <c r="C887" s="22" t="s">
        <v>165</v>
      </c>
      <c r="D887" s="22" t="str">
        <f>VLOOKUP(C887,Products!A:B,2,0)</f>
        <v>Electronics</v>
      </c>
      <c r="E887" s="31">
        <v>580.75</v>
      </c>
      <c r="F887" s="31">
        <v>173.25</v>
      </c>
      <c r="G887" s="31">
        <v>407.5</v>
      </c>
      <c r="H887" s="22">
        <v>2</v>
      </c>
      <c r="I887" s="22">
        <v>815</v>
      </c>
      <c r="J887" s="22" t="s">
        <v>1090</v>
      </c>
      <c r="K887" s="22" t="s">
        <v>54</v>
      </c>
      <c r="L887" s="22" t="s">
        <v>1822</v>
      </c>
      <c r="M887" s="30">
        <f>VLOOKUP(J887,Sheet1!A:B,2,0)</f>
        <v>45724</v>
      </c>
    </row>
    <row r="888" spans="1:13" x14ac:dyDescent="0.3">
      <c r="A888" s="22" t="s">
        <v>2216</v>
      </c>
      <c r="B888" s="30">
        <v>45725</v>
      </c>
      <c r="C888" s="22" t="s">
        <v>165</v>
      </c>
      <c r="D888" s="22" t="str">
        <f>VLOOKUP(C888,Products!A:B,2,0)</f>
        <v>Electronics</v>
      </c>
      <c r="E888" s="31">
        <v>277.91666666666663</v>
      </c>
      <c r="F888" s="31">
        <v>85.25</v>
      </c>
      <c r="G888" s="31">
        <v>192.66666666666666</v>
      </c>
      <c r="H888" s="22">
        <v>3</v>
      </c>
      <c r="I888" s="22">
        <v>578</v>
      </c>
      <c r="J888" s="22" t="s">
        <v>1207</v>
      </c>
      <c r="K888" s="22" t="s">
        <v>57</v>
      </c>
      <c r="L888" s="22" t="s">
        <v>1826</v>
      </c>
      <c r="M888" s="30">
        <f>VLOOKUP(J888,Sheet1!A:B,2,0)</f>
        <v>45725</v>
      </c>
    </row>
    <row r="889" spans="1:13" x14ac:dyDescent="0.3">
      <c r="A889" s="22" t="s">
        <v>2217</v>
      </c>
      <c r="B889" s="30">
        <v>45726</v>
      </c>
      <c r="C889" s="22" t="s">
        <v>154</v>
      </c>
      <c r="D889" s="22" t="str">
        <f>VLOOKUP(C889,Products!A:B,2,0)</f>
        <v>Books</v>
      </c>
      <c r="E889" s="31">
        <v>1235.25</v>
      </c>
      <c r="F889" s="31">
        <v>125.25</v>
      </c>
      <c r="G889" s="31">
        <v>1110</v>
      </c>
      <c r="H889" s="22">
        <v>1</v>
      </c>
      <c r="I889" s="22">
        <v>1110</v>
      </c>
      <c r="J889" s="22" t="s">
        <v>1306</v>
      </c>
      <c r="K889" s="22" t="s">
        <v>55</v>
      </c>
      <c r="L889" s="22" t="s">
        <v>1823</v>
      </c>
      <c r="M889" s="30">
        <f>VLOOKUP(J889,Sheet1!A:B,2,0)</f>
        <v>45726</v>
      </c>
    </row>
    <row r="890" spans="1:13" x14ac:dyDescent="0.3">
      <c r="A890" s="22" t="s">
        <v>2218</v>
      </c>
      <c r="B890" s="30">
        <v>45727</v>
      </c>
      <c r="C890" s="22" t="s">
        <v>165</v>
      </c>
      <c r="D890" s="22" t="str">
        <f>VLOOKUP(C890,Products!A:B,2,0)</f>
        <v>Electronics</v>
      </c>
      <c r="E890" s="31">
        <v>572.25</v>
      </c>
      <c r="F890" s="31">
        <v>193.25</v>
      </c>
      <c r="G890" s="31">
        <v>379</v>
      </c>
      <c r="H890" s="22">
        <v>3</v>
      </c>
      <c r="I890" s="22">
        <v>1137</v>
      </c>
      <c r="J890" s="22" t="s">
        <v>355</v>
      </c>
      <c r="K890" s="22" t="s">
        <v>55</v>
      </c>
      <c r="L890" s="22" t="s">
        <v>1823</v>
      </c>
      <c r="M890" s="30">
        <f>VLOOKUP(J890,Sheet1!A:B,2,0)</f>
        <v>45727</v>
      </c>
    </row>
    <row r="891" spans="1:13" x14ac:dyDescent="0.3">
      <c r="A891" s="22" t="s">
        <v>2219</v>
      </c>
      <c r="B891" s="30">
        <v>45727</v>
      </c>
      <c r="C891" s="22" t="s">
        <v>152</v>
      </c>
      <c r="D891" s="22" t="str">
        <f>VLOOKUP(C891,Products!A:B,2,0)</f>
        <v>Books</v>
      </c>
      <c r="E891" s="31">
        <v>1474.25</v>
      </c>
      <c r="F891" s="31">
        <v>231.25</v>
      </c>
      <c r="G891" s="31">
        <v>1243</v>
      </c>
      <c r="H891" s="22">
        <v>1</v>
      </c>
      <c r="I891" s="22">
        <v>1243</v>
      </c>
      <c r="J891" s="22" t="s">
        <v>1395</v>
      </c>
      <c r="K891" s="22" t="s">
        <v>56</v>
      </c>
      <c r="L891" s="22" t="s">
        <v>1825</v>
      </c>
      <c r="M891" s="30">
        <f>VLOOKUP(J891,Sheet1!A:B,2,0)</f>
        <v>45746</v>
      </c>
    </row>
    <row r="892" spans="1:13" x14ac:dyDescent="0.3">
      <c r="A892" s="22" t="s">
        <v>2220</v>
      </c>
      <c r="B892" s="30">
        <v>45727</v>
      </c>
      <c r="C892" s="22" t="s">
        <v>163</v>
      </c>
      <c r="D892" s="22" t="str">
        <f>VLOOKUP(C892,Products!A:B,2,0)</f>
        <v>Electronics</v>
      </c>
      <c r="E892" s="31">
        <v>442.91666666666663</v>
      </c>
      <c r="F892" s="31">
        <v>286.25</v>
      </c>
      <c r="G892" s="31">
        <v>156.66666666666666</v>
      </c>
      <c r="H892" s="22">
        <v>3</v>
      </c>
      <c r="I892" s="22">
        <v>470</v>
      </c>
      <c r="J892" s="22" t="s">
        <v>1371</v>
      </c>
      <c r="K892" s="22" t="s">
        <v>55</v>
      </c>
      <c r="L892" s="22" t="s">
        <v>1823</v>
      </c>
      <c r="M892" s="30">
        <f>VLOOKUP(J892,Sheet1!A:B,2,0)</f>
        <v>45727</v>
      </c>
    </row>
    <row r="893" spans="1:13" x14ac:dyDescent="0.3">
      <c r="A893" s="22" t="s">
        <v>2221</v>
      </c>
      <c r="B893" s="30">
        <v>45727</v>
      </c>
      <c r="C893" s="22" t="s">
        <v>164</v>
      </c>
      <c r="D893" s="22" t="str">
        <f>VLOOKUP(C893,Products!A:B,2,0)</f>
        <v>Books</v>
      </c>
      <c r="E893" s="31">
        <v>236.05</v>
      </c>
      <c r="F893" s="31">
        <v>126.25</v>
      </c>
      <c r="G893" s="31">
        <v>109.8</v>
      </c>
      <c r="H893" s="22">
        <v>5</v>
      </c>
      <c r="I893" s="22">
        <v>549</v>
      </c>
      <c r="J893" s="22" t="s">
        <v>1408</v>
      </c>
      <c r="K893" s="22" t="s">
        <v>54</v>
      </c>
      <c r="L893" s="22" t="s">
        <v>1822</v>
      </c>
      <c r="M893" s="30">
        <f>VLOOKUP(J893,Sheet1!A:B,2,0)</f>
        <v>45727</v>
      </c>
    </row>
    <row r="894" spans="1:13" x14ac:dyDescent="0.3">
      <c r="A894" s="22" t="s">
        <v>2222</v>
      </c>
      <c r="B894" s="30">
        <v>45727</v>
      </c>
      <c r="C894" s="22" t="s">
        <v>162</v>
      </c>
      <c r="D894" s="22" t="str">
        <f>VLOOKUP(C894,Products!A:B,2,0)</f>
        <v>Electronics</v>
      </c>
      <c r="E894" s="31">
        <v>347</v>
      </c>
      <c r="F894" s="31">
        <v>147.25</v>
      </c>
      <c r="G894" s="31">
        <v>199.75</v>
      </c>
      <c r="H894" s="22">
        <v>4</v>
      </c>
      <c r="I894" s="22">
        <v>799</v>
      </c>
      <c r="J894" s="22" t="s">
        <v>1242</v>
      </c>
      <c r="K894" s="22" t="s">
        <v>49</v>
      </c>
      <c r="L894" s="22" t="s">
        <v>1824</v>
      </c>
      <c r="M894" s="30">
        <f>VLOOKUP(J894,Sheet1!A:B,2,0)</f>
        <v>45727</v>
      </c>
    </row>
    <row r="895" spans="1:13" x14ac:dyDescent="0.3">
      <c r="A895" s="22" t="s">
        <v>2223</v>
      </c>
      <c r="B895" s="30">
        <v>45728</v>
      </c>
      <c r="C895" s="22" t="s">
        <v>150</v>
      </c>
      <c r="D895" s="22" t="str">
        <f>VLOOKUP(C895,Products!A:B,2,0)</f>
        <v>Electronics</v>
      </c>
      <c r="E895" s="31">
        <v>418.25</v>
      </c>
      <c r="F895" s="31">
        <v>166.25</v>
      </c>
      <c r="G895" s="31">
        <v>252</v>
      </c>
      <c r="H895" s="22">
        <v>5</v>
      </c>
      <c r="I895" s="22">
        <v>1260</v>
      </c>
      <c r="J895" s="22" t="s">
        <v>1261</v>
      </c>
      <c r="K895" s="22" t="s">
        <v>49</v>
      </c>
      <c r="L895" s="22" t="s">
        <v>1824</v>
      </c>
      <c r="M895" s="30">
        <f>VLOOKUP(J895,Sheet1!A:B,2,0)</f>
        <v>45728</v>
      </c>
    </row>
    <row r="896" spans="1:13" x14ac:dyDescent="0.3">
      <c r="A896" s="22" t="s">
        <v>2224</v>
      </c>
      <c r="B896" s="30">
        <v>45728</v>
      </c>
      <c r="C896" s="22" t="s">
        <v>148</v>
      </c>
      <c r="D896" s="22" t="str">
        <f>VLOOKUP(C896,Products!A:B,2,0)</f>
        <v>Toys</v>
      </c>
      <c r="E896" s="31">
        <v>793.25</v>
      </c>
      <c r="F896" s="31">
        <v>101.25</v>
      </c>
      <c r="G896" s="31">
        <v>692</v>
      </c>
      <c r="H896" s="22">
        <v>1</v>
      </c>
      <c r="I896" s="22">
        <v>692</v>
      </c>
      <c r="J896" s="22" t="s">
        <v>1398</v>
      </c>
      <c r="K896" s="22" t="s">
        <v>55</v>
      </c>
      <c r="L896" s="22" t="s">
        <v>1823</v>
      </c>
      <c r="M896" s="30">
        <f>VLOOKUP(J896,Sheet1!A:B,2,0)</f>
        <v>45728</v>
      </c>
    </row>
    <row r="897" spans="1:13" x14ac:dyDescent="0.3">
      <c r="A897" s="22" t="s">
        <v>2225</v>
      </c>
      <c r="B897" s="30">
        <v>45728</v>
      </c>
      <c r="C897" s="22" t="s">
        <v>149</v>
      </c>
      <c r="D897" s="22" t="str">
        <f>VLOOKUP(C897,Products!A:B,2,0)</f>
        <v>Toys</v>
      </c>
      <c r="E897" s="31">
        <v>546.25</v>
      </c>
      <c r="F897" s="31">
        <v>181.25</v>
      </c>
      <c r="G897" s="31">
        <v>365</v>
      </c>
      <c r="H897" s="22">
        <v>1</v>
      </c>
      <c r="I897" s="22">
        <v>365</v>
      </c>
      <c r="J897" s="22" t="s">
        <v>1157</v>
      </c>
      <c r="K897" s="22" t="s">
        <v>55</v>
      </c>
      <c r="L897" s="22" t="s">
        <v>1823</v>
      </c>
      <c r="M897" s="30">
        <f>VLOOKUP(J897,Sheet1!A:B,2,0)</f>
        <v>45740</v>
      </c>
    </row>
    <row r="898" spans="1:13" x14ac:dyDescent="0.3">
      <c r="A898" s="22" t="s">
        <v>2226</v>
      </c>
      <c r="B898" s="30">
        <v>45729</v>
      </c>
      <c r="C898" s="22" t="s">
        <v>148</v>
      </c>
      <c r="D898" s="22" t="str">
        <f>VLOOKUP(C898,Products!A:B,2,0)</f>
        <v>Toys</v>
      </c>
      <c r="E898" s="31">
        <v>426.05</v>
      </c>
      <c r="F898" s="31">
        <v>146.25</v>
      </c>
      <c r="G898" s="31">
        <v>279.8</v>
      </c>
      <c r="H898" s="22">
        <v>5</v>
      </c>
      <c r="I898" s="22">
        <v>1399</v>
      </c>
      <c r="J898" s="22" t="s">
        <v>1339</v>
      </c>
      <c r="K898" s="22" t="s">
        <v>56</v>
      </c>
      <c r="L898" s="22" t="s">
        <v>1825</v>
      </c>
      <c r="M898" s="30">
        <f>VLOOKUP(J898,Sheet1!A:B,2,0)</f>
        <v>45729</v>
      </c>
    </row>
    <row r="899" spans="1:13" x14ac:dyDescent="0.3">
      <c r="A899" s="22" t="s">
        <v>2227</v>
      </c>
      <c r="B899" s="30">
        <v>45729</v>
      </c>
      <c r="C899" s="22" t="s">
        <v>149</v>
      </c>
      <c r="D899" s="22" t="str">
        <f>VLOOKUP(C899,Products!A:B,2,0)</f>
        <v>Toys</v>
      </c>
      <c r="E899" s="31">
        <v>359.45</v>
      </c>
      <c r="F899" s="31">
        <v>117.25</v>
      </c>
      <c r="G899" s="31">
        <v>242.2</v>
      </c>
      <c r="H899" s="22">
        <v>5</v>
      </c>
      <c r="I899" s="22">
        <v>1211</v>
      </c>
      <c r="J899" s="22" t="s">
        <v>1069</v>
      </c>
      <c r="K899" s="22" t="s">
        <v>57</v>
      </c>
      <c r="L899" s="22" t="s">
        <v>1826</v>
      </c>
      <c r="M899" s="30">
        <f>VLOOKUP(J899,Sheet1!A:B,2,0)</f>
        <v>45729</v>
      </c>
    </row>
    <row r="900" spans="1:13" x14ac:dyDescent="0.3">
      <c r="A900" s="22" t="s">
        <v>2228</v>
      </c>
      <c r="B900" s="30">
        <v>45730</v>
      </c>
      <c r="C900" s="22" t="s">
        <v>158</v>
      </c>
      <c r="D900" s="22" t="str">
        <f>VLOOKUP(C900,Products!A:B,2,0)</f>
        <v>Books</v>
      </c>
      <c r="E900" s="31">
        <v>268.45</v>
      </c>
      <c r="F900" s="31">
        <v>226.25</v>
      </c>
      <c r="G900" s="31">
        <v>42.2</v>
      </c>
      <c r="H900" s="22">
        <v>5</v>
      </c>
      <c r="I900" s="22">
        <v>211</v>
      </c>
      <c r="J900" s="22" t="s">
        <v>363</v>
      </c>
      <c r="K900" s="22" t="s">
        <v>49</v>
      </c>
      <c r="L900" s="22" t="s">
        <v>1824</v>
      </c>
      <c r="M900" s="30">
        <f>VLOOKUP(J900,Sheet1!A:B,2,0)</f>
        <v>45730</v>
      </c>
    </row>
    <row r="901" spans="1:13" x14ac:dyDescent="0.3">
      <c r="A901" s="22" t="s">
        <v>2229</v>
      </c>
      <c r="B901" s="30">
        <v>45730</v>
      </c>
      <c r="C901" s="22" t="s">
        <v>161</v>
      </c>
      <c r="D901" s="22" t="str">
        <f>VLOOKUP(C901,Products!A:B,2,0)</f>
        <v>Books</v>
      </c>
      <c r="E901" s="31">
        <v>1449.25</v>
      </c>
      <c r="F901" s="31">
        <v>284.25</v>
      </c>
      <c r="G901" s="31">
        <v>1165</v>
      </c>
      <c r="H901" s="22">
        <v>1</v>
      </c>
      <c r="I901" s="22">
        <v>1165</v>
      </c>
      <c r="J901" s="22" t="s">
        <v>1290</v>
      </c>
      <c r="K901" s="22" t="s">
        <v>55</v>
      </c>
      <c r="L901" s="22" t="s">
        <v>1823</v>
      </c>
      <c r="M901" s="30">
        <f>VLOOKUP(J901,Sheet1!A:B,2,0)</f>
        <v>45730</v>
      </c>
    </row>
    <row r="902" spans="1:13" x14ac:dyDescent="0.3">
      <c r="A902" s="22" t="s">
        <v>2230</v>
      </c>
      <c r="B902" s="30">
        <v>45730</v>
      </c>
      <c r="C902" s="22" t="s">
        <v>154</v>
      </c>
      <c r="D902" s="22" t="str">
        <f>VLOOKUP(C902,Products!A:B,2,0)</f>
        <v>Books</v>
      </c>
      <c r="E902" s="31">
        <v>619.25</v>
      </c>
      <c r="F902" s="31">
        <v>136.25</v>
      </c>
      <c r="G902" s="31">
        <v>483</v>
      </c>
      <c r="H902" s="22">
        <v>2</v>
      </c>
      <c r="I902" s="22">
        <v>966</v>
      </c>
      <c r="J902" s="22" t="s">
        <v>10</v>
      </c>
      <c r="K902" s="22" t="s">
        <v>57</v>
      </c>
      <c r="L902" s="22" t="s">
        <v>1826</v>
      </c>
      <c r="M902" s="30">
        <f>VLOOKUP(J902,Sheet1!A:B,2,0)</f>
        <v>45730</v>
      </c>
    </row>
    <row r="903" spans="1:13" x14ac:dyDescent="0.3">
      <c r="A903" s="22" t="s">
        <v>2231</v>
      </c>
      <c r="B903" s="30">
        <v>45730</v>
      </c>
      <c r="C903" s="22" t="s">
        <v>151</v>
      </c>
      <c r="D903" s="22" t="str">
        <f>VLOOKUP(C903,Products!A:B,2,0)</f>
        <v>Electronics</v>
      </c>
      <c r="E903" s="31">
        <v>635.91666666666674</v>
      </c>
      <c r="F903" s="31">
        <v>149.25</v>
      </c>
      <c r="G903" s="31">
        <v>486.66666666666669</v>
      </c>
      <c r="H903" s="22">
        <v>3</v>
      </c>
      <c r="I903" s="22">
        <v>1460</v>
      </c>
      <c r="J903" s="22" t="s">
        <v>1271</v>
      </c>
      <c r="K903" s="22" t="s">
        <v>55</v>
      </c>
      <c r="L903" s="22" t="s">
        <v>1823</v>
      </c>
      <c r="M903" s="30">
        <f>VLOOKUP(J903,Sheet1!A:B,2,0)</f>
        <v>45730</v>
      </c>
    </row>
    <row r="904" spans="1:13" x14ac:dyDescent="0.3">
      <c r="A904" s="22" t="s">
        <v>2232</v>
      </c>
      <c r="B904" s="30">
        <v>45730</v>
      </c>
      <c r="C904" s="22" t="s">
        <v>162</v>
      </c>
      <c r="D904" s="22" t="str">
        <f>VLOOKUP(C904,Products!A:B,2,0)</f>
        <v>Electronics</v>
      </c>
      <c r="E904" s="31">
        <v>793.25</v>
      </c>
      <c r="F904" s="31">
        <v>178.25</v>
      </c>
      <c r="G904" s="31">
        <v>615</v>
      </c>
      <c r="H904" s="22">
        <v>2</v>
      </c>
      <c r="I904" s="22">
        <v>1230</v>
      </c>
      <c r="J904" s="22" t="s">
        <v>1338</v>
      </c>
      <c r="K904" s="22" t="s">
        <v>55</v>
      </c>
      <c r="L904" s="22" t="s">
        <v>1823</v>
      </c>
      <c r="M904" s="30">
        <f>VLOOKUP(J904,Sheet1!A:B,2,0)</f>
        <v>45730</v>
      </c>
    </row>
    <row r="905" spans="1:13" x14ac:dyDescent="0.3">
      <c r="A905" s="22" t="s">
        <v>2233</v>
      </c>
      <c r="B905" s="30">
        <v>45731</v>
      </c>
      <c r="C905" s="22" t="s">
        <v>149</v>
      </c>
      <c r="D905" s="22" t="str">
        <f>VLOOKUP(C905,Products!A:B,2,0)</f>
        <v>Toys</v>
      </c>
      <c r="E905" s="31">
        <v>571.25</v>
      </c>
      <c r="F905" s="31">
        <v>218.25</v>
      </c>
      <c r="G905" s="31">
        <v>353</v>
      </c>
      <c r="H905" s="22">
        <v>2</v>
      </c>
      <c r="I905" s="22">
        <v>706</v>
      </c>
      <c r="J905" s="22" t="s">
        <v>1374</v>
      </c>
      <c r="K905" s="22" t="s">
        <v>56</v>
      </c>
      <c r="L905" s="22" t="s">
        <v>1825</v>
      </c>
      <c r="M905" s="30">
        <f>VLOOKUP(J905,Sheet1!A:B,2,0)</f>
        <v>45731</v>
      </c>
    </row>
    <row r="906" spans="1:13" x14ac:dyDescent="0.3">
      <c r="A906" s="22" t="s">
        <v>2234</v>
      </c>
      <c r="B906" s="30">
        <v>45731</v>
      </c>
      <c r="C906" s="22" t="s">
        <v>156</v>
      </c>
      <c r="D906" s="22" t="str">
        <f>VLOOKUP(C906,Products!A:B,2,0)</f>
        <v>Books</v>
      </c>
      <c r="E906" s="31">
        <v>351.25</v>
      </c>
      <c r="F906" s="31">
        <v>247.25</v>
      </c>
      <c r="G906" s="31">
        <v>104</v>
      </c>
      <c r="H906" s="22">
        <v>4</v>
      </c>
      <c r="I906" s="22">
        <v>416</v>
      </c>
      <c r="J906" s="22" t="s">
        <v>1137</v>
      </c>
      <c r="K906" s="22" t="s">
        <v>56</v>
      </c>
      <c r="L906" s="22" t="s">
        <v>1825</v>
      </c>
      <c r="M906" s="30">
        <f>VLOOKUP(J906,Sheet1!A:B,2,0)</f>
        <v>45731</v>
      </c>
    </row>
    <row r="907" spans="1:13" x14ac:dyDescent="0.3">
      <c r="A907" s="22" t="s">
        <v>2235</v>
      </c>
      <c r="B907" s="30">
        <v>45731</v>
      </c>
      <c r="C907" s="22" t="s">
        <v>147</v>
      </c>
      <c r="D907" s="22" t="str">
        <f>VLOOKUP(C907,Products!A:B,2,0)</f>
        <v>Toys</v>
      </c>
      <c r="E907" s="31">
        <v>397.75</v>
      </c>
      <c r="F907" s="31">
        <v>97.25</v>
      </c>
      <c r="G907" s="31">
        <v>300.5</v>
      </c>
      <c r="H907" s="22">
        <v>4</v>
      </c>
      <c r="I907" s="22">
        <v>1202</v>
      </c>
      <c r="J907" s="22" t="s">
        <v>1169</v>
      </c>
      <c r="K907" s="22" t="s">
        <v>49</v>
      </c>
      <c r="L907" s="22" t="s">
        <v>1824</v>
      </c>
      <c r="M907" s="30">
        <f>VLOOKUP(J907,Sheet1!A:B,2,0)</f>
        <v>45731</v>
      </c>
    </row>
    <row r="908" spans="1:13" x14ac:dyDescent="0.3">
      <c r="A908" s="22" t="s">
        <v>2236</v>
      </c>
      <c r="B908" s="30">
        <v>45731</v>
      </c>
      <c r="C908" s="22" t="s">
        <v>159</v>
      </c>
      <c r="D908" s="22" t="str">
        <f>VLOOKUP(C908,Products!A:B,2,0)</f>
        <v>Clothing</v>
      </c>
      <c r="E908" s="31">
        <v>226.45</v>
      </c>
      <c r="F908" s="31">
        <v>174.25</v>
      </c>
      <c r="G908" s="31">
        <v>52.2</v>
      </c>
      <c r="H908" s="22">
        <v>5</v>
      </c>
      <c r="I908" s="22">
        <v>261</v>
      </c>
      <c r="J908" s="22" t="s">
        <v>1464</v>
      </c>
      <c r="K908" s="23" t="s">
        <v>57</v>
      </c>
      <c r="L908" s="22" t="s">
        <v>1826</v>
      </c>
      <c r="M908" s="30">
        <f>VLOOKUP(J908,Sheet1!A:B,2,0)</f>
        <v>45731</v>
      </c>
    </row>
    <row r="909" spans="1:13" x14ac:dyDescent="0.3">
      <c r="A909" s="22" t="s">
        <v>2237</v>
      </c>
      <c r="B909" s="30">
        <v>45731</v>
      </c>
      <c r="C909" s="22" t="s">
        <v>161</v>
      </c>
      <c r="D909" s="22" t="str">
        <f>VLOOKUP(C909,Products!A:B,2,0)</f>
        <v>Books</v>
      </c>
      <c r="E909" s="31">
        <v>303.75</v>
      </c>
      <c r="F909" s="31">
        <v>175.25</v>
      </c>
      <c r="G909" s="31">
        <v>128.5</v>
      </c>
      <c r="H909" s="22">
        <v>2</v>
      </c>
      <c r="I909" s="22">
        <v>257</v>
      </c>
      <c r="J909" s="22" t="s">
        <v>323</v>
      </c>
      <c r="K909" s="22" t="s">
        <v>49</v>
      </c>
      <c r="L909" s="22" t="s">
        <v>1824</v>
      </c>
      <c r="M909" s="30">
        <f>VLOOKUP(J909,Sheet1!A:B,2,0)</f>
        <v>45731</v>
      </c>
    </row>
    <row r="910" spans="1:13" x14ac:dyDescent="0.3">
      <c r="A910" s="22" t="s">
        <v>2238</v>
      </c>
      <c r="B910" s="30">
        <v>45731</v>
      </c>
      <c r="C910" s="22" t="s">
        <v>160</v>
      </c>
      <c r="D910" s="22" t="str">
        <f>VLOOKUP(C910,Products!A:B,2,0)</f>
        <v>Electronics</v>
      </c>
      <c r="E910" s="31">
        <v>574.91666666666674</v>
      </c>
      <c r="F910" s="31">
        <v>176.25</v>
      </c>
      <c r="G910" s="31">
        <v>398.66666666666669</v>
      </c>
      <c r="H910" s="22">
        <v>3</v>
      </c>
      <c r="I910" s="22">
        <v>1196</v>
      </c>
      <c r="J910" s="22" t="s">
        <v>1453</v>
      </c>
      <c r="K910" s="22" t="s">
        <v>57</v>
      </c>
      <c r="L910" s="22" t="s">
        <v>1826</v>
      </c>
      <c r="M910" s="30">
        <f>VLOOKUP(J910,Sheet1!A:B,2,0)</f>
        <v>45731</v>
      </c>
    </row>
    <row r="911" spans="1:13" x14ac:dyDescent="0.3">
      <c r="A911" s="22" t="s">
        <v>2239</v>
      </c>
      <c r="B911" s="30">
        <v>45732</v>
      </c>
      <c r="C911" s="22" t="s">
        <v>157</v>
      </c>
      <c r="D911" s="22" t="str">
        <f>VLOOKUP(C911,Products!A:B,2,0)</f>
        <v>Clothing</v>
      </c>
      <c r="E911" s="31">
        <v>699.25</v>
      </c>
      <c r="F911" s="31">
        <v>270.25</v>
      </c>
      <c r="G911" s="31">
        <v>429</v>
      </c>
      <c r="H911" s="22">
        <v>2</v>
      </c>
      <c r="I911" s="22">
        <v>858</v>
      </c>
      <c r="J911" s="22" t="s">
        <v>1535</v>
      </c>
      <c r="K911" s="22" t="s">
        <v>54</v>
      </c>
      <c r="L911" s="22" t="s">
        <v>1822</v>
      </c>
      <c r="M911" s="30">
        <f>VLOOKUP(J911,Sheet1!A:B,2,0)</f>
        <v>45732</v>
      </c>
    </row>
    <row r="912" spans="1:13" x14ac:dyDescent="0.3">
      <c r="A912" s="22" t="s">
        <v>2240</v>
      </c>
      <c r="B912" s="30">
        <v>45733</v>
      </c>
      <c r="C912" s="22" t="s">
        <v>161</v>
      </c>
      <c r="D912" s="22" t="str">
        <f>VLOOKUP(C912,Products!A:B,2,0)</f>
        <v>Books</v>
      </c>
      <c r="E912" s="31">
        <v>728.25</v>
      </c>
      <c r="F912" s="31">
        <v>222.25</v>
      </c>
      <c r="G912" s="31">
        <v>506</v>
      </c>
      <c r="H912" s="22">
        <v>2</v>
      </c>
      <c r="I912" s="22">
        <v>1012</v>
      </c>
      <c r="J912" s="22" t="s">
        <v>1403</v>
      </c>
      <c r="K912" s="22" t="s">
        <v>49</v>
      </c>
      <c r="L912" s="22" t="s">
        <v>1824</v>
      </c>
      <c r="M912" s="30">
        <f>VLOOKUP(J912,Sheet1!A:B,2,0)</f>
        <v>45733</v>
      </c>
    </row>
    <row r="913" spans="1:13" x14ac:dyDescent="0.3">
      <c r="A913" s="22" t="s">
        <v>2241</v>
      </c>
      <c r="B913" s="30">
        <v>45733</v>
      </c>
      <c r="C913" s="22" t="s">
        <v>156</v>
      </c>
      <c r="D913" s="22" t="str">
        <f>VLOOKUP(C913,Products!A:B,2,0)</f>
        <v>Books</v>
      </c>
      <c r="E913" s="31">
        <v>537.91666666666674</v>
      </c>
      <c r="F913" s="31">
        <v>134.25</v>
      </c>
      <c r="G913" s="31">
        <v>403.66666666666669</v>
      </c>
      <c r="H913" s="22">
        <v>3</v>
      </c>
      <c r="I913" s="22">
        <v>1211</v>
      </c>
      <c r="J913" s="22" t="s">
        <v>1317</v>
      </c>
      <c r="K913" s="22" t="s">
        <v>56</v>
      </c>
      <c r="L913" s="22" t="s">
        <v>1825</v>
      </c>
      <c r="M913" s="30">
        <f>VLOOKUP(J913,Sheet1!A:B,2,0)</f>
        <v>45733</v>
      </c>
    </row>
    <row r="914" spans="1:13" x14ac:dyDescent="0.3">
      <c r="A914" s="22" t="s">
        <v>2242</v>
      </c>
      <c r="B914" s="30">
        <v>45733</v>
      </c>
      <c r="C914" s="22" t="s">
        <v>151</v>
      </c>
      <c r="D914" s="22" t="str">
        <f>VLOOKUP(C914,Products!A:B,2,0)</f>
        <v>Electronics</v>
      </c>
      <c r="E914" s="31">
        <v>349.25</v>
      </c>
      <c r="F914" s="31">
        <v>202.25</v>
      </c>
      <c r="G914" s="31">
        <v>147</v>
      </c>
      <c r="H914" s="22">
        <v>2</v>
      </c>
      <c r="I914" s="22">
        <v>294</v>
      </c>
      <c r="J914" s="22" t="s">
        <v>1165</v>
      </c>
      <c r="K914" s="22" t="s">
        <v>54</v>
      </c>
      <c r="L914" s="22" t="s">
        <v>1822</v>
      </c>
      <c r="M914" s="30">
        <f>VLOOKUP(J914,Sheet1!A:B,2,0)</f>
        <v>45733</v>
      </c>
    </row>
    <row r="915" spans="1:13" x14ac:dyDescent="0.3">
      <c r="A915" s="22" t="s">
        <v>2243</v>
      </c>
      <c r="B915" s="30">
        <v>45733</v>
      </c>
      <c r="C915" s="22" t="s">
        <v>157</v>
      </c>
      <c r="D915" s="22" t="str">
        <f>VLOOKUP(C915,Products!A:B,2,0)</f>
        <v>Clothing</v>
      </c>
      <c r="E915" s="31">
        <v>198.45</v>
      </c>
      <c r="F915" s="31">
        <v>86.25</v>
      </c>
      <c r="G915" s="31">
        <v>112.2</v>
      </c>
      <c r="H915" s="22">
        <v>5</v>
      </c>
      <c r="I915" s="22">
        <v>561</v>
      </c>
      <c r="J915" s="22" t="s">
        <v>1490</v>
      </c>
      <c r="K915" s="22" t="s">
        <v>55</v>
      </c>
      <c r="L915" s="22" t="s">
        <v>1823</v>
      </c>
      <c r="M915" s="30">
        <f>VLOOKUP(J915,Sheet1!A:B,2,0)</f>
        <v>45733</v>
      </c>
    </row>
    <row r="916" spans="1:13" x14ac:dyDescent="0.3">
      <c r="A916" s="22" t="s">
        <v>2244</v>
      </c>
      <c r="B916" s="30">
        <v>45733</v>
      </c>
      <c r="C916" s="22" t="s">
        <v>162</v>
      </c>
      <c r="D916" s="22" t="str">
        <f>VLOOKUP(C916,Products!A:B,2,0)</f>
        <v>Electronics</v>
      </c>
      <c r="E916" s="31">
        <v>1011.25</v>
      </c>
      <c r="F916" s="31">
        <v>120.25</v>
      </c>
      <c r="G916" s="31">
        <v>891</v>
      </c>
      <c r="H916" s="22">
        <v>1</v>
      </c>
      <c r="I916" s="22">
        <v>891</v>
      </c>
      <c r="J916" s="22" t="s">
        <v>24</v>
      </c>
      <c r="K916" s="22" t="s">
        <v>56</v>
      </c>
      <c r="L916" s="22" t="s">
        <v>1825</v>
      </c>
      <c r="M916" s="30">
        <f>VLOOKUP(J916,Sheet1!A:B,2,0)</f>
        <v>45733</v>
      </c>
    </row>
    <row r="917" spans="1:13" x14ac:dyDescent="0.3">
      <c r="A917" s="22" t="s">
        <v>2245</v>
      </c>
      <c r="B917" s="30">
        <v>45733</v>
      </c>
      <c r="C917" s="22" t="s">
        <v>149</v>
      </c>
      <c r="D917" s="22" t="str">
        <f>VLOOKUP(C917,Products!A:B,2,0)</f>
        <v>Toys</v>
      </c>
      <c r="E917" s="31">
        <v>308.75</v>
      </c>
      <c r="F917" s="31">
        <v>141.25</v>
      </c>
      <c r="G917" s="31">
        <v>167.5</v>
      </c>
      <c r="H917" s="22">
        <v>2</v>
      </c>
      <c r="I917" s="22">
        <v>335</v>
      </c>
      <c r="J917" s="22" t="s">
        <v>369</v>
      </c>
      <c r="K917" s="22" t="s">
        <v>56</v>
      </c>
      <c r="L917" s="22" t="s">
        <v>1825</v>
      </c>
      <c r="M917" s="30">
        <f>VLOOKUP(J917,Sheet1!A:B,2,0)</f>
        <v>45733</v>
      </c>
    </row>
    <row r="918" spans="1:13" x14ac:dyDescent="0.3">
      <c r="A918" s="22" t="s">
        <v>2246</v>
      </c>
      <c r="B918" s="30">
        <v>45734</v>
      </c>
      <c r="C918" s="22" t="s">
        <v>157</v>
      </c>
      <c r="D918" s="22" t="str">
        <f>VLOOKUP(C918,Products!A:B,2,0)</f>
        <v>Clothing</v>
      </c>
      <c r="E918" s="31">
        <v>501.75</v>
      </c>
      <c r="F918" s="31">
        <v>232.25</v>
      </c>
      <c r="G918" s="31">
        <v>269.5</v>
      </c>
      <c r="H918" s="22">
        <v>2</v>
      </c>
      <c r="I918" s="22">
        <v>539</v>
      </c>
      <c r="J918" s="22" t="s">
        <v>1211</v>
      </c>
      <c r="K918" s="22" t="s">
        <v>49</v>
      </c>
      <c r="L918" s="22" t="s">
        <v>1824</v>
      </c>
      <c r="M918" s="30">
        <f>VLOOKUP(J918,Sheet1!A:B,2,0)</f>
        <v>45734</v>
      </c>
    </row>
    <row r="919" spans="1:13" x14ac:dyDescent="0.3">
      <c r="A919" s="22" t="s">
        <v>2247</v>
      </c>
      <c r="B919" s="30">
        <v>45734</v>
      </c>
      <c r="C919" s="22" t="s">
        <v>151</v>
      </c>
      <c r="D919" s="22" t="str">
        <f>VLOOKUP(C919,Products!A:B,2,0)</f>
        <v>Electronics</v>
      </c>
      <c r="E919" s="31">
        <v>463</v>
      </c>
      <c r="F919" s="31">
        <v>289.25</v>
      </c>
      <c r="G919" s="31">
        <v>173.75</v>
      </c>
      <c r="H919" s="22">
        <v>4</v>
      </c>
      <c r="I919" s="22">
        <v>695</v>
      </c>
      <c r="J919" s="22" t="s">
        <v>1491</v>
      </c>
      <c r="K919" s="22" t="s">
        <v>49</v>
      </c>
      <c r="L919" s="22" t="s">
        <v>1824</v>
      </c>
      <c r="M919" s="30">
        <f>VLOOKUP(J919,Sheet1!A:B,2,0)</f>
        <v>45734</v>
      </c>
    </row>
    <row r="920" spans="1:13" x14ac:dyDescent="0.3">
      <c r="A920" s="22" t="s">
        <v>2248</v>
      </c>
      <c r="B920" s="30">
        <v>45734</v>
      </c>
      <c r="C920" s="22" t="s">
        <v>163</v>
      </c>
      <c r="D920" s="22" t="str">
        <f>VLOOKUP(C920,Products!A:B,2,0)</f>
        <v>Electronics</v>
      </c>
      <c r="E920" s="31">
        <v>362.91666666666663</v>
      </c>
      <c r="F920" s="31">
        <v>149.25</v>
      </c>
      <c r="G920" s="31">
        <v>213.66666666666666</v>
      </c>
      <c r="H920" s="22">
        <v>3</v>
      </c>
      <c r="I920" s="22">
        <v>641</v>
      </c>
      <c r="J920" s="22" t="s">
        <v>321</v>
      </c>
      <c r="K920" s="22" t="s">
        <v>54</v>
      </c>
      <c r="L920" s="22" t="s">
        <v>1822</v>
      </c>
      <c r="M920" s="30">
        <f>VLOOKUP(J920,Sheet1!A:B,2,0)</f>
        <v>45734</v>
      </c>
    </row>
    <row r="921" spans="1:13" x14ac:dyDescent="0.3">
      <c r="A921" s="22" t="s">
        <v>2249</v>
      </c>
      <c r="B921" s="30">
        <v>45735</v>
      </c>
      <c r="C921" s="22" t="s">
        <v>164</v>
      </c>
      <c r="D921" s="22" t="str">
        <f>VLOOKUP(C921,Products!A:B,2,0)</f>
        <v>Books</v>
      </c>
      <c r="E921" s="31">
        <v>366.25</v>
      </c>
      <c r="F921" s="31">
        <v>135.25</v>
      </c>
      <c r="G921" s="31">
        <v>231</v>
      </c>
      <c r="H921" s="22">
        <v>4</v>
      </c>
      <c r="I921" s="22">
        <v>924</v>
      </c>
      <c r="J921" s="22" t="s">
        <v>352</v>
      </c>
      <c r="K921" s="22" t="s">
        <v>56</v>
      </c>
      <c r="L921" s="22" t="s">
        <v>1825</v>
      </c>
      <c r="M921" s="30">
        <f>VLOOKUP(J921,Sheet1!A:B,2,0)</f>
        <v>45735</v>
      </c>
    </row>
    <row r="922" spans="1:13" x14ac:dyDescent="0.3">
      <c r="A922" s="22" t="s">
        <v>2250</v>
      </c>
      <c r="B922" s="30">
        <v>45735</v>
      </c>
      <c r="C922" s="22" t="s">
        <v>148</v>
      </c>
      <c r="D922" s="22" t="str">
        <f>VLOOKUP(C922,Products!A:B,2,0)</f>
        <v>Toys</v>
      </c>
      <c r="E922" s="31">
        <v>293.75</v>
      </c>
      <c r="F922" s="31">
        <v>130.25</v>
      </c>
      <c r="G922" s="31">
        <v>163.5</v>
      </c>
      <c r="H922" s="22">
        <v>4</v>
      </c>
      <c r="I922" s="22">
        <v>654</v>
      </c>
      <c r="J922" s="22" t="s">
        <v>1075</v>
      </c>
      <c r="K922" s="22" t="s">
        <v>56</v>
      </c>
      <c r="L922" s="22" t="s">
        <v>1825</v>
      </c>
      <c r="M922" s="30">
        <f>VLOOKUP(J922,Sheet1!A:B,2,0)</f>
        <v>45735</v>
      </c>
    </row>
    <row r="923" spans="1:13" x14ac:dyDescent="0.3">
      <c r="A923" s="22" t="s">
        <v>2251</v>
      </c>
      <c r="B923" s="30">
        <v>45736</v>
      </c>
      <c r="C923" s="22" t="s">
        <v>160</v>
      </c>
      <c r="D923" s="22" t="str">
        <f>VLOOKUP(C923,Products!A:B,2,0)</f>
        <v>Electronics</v>
      </c>
      <c r="E923" s="31">
        <v>441.25</v>
      </c>
      <c r="F923" s="31">
        <v>93.25</v>
      </c>
      <c r="G923" s="31">
        <v>348</v>
      </c>
      <c r="H923" s="22">
        <v>2</v>
      </c>
      <c r="I923" s="22">
        <v>696</v>
      </c>
      <c r="J923" s="22" t="s">
        <v>1070</v>
      </c>
      <c r="K923" s="22" t="s">
        <v>49</v>
      </c>
      <c r="L923" s="22" t="s">
        <v>1824</v>
      </c>
      <c r="M923" s="30">
        <f>VLOOKUP(J923,Sheet1!A:B,2,0)</f>
        <v>45736</v>
      </c>
    </row>
    <row r="924" spans="1:13" x14ac:dyDescent="0.3">
      <c r="A924" s="22" t="s">
        <v>2252</v>
      </c>
      <c r="B924" s="30">
        <v>45737</v>
      </c>
      <c r="C924" s="22" t="s">
        <v>147</v>
      </c>
      <c r="D924" s="22" t="str">
        <f>VLOOKUP(C924,Products!A:B,2,0)</f>
        <v>Toys</v>
      </c>
      <c r="E924" s="31">
        <v>435.45</v>
      </c>
      <c r="F924" s="31">
        <v>254.25</v>
      </c>
      <c r="G924" s="31">
        <v>181.2</v>
      </c>
      <c r="H924" s="22">
        <v>5</v>
      </c>
      <c r="I924" s="22">
        <v>906</v>
      </c>
      <c r="J924" s="22" t="s">
        <v>1438</v>
      </c>
      <c r="K924" s="22" t="s">
        <v>56</v>
      </c>
      <c r="L924" s="22" t="s">
        <v>1825</v>
      </c>
      <c r="M924" s="30">
        <f>VLOOKUP(J924,Sheet1!A:B,2,0)</f>
        <v>45737</v>
      </c>
    </row>
    <row r="925" spans="1:13" x14ac:dyDescent="0.3">
      <c r="A925" s="22" t="s">
        <v>2253</v>
      </c>
      <c r="B925" s="30">
        <v>45737</v>
      </c>
      <c r="C925" s="22" t="s">
        <v>155</v>
      </c>
      <c r="D925" s="22" t="str">
        <f>VLOOKUP(C925,Products!A:B,2,0)</f>
        <v>Books</v>
      </c>
      <c r="E925" s="31">
        <v>231.58333333333331</v>
      </c>
      <c r="F925" s="31">
        <v>165.25</v>
      </c>
      <c r="G925" s="31">
        <v>66.333333333333329</v>
      </c>
      <c r="H925" s="22">
        <v>3</v>
      </c>
      <c r="I925" s="22">
        <v>199</v>
      </c>
      <c r="J925" s="22" t="s">
        <v>1454</v>
      </c>
      <c r="K925" s="22" t="s">
        <v>56</v>
      </c>
      <c r="L925" s="22" t="s">
        <v>1825</v>
      </c>
      <c r="M925" s="30">
        <f>VLOOKUP(J925,Sheet1!A:B,2,0)</f>
        <v>45737</v>
      </c>
    </row>
    <row r="926" spans="1:13" x14ac:dyDescent="0.3">
      <c r="A926" s="22" t="s">
        <v>2254</v>
      </c>
      <c r="B926" s="30">
        <v>45738</v>
      </c>
      <c r="C926" s="22" t="s">
        <v>162</v>
      </c>
      <c r="D926" s="22" t="str">
        <f>VLOOKUP(C926,Products!A:B,2,0)</f>
        <v>Electronics</v>
      </c>
      <c r="E926" s="31">
        <v>167.75</v>
      </c>
      <c r="F926" s="31">
        <v>104.25</v>
      </c>
      <c r="G926" s="31">
        <v>63.5</v>
      </c>
      <c r="H926" s="22">
        <v>4</v>
      </c>
      <c r="I926" s="22">
        <v>254</v>
      </c>
      <c r="J926" s="22" t="s">
        <v>1291</v>
      </c>
      <c r="K926" s="22" t="s">
        <v>49</v>
      </c>
      <c r="L926" s="22" t="s">
        <v>1824</v>
      </c>
      <c r="M926" s="30">
        <f>VLOOKUP(J926,Sheet1!A:B,2,0)</f>
        <v>45738</v>
      </c>
    </row>
    <row r="927" spans="1:13" x14ac:dyDescent="0.3">
      <c r="A927" s="22" t="s">
        <v>2255</v>
      </c>
      <c r="B927" s="30">
        <v>45739</v>
      </c>
      <c r="C927" s="22" t="s">
        <v>151</v>
      </c>
      <c r="D927" s="22" t="str">
        <f>VLOOKUP(C927,Products!A:B,2,0)</f>
        <v>Electronics</v>
      </c>
      <c r="E927" s="31">
        <v>376.85</v>
      </c>
      <c r="F927" s="31">
        <v>180.25</v>
      </c>
      <c r="G927" s="31">
        <v>196.6</v>
      </c>
      <c r="H927" s="22">
        <v>5</v>
      </c>
      <c r="I927" s="22">
        <v>983</v>
      </c>
      <c r="J927" s="22" t="s">
        <v>1298</v>
      </c>
      <c r="K927" s="22" t="s">
        <v>55</v>
      </c>
      <c r="L927" s="22" t="s">
        <v>1823</v>
      </c>
      <c r="M927" s="30">
        <f>VLOOKUP(J927,Sheet1!A:B,2,0)</f>
        <v>45739</v>
      </c>
    </row>
    <row r="928" spans="1:13" x14ac:dyDescent="0.3">
      <c r="A928" s="22" t="s">
        <v>2256</v>
      </c>
      <c r="B928" s="30">
        <v>45740</v>
      </c>
      <c r="C928" s="22" t="s">
        <v>156</v>
      </c>
      <c r="D928" s="22" t="str">
        <f>VLOOKUP(C928,Products!A:B,2,0)</f>
        <v>Books</v>
      </c>
      <c r="E928" s="31">
        <v>733.25</v>
      </c>
      <c r="F928" s="31">
        <v>230.25</v>
      </c>
      <c r="G928" s="31">
        <v>503</v>
      </c>
      <c r="H928" s="22">
        <v>2</v>
      </c>
      <c r="I928" s="22">
        <v>1006</v>
      </c>
      <c r="J928" s="22" t="s">
        <v>1264</v>
      </c>
      <c r="K928" s="22" t="s">
        <v>55</v>
      </c>
      <c r="L928" s="22" t="s">
        <v>1823</v>
      </c>
      <c r="M928" s="30">
        <f>VLOOKUP(J928,Sheet1!A:B,2,0)</f>
        <v>45740</v>
      </c>
    </row>
    <row r="929" spans="1:13" x14ac:dyDescent="0.3">
      <c r="A929" s="22" t="s">
        <v>2257</v>
      </c>
      <c r="B929" s="30">
        <v>45740</v>
      </c>
      <c r="C929" s="22" t="s">
        <v>165</v>
      </c>
      <c r="D929" s="22" t="str">
        <f>VLOOKUP(C929,Products!A:B,2,0)</f>
        <v>Electronics</v>
      </c>
      <c r="E929" s="31">
        <v>1181.25</v>
      </c>
      <c r="F929" s="31">
        <v>256.25</v>
      </c>
      <c r="G929" s="31">
        <v>925</v>
      </c>
      <c r="H929" s="22">
        <v>1</v>
      </c>
      <c r="I929" s="22">
        <v>925</v>
      </c>
      <c r="J929" s="22" t="s">
        <v>1157</v>
      </c>
      <c r="K929" s="22" t="s">
        <v>49</v>
      </c>
      <c r="L929" s="22" t="s">
        <v>1824</v>
      </c>
      <c r="M929" s="30">
        <f>VLOOKUP(J929,Sheet1!A:B,2,0)</f>
        <v>45740</v>
      </c>
    </row>
    <row r="930" spans="1:13" x14ac:dyDescent="0.3">
      <c r="A930" s="22" t="s">
        <v>2258</v>
      </c>
      <c r="B930" s="30">
        <v>45740</v>
      </c>
      <c r="C930" s="22" t="s">
        <v>160</v>
      </c>
      <c r="D930" s="22" t="str">
        <f>VLOOKUP(C930,Products!A:B,2,0)</f>
        <v>Electronics</v>
      </c>
      <c r="E930" s="31">
        <v>863.25</v>
      </c>
      <c r="F930" s="31">
        <v>151.25</v>
      </c>
      <c r="G930" s="31">
        <v>712</v>
      </c>
      <c r="H930" s="22">
        <v>1</v>
      </c>
      <c r="I930" s="22">
        <v>712</v>
      </c>
      <c r="J930" s="22" t="s">
        <v>342</v>
      </c>
      <c r="K930" s="22" t="s">
        <v>49</v>
      </c>
      <c r="L930" s="22" t="s">
        <v>1824</v>
      </c>
      <c r="M930" s="30">
        <f>VLOOKUP(J930,Sheet1!A:B,2,0)</f>
        <v>45740</v>
      </c>
    </row>
    <row r="931" spans="1:13" x14ac:dyDescent="0.3">
      <c r="A931" s="22" t="s">
        <v>2259</v>
      </c>
      <c r="B931" s="30">
        <v>45741</v>
      </c>
      <c r="C931" s="22" t="s">
        <v>153</v>
      </c>
      <c r="D931" s="22" t="str">
        <f>VLOOKUP(C931,Products!A:B,2,0)</f>
        <v>Electronics</v>
      </c>
      <c r="E931" s="31">
        <v>707.75</v>
      </c>
      <c r="F931" s="31">
        <v>172.25</v>
      </c>
      <c r="G931" s="31">
        <v>535.5</v>
      </c>
      <c r="H931" s="22">
        <v>2</v>
      </c>
      <c r="I931" s="22">
        <v>1071</v>
      </c>
      <c r="J931" s="22" t="s">
        <v>1312</v>
      </c>
      <c r="K931" s="22" t="s">
        <v>55</v>
      </c>
      <c r="L931" s="22" t="s">
        <v>1823</v>
      </c>
      <c r="M931" s="30">
        <f>VLOOKUP(J931,Sheet1!A:B,2,0)</f>
        <v>45741</v>
      </c>
    </row>
    <row r="932" spans="1:13" x14ac:dyDescent="0.3">
      <c r="A932" s="22" t="s">
        <v>2260</v>
      </c>
      <c r="B932" s="30">
        <v>45742</v>
      </c>
      <c r="C932" s="22" t="s">
        <v>150</v>
      </c>
      <c r="D932" s="22" t="str">
        <f>VLOOKUP(C932,Products!A:B,2,0)</f>
        <v>Electronics</v>
      </c>
      <c r="E932" s="31">
        <v>157.44999999999999</v>
      </c>
      <c r="F932" s="31">
        <v>89.25</v>
      </c>
      <c r="G932" s="31">
        <v>68.2</v>
      </c>
      <c r="H932" s="22">
        <v>5</v>
      </c>
      <c r="I932" s="22">
        <v>341</v>
      </c>
      <c r="J932" s="22" t="s">
        <v>1483</v>
      </c>
      <c r="K932" s="22" t="s">
        <v>49</v>
      </c>
      <c r="L932" s="22" t="s">
        <v>1824</v>
      </c>
      <c r="M932" s="30">
        <f>VLOOKUP(J932,Sheet1!A:B,2,0)</f>
        <v>45742</v>
      </c>
    </row>
    <row r="933" spans="1:13" x14ac:dyDescent="0.3">
      <c r="A933" s="22" t="s">
        <v>2261</v>
      </c>
      <c r="B933" s="30">
        <v>45742</v>
      </c>
      <c r="C933" s="22" t="s">
        <v>159</v>
      </c>
      <c r="D933" s="22" t="str">
        <f>VLOOKUP(C933,Products!A:B,2,0)</f>
        <v>Clothing</v>
      </c>
      <c r="E933" s="31">
        <v>326.75</v>
      </c>
      <c r="F933" s="31">
        <v>114.25</v>
      </c>
      <c r="G933" s="31">
        <v>212.5</v>
      </c>
      <c r="H933" s="22">
        <v>4</v>
      </c>
      <c r="I933" s="22">
        <v>850</v>
      </c>
      <c r="J933" s="22" t="s">
        <v>1096</v>
      </c>
      <c r="K933" s="22" t="s">
        <v>49</v>
      </c>
      <c r="L933" s="22" t="s">
        <v>1824</v>
      </c>
      <c r="M933" s="30">
        <f>VLOOKUP(J933,Sheet1!A:B,2,0)</f>
        <v>45742</v>
      </c>
    </row>
    <row r="934" spans="1:13" x14ac:dyDescent="0.3">
      <c r="A934" s="22" t="s">
        <v>2262</v>
      </c>
      <c r="B934" s="30">
        <v>45743</v>
      </c>
      <c r="C934" s="22" t="s">
        <v>150</v>
      </c>
      <c r="D934" s="22" t="str">
        <f>VLOOKUP(C934,Products!A:B,2,0)</f>
        <v>Electronics</v>
      </c>
      <c r="E934" s="31">
        <v>253.85</v>
      </c>
      <c r="F934" s="31">
        <v>153.25</v>
      </c>
      <c r="G934" s="31">
        <v>100.6</v>
      </c>
      <c r="H934" s="22">
        <v>5</v>
      </c>
      <c r="I934" s="22">
        <v>503</v>
      </c>
      <c r="J934" s="22" t="s">
        <v>1288</v>
      </c>
      <c r="K934" s="22" t="s">
        <v>56</v>
      </c>
      <c r="L934" s="22" t="s">
        <v>1825</v>
      </c>
      <c r="M934" s="30">
        <f>VLOOKUP(J934,Sheet1!A:B,2,0)</f>
        <v>45743</v>
      </c>
    </row>
    <row r="935" spans="1:13" x14ac:dyDescent="0.3">
      <c r="A935" s="22" t="s">
        <v>2263</v>
      </c>
      <c r="B935" s="30">
        <v>45743</v>
      </c>
      <c r="C935" s="22" t="s">
        <v>150</v>
      </c>
      <c r="D935" s="22" t="str">
        <f>VLOOKUP(C935,Products!A:B,2,0)</f>
        <v>Electronics</v>
      </c>
      <c r="E935" s="31">
        <v>350.45</v>
      </c>
      <c r="F935" s="31">
        <v>226.25</v>
      </c>
      <c r="G935" s="31">
        <v>124.2</v>
      </c>
      <c r="H935" s="22">
        <v>5</v>
      </c>
      <c r="I935" s="22">
        <v>621</v>
      </c>
      <c r="J935" s="22" t="s">
        <v>11</v>
      </c>
      <c r="K935" s="22" t="s">
        <v>54</v>
      </c>
      <c r="L935" s="22" t="s">
        <v>1822</v>
      </c>
      <c r="M935" s="30">
        <f>VLOOKUP(J935,Sheet1!A:B,2,0)</f>
        <v>45743</v>
      </c>
    </row>
    <row r="936" spans="1:13" x14ac:dyDescent="0.3">
      <c r="A936" s="22" t="s">
        <v>2264</v>
      </c>
      <c r="B936" s="30">
        <v>45743</v>
      </c>
      <c r="C936" s="22" t="s">
        <v>154</v>
      </c>
      <c r="D936" s="22" t="str">
        <f>VLOOKUP(C936,Products!A:B,2,0)</f>
        <v>Books</v>
      </c>
      <c r="E936" s="31">
        <v>361.05</v>
      </c>
      <c r="F936" s="31">
        <v>267.25</v>
      </c>
      <c r="G936" s="31">
        <v>93.8</v>
      </c>
      <c r="H936" s="22">
        <v>5</v>
      </c>
      <c r="I936" s="22">
        <v>469</v>
      </c>
      <c r="J936" s="22" t="s">
        <v>1293</v>
      </c>
      <c r="K936" s="22" t="s">
        <v>49</v>
      </c>
      <c r="L936" s="22" t="s">
        <v>1824</v>
      </c>
      <c r="M936" s="30">
        <f>VLOOKUP(J936,Sheet1!A:B,2,0)</f>
        <v>45743</v>
      </c>
    </row>
    <row r="937" spans="1:13" x14ac:dyDescent="0.3">
      <c r="A937" s="22" t="s">
        <v>2265</v>
      </c>
      <c r="B937" s="30">
        <v>45743</v>
      </c>
      <c r="C937" s="22" t="s">
        <v>163</v>
      </c>
      <c r="D937" s="22" t="str">
        <f>VLOOKUP(C937,Products!A:B,2,0)</f>
        <v>Electronics</v>
      </c>
      <c r="E937" s="31">
        <v>511</v>
      </c>
      <c r="F937" s="31">
        <v>161.25</v>
      </c>
      <c r="G937" s="31">
        <v>349.75</v>
      </c>
      <c r="H937" s="22">
        <v>4</v>
      </c>
      <c r="I937" s="22">
        <v>1399</v>
      </c>
      <c r="J937" s="22" t="s">
        <v>1379</v>
      </c>
      <c r="K937" s="22" t="s">
        <v>55</v>
      </c>
      <c r="L937" s="22" t="s">
        <v>1823</v>
      </c>
      <c r="M937" s="30">
        <f>VLOOKUP(J937,Sheet1!A:B,2,0)</f>
        <v>45743</v>
      </c>
    </row>
    <row r="938" spans="1:13" x14ac:dyDescent="0.3">
      <c r="A938" s="22" t="s">
        <v>2266</v>
      </c>
      <c r="B938" s="30">
        <v>45743</v>
      </c>
      <c r="C938" s="22" t="s">
        <v>153</v>
      </c>
      <c r="D938" s="22" t="str">
        <f>VLOOKUP(C938,Products!A:B,2,0)</f>
        <v>Electronics</v>
      </c>
      <c r="E938" s="31">
        <v>303.5</v>
      </c>
      <c r="F938" s="31">
        <v>179.25</v>
      </c>
      <c r="G938" s="31">
        <v>124.25</v>
      </c>
      <c r="H938" s="22">
        <v>4</v>
      </c>
      <c r="I938" s="22">
        <v>497</v>
      </c>
      <c r="J938" s="22" t="s">
        <v>1148</v>
      </c>
      <c r="K938" s="22" t="s">
        <v>54</v>
      </c>
      <c r="L938" s="22" t="s">
        <v>1822</v>
      </c>
      <c r="M938" s="30">
        <f>VLOOKUP(J938,Sheet1!A:B,2,0)</f>
        <v>45743</v>
      </c>
    </row>
    <row r="939" spans="1:13" x14ac:dyDescent="0.3">
      <c r="A939" s="22" t="s">
        <v>2267</v>
      </c>
      <c r="B939" s="30">
        <v>45745</v>
      </c>
      <c r="C939" s="22" t="s">
        <v>151</v>
      </c>
      <c r="D939" s="22" t="str">
        <f>VLOOKUP(C939,Products!A:B,2,0)</f>
        <v>Electronics</v>
      </c>
      <c r="E939" s="31">
        <v>238.58333333333334</v>
      </c>
      <c r="F939" s="31">
        <v>187.25</v>
      </c>
      <c r="G939" s="31">
        <v>51.333333333333336</v>
      </c>
      <c r="H939" s="22">
        <v>3</v>
      </c>
      <c r="I939" s="22">
        <v>154</v>
      </c>
      <c r="J939" s="22" t="s">
        <v>1297</v>
      </c>
      <c r="K939" s="22" t="s">
        <v>49</v>
      </c>
      <c r="L939" s="22" t="s">
        <v>1824</v>
      </c>
      <c r="M939" s="30">
        <f>VLOOKUP(J939,Sheet1!A:B,2,0)</f>
        <v>45745</v>
      </c>
    </row>
    <row r="940" spans="1:13" x14ac:dyDescent="0.3">
      <c r="A940" s="22" t="s">
        <v>2268</v>
      </c>
      <c r="B940" s="30">
        <v>45746</v>
      </c>
      <c r="C940" s="22" t="s">
        <v>159</v>
      </c>
      <c r="D940" s="22" t="str">
        <f>VLOOKUP(C940,Products!A:B,2,0)</f>
        <v>Clothing</v>
      </c>
      <c r="E940" s="31">
        <v>205.25</v>
      </c>
      <c r="F940" s="31">
        <v>167.25</v>
      </c>
      <c r="G940" s="31">
        <v>38</v>
      </c>
      <c r="H940" s="22">
        <v>4</v>
      </c>
      <c r="I940" s="22">
        <v>152</v>
      </c>
      <c r="J940" s="22" t="s">
        <v>1258</v>
      </c>
      <c r="K940" s="22" t="s">
        <v>56</v>
      </c>
      <c r="L940" s="22" t="s">
        <v>1825</v>
      </c>
      <c r="M940" s="30">
        <f>VLOOKUP(J940,Sheet1!A:B,2,0)</f>
        <v>45746</v>
      </c>
    </row>
    <row r="941" spans="1:13" x14ac:dyDescent="0.3">
      <c r="A941" s="22" t="s">
        <v>2269</v>
      </c>
      <c r="B941" s="30">
        <v>45746</v>
      </c>
      <c r="C941" s="22" t="s">
        <v>153</v>
      </c>
      <c r="D941" s="22" t="str">
        <f>VLOOKUP(C941,Products!A:B,2,0)</f>
        <v>Electronics</v>
      </c>
      <c r="E941" s="31">
        <v>660.91666666666674</v>
      </c>
      <c r="F941" s="31">
        <v>255.25</v>
      </c>
      <c r="G941" s="31">
        <v>405.66666666666669</v>
      </c>
      <c r="H941" s="22">
        <v>3</v>
      </c>
      <c r="I941" s="22">
        <v>1217</v>
      </c>
      <c r="J941" s="22" t="s">
        <v>1422</v>
      </c>
      <c r="K941" s="22" t="s">
        <v>54</v>
      </c>
      <c r="L941" s="22" t="s">
        <v>1822</v>
      </c>
      <c r="M941" s="30">
        <f>VLOOKUP(J941,Sheet1!A:B,2,0)</f>
        <v>45746</v>
      </c>
    </row>
    <row r="942" spans="1:13" x14ac:dyDescent="0.3">
      <c r="A942" s="22" t="s">
        <v>2270</v>
      </c>
      <c r="B942" s="30">
        <v>45746</v>
      </c>
      <c r="C942" s="22" t="s">
        <v>159</v>
      </c>
      <c r="D942" s="22" t="str">
        <f>VLOOKUP(C942,Products!A:B,2,0)</f>
        <v>Clothing</v>
      </c>
      <c r="E942" s="31">
        <v>241.91666666666666</v>
      </c>
      <c r="F942" s="31">
        <v>187.25</v>
      </c>
      <c r="G942" s="31">
        <v>54.666666666666664</v>
      </c>
      <c r="H942" s="22">
        <v>3</v>
      </c>
      <c r="I942" s="22">
        <v>164</v>
      </c>
      <c r="J942" s="22" t="s">
        <v>1395</v>
      </c>
      <c r="K942" s="22" t="s">
        <v>57</v>
      </c>
      <c r="L942" s="22" t="s">
        <v>1826</v>
      </c>
      <c r="M942" s="30">
        <f>VLOOKUP(J942,Sheet1!A:B,2,0)</f>
        <v>45746</v>
      </c>
    </row>
    <row r="943" spans="1:13" x14ac:dyDescent="0.3">
      <c r="A943" s="22" t="s">
        <v>2271</v>
      </c>
      <c r="B943" s="30">
        <v>45746</v>
      </c>
      <c r="C943" s="22" t="s">
        <v>162</v>
      </c>
      <c r="D943" s="22" t="str">
        <f>VLOOKUP(C943,Products!A:B,2,0)</f>
        <v>Electronics</v>
      </c>
      <c r="E943" s="31">
        <v>542.25</v>
      </c>
      <c r="F943" s="31">
        <v>150.25</v>
      </c>
      <c r="G943" s="31">
        <v>392</v>
      </c>
      <c r="H943" s="22">
        <v>2</v>
      </c>
      <c r="I943" s="22">
        <v>784</v>
      </c>
      <c r="J943" s="22" t="s">
        <v>1518</v>
      </c>
      <c r="K943" s="22" t="s">
        <v>54</v>
      </c>
      <c r="L943" s="22" t="s">
        <v>1822</v>
      </c>
      <c r="M943" s="30">
        <f>VLOOKUP(J943,Sheet1!A:B,2,0)</f>
        <v>45746</v>
      </c>
    </row>
    <row r="944" spans="1:13" x14ac:dyDescent="0.3">
      <c r="A944" s="22" t="s">
        <v>2272</v>
      </c>
      <c r="B944" s="30">
        <v>45747</v>
      </c>
      <c r="C944" s="22" t="s">
        <v>155</v>
      </c>
      <c r="D944" s="22" t="str">
        <f>VLOOKUP(C944,Products!A:B,2,0)</f>
        <v>Books</v>
      </c>
      <c r="E944" s="31">
        <v>1042.25</v>
      </c>
      <c r="F944" s="31">
        <v>156.25</v>
      </c>
      <c r="G944" s="31">
        <v>886</v>
      </c>
      <c r="H944" s="22">
        <v>1</v>
      </c>
      <c r="I944" s="22">
        <v>886</v>
      </c>
      <c r="J944" s="22" t="s">
        <v>1378</v>
      </c>
      <c r="K944" s="22" t="s">
        <v>54</v>
      </c>
      <c r="L944" s="22" t="s">
        <v>1822</v>
      </c>
      <c r="M944" s="30">
        <f>VLOOKUP(J944,Sheet1!A:B,2,0)</f>
        <v>45747</v>
      </c>
    </row>
    <row r="945" spans="1:13" x14ac:dyDescent="0.3">
      <c r="A945" s="22" t="s">
        <v>2273</v>
      </c>
      <c r="B945" s="30">
        <v>45747</v>
      </c>
      <c r="C945" s="22" t="s">
        <v>160</v>
      </c>
      <c r="D945" s="22" t="str">
        <f>VLOOKUP(C945,Products!A:B,2,0)</f>
        <v>Electronics</v>
      </c>
      <c r="E945" s="31">
        <v>528.58333333333326</v>
      </c>
      <c r="F945" s="31">
        <v>96.25</v>
      </c>
      <c r="G945" s="31">
        <v>432.33333333333331</v>
      </c>
      <c r="H945" s="22">
        <v>3</v>
      </c>
      <c r="I945" s="22">
        <v>1297</v>
      </c>
      <c r="J945" s="22" t="s">
        <v>359</v>
      </c>
      <c r="K945" s="22" t="s">
        <v>56</v>
      </c>
      <c r="L945" s="22" t="s">
        <v>1825</v>
      </c>
      <c r="M945" s="30">
        <f>VLOOKUP(J945,Sheet1!A:B,2,0)</f>
        <v>45747</v>
      </c>
    </row>
    <row r="946" spans="1:13" x14ac:dyDescent="0.3">
      <c r="A946" s="22" t="s">
        <v>2274</v>
      </c>
      <c r="B946" s="30">
        <v>45747</v>
      </c>
      <c r="C946" s="22" t="s">
        <v>157</v>
      </c>
      <c r="D946" s="22" t="str">
        <f>VLOOKUP(C946,Products!A:B,2,0)</f>
        <v>Clothing</v>
      </c>
      <c r="E946" s="31">
        <v>754.25</v>
      </c>
      <c r="F946" s="31">
        <v>144.25</v>
      </c>
      <c r="G946" s="31">
        <v>610</v>
      </c>
      <c r="H946" s="22">
        <v>1</v>
      </c>
      <c r="I946" s="22">
        <v>610</v>
      </c>
      <c r="J946" s="22" t="s">
        <v>1087</v>
      </c>
      <c r="K946" s="22" t="s">
        <v>55</v>
      </c>
      <c r="L946" s="22" t="s">
        <v>1823</v>
      </c>
      <c r="M946" s="30">
        <f>VLOOKUP(J946,Sheet1!A:B,2,0)</f>
        <v>45747</v>
      </c>
    </row>
    <row r="947" spans="1:13" x14ac:dyDescent="0.3">
      <c r="A947" s="22" t="s">
        <v>2275</v>
      </c>
      <c r="B947" s="30">
        <v>45747</v>
      </c>
      <c r="C947" s="22" t="s">
        <v>163</v>
      </c>
      <c r="D947" s="22" t="str">
        <f>VLOOKUP(C947,Products!A:B,2,0)</f>
        <v>Electronics</v>
      </c>
      <c r="E947" s="31">
        <v>425.91666666666669</v>
      </c>
      <c r="F947" s="31">
        <v>155.25</v>
      </c>
      <c r="G947" s="31">
        <v>270.66666666666669</v>
      </c>
      <c r="H947" s="22">
        <v>3</v>
      </c>
      <c r="I947" s="22">
        <v>812</v>
      </c>
      <c r="J947" s="22" t="s">
        <v>1382</v>
      </c>
      <c r="K947" s="22" t="s">
        <v>54</v>
      </c>
      <c r="L947" s="22" t="s">
        <v>1822</v>
      </c>
      <c r="M947" s="30">
        <f>VLOOKUP(J947,Sheet1!A:B,2,0)</f>
        <v>45747</v>
      </c>
    </row>
    <row r="948" spans="1:13" x14ac:dyDescent="0.3">
      <c r="A948" s="22" t="s">
        <v>2276</v>
      </c>
      <c r="B948" s="30">
        <v>45747</v>
      </c>
      <c r="C948" s="22" t="s">
        <v>163</v>
      </c>
      <c r="D948" s="22" t="str">
        <f>VLOOKUP(C948,Products!A:B,2,0)</f>
        <v>Electronics</v>
      </c>
      <c r="E948" s="31">
        <v>960.25</v>
      </c>
      <c r="F948" s="31">
        <v>168.25</v>
      </c>
      <c r="G948" s="31">
        <v>792</v>
      </c>
      <c r="H948" s="22">
        <v>1</v>
      </c>
      <c r="I948" s="22">
        <v>792</v>
      </c>
      <c r="J948" s="22" t="s">
        <v>9</v>
      </c>
      <c r="K948" s="22" t="s">
        <v>56</v>
      </c>
      <c r="L948" s="22" t="s">
        <v>1825</v>
      </c>
      <c r="M948" s="30">
        <f>VLOOKUP(J948,Sheet1!A:B,2,0)</f>
        <v>45747</v>
      </c>
    </row>
  </sheetData>
  <autoFilter ref="A1:M948" xr:uid="{00000000-0001-0000-0200-000000000000}">
    <sortState xmlns:xlrd2="http://schemas.microsoft.com/office/spreadsheetml/2017/richdata2" ref="A2:M948">
      <sortCondition ref="B1:B699"/>
    </sortState>
  </autoFilter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6"/>
  <sheetViews>
    <sheetView tabSelected="1" zoomScale="70" zoomScaleNormal="70" workbookViewId="0">
      <selection activeCell="H16" sqref="H16"/>
    </sheetView>
  </sheetViews>
  <sheetFormatPr defaultColWidth="15.109375" defaultRowHeight="14.4" x14ac:dyDescent="0.3"/>
  <cols>
    <col min="1" max="1" width="11.21875" style="22" bestFit="1" customWidth="1"/>
    <col min="2" max="2" width="29.77734375" style="22" customWidth="1"/>
    <col min="3" max="3" width="14.109375" style="22" bestFit="1" customWidth="1"/>
    <col min="4" max="4" width="12.6640625" style="22" customWidth="1"/>
    <col min="5" max="5" width="13.44140625" style="22" customWidth="1"/>
    <col min="6" max="6" width="17.21875" style="22" bestFit="1" customWidth="1"/>
    <col min="7" max="7" width="11.77734375" style="22" bestFit="1" customWidth="1"/>
    <col min="8" max="8" width="13.44140625" style="22" bestFit="1" customWidth="1"/>
    <col min="9" max="9" width="13.21875" style="22" customWidth="1"/>
    <col min="10" max="10" width="8.6640625" style="22" customWidth="1"/>
    <col min="11" max="11" width="12.77734375" style="22" bestFit="1" customWidth="1"/>
    <col min="12" max="12" width="15.21875" style="22" bestFit="1" customWidth="1"/>
    <col min="13" max="13" width="11.33203125" style="22" bestFit="1" customWidth="1"/>
    <col min="14" max="14" width="14.88671875" style="22" bestFit="1" customWidth="1"/>
    <col min="15" max="15" width="12.6640625" style="22" bestFit="1" customWidth="1"/>
    <col min="16" max="19" width="15.21875" style="22" bestFit="1" customWidth="1"/>
    <col min="20" max="16384" width="15.109375" style="22"/>
  </cols>
  <sheetData>
    <row r="1" spans="1:20" x14ac:dyDescent="0.3">
      <c r="A1" s="20" t="s">
        <v>31</v>
      </c>
      <c r="B1" s="20" t="s">
        <v>32</v>
      </c>
      <c r="C1" s="20" t="s">
        <v>33</v>
      </c>
      <c r="D1" s="20" t="s">
        <v>34</v>
      </c>
      <c r="E1" s="20" t="s">
        <v>403</v>
      </c>
      <c r="F1" s="20" t="s">
        <v>35</v>
      </c>
      <c r="G1" s="20" t="s">
        <v>36</v>
      </c>
      <c r="H1" s="20" t="s">
        <v>37</v>
      </c>
      <c r="I1" s="20" t="s">
        <v>38</v>
      </c>
      <c r="J1" s="20" t="s">
        <v>39</v>
      </c>
      <c r="K1" s="20" t="s">
        <v>40</v>
      </c>
      <c r="L1" s="20" t="s">
        <v>41</v>
      </c>
      <c r="M1" s="20" t="s">
        <v>42</v>
      </c>
      <c r="N1" s="20" t="s">
        <v>43</v>
      </c>
      <c r="O1" s="21" t="s">
        <v>380</v>
      </c>
      <c r="P1" s="21" t="s">
        <v>66</v>
      </c>
      <c r="Q1" s="21" t="s">
        <v>504</v>
      </c>
      <c r="R1" s="21" t="s">
        <v>505</v>
      </c>
      <c r="S1" s="21" t="s">
        <v>2352</v>
      </c>
    </row>
    <row r="2" spans="1:20" x14ac:dyDescent="0.3">
      <c r="A2" s="23" t="s">
        <v>44</v>
      </c>
      <c r="B2" s="23" t="s">
        <v>2292</v>
      </c>
      <c r="C2" s="23" t="s">
        <v>49</v>
      </c>
      <c r="D2" s="24">
        <v>45292</v>
      </c>
      <c r="E2" s="24">
        <v>45322</v>
      </c>
      <c r="F2" s="23" t="s">
        <v>54</v>
      </c>
      <c r="G2" s="23">
        <v>8540</v>
      </c>
      <c r="H2" s="23">
        <v>7020</v>
      </c>
      <c r="I2" s="23">
        <f>H2*10</f>
        <v>70200</v>
      </c>
      <c r="J2" s="23">
        <v>20059</v>
      </c>
      <c r="K2" s="25">
        <f>J2/I2</f>
        <v>0.28574074074074074</v>
      </c>
      <c r="L2" s="23">
        <v>2052</v>
      </c>
      <c r="M2" s="23">
        <v>419</v>
      </c>
      <c r="N2" s="26">
        <f>M2/L2</f>
        <v>0.20419103313840156</v>
      </c>
      <c r="O2" s="23">
        <v>10349.028925742572</v>
      </c>
      <c r="P2" s="22">
        <f>SUMIFS('Sales Data'!$I:$I, 'Sales Data'!$L:$L, 'Campaign Data'!A2, 'Sales Data'!$B:$B, "&gt;="&amp;D2, 'Sales Data'!$B:$B, "&lt;="&amp;E2)</f>
        <v>9969</v>
      </c>
      <c r="Q2" s="22">
        <f>SUMIFS('Sales Data'!$F:$F, 'Sales Data'!$L:$L, 'Campaign Data'!A2, 'Sales Data'!$B:$B, "&gt;="&amp;D2, 'Sales Data'!$B:$B, "&lt;="&amp;E2)</f>
        <v>2400.5</v>
      </c>
      <c r="R2" s="22">
        <f>SUMIFS('Sales Data'!$H:H, 'Sales Data'!$L:$L, 'Campaign Data'!A2, 'Sales Data'!$B:$B, "&gt;="&amp;D2, 'Sales Data'!$B:$B, "&lt;="&amp;E2)</f>
        <v>49</v>
      </c>
      <c r="S2" s="22">
        <f>P2-H2</f>
        <v>2949</v>
      </c>
      <c r="T2" s="27"/>
    </row>
    <row r="3" spans="1:20" x14ac:dyDescent="0.3">
      <c r="A3" s="23" t="s">
        <v>45</v>
      </c>
      <c r="B3" s="23" t="s">
        <v>2293</v>
      </c>
      <c r="C3" s="23" t="s">
        <v>50</v>
      </c>
      <c r="D3" s="24">
        <v>45292</v>
      </c>
      <c r="E3" s="24">
        <v>45322</v>
      </c>
      <c r="F3" s="23" t="s">
        <v>55</v>
      </c>
      <c r="G3" s="23">
        <v>18326</v>
      </c>
      <c r="H3" s="23">
        <v>17636</v>
      </c>
      <c r="I3" s="23">
        <f t="shared" ref="I3:I66" si="0">H3*10</f>
        <v>176360</v>
      </c>
      <c r="J3" s="23">
        <v>55702</v>
      </c>
      <c r="K3" s="25">
        <f t="shared" ref="K3:K16" si="1">J3/I3</f>
        <v>0.31584259469267406</v>
      </c>
      <c r="L3" s="23">
        <v>7139</v>
      </c>
      <c r="M3" s="23">
        <v>1445</v>
      </c>
      <c r="N3" s="26">
        <f t="shared" ref="N3:N16" si="2">M3/L3</f>
        <v>0.20240930102255217</v>
      </c>
      <c r="O3" s="23">
        <v>15953.774398690104</v>
      </c>
      <c r="P3" s="22">
        <f>SUMIFS('Sales Data'!$I:$I, 'Sales Data'!$L:$L, 'Campaign Data'!A3, 'Sales Data'!$B:$B, "&gt;="&amp;D3, 'Sales Data'!$B:$B, "&lt;="&amp;E3)</f>
        <v>17854</v>
      </c>
      <c r="Q3" s="22">
        <f>SUMIFS('Sales Data'!$F:$F, 'Sales Data'!$L:$L, 'Campaign Data'!A3, 'Sales Data'!$B:$B, "&gt;="&amp;D3, 'Sales Data'!$B:$B, "&lt;="&amp;E3)</f>
        <v>4076.25</v>
      </c>
      <c r="R3" s="22">
        <f>SUMIFS('Sales Data'!$H:H, 'Sales Data'!$L:$L, 'Campaign Data'!A3, 'Sales Data'!$B:$B, "&gt;="&amp;D3, 'Sales Data'!$B:$B, "&lt;="&amp;E3)</f>
        <v>68</v>
      </c>
      <c r="S3" s="22">
        <f t="shared" ref="S3:S66" si="3">P3-H3</f>
        <v>218</v>
      </c>
      <c r="T3" s="27"/>
    </row>
    <row r="4" spans="1:20" x14ac:dyDescent="0.3">
      <c r="A4" s="23" t="s">
        <v>46</v>
      </c>
      <c r="B4" s="23" t="s">
        <v>2294</v>
      </c>
      <c r="C4" s="23" t="s">
        <v>51</v>
      </c>
      <c r="D4" s="24">
        <v>45292</v>
      </c>
      <c r="E4" s="24">
        <v>45322</v>
      </c>
      <c r="F4" s="23" t="s">
        <v>49</v>
      </c>
      <c r="G4" s="23">
        <v>5293</v>
      </c>
      <c r="H4" s="23">
        <v>5908</v>
      </c>
      <c r="I4" s="23">
        <f t="shared" si="0"/>
        <v>59080</v>
      </c>
      <c r="J4" s="23">
        <v>18346</v>
      </c>
      <c r="K4" s="25">
        <f t="shared" si="1"/>
        <v>0.31052809749492216</v>
      </c>
      <c r="L4" s="23">
        <v>2544</v>
      </c>
      <c r="M4" s="23">
        <v>729</v>
      </c>
      <c r="N4" s="26">
        <f t="shared" si="2"/>
        <v>0.28655660377358488</v>
      </c>
      <c r="O4" s="23">
        <v>8982.8338244027018</v>
      </c>
      <c r="P4" s="22">
        <f>SUMIFS('Sales Data'!$I:$I, 'Sales Data'!$L:$L, 'Campaign Data'!A4, 'Sales Data'!$B:$B, "&gt;="&amp;D4, 'Sales Data'!$B:$B, "&lt;="&amp;E4)</f>
        <v>10205</v>
      </c>
      <c r="Q4" s="22">
        <f>SUMIFS('Sales Data'!$F:$F, 'Sales Data'!$L:$L, 'Campaign Data'!A4, 'Sales Data'!$B:$B, "&gt;="&amp;D4, 'Sales Data'!$B:$B, "&lt;="&amp;E4)</f>
        <v>2429.25</v>
      </c>
      <c r="R4" s="22">
        <f>SUMIFS('Sales Data'!$H:H, 'Sales Data'!$L:$L, 'Campaign Data'!A4, 'Sales Data'!$B:$B, "&gt;="&amp;D4, 'Sales Data'!$B:$B, "&lt;="&amp;E4)</f>
        <v>48</v>
      </c>
      <c r="S4" s="22">
        <f t="shared" si="3"/>
        <v>4297</v>
      </c>
      <c r="T4" s="27"/>
    </row>
    <row r="5" spans="1:20" x14ac:dyDescent="0.3">
      <c r="A5" s="23" t="s">
        <v>47</v>
      </c>
      <c r="B5" s="23" t="s">
        <v>2295</v>
      </c>
      <c r="C5" s="23" t="s">
        <v>52</v>
      </c>
      <c r="D5" s="24">
        <v>45292</v>
      </c>
      <c r="E5" s="24">
        <v>45322</v>
      </c>
      <c r="F5" s="23" t="s">
        <v>56</v>
      </c>
      <c r="G5" s="23">
        <v>5028</v>
      </c>
      <c r="H5" s="23">
        <v>5457</v>
      </c>
      <c r="I5" s="23">
        <f t="shared" si="0"/>
        <v>54570</v>
      </c>
      <c r="J5" s="23">
        <v>18555</v>
      </c>
      <c r="K5" s="25">
        <f t="shared" si="1"/>
        <v>0.340021990104453</v>
      </c>
      <c r="L5" s="23">
        <v>2710</v>
      </c>
      <c r="M5" s="23">
        <v>576</v>
      </c>
      <c r="N5" s="26">
        <f t="shared" si="2"/>
        <v>0.21254612546125462</v>
      </c>
      <c r="O5" s="23">
        <v>10153.924162463598</v>
      </c>
      <c r="P5" s="22">
        <f>SUMIFS('Sales Data'!$I:$I, 'Sales Data'!$L:$L, 'Campaign Data'!A5, 'Sales Data'!$B:$B, "&gt;="&amp;D5, 'Sales Data'!$B:$B, "&lt;="&amp;E5)</f>
        <v>9973</v>
      </c>
      <c r="Q5" s="22">
        <f>SUMIFS('Sales Data'!$F:$F, 'Sales Data'!$L:$L, 'Campaign Data'!A5, 'Sales Data'!$B:$B, "&gt;="&amp;D5, 'Sales Data'!$B:$B, "&lt;="&amp;E5)</f>
        <v>2521.75</v>
      </c>
      <c r="R5" s="22">
        <f>SUMIFS('Sales Data'!$H:H, 'Sales Data'!$L:$L, 'Campaign Data'!A5, 'Sales Data'!$B:$B, "&gt;="&amp;D5, 'Sales Data'!$B:$B, "&lt;="&amp;E5)</f>
        <v>44</v>
      </c>
      <c r="S5" s="22">
        <f t="shared" si="3"/>
        <v>4516</v>
      </c>
      <c r="T5" s="27"/>
    </row>
    <row r="6" spans="1:20" x14ac:dyDescent="0.3">
      <c r="A6" s="23" t="s">
        <v>48</v>
      </c>
      <c r="B6" s="23" t="s">
        <v>2296</v>
      </c>
      <c r="C6" s="23" t="s">
        <v>53</v>
      </c>
      <c r="D6" s="24">
        <v>45292</v>
      </c>
      <c r="E6" s="24">
        <v>45322</v>
      </c>
      <c r="F6" s="23" t="s">
        <v>57</v>
      </c>
      <c r="G6" s="23">
        <v>6254</v>
      </c>
      <c r="H6" s="23">
        <v>6618</v>
      </c>
      <c r="I6" s="23">
        <f t="shared" si="0"/>
        <v>66180</v>
      </c>
      <c r="J6" s="23">
        <v>20872</v>
      </c>
      <c r="K6" s="25">
        <f t="shared" si="1"/>
        <v>0.31538229072227258</v>
      </c>
      <c r="L6" s="23">
        <v>2462</v>
      </c>
      <c r="M6" s="23">
        <v>607</v>
      </c>
      <c r="N6" s="26">
        <f t="shared" si="2"/>
        <v>0.24654752233956134</v>
      </c>
      <c r="O6" s="23">
        <v>8236.2776448604018</v>
      </c>
      <c r="P6" s="22">
        <f>SUMIFS('Sales Data'!$I:$I, 'Sales Data'!$L:$L, 'Campaign Data'!A6, 'Sales Data'!$B:$B, "&gt;="&amp;D6, 'Sales Data'!$B:$B, "&lt;="&amp;E6)</f>
        <v>7895</v>
      </c>
      <c r="Q6" s="22">
        <f>SUMIFS('Sales Data'!$F:$F, 'Sales Data'!$L:$L, 'Campaign Data'!A6, 'Sales Data'!$B:$B, "&gt;="&amp;D6, 'Sales Data'!$B:$B, "&lt;="&amp;E6)</f>
        <v>1726.5</v>
      </c>
      <c r="R6" s="22">
        <f>SUMIFS('Sales Data'!$H:H, 'Sales Data'!$L:$L, 'Campaign Data'!A6, 'Sales Data'!$B:$B, "&gt;="&amp;D6, 'Sales Data'!$B:$B, "&lt;="&amp;E6)</f>
        <v>34</v>
      </c>
      <c r="S6" s="22">
        <f t="shared" si="3"/>
        <v>1277</v>
      </c>
      <c r="T6" s="27"/>
    </row>
    <row r="7" spans="1:20" x14ac:dyDescent="0.3">
      <c r="A7" s="23" t="s">
        <v>381</v>
      </c>
      <c r="B7" s="23" t="s">
        <v>2297</v>
      </c>
      <c r="C7" s="23" t="s">
        <v>49</v>
      </c>
      <c r="D7" s="24">
        <v>45323</v>
      </c>
      <c r="E7" s="24">
        <v>45351</v>
      </c>
      <c r="F7" s="23" t="s">
        <v>54</v>
      </c>
      <c r="G7" s="23">
        <v>6986</v>
      </c>
      <c r="H7" s="23">
        <v>9760</v>
      </c>
      <c r="I7" s="23">
        <f t="shared" si="0"/>
        <v>97600</v>
      </c>
      <c r="J7" s="23">
        <v>28429</v>
      </c>
      <c r="K7" s="25">
        <f t="shared" si="1"/>
        <v>0.29128073770491802</v>
      </c>
      <c r="L7" s="23">
        <v>2962</v>
      </c>
      <c r="M7" s="23">
        <v>715</v>
      </c>
      <c r="N7" s="26">
        <f t="shared" si="2"/>
        <v>0.24139095205941932</v>
      </c>
      <c r="O7" s="23">
        <v>9409.3923156586552</v>
      </c>
      <c r="P7" s="22">
        <f>SUMIFS('Sales Data'!$I:$I, 'Sales Data'!$L:$L, 'Campaign Data'!A7, 'Sales Data'!$B:$B, "&gt;="&amp;D7, 'Sales Data'!$B:$B, "&lt;="&amp;E7)</f>
        <v>10349</v>
      </c>
      <c r="Q7" s="22">
        <f>SUMIFS('Sales Data'!$F:$F, 'Sales Data'!$L:$L, 'Campaign Data'!A7, 'Sales Data'!$B:$B, "&gt;="&amp;D7, 'Sales Data'!$B:$B, "&lt;="&amp;E7)</f>
        <v>1328.5</v>
      </c>
      <c r="R7" s="22">
        <f>SUMIFS('Sales Data'!$H:H, 'Sales Data'!$L:$L, 'Campaign Data'!A7, 'Sales Data'!$B:$B, "&gt;="&amp;D7, 'Sales Data'!$B:$B, "&lt;="&amp;E7)</f>
        <v>28</v>
      </c>
      <c r="S7" s="22">
        <f t="shared" si="3"/>
        <v>589</v>
      </c>
      <c r="T7" s="27"/>
    </row>
    <row r="8" spans="1:20" x14ac:dyDescent="0.3">
      <c r="A8" s="23" t="s">
        <v>382</v>
      </c>
      <c r="B8" s="23" t="s">
        <v>2298</v>
      </c>
      <c r="C8" s="23" t="s">
        <v>50</v>
      </c>
      <c r="D8" s="24">
        <v>45323</v>
      </c>
      <c r="E8" s="24">
        <v>45351</v>
      </c>
      <c r="F8" s="23" t="s">
        <v>55</v>
      </c>
      <c r="G8" s="23">
        <v>5672</v>
      </c>
      <c r="H8" s="23">
        <v>5830</v>
      </c>
      <c r="I8" s="23">
        <f t="shared" si="0"/>
        <v>58300</v>
      </c>
      <c r="J8" s="23">
        <v>12078</v>
      </c>
      <c r="K8" s="25">
        <f t="shared" si="1"/>
        <v>0.20716981132075471</v>
      </c>
      <c r="L8" s="23">
        <v>1246</v>
      </c>
      <c r="M8" s="23">
        <v>295</v>
      </c>
      <c r="N8" s="26">
        <f t="shared" si="2"/>
        <v>0.23675762439807382</v>
      </c>
      <c r="O8" s="23">
        <v>7139.7662872509072</v>
      </c>
      <c r="P8" s="22">
        <f>SUMIFS('Sales Data'!$I:$I, 'Sales Data'!$L:$L, 'Campaign Data'!A8, 'Sales Data'!$B:$B, "&gt;="&amp;D8, 'Sales Data'!$B:$B, "&lt;="&amp;E8)</f>
        <v>7907</v>
      </c>
      <c r="Q8" s="22">
        <f>SUMIFS('Sales Data'!$F:$F, 'Sales Data'!$L:$L, 'Campaign Data'!A8, 'Sales Data'!$B:$B, "&gt;="&amp;D8, 'Sales Data'!$B:$B, "&lt;="&amp;E8)</f>
        <v>1686</v>
      </c>
      <c r="R8" s="22">
        <f>SUMIFS('Sales Data'!$H:H, 'Sales Data'!$L:$L, 'Campaign Data'!A8, 'Sales Data'!$B:$B, "&gt;="&amp;D8, 'Sales Data'!$B:$B, "&lt;="&amp;E8)</f>
        <v>23</v>
      </c>
      <c r="S8" s="22">
        <f t="shared" si="3"/>
        <v>2077</v>
      </c>
      <c r="T8" s="27"/>
    </row>
    <row r="9" spans="1:20" x14ac:dyDescent="0.3">
      <c r="A9" s="23" t="s">
        <v>383</v>
      </c>
      <c r="B9" s="23" t="s">
        <v>2299</v>
      </c>
      <c r="C9" s="23" t="s">
        <v>51</v>
      </c>
      <c r="D9" s="24">
        <v>45323</v>
      </c>
      <c r="E9" s="24">
        <v>45351</v>
      </c>
      <c r="F9" s="23" t="s">
        <v>49</v>
      </c>
      <c r="G9" s="23">
        <v>7911</v>
      </c>
      <c r="H9" s="23">
        <v>8076</v>
      </c>
      <c r="I9" s="23">
        <f t="shared" si="0"/>
        <v>80760</v>
      </c>
      <c r="J9" s="23">
        <v>22559</v>
      </c>
      <c r="K9" s="25">
        <f t="shared" si="1"/>
        <v>0.27933382862803369</v>
      </c>
      <c r="L9" s="23">
        <v>2270</v>
      </c>
      <c r="M9" s="23">
        <v>474</v>
      </c>
      <c r="N9" s="26">
        <f t="shared" si="2"/>
        <v>0.20881057268722467</v>
      </c>
      <c r="O9" s="23">
        <v>12021.133422781244</v>
      </c>
      <c r="P9" s="22">
        <f>SUMIFS('Sales Data'!$I:$I, 'Sales Data'!$L:$L, 'Campaign Data'!A9, 'Sales Data'!$B:$B, "&gt;="&amp;D9, 'Sales Data'!$B:$B, "&lt;="&amp;E9)</f>
        <v>10536</v>
      </c>
      <c r="Q9" s="22">
        <f>SUMIFS('Sales Data'!$F:$F, 'Sales Data'!$L:$L, 'Campaign Data'!A9, 'Sales Data'!$B:$B, "&gt;="&amp;D9, 'Sales Data'!$B:$B, "&lt;="&amp;E9)</f>
        <v>2657.5</v>
      </c>
      <c r="R9" s="22">
        <f>SUMIFS('Sales Data'!$H:H, 'Sales Data'!$L:$L, 'Campaign Data'!A9, 'Sales Data'!$B:$B, "&gt;="&amp;D9, 'Sales Data'!$B:$B, "&lt;="&amp;E9)</f>
        <v>39</v>
      </c>
      <c r="S9" s="22">
        <f t="shared" si="3"/>
        <v>2460</v>
      </c>
      <c r="T9" s="27"/>
    </row>
    <row r="10" spans="1:20" x14ac:dyDescent="0.3">
      <c r="A10" s="23" t="s">
        <v>384</v>
      </c>
      <c r="B10" s="23" t="s">
        <v>2300</v>
      </c>
      <c r="C10" s="23" t="s">
        <v>52</v>
      </c>
      <c r="D10" s="24">
        <v>45323</v>
      </c>
      <c r="E10" s="24">
        <v>45351</v>
      </c>
      <c r="F10" s="23" t="s">
        <v>56</v>
      </c>
      <c r="G10" s="23">
        <v>6570</v>
      </c>
      <c r="H10" s="23">
        <v>6838</v>
      </c>
      <c r="I10" s="23">
        <f t="shared" si="0"/>
        <v>68380</v>
      </c>
      <c r="J10" s="23">
        <v>19181</v>
      </c>
      <c r="K10" s="25">
        <f t="shared" si="1"/>
        <v>0.28050599590523545</v>
      </c>
      <c r="L10" s="23">
        <v>1994</v>
      </c>
      <c r="M10" s="23">
        <v>479</v>
      </c>
      <c r="N10" s="26">
        <f t="shared" si="2"/>
        <v>0.24022066198595787</v>
      </c>
      <c r="O10" s="23">
        <v>7952.7927938009243</v>
      </c>
      <c r="P10" s="22">
        <f>SUMIFS('Sales Data'!$I:$I, 'Sales Data'!$L:$L, 'Campaign Data'!A10, 'Sales Data'!$B:$B, "&gt;="&amp;D10, 'Sales Data'!$B:$B, "&lt;="&amp;E10)</f>
        <v>7501</v>
      </c>
      <c r="Q10" s="22">
        <f>SUMIFS('Sales Data'!$F:$F, 'Sales Data'!$L:$L, 'Campaign Data'!A10, 'Sales Data'!$B:$B, "&gt;="&amp;D10, 'Sales Data'!$B:$B, "&lt;="&amp;E10)</f>
        <v>1781.5</v>
      </c>
      <c r="R10" s="22">
        <f>SUMIFS('Sales Data'!$H:H, 'Sales Data'!$L:$L, 'Campaign Data'!A10, 'Sales Data'!$B:$B, "&gt;="&amp;D10, 'Sales Data'!$B:$B, "&lt;="&amp;E10)</f>
        <v>26</v>
      </c>
      <c r="S10" s="22">
        <f t="shared" si="3"/>
        <v>663</v>
      </c>
      <c r="T10" s="27"/>
    </row>
    <row r="11" spans="1:20" x14ac:dyDescent="0.3">
      <c r="A11" s="23" t="s">
        <v>385</v>
      </c>
      <c r="B11" s="23" t="s">
        <v>2301</v>
      </c>
      <c r="C11" s="23" t="s">
        <v>53</v>
      </c>
      <c r="D11" s="24">
        <v>45323</v>
      </c>
      <c r="E11" s="24">
        <v>45351</v>
      </c>
      <c r="F11" s="23" t="s">
        <v>57</v>
      </c>
      <c r="G11" s="23">
        <v>2672</v>
      </c>
      <c r="H11" s="23">
        <v>3696</v>
      </c>
      <c r="I11" s="23">
        <f t="shared" si="0"/>
        <v>36960</v>
      </c>
      <c r="J11" s="23">
        <v>11108</v>
      </c>
      <c r="K11" s="25">
        <f t="shared" si="1"/>
        <v>0.30054112554112555</v>
      </c>
      <c r="L11" s="23">
        <v>1163</v>
      </c>
      <c r="M11" s="23">
        <v>334</v>
      </c>
      <c r="N11" s="26">
        <f t="shared" si="2"/>
        <v>0.28718830610490109</v>
      </c>
      <c r="O11" s="23">
        <v>7109.6474595004302</v>
      </c>
      <c r="P11" s="22">
        <f>SUMIFS('Sales Data'!$I:$I, 'Sales Data'!$L:$L, 'Campaign Data'!A11, 'Sales Data'!$B:$B, "&gt;="&amp;D11, 'Sales Data'!$B:$B, "&lt;="&amp;E11)</f>
        <v>6528</v>
      </c>
      <c r="Q11" s="22">
        <f>SUMIFS('Sales Data'!$F:$F, 'Sales Data'!$L:$L, 'Campaign Data'!A11, 'Sales Data'!$B:$B, "&gt;="&amp;D11, 'Sales Data'!$B:$B, "&lt;="&amp;E11)</f>
        <v>1815.5</v>
      </c>
      <c r="R11" s="22">
        <f>SUMIFS('Sales Data'!$H:H, 'Sales Data'!$L:$L, 'Campaign Data'!A11, 'Sales Data'!$B:$B, "&gt;="&amp;D11, 'Sales Data'!$B:$B, "&lt;="&amp;E11)</f>
        <v>32</v>
      </c>
      <c r="S11" s="22">
        <f t="shared" si="3"/>
        <v>2832</v>
      </c>
      <c r="T11" s="27"/>
    </row>
    <row r="12" spans="1:20" x14ac:dyDescent="0.3">
      <c r="A12" s="23" t="s">
        <v>386</v>
      </c>
      <c r="B12" s="23" t="s">
        <v>2302</v>
      </c>
      <c r="C12" s="23" t="s">
        <v>49</v>
      </c>
      <c r="D12" s="24">
        <v>45352</v>
      </c>
      <c r="E12" s="24">
        <v>45382</v>
      </c>
      <c r="F12" s="23" t="s">
        <v>54</v>
      </c>
      <c r="G12" s="23">
        <v>11284</v>
      </c>
      <c r="H12" s="23">
        <v>11037</v>
      </c>
      <c r="I12" s="23">
        <f t="shared" si="0"/>
        <v>110370</v>
      </c>
      <c r="J12" s="23">
        <v>24063</v>
      </c>
      <c r="K12" s="25">
        <f t="shared" si="1"/>
        <v>0.21802120141342757</v>
      </c>
      <c r="L12" s="23">
        <v>2416</v>
      </c>
      <c r="M12" s="23">
        <v>543</v>
      </c>
      <c r="N12" s="26">
        <f t="shared" si="2"/>
        <v>0.22475165562913907</v>
      </c>
      <c r="O12" s="23">
        <v>11550.178232693102</v>
      </c>
      <c r="P12" s="22">
        <f>SUMIFS('Sales Data'!$I:$I, 'Sales Data'!$L:$L, 'Campaign Data'!A12, 'Sales Data'!$B:$B, "&gt;="&amp;D12, 'Sales Data'!$B:$B, "&lt;="&amp;E12)</f>
        <v>11236</v>
      </c>
      <c r="Q12" s="22">
        <f>SUMIFS('Sales Data'!$F:$F, 'Sales Data'!$L:$L, 'Campaign Data'!A12, 'Sales Data'!$B:$B, "&gt;="&amp;D12, 'Sales Data'!$B:$B, "&lt;="&amp;E12)</f>
        <v>2542.25</v>
      </c>
      <c r="R12" s="22">
        <f>SUMIFS('Sales Data'!$H:H, 'Sales Data'!$L:$L, 'Campaign Data'!A12, 'Sales Data'!$B:$B, "&gt;="&amp;D12, 'Sales Data'!$B:$B, "&lt;="&amp;E12)</f>
        <v>40</v>
      </c>
      <c r="S12" s="22">
        <f t="shared" si="3"/>
        <v>199</v>
      </c>
      <c r="T12" s="27"/>
    </row>
    <row r="13" spans="1:20" x14ac:dyDescent="0.3">
      <c r="A13" s="23" t="s">
        <v>387</v>
      </c>
      <c r="B13" s="23" t="s">
        <v>2303</v>
      </c>
      <c r="C13" s="23" t="s">
        <v>50</v>
      </c>
      <c r="D13" s="24">
        <v>45352</v>
      </c>
      <c r="E13" s="24">
        <v>45382</v>
      </c>
      <c r="F13" s="23" t="s">
        <v>55</v>
      </c>
      <c r="G13" s="23">
        <v>7607</v>
      </c>
      <c r="H13" s="23">
        <v>5943</v>
      </c>
      <c r="I13" s="23">
        <f t="shared" si="0"/>
        <v>59430</v>
      </c>
      <c r="J13" s="23">
        <v>20991</v>
      </c>
      <c r="K13" s="25">
        <f t="shared" si="1"/>
        <v>0.35320545179202423</v>
      </c>
      <c r="L13" s="23">
        <v>2339</v>
      </c>
      <c r="M13" s="23">
        <v>694</v>
      </c>
      <c r="N13" s="26">
        <f t="shared" si="2"/>
        <v>0.29670799486960242</v>
      </c>
      <c r="O13" s="23">
        <v>9451.3773449961573</v>
      </c>
      <c r="P13" s="22">
        <f>SUMIFS('Sales Data'!$I:$I, 'Sales Data'!$L:$L, 'Campaign Data'!A13, 'Sales Data'!$B:$B, "&gt;="&amp;D13, 'Sales Data'!$B:$B, "&lt;="&amp;E13)</f>
        <v>10621</v>
      </c>
      <c r="Q13" s="22">
        <f>SUMIFS('Sales Data'!$F:$F, 'Sales Data'!$L:$L, 'Campaign Data'!A13, 'Sales Data'!$B:$B, "&gt;="&amp;D13, 'Sales Data'!$B:$B, "&lt;="&amp;E13)</f>
        <v>2078.75</v>
      </c>
      <c r="R13" s="22">
        <f>SUMIFS('Sales Data'!$H:H, 'Sales Data'!$L:$L, 'Campaign Data'!A13, 'Sales Data'!$B:$B, "&gt;="&amp;D13, 'Sales Data'!$B:$B, "&lt;="&amp;E13)</f>
        <v>33</v>
      </c>
      <c r="S13" s="22">
        <f t="shared" si="3"/>
        <v>4678</v>
      </c>
      <c r="T13" s="27"/>
    </row>
    <row r="14" spans="1:20" x14ac:dyDescent="0.3">
      <c r="A14" s="23" t="s">
        <v>388</v>
      </c>
      <c r="B14" s="23" t="s">
        <v>2304</v>
      </c>
      <c r="C14" s="23" t="s">
        <v>51</v>
      </c>
      <c r="D14" s="24">
        <v>45352</v>
      </c>
      <c r="E14" s="24">
        <v>45382</v>
      </c>
      <c r="F14" s="23" t="s">
        <v>49</v>
      </c>
      <c r="G14" s="23">
        <v>9510</v>
      </c>
      <c r="H14" s="23">
        <v>10336</v>
      </c>
      <c r="I14" s="23">
        <f t="shared" si="0"/>
        <v>103360</v>
      </c>
      <c r="J14" s="23">
        <v>26869</v>
      </c>
      <c r="K14" s="25">
        <f t="shared" si="1"/>
        <v>0.25995549535603713</v>
      </c>
      <c r="L14" s="23">
        <v>3252</v>
      </c>
      <c r="M14" s="23">
        <v>783</v>
      </c>
      <c r="N14" s="26">
        <f t="shared" si="2"/>
        <v>0.24077490774907748</v>
      </c>
      <c r="O14" s="23">
        <v>9940.3998569332143</v>
      </c>
      <c r="P14" s="22">
        <f>SUMIFS('Sales Data'!$I:$I, 'Sales Data'!$L:$L, 'Campaign Data'!A14, 'Sales Data'!$B:$B, "&gt;="&amp;D14, 'Sales Data'!$B:$B, "&lt;="&amp;E14)</f>
        <v>11628</v>
      </c>
      <c r="Q14" s="22">
        <f>SUMIFS('Sales Data'!$F:$F, 'Sales Data'!$L:$L, 'Campaign Data'!A14, 'Sales Data'!$B:$B, "&gt;="&amp;D14, 'Sales Data'!$B:$B, "&lt;="&amp;E14)</f>
        <v>2402.75</v>
      </c>
      <c r="R14" s="22">
        <f>SUMIFS('Sales Data'!$H:H, 'Sales Data'!$L:$L, 'Campaign Data'!A14, 'Sales Data'!$B:$B, "&gt;="&amp;D14, 'Sales Data'!$B:$B, "&lt;="&amp;E14)</f>
        <v>51</v>
      </c>
      <c r="S14" s="22">
        <f t="shared" si="3"/>
        <v>1292</v>
      </c>
      <c r="T14" s="27"/>
    </row>
    <row r="15" spans="1:20" x14ac:dyDescent="0.3">
      <c r="A15" s="23" t="s">
        <v>389</v>
      </c>
      <c r="B15" s="23" t="s">
        <v>2305</v>
      </c>
      <c r="C15" s="23" t="s">
        <v>52</v>
      </c>
      <c r="D15" s="24">
        <v>45352</v>
      </c>
      <c r="E15" s="24">
        <v>45382</v>
      </c>
      <c r="F15" s="23" t="s">
        <v>56</v>
      </c>
      <c r="G15" s="23">
        <v>6633</v>
      </c>
      <c r="H15" s="23">
        <v>7918</v>
      </c>
      <c r="I15" s="23">
        <f t="shared" si="0"/>
        <v>79180</v>
      </c>
      <c r="J15" s="23">
        <v>25616</v>
      </c>
      <c r="K15" s="25">
        <f t="shared" si="1"/>
        <v>0.32351603940388984</v>
      </c>
      <c r="L15" s="23">
        <v>3395</v>
      </c>
      <c r="M15" s="23">
        <v>743</v>
      </c>
      <c r="N15" s="26">
        <f t="shared" si="2"/>
        <v>0.21885125184094256</v>
      </c>
      <c r="O15" s="23">
        <v>11603.355449681894</v>
      </c>
      <c r="P15" s="22">
        <f>SUMIFS('Sales Data'!$I:$I, 'Sales Data'!$L:$L, 'Campaign Data'!A15, 'Sales Data'!$B:$B, "&gt;="&amp;D15, 'Sales Data'!$B:$B, "&lt;="&amp;E15)</f>
        <v>12472</v>
      </c>
      <c r="Q15" s="22">
        <f>SUMIFS('Sales Data'!$F:$F, 'Sales Data'!$L:$L, 'Campaign Data'!A15, 'Sales Data'!$B:$B, "&gt;="&amp;D15, 'Sales Data'!$B:$B, "&lt;="&amp;E15)</f>
        <v>3294.5</v>
      </c>
      <c r="R15" s="22">
        <f>SUMIFS('Sales Data'!$H:H, 'Sales Data'!$L:$L, 'Campaign Data'!A15, 'Sales Data'!$B:$B, "&gt;="&amp;D15, 'Sales Data'!$B:$B, "&lt;="&amp;E15)</f>
        <v>52</v>
      </c>
      <c r="S15" s="22">
        <f t="shared" si="3"/>
        <v>4554</v>
      </c>
      <c r="T15" s="27"/>
    </row>
    <row r="16" spans="1:20" x14ac:dyDescent="0.3">
      <c r="A16" s="23" t="s">
        <v>390</v>
      </c>
      <c r="B16" s="23" t="s">
        <v>2306</v>
      </c>
      <c r="C16" s="23" t="s">
        <v>53</v>
      </c>
      <c r="D16" s="24">
        <v>45352</v>
      </c>
      <c r="E16" s="24">
        <v>45382</v>
      </c>
      <c r="F16" s="23" t="s">
        <v>57</v>
      </c>
      <c r="G16" s="23">
        <v>6830</v>
      </c>
      <c r="H16" s="23">
        <v>8955</v>
      </c>
      <c r="I16" s="23">
        <f t="shared" si="0"/>
        <v>89550</v>
      </c>
      <c r="J16" s="23">
        <v>40209</v>
      </c>
      <c r="K16" s="25">
        <f t="shared" si="1"/>
        <v>0.44901172529313232</v>
      </c>
      <c r="L16" s="23">
        <v>5045</v>
      </c>
      <c r="M16" s="23">
        <v>1099</v>
      </c>
      <c r="N16" s="26">
        <f t="shared" si="2"/>
        <v>0.2178394449950446</v>
      </c>
      <c r="O16" s="23">
        <v>11833.981656642796</v>
      </c>
      <c r="P16" s="22">
        <f>SUMIFS('Sales Data'!$I:$I, 'Sales Data'!$L:$L, 'Campaign Data'!A16, 'Sales Data'!$B:$B, "&gt;="&amp;D16, 'Sales Data'!$B:$B, "&lt;="&amp;E16)</f>
        <v>13536</v>
      </c>
      <c r="Q16" s="22">
        <f>SUMIFS('Sales Data'!$F:$F, 'Sales Data'!$L:$L, 'Campaign Data'!A16, 'Sales Data'!$B:$B, "&gt;="&amp;D16, 'Sales Data'!$B:$B, "&lt;="&amp;E16)</f>
        <v>3042.75</v>
      </c>
      <c r="R16" s="22">
        <f>SUMIFS('Sales Data'!$H:H, 'Sales Data'!$L:$L, 'Campaign Data'!A16, 'Sales Data'!$B:$B, "&gt;="&amp;D16, 'Sales Data'!$B:$B, "&lt;="&amp;E16)</f>
        <v>56</v>
      </c>
      <c r="S16" s="22">
        <f t="shared" si="3"/>
        <v>4581</v>
      </c>
      <c r="T16" s="27"/>
    </row>
    <row r="17" spans="1:20" x14ac:dyDescent="0.3">
      <c r="A17" s="23" t="s">
        <v>1767</v>
      </c>
      <c r="B17" s="23" t="s">
        <v>2307</v>
      </c>
      <c r="C17" s="23" t="s">
        <v>49</v>
      </c>
      <c r="D17" s="24">
        <v>45383</v>
      </c>
      <c r="E17" s="24">
        <v>45412</v>
      </c>
      <c r="F17" s="23" t="s">
        <v>54</v>
      </c>
      <c r="G17" s="23">
        <v>10462</v>
      </c>
      <c r="H17" s="23">
        <v>10488</v>
      </c>
      <c r="I17" s="23">
        <f t="shared" si="0"/>
        <v>104880</v>
      </c>
      <c r="J17" s="23">
        <v>46901</v>
      </c>
      <c r="K17" s="25">
        <f>J17/I17</f>
        <v>0.44718726163234174</v>
      </c>
      <c r="L17" s="23">
        <v>6341</v>
      </c>
      <c r="M17" s="23">
        <v>1694</v>
      </c>
      <c r="N17" s="26">
        <f>M17/L17</f>
        <v>0.2671502917520896</v>
      </c>
      <c r="O17" s="23">
        <v>11064.851575618904</v>
      </c>
      <c r="P17" s="22">
        <f>SUMIFS('Sales Data'!$I:$I, 'Sales Data'!$L:$L, 'Campaign Data'!A17, 'Sales Data'!$B:$B, "&gt;="&amp;D17, 'Sales Data'!$B:$B, "&lt;="&amp;E17)</f>
        <v>10450</v>
      </c>
      <c r="Q17" s="22">
        <f>SUMIFS('Sales Data'!$F:$F, 'Sales Data'!$L:$L, 'Campaign Data'!A17, 'Sales Data'!$B:$B, "&gt;="&amp;D17, 'Sales Data'!$B:$B, "&lt;="&amp;E17)</f>
        <v>1703.25</v>
      </c>
      <c r="R17" s="22">
        <f>SUMIFS('Sales Data'!$H:H, 'Sales Data'!$L:$L, 'Campaign Data'!A17, 'Sales Data'!$B:$B, "&gt;="&amp;D17, 'Sales Data'!$B:$B, "&lt;="&amp;E17)</f>
        <v>28</v>
      </c>
      <c r="S17" s="22">
        <f t="shared" si="3"/>
        <v>-38</v>
      </c>
      <c r="T17" s="27"/>
    </row>
    <row r="18" spans="1:20" x14ac:dyDescent="0.3">
      <c r="A18" s="23" t="s">
        <v>1768</v>
      </c>
      <c r="B18" s="23" t="s">
        <v>2308</v>
      </c>
      <c r="C18" s="23" t="s">
        <v>50</v>
      </c>
      <c r="D18" s="24">
        <v>45383</v>
      </c>
      <c r="E18" s="24">
        <v>45412</v>
      </c>
      <c r="F18" s="23" t="s">
        <v>55</v>
      </c>
      <c r="G18" s="23">
        <v>3365</v>
      </c>
      <c r="H18" s="23">
        <v>5195</v>
      </c>
      <c r="I18" s="23">
        <f t="shared" si="0"/>
        <v>51950</v>
      </c>
      <c r="J18" s="23">
        <v>23854</v>
      </c>
      <c r="K18" s="25">
        <f t="shared" ref="K18:K31" si="4">J18/I18</f>
        <v>0.45917228103946101</v>
      </c>
      <c r="L18" s="23">
        <v>3429</v>
      </c>
      <c r="M18" s="23">
        <v>966</v>
      </c>
      <c r="N18" s="26">
        <f t="shared" ref="N18:N31" si="5">M18/L18</f>
        <v>0.28171478565179353</v>
      </c>
      <c r="O18" s="23">
        <v>9323.750415300472</v>
      </c>
      <c r="P18" s="22">
        <f>SUMIFS('Sales Data'!$I:$I, 'Sales Data'!$L:$L, 'Campaign Data'!A18, 'Sales Data'!$B:$B, "&gt;="&amp;D18, 'Sales Data'!$B:$B, "&lt;="&amp;E18)</f>
        <v>8152</v>
      </c>
      <c r="Q18" s="22">
        <f>SUMIFS('Sales Data'!$F:$F, 'Sales Data'!$L:$L, 'Campaign Data'!A18, 'Sales Data'!$B:$B, "&gt;="&amp;D18, 'Sales Data'!$B:$B, "&lt;="&amp;E18)</f>
        <v>2443</v>
      </c>
      <c r="R18" s="22">
        <f>SUMIFS('Sales Data'!$H:H, 'Sales Data'!$L:$L, 'Campaign Data'!A18, 'Sales Data'!$B:$B, "&gt;="&amp;D18, 'Sales Data'!$B:$B, "&lt;="&amp;E18)</f>
        <v>40</v>
      </c>
      <c r="S18" s="22">
        <f t="shared" si="3"/>
        <v>2957</v>
      </c>
      <c r="T18" s="27"/>
    </row>
    <row r="19" spans="1:20" x14ac:dyDescent="0.3">
      <c r="A19" s="23" t="s">
        <v>1769</v>
      </c>
      <c r="B19" s="23" t="s">
        <v>2309</v>
      </c>
      <c r="C19" s="23" t="s">
        <v>51</v>
      </c>
      <c r="D19" s="24">
        <v>45383</v>
      </c>
      <c r="E19" s="24">
        <v>45412</v>
      </c>
      <c r="F19" s="23" t="s">
        <v>49</v>
      </c>
      <c r="G19" s="23">
        <v>6192</v>
      </c>
      <c r="H19" s="23">
        <v>8705</v>
      </c>
      <c r="I19" s="23">
        <f t="shared" si="0"/>
        <v>87050</v>
      </c>
      <c r="J19" s="23">
        <v>26975</v>
      </c>
      <c r="K19" s="25">
        <f t="shared" si="4"/>
        <v>0.30987937966685813</v>
      </c>
      <c r="L19" s="23">
        <v>3546</v>
      </c>
      <c r="M19" s="23">
        <v>766</v>
      </c>
      <c r="N19" s="26">
        <f t="shared" si="5"/>
        <v>0.21601804850535816</v>
      </c>
      <c r="O19" s="23">
        <v>12764.708588686382</v>
      </c>
      <c r="P19" s="22">
        <f>SUMIFS('Sales Data'!$I:$I, 'Sales Data'!$L:$L, 'Campaign Data'!A19, 'Sales Data'!$B:$B, "&gt;="&amp;D19, 'Sales Data'!$B:$B, "&lt;="&amp;E19)</f>
        <v>14644</v>
      </c>
      <c r="Q19" s="22">
        <f>SUMIFS('Sales Data'!$F:$F, 'Sales Data'!$L:$L, 'Campaign Data'!A19, 'Sales Data'!$B:$B, "&gt;="&amp;D19, 'Sales Data'!$B:$B, "&lt;="&amp;E19)</f>
        <v>3722.75</v>
      </c>
      <c r="R19" s="22">
        <f>SUMIFS('Sales Data'!$H:H, 'Sales Data'!$L:$L, 'Campaign Data'!A19, 'Sales Data'!$B:$B, "&gt;="&amp;D19, 'Sales Data'!$B:$B, "&lt;="&amp;E19)</f>
        <v>68</v>
      </c>
      <c r="S19" s="22">
        <f t="shared" si="3"/>
        <v>5939</v>
      </c>
      <c r="T19" s="27"/>
    </row>
    <row r="20" spans="1:20" x14ac:dyDescent="0.3">
      <c r="A20" s="23" t="s">
        <v>1770</v>
      </c>
      <c r="B20" s="23" t="s">
        <v>2310</v>
      </c>
      <c r="C20" s="23" t="s">
        <v>52</v>
      </c>
      <c r="D20" s="24">
        <v>45383</v>
      </c>
      <c r="E20" s="24">
        <v>45412</v>
      </c>
      <c r="F20" s="23" t="s">
        <v>56</v>
      </c>
      <c r="G20" s="23">
        <v>10149</v>
      </c>
      <c r="H20" s="23">
        <v>11668</v>
      </c>
      <c r="I20" s="23">
        <f t="shared" si="0"/>
        <v>116680</v>
      </c>
      <c r="J20" s="23">
        <v>57883</v>
      </c>
      <c r="K20" s="25">
        <f t="shared" si="4"/>
        <v>0.49608330476516971</v>
      </c>
      <c r="L20" s="23">
        <v>8422</v>
      </c>
      <c r="M20" s="23">
        <v>1807</v>
      </c>
      <c r="N20" s="26">
        <f t="shared" si="5"/>
        <v>0.21455711232486346</v>
      </c>
      <c r="O20" s="23">
        <v>14668.200139422412</v>
      </c>
      <c r="P20" s="22">
        <f>SUMIFS('Sales Data'!$I:$I, 'Sales Data'!$L:$L, 'Campaign Data'!A20, 'Sales Data'!$B:$B, "&gt;="&amp;D20, 'Sales Data'!$B:$B, "&lt;="&amp;E20)</f>
        <v>13454</v>
      </c>
      <c r="Q20" s="22">
        <f>SUMIFS('Sales Data'!$F:$F, 'Sales Data'!$L:$L, 'Campaign Data'!A20, 'Sales Data'!$B:$B, "&gt;="&amp;D20, 'Sales Data'!$B:$B, "&lt;="&amp;E20)</f>
        <v>2190.75</v>
      </c>
      <c r="R20" s="22">
        <f>SUMIFS('Sales Data'!$H:H, 'Sales Data'!$L:$L, 'Campaign Data'!A20, 'Sales Data'!$B:$B, "&gt;="&amp;D20, 'Sales Data'!$B:$B, "&lt;="&amp;E20)</f>
        <v>47</v>
      </c>
      <c r="S20" s="22">
        <f t="shared" si="3"/>
        <v>1786</v>
      </c>
      <c r="T20" s="27"/>
    </row>
    <row r="21" spans="1:20" x14ac:dyDescent="0.3">
      <c r="A21" s="23" t="s">
        <v>1771</v>
      </c>
      <c r="B21" s="23" t="s">
        <v>2311</v>
      </c>
      <c r="C21" s="23" t="s">
        <v>53</v>
      </c>
      <c r="D21" s="24">
        <v>45383</v>
      </c>
      <c r="E21" s="24">
        <v>45412</v>
      </c>
      <c r="F21" s="23" t="s">
        <v>57</v>
      </c>
      <c r="G21" s="23">
        <v>8973</v>
      </c>
      <c r="H21" s="23">
        <v>8489</v>
      </c>
      <c r="I21" s="23">
        <f t="shared" si="0"/>
        <v>84890</v>
      </c>
      <c r="J21" s="23">
        <v>31794</v>
      </c>
      <c r="K21" s="25">
        <f t="shared" si="4"/>
        <v>0.37453174696666275</v>
      </c>
      <c r="L21" s="23">
        <v>3651</v>
      </c>
      <c r="M21" s="23">
        <v>818</v>
      </c>
      <c r="N21" s="26">
        <f t="shared" si="5"/>
        <v>0.22404820597096686</v>
      </c>
      <c r="O21" s="23">
        <v>11495.194225650876</v>
      </c>
      <c r="P21" s="22">
        <f>SUMIFS('Sales Data'!$I:$I, 'Sales Data'!$L:$L, 'Campaign Data'!A21, 'Sales Data'!$B:$B, "&gt;="&amp;D21, 'Sales Data'!$B:$B, "&lt;="&amp;E21)</f>
        <v>12025</v>
      </c>
      <c r="Q21" s="22">
        <f>SUMIFS('Sales Data'!$F:$F, 'Sales Data'!$L:$L, 'Campaign Data'!A21, 'Sales Data'!$B:$B, "&gt;="&amp;D21, 'Sales Data'!$B:$B, "&lt;="&amp;E21)</f>
        <v>1975.25</v>
      </c>
      <c r="R21" s="22">
        <f>SUMIFS('Sales Data'!$H:H, 'Sales Data'!$L:$L, 'Campaign Data'!A21, 'Sales Data'!$B:$B, "&gt;="&amp;D21, 'Sales Data'!$B:$B, "&lt;="&amp;E21)</f>
        <v>36</v>
      </c>
      <c r="S21" s="22">
        <f t="shared" si="3"/>
        <v>3536</v>
      </c>
      <c r="T21" s="27"/>
    </row>
    <row r="22" spans="1:20" x14ac:dyDescent="0.3">
      <c r="A22" s="23" t="s">
        <v>1772</v>
      </c>
      <c r="B22" s="23" t="s">
        <v>2312</v>
      </c>
      <c r="C22" s="23" t="s">
        <v>49</v>
      </c>
      <c r="D22" s="24">
        <v>45413</v>
      </c>
      <c r="E22" s="24">
        <v>45443</v>
      </c>
      <c r="F22" s="23" t="s">
        <v>54</v>
      </c>
      <c r="G22" s="23">
        <v>8284</v>
      </c>
      <c r="H22" s="23">
        <v>6566</v>
      </c>
      <c r="I22" s="23">
        <f t="shared" si="0"/>
        <v>65660</v>
      </c>
      <c r="J22" s="23">
        <v>30858</v>
      </c>
      <c r="K22" s="25">
        <f t="shared" si="4"/>
        <v>0.46996649406031071</v>
      </c>
      <c r="L22" s="23">
        <v>4558</v>
      </c>
      <c r="M22" s="23">
        <v>1056</v>
      </c>
      <c r="N22" s="26">
        <f t="shared" si="5"/>
        <v>0.23168056164984643</v>
      </c>
      <c r="O22" s="23">
        <v>8141.3608111897111</v>
      </c>
      <c r="P22" s="22">
        <f>SUMIFS('Sales Data'!$I:$I, 'Sales Data'!$L:$L, 'Campaign Data'!A22, 'Sales Data'!$B:$B, "&gt;="&amp;D22, 'Sales Data'!$B:$B, "&lt;="&amp;E22)</f>
        <v>9206</v>
      </c>
      <c r="Q22" s="22">
        <f>SUMIFS('Sales Data'!$F:$F, 'Sales Data'!$L:$L, 'Campaign Data'!A22, 'Sales Data'!$B:$B, "&gt;="&amp;D22, 'Sales Data'!$B:$B, "&lt;="&amp;E22)</f>
        <v>2126.75</v>
      </c>
      <c r="R22" s="22">
        <f>SUMIFS('Sales Data'!$H:H, 'Sales Data'!$L:$L, 'Campaign Data'!A22, 'Sales Data'!$B:$B, "&gt;="&amp;D22, 'Sales Data'!$B:$B, "&lt;="&amp;E22)</f>
        <v>36</v>
      </c>
      <c r="S22" s="22">
        <f t="shared" si="3"/>
        <v>2640</v>
      </c>
      <c r="T22" s="27"/>
    </row>
    <row r="23" spans="1:20" x14ac:dyDescent="0.3">
      <c r="A23" s="23" t="s">
        <v>1773</v>
      </c>
      <c r="B23" s="23" t="s">
        <v>2313</v>
      </c>
      <c r="C23" s="23" t="s">
        <v>50</v>
      </c>
      <c r="D23" s="24">
        <v>45413</v>
      </c>
      <c r="E23" s="24">
        <v>45443</v>
      </c>
      <c r="F23" s="23" t="s">
        <v>55</v>
      </c>
      <c r="G23" s="23">
        <v>10904</v>
      </c>
      <c r="H23" s="23">
        <v>9306</v>
      </c>
      <c r="I23" s="23">
        <f t="shared" si="0"/>
        <v>93060</v>
      </c>
      <c r="J23" s="23">
        <v>32231</v>
      </c>
      <c r="K23" s="25">
        <f t="shared" si="4"/>
        <v>0.34634644315495378</v>
      </c>
      <c r="L23" s="23">
        <v>3705</v>
      </c>
      <c r="M23" s="23">
        <v>986</v>
      </c>
      <c r="N23" s="26">
        <f t="shared" si="5"/>
        <v>0.26612685560053984</v>
      </c>
      <c r="O23" s="23">
        <v>10186.474236022275</v>
      </c>
      <c r="P23" s="22">
        <f>SUMIFS('Sales Data'!$I:$I, 'Sales Data'!$L:$L, 'Campaign Data'!A23, 'Sales Data'!$B:$B, "&gt;="&amp;D23, 'Sales Data'!$B:$B, "&lt;="&amp;E23)</f>
        <v>11962</v>
      </c>
      <c r="Q23" s="22">
        <f>SUMIFS('Sales Data'!$F:$F, 'Sales Data'!$L:$L, 'Campaign Data'!A23, 'Sales Data'!$B:$B, "&gt;="&amp;D23, 'Sales Data'!$B:$B, "&lt;="&amp;E23)</f>
        <v>2391</v>
      </c>
      <c r="R23" s="22">
        <f>SUMIFS('Sales Data'!$H:H, 'Sales Data'!$L:$L, 'Campaign Data'!A23, 'Sales Data'!$B:$B, "&gt;="&amp;D23, 'Sales Data'!$B:$B, "&lt;="&amp;E23)</f>
        <v>39</v>
      </c>
      <c r="S23" s="22">
        <f t="shared" si="3"/>
        <v>2656</v>
      </c>
      <c r="T23" s="27"/>
    </row>
    <row r="24" spans="1:20" x14ac:dyDescent="0.3">
      <c r="A24" s="23" t="s">
        <v>1774</v>
      </c>
      <c r="B24" s="23" t="s">
        <v>2314</v>
      </c>
      <c r="C24" s="23" t="s">
        <v>51</v>
      </c>
      <c r="D24" s="24">
        <v>45413</v>
      </c>
      <c r="E24" s="24">
        <v>45443</v>
      </c>
      <c r="F24" s="23" t="s">
        <v>49</v>
      </c>
      <c r="G24" s="23">
        <v>5158</v>
      </c>
      <c r="H24" s="23">
        <v>6140</v>
      </c>
      <c r="I24" s="23">
        <f t="shared" si="0"/>
        <v>61400</v>
      </c>
      <c r="J24" s="23">
        <v>27900</v>
      </c>
      <c r="K24" s="25">
        <f t="shared" si="4"/>
        <v>0.4543973941368078</v>
      </c>
      <c r="L24" s="23">
        <v>3722</v>
      </c>
      <c r="M24" s="23">
        <v>758</v>
      </c>
      <c r="N24" s="26">
        <f t="shared" si="5"/>
        <v>0.20365394948952176</v>
      </c>
      <c r="O24" s="23">
        <v>6620.9161253340462</v>
      </c>
      <c r="P24" s="22">
        <f>SUMIFS('Sales Data'!$I:$I, 'Sales Data'!$L:$L, 'Campaign Data'!A24, 'Sales Data'!$B:$B, "&gt;="&amp;D24, 'Sales Data'!$B:$B, "&lt;="&amp;E24)</f>
        <v>6866</v>
      </c>
      <c r="Q24" s="22">
        <f>SUMIFS('Sales Data'!$F:$F, 'Sales Data'!$L:$L, 'Campaign Data'!A24, 'Sales Data'!$B:$B, "&gt;="&amp;D24, 'Sales Data'!$B:$B, "&lt;="&amp;E24)</f>
        <v>1461.75</v>
      </c>
      <c r="R24" s="22">
        <f>SUMIFS('Sales Data'!$H:H, 'Sales Data'!$L:$L, 'Campaign Data'!A24, 'Sales Data'!$B:$B, "&gt;="&amp;D24, 'Sales Data'!$B:$B, "&lt;="&amp;E24)</f>
        <v>14</v>
      </c>
      <c r="S24" s="22">
        <f t="shared" si="3"/>
        <v>726</v>
      </c>
      <c r="T24" s="27"/>
    </row>
    <row r="25" spans="1:20" x14ac:dyDescent="0.3">
      <c r="A25" s="23" t="s">
        <v>1775</v>
      </c>
      <c r="B25" s="23" t="s">
        <v>2315</v>
      </c>
      <c r="C25" s="23" t="s">
        <v>52</v>
      </c>
      <c r="D25" s="24">
        <v>45413</v>
      </c>
      <c r="E25" s="24">
        <v>45443</v>
      </c>
      <c r="F25" s="23" t="s">
        <v>56</v>
      </c>
      <c r="G25" s="23">
        <v>6468</v>
      </c>
      <c r="H25" s="23">
        <v>10721</v>
      </c>
      <c r="I25" s="23">
        <f t="shared" si="0"/>
        <v>107210</v>
      </c>
      <c r="J25" s="23">
        <v>29655</v>
      </c>
      <c r="K25" s="25">
        <f t="shared" si="4"/>
        <v>0.27660665982650873</v>
      </c>
      <c r="L25" s="23">
        <v>3297</v>
      </c>
      <c r="M25" s="23">
        <v>836</v>
      </c>
      <c r="N25" s="26">
        <f t="shared" si="5"/>
        <v>0.25356384592053383</v>
      </c>
      <c r="O25" s="23">
        <v>9445.2577631481236</v>
      </c>
      <c r="P25" s="22">
        <f>SUMIFS('Sales Data'!$I:$I, 'Sales Data'!$L:$L, 'Campaign Data'!A25, 'Sales Data'!$B:$B, "&gt;="&amp;D25, 'Sales Data'!$B:$B, "&lt;="&amp;E25)</f>
        <v>10994</v>
      </c>
      <c r="Q25" s="22">
        <f>SUMIFS('Sales Data'!$F:$F, 'Sales Data'!$L:$L, 'Campaign Data'!A25, 'Sales Data'!$B:$B, "&gt;="&amp;D25, 'Sales Data'!$B:$B, "&lt;="&amp;E25)</f>
        <v>1817.75</v>
      </c>
      <c r="R25" s="22">
        <f>SUMIFS('Sales Data'!$H:H, 'Sales Data'!$L:$L, 'Campaign Data'!A25, 'Sales Data'!$B:$B, "&gt;="&amp;D25, 'Sales Data'!$B:$B, "&lt;="&amp;E25)</f>
        <v>32</v>
      </c>
      <c r="S25" s="22">
        <f t="shared" si="3"/>
        <v>273</v>
      </c>
      <c r="T25" s="27"/>
    </row>
    <row r="26" spans="1:20" x14ac:dyDescent="0.3">
      <c r="A26" s="23" t="s">
        <v>1776</v>
      </c>
      <c r="B26" s="23" t="s">
        <v>2316</v>
      </c>
      <c r="C26" s="23" t="s">
        <v>53</v>
      </c>
      <c r="D26" s="24">
        <v>45413</v>
      </c>
      <c r="E26" s="24">
        <v>45443</v>
      </c>
      <c r="F26" s="23" t="s">
        <v>57</v>
      </c>
      <c r="G26" s="23">
        <v>8264</v>
      </c>
      <c r="H26" s="23">
        <v>8513</v>
      </c>
      <c r="I26" s="23">
        <f t="shared" si="0"/>
        <v>85130</v>
      </c>
      <c r="J26" s="23">
        <v>27745</v>
      </c>
      <c r="K26" s="25">
        <f t="shared" si="4"/>
        <v>0.32591330905673677</v>
      </c>
      <c r="L26" s="23">
        <v>3960</v>
      </c>
      <c r="M26" s="23">
        <v>1087</v>
      </c>
      <c r="N26" s="26">
        <f t="shared" si="5"/>
        <v>0.27449494949494951</v>
      </c>
      <c r="O26" s="23">
        <v>9204.0053804603358</v>
      </c>
      <c r="P26" s="22">
        <f>SUMIFS('Sales Data'!$I:$I, 'Sales Data'!$L:$L, 'Campaign Data'!A26, 'Sales Data'!$B:$B, "&gt;="&amp;D26, 'Sales Data'!$B:$B, "&lt;="&amp;E26)</f>
        <v>8401</v>
      </c>
      <c r="Q26" s="22">
        <f>SUMIFS('Sales Data'!$F:$F, 'Sales Data'!$L:$L, 'Campaign Data'!A26, 'Sales Data'!$B:$B, "&gt;="&amp;D26, 'Sales Data'!$B:$B, "&lt;="&amp;E26)</f>
        <v>2139</v>
      </c>
      <c r="R26" s="22">
        <f>SUMIFS('Sales Data'!$H:H, 'Sales Data'!$L:$L, 'Campaign Data'!A26, 'Sales Data'!$B:$B, "&gt;="&amp;D26, 'Sales Data'!$B:$B, "&lt;="&amp;E26)</f>
        <v>41</v>
      </c>
      <c r="S26" s="22">
        <f t="shared" si="3"/>
        <v>-112</v>
      </c>
      <c r="T26" s="27"/>
    </row>
    <row r="27" spans="1:20" x14ac:dyDescent="0.3">
      <c r="A27" s="23" t="s">
        <v>1777</v>
      </c>
      <c r="B27" s="23" t="s">
        <v>2317</v>
      </c>
      <c r="C27" s="23" t="s">
        <v>49</v>
      </c>
      <c r="D27" s="24">
        <v>45444</v>
      </c>
      <c r="E27" s="24">
        <v>45473</v>
      </c>
      <c r="F27" s="23" t="s">
        <v>54</v>
      </c>
      <c r="G27" s="23">
        <v>10255</v>
      </c>
      <c r="H27" s="23">
        <v>12189</v>
      </c>
      <c r="I27" s="23">
        <f t="shared" si="0"/>
        <v>121890</v>
      </c>
      <c r="J27" s="23">
        <v>30553</v>
      </c>
      <c r="K27" s="25">
        <f t="shared" si="4"/>
        <v>0.25066043153663137</v>
      </c>
      <c r="L27" s="23">
        <v>4449</v>
      </c>
      <c r="M27" s="23">
        <v>911</v>
      </c>
      <c r="N27" s="26">
        <f t="shared" si="5"/>
        <v>0.20476511575634973</v>
      </c>
      <c r="O27" s="23">
        <v>15079.355198750216</v>
      </c>
      <c r="P27" s="22">
        <f>SUMIFS('Sales Data'!$I:$I, 'Sales Data'!$L:$L, 'Campaign Data'!A27, 'Sales Data'!$B:$B, "&gt;="&amp;D27, 'Sales Data'!$B:$B, "&lt;="&amp;E27)</f>
        <v>13158</v>
      </c>
      <c r="Q27" s="22">
        <f>SUMIFS('Sales Data'!$F:$F, 'Sales Data'!$L:$L, 'Campaign Data'!A27, 'Sales Data'!$B:$B, "&gt;="&amp;D27, 'Sales Data'!$B:$B, "&lt;="&amp;E27)</f>
        <v>2664.5</v>
      </c>
      <c r="R27" s="22">
        <f>SUMIFS('Sales Data'!$H:H, 'Sales Data'!$L:$L, 'Campaign Data'!A27, 'Sales Data'!$B:$B, "&gt;="&amp;D27, 'Sales Data'!$B:$B, "&lt;="&amp;E27)</f>
        <v>47</v>
      </c>
      <c r="S27" s="22">
        <f t="shared" si="3"/>
        <v>969</v>
      </c>
      <c r="T27" s="27"/>
    </row>
    <row r="28" spans="1:20" x14ac:dyDescent="0.3">
      <c r="A28" s="23" t="s">
        <v>1778</v>
      </c>
      <c r="B28" s="23" t="s">
        <v>2318</v>
      </c>
      <c r="C28" s="23" t="s">
        <v>50</v>
      </c>
      <c r="D28" s="24">
        <v>45444</v>
      </c>
      <c r="E28" s="24">
        <v>45473</v>
      </c>
      <c r="F28" s="23" t="s">
        <v>55</v>
      </c>
      <c r="G28" s="23">
        <v>6748</v>
      </c>
      <c r="H28" s="23">
        <v>5744</v>
      </c>
      <c r="I28" s="23">
        <f t="shared" si="0"/>
        <v>57440</v>
      </c>
      <c r="J28" s="23">
        <v>26751</v>
      </c>
      <c r="K28" s="25">
        <f t="shared" si="4"/>
        <v>0.46572075208913649</v>
      </c>
      <c r="L28" s="23">
        <v>3872</v>
      </c>
      <c r="M28" s="23">
        <v>1106</v>
      </c>
      <c r="N28" s="26">
        <f t="shared" si="5"/>
        <v>0.28564049586776857</v>
      </c>
      <c r="O28" s="23">
        <v>7921.2671665543221</v>
      </c>
      <c r="P28" s="22">
        <f>SUMIFS('Sales Data'!$I:$I, 'Sales Data'!$L:$L, 'Campaign Data'!A28, 'Sales Data'!$B:$B, "&gt;="&amp;D28, 'Sales Data'!$B:$B, "&lt;="&amp;E28)</f>
        <v>9205</v>
      </c>
      <c r="Q28" s="22">
        <f>SUMIFS('Sales Data'!$F:$F, 'Sales Data'!$L:$L, 'Campaign Data'!A28, 'Sales Data'!$B:$B, "&gt;="&amp;D28, 'Sales Data'!$B:$B, "&lt;="&amp;E28)</f>
        <v>2446</v>
      </c>
      <c r="R28" s="22">
        <f>SUMIFS('Sales Data'!$H:H, 'Sales Data'!$L:$L, 'Campaign Data'!A28, 'Sales Data'!$B:$B, "&gt;="&amp;D28, 'Sales Data'!$B:$B, "&lt;="&amp;E28)</f>
        <v>31</v>
      </c>
      <c r="S28" s="22">
        <f t="shared" si="3"/>
        <v>3461</v>
      </c>
      <c r="T28" s="27"/>
    </row>
    <row r="29" spans="1:20" x14ac:dyDescent="0.3">
      <c r="A29" s="23" t="s">
        <v>1779</v>
      </c>
      <c r="B29" s="23" t="s">
        <v>2319</v>
      </c>
      <c r="C29" s="23" t="s">
        <v>51</v>
      </c>
      <c r="D29" s="24">
        <v>45444</v>
      </c>
      <c r="E29" s="24">
        <v>45473</v>
      </c>
      <c r="F29" s="23" t="s">
        <v>49</v>
      </c>
      <c r="G29" s="23">
        <v>11851</v>
      </c>
      <c r="H29" s="23">
        <v>14317</v>
      </c>
      <c r="I29" s="23">
        <f t="shared" si="0"/>
        <v>143170</v>
      </c>
      <c r="J29" s="23">
        <v>45390</v>
      </c>
      <c r="K29" s="25">
        <f t="shared" si="4"/>
        <v>0.31703569183488162</v>
      </c>
      <c r="L29" s="23">
        <v>4864</v>
      </c>
      <c r="M29" s="23">
        <v>1199</v>
      </c>
      <c r="N29" s="26">
        <f t="shared" si="5"/>
        <v>0.24650493421052633</v>
      </c>
      <c r="O29" s="23">
        <v>16952.003899058291</v>
      </c>
      <c r="P29" s="22">
        <f>SUMIFS('Sales Data'!$I:$I, 'Sales Data'!$L:$L, 'Campaign Data'!A29, 'Sales Data'!$B:$B, "&gt;="&amp;D29, 'Sales Data'!$B:$B, "&lt;="&amp;E29)</f>
        <v>15253</v>
      </c>
      <c r="Q29" s="22">
        <f>SUMIFS('Sales Data'!$F:$F, 'Sales Data'!$L:$L, 'Campaign Data'!A29, 'Sales Data'!$B:$B, "&gt;="&amp;D29, 'Sales Data'!$B:$B, "&lt;="&amp;E29)</f>
        <v>3846.75</v>
      </c>
      <c r="R29" s="22">
        <f>SUMIFS('Sales Data'!$H:H, 'Sales Data'!$L:$L, 'Campaign Data'!A29, 'Sales Data'!$B:$B, "&gt;="&amp;D29, 'Sales Data'!$B:$B, "&lt;="&amp;E29)</f>
        <v>65</v>
      </c>
      <c r="S29" s="22">
        <f t="shared" si="3"/>
        <v>936</v>
      </c>
      <c r="T29" s="27"/>
    </row>
    <row r="30" spans="1:20" x14ac:dyDescent="0.3">
      <c r="A30" s="23" t="s">
        <v>1780</v>
      </c>
      <c r="B30" s="23" t="s">
        <v>2320</v>
      </c>
      <c r="C30" s="23" t="s">
        <v>52</v>
      </c>
      <c r="D30" s="24">
        <v>45444</v>
      </c>
      <c r="E30" s="24">
        <v>45473</v>
      </c>
      <c r="F30" s="23" t="s">
        <v>56</v>
      </c>
      <c r="G30" s="23">
        <v>3519</v>
      </c>
      <c r="H30" s="23">
        <v>5669</v>
      </c>
      <c r="I30" s="23">
        <f t="shared" si="0"/>
        <v>56690</v>
      </c>
      <c r="J30" s="23">
        <v>21967</v>
      </c>
      <c r="K30" s="25">
        <f t="shared" si="4"/>
        <v>0.38749338507673309</v>
      </c>
      <c r="L30" s="23">
        <v>3120</v>
      </c>
      <c r="M30" s="23">
        <v>826</v>
      </c>
      <c r="N30" s="26">
        <f t="shared" si="5"/>
        <v>0.26474358974358975</v>
      </c>
      <c r="O30" s="23">
        <v>6549.7718038733192</v>
      </c>
      <c r="P30" s="22">
        <f>SUMIFS('Sales Data'!$I:$I, 'Sales Data'!$L:$L, 'Campaign Data'!A30, 'Sales Data'!$B:$B, "&gt;="&amp;D30, 'Sales Data'!$B:$B, "&lt;="&amp;E30)</f>
        <v>7246</v>
      </c>
      <c r="Q30" s="22">
        <f>SUMIFS('Sales Data'!$F:$F, 'Sales Data'!$L:$L, 'Campaign Data'!A30, 'Sales Data'!$B:$B, "&gt;="&amp;D30, 'Sales Data'!$B:$B, "&lt;="&amp;E30)</f>
        <v>1551.5</v>
      </c>
      <c r="R30" s="22">
        <f>SUMIFS('Sales Data'!$H:H, 'Sales Data'!$L:$L, 'Campaign Data'!A30, 'Sales Data'!$B:$B, "&gt;="&amp;D30, 'Sales Data'!$B:$B, "&lt;="&amp;E30)</f>
        <v>35</v>
      </c>
      <c r="S30" s="22">
        <f t="shared" si="3"/>
        <v>1577</v>
      </c>
      <c r="T30" s="27"/>
    </row>
    <row r="31" spans="1:20" x14ac:dyDescent="0.3">
      <c r="A31" s="23" t="s">
        <v>1781</v>
      </c>
      <c r="B31" s="23" t="s">
        <v>2321</v>
      </c>
      <c r="C31" s="23" t="s">
        <v>53</v>
      </c>
      <c r="D31" s="24">
        <v>45444</v>
      </c>
      <c r="E31" s="24">
        <v>45473</v>
      </c>
      <c r="F31" s="23" t="s">
        <v>57</v>
      </c>
      <c r="G31" s="23">
        <v>7090</v>
      </c>
      <c r="H31" s="23">
        <v>8885</v>
      </c>
      <c r="I31" s="23">
        <f t="shared" si="0"/>
        <v>88850</v>
      </c>
      <c r="J31" s="23">
        <v>37093</v>
      </c>
      <c r="K31" s="25">
        <f t="shared" si="4"/>
        <v>0.41747889701744512</v>
      </c>
      <c r="L31" s="23">
        <v>5394</v>
      </c>
      <c r="M31" s="23">
        <v>1307</v>
      </c>
      <c r="N31" s="26">
        <f t="shared" si="5"/>
        <v>0.24230626622172785</v>
      </c>
      <c r="O31" s="23">
        <v>9515.2775443844657</v>
      </c>
      <c r="P31" s="22">
        <f>SUMIFS('Sales Data'!$I:$I, 'Sales Data'!$L:$L, 'Campaign Data'!A31, 'Sales Data'!$B:$B, "&gt;="&amp;D31, 'Sales Data'!$B:$B, "&lt;="&amp;E31)</f>
        <v>9649</v>
      </c>
      <c r="Q31" s="22">
        <f>SUMIFS('Sales Data'!$F:$F, 'Sales Data'!$L:$L, 'Campaign Data'!A31, 'Sales Data'!$B:$B, "&gt;="&amp;D31, 'Sales Data'!$B:$B, "&lt;="&amp;E31)</f>
        <v>2664</v>
      </c>
      <c r="R31" s="22">
        <f>SUMIFS('Sales Data'!$H:H, 'Sales Data'!$L:$L, 'Campaign Data'!A31, 'Sales Data'!$B:$B, "&gt;="&amp;D31, 'Sales Data'!$B:$B, "&lt;="&amp;E31)</f>
        <v>33</v>
      </c>
      <c r="S31" s="22">
        <f t="shared" si="3"/>
        <v>764</v>
      </c>
      <c r="T31" s="27"/>
    </row>
    <row r="32" spans="1:20" x14ac:dyDescent="0.3">
      <c r="A32" s="23" t="s">
        <v>1782</v>
      </c>
      <c r="B32" s="23" t="s">
        <v>2322</v>
      </c>
      <c r="C32" s="23" t="s">
        <v>49</v>
      </c>
      <c r="D32" s="24">
        <v>45474</v>
      </c>
      <c r="E32" s="24">
        <v>45504</v>
      </c>
      <c r="F32" s="23" t="s">
        <v>54</v>
      </c>
      <c r="G32" s="23">
        <v>12518</v>
      </c>
      <c r="H32" s="23">
        <v>9834</v>
      </c>
      <c r="I32" s="23">
        <f t="shared" si="0"/>
        <v>98340</v>
      </c>
      <c r="J32" s="23">
        <v>36824</v>
      </c>
      <c r="K32" s="25">
        <f>J32/I32</f>
        <v>0.37445596908684159</v>
      </c>
      <c r="L32" s="23">
        <v>5230</v>
      </c>
      <c r="M32" s="23">
        <v>1350</v>
      </c>
      <c r="N32" s="26">
        <f>M32/L32</f>
        <v>0.25812619502868067</v>
      </c>
      <c r="O32" s="23">
        <v>10459.47076483013</v>
      </c>
      <c r="P32" s="22">
        <f>SUMIFS('Sales Data'!$I:$I, 'Sales Data'!$L:$L, 'Campaign Data'!A32, 'Sales Data'!$B:$B, "&gt;="&amp;D32, 'Sales Data'!$B:$B, "&lt;="&amp;E32)</f>
        <v>9721</v>
      </c>
      <c r="Q32" s="22">
        <f>SUMIFS('Sales Data'!$F:$F, 'Sales Data'!$L:$L, 'Campaign Data'!A32, 'Sales Data'!$B:$B, "&gt;="&amp;D32, 'Sales Data'!$B:$B, "&lt;="&amp;E32)</f>
        <v>1849.5</v>
      </c>
      <c r="R32" s="22">
        <f>SUMIFS('Sales Data'!$H:H, 'Sales Data'!$L:$L, 'Campaign Data'!A32, 'Sales Data'!$B:$B, "&gt;="&amp;D32, 'Sales Data'!$B:$B, "&lt;="&amp;E32)</f>
        <v>34</v>
      </c>
      <c r="S32" s="22">
        <f t="shared" si="3"/>
        <v>-113</v>
      </c>
      <c r="T32" s="27"/>
    </row>
    <row r="33" spans="1:20" x14ac:dyDescent="0.3">
      <c r="A33" s="23" t="s">
        <v>1783</v>
      </c>
      <c r="B33" s="23" t="s">
        <v>2323</v>
      </c>
      <c r="C33" s="23" t="s">
        <v>50</v>
      </c>
      <c r="D33" s="24">
        <v>45474</v>
      </c>
      <c r="E33" s="24">
        <v>45504</v>
      </c>
      <c r="F33" s="23" t="s">
        <v>55</v>
      </c>
      <c r="G33" s="23">
        <v>2799</v>
      </c>
      <c r="H33" s="23">
        <v>3016</v>
      </c>
      <c r="I33" s="23">
        <f t="shared" si="0"/>
        <v>30160</v>
      </c>
      <c r="J33" s="23">
        <v>9487</v>
      </c>
      <c r="K33" s="25">
        <f t="shared" ref="K33:K46" si="6">J33/I33</f>
        <v>0.31455570291777191</v>
      </c>
      <c r="L33" s="23">
        <v>1362</v>
      </c>
      <c r="M33" s="23">
        <v>373</v>
      </c>
      <c r="N33" s="26">
        <f t="shared" ref="N33:N46" si="7">M33/L33</f>
        <v>0.27386196769456683</v>
      </c>
      <c r="O33" s="23">
        <v>5835.0536667226925</v>
      </c>
      <c r="P33" s="22">
        <f>SUMIFS('Sales Data'!$I:$I, 'Sales Data'!$L:$L, 'Campaign Data'!A33, 'Sales Data'!$B:$B, "&gt;="&amp;D33, 'Sales Data'!$B:$B, "&lt;="&amp;E33)</f>
        <v>5616</v>
      </c>
      <c r="Q33" s="22">
        <f>SUMIFS('Sales Data'!$F:$F, 'Sales Data'!$L:$L, 'Campaign Data'!A33, 'Sales Data'!$B:$B, "&gt;="&amp;D33, 'Sales Data'!$B:$B, "&lt;="&amp;E33)</f>
        <v>1460</v>
      </c>
      <c r="R33" s="22">
        <f>SUMIFS('Sales Data'!$H:H, 'Sales Data'!$L:$L, 'Campaign Data'!A33, 'Sales Data'!$B:$B, "&gt;="&amp;D33, 'Sales Data'!$B:$B, "&lt;="&amp;E33)</f>
        <v>27</v>
      </c>
      <c r="S33" s="22">
        <f t="shared" si="3"/>
        <v>2600</v>
      </c>
      <c r="T33" s="27"/>
    </row>
    <row r="34" spans="1:20" x14ac:dyDescent="0.3">
      <c r="A34" s="23" t="s">
        <v>1784</v>
      </c>
      <c r="B34" s="23" t="s">
        <v>2324</v>
      </c>
      <c r="C34" s="23" t="s">
        <v>51</v>
      </c>
      <c r="D34" s="24">
        <v>45474</v>
      </c>
      <c r="E34" s="24">
        <v>45504</v>
      </c>
      <c r="F34" s="23" t="s">
        <v>49</v>
      </c>
      <c r="G34" s="23">
        <v>7933</v>
      </c>
      <c r="H34" s="23">
        <v>8175</v>
      </c>
      <c r="I34" s="23">
        <f t="shared" si="0"/>
        <v>81750</v>
      </c>
      <c r="J34" s="23">
        <v>26139</v>
      </c>
      <c r="K34" s="25">
        <f t="shared" si="6"/>
        <v>0.31974311926605503</v>
      </c>
      <c r="L34" s="23">
        <v>2989</v>
      </c>
      <c r="M34" s="23">
        <v>823</v>
      </c>
      <c r="N34" s="26">
        <f t="shared" si="7"/>
        <v>0.27534292405486782</v>
      </c>
      <c r="O34" s="23">
        <v>7366.8267869113552</v>
      </c>
      <c r="P34" s="22">
        <f>SUMIFS('Sales Data'!$I:$I, 'Sales Data'!$L:$L, 'Campaign Data'!A34, 'Sales Data'!$B:$B, "&gt;="&amp;D34, 'Sales Data'!$B:$B, "&lt;="&amp;E34)</f>
        <v>8444</v>
      </c>
      <c r="Q34" s="22">
        <f>SUMIFS('Sales Data'!$F:$F, 'Sales Data'!$L:$L, 'Campaign Data'!A34, 'Sales Data'!$B:$B, "&gt;="&amp;D34, 'Sales Data'!$B:$B, "&lt;="&amp;E34)</f>
        <v>2130.5</v>
      </c>
      <c r="R34" s="22">
        <f>SUMIFS('Sales Data'!$H:H, 'Sales Data'!$L:$L, 'Campaign Data'!A34, 'Sales Data'!$B:$B, "&gt;="&amp;D34, 'Sales Data'!$B:$B, "&lt;="&amp;E34)</f>
        <v>32</v>
      </c>
      <c r="S34" s="22">
        <f t="shared" si="3"/>
        <v>269</v>
      </c>
      <c r="T34" s="27"/>
    </row>
    <row r="35" spans="1:20" x14ac:dyDescent="0.3">
      <c r="A35" s="23" t="s">
        <v>1785</v>
      </c>
      <c r="B35" s="23" t="s">
        <v>2325</v>
      </c>
      <c r="C35" s="23" t="s">
        <v>52</v>
      </c>
      <c r="D35" s="24">
        <v>45474</v>
      </c>
      <c r="E35" s="24">
        <v>45504</v>
      </c>
      <c r="F35" s="23" t="s">
        <v>56</v>
      </c>
      <c r="G35" s="23">
        <v>12796</v>
      </c>
      <c r="H35" s="23">
        <v>11793</v>
      </c>
      <c r="I35" s="23">
        <f t="shared" si="0"/>
        <v>117930</v>
      </c>
      <c r="J35" s="23">
        <v>45491</v>
      </c>
      <c r="K35" s="25">
        <f t="shared" si="6"/>
        <v>0.38574578139574323</v>
      </c>
      <c r="L35" s="23">
        <v>6036</v>
      </c>
      <c r="M35" s="23">
        <v>1339</v>
      </c>
      <c r="N35" s="26">
        <f t="shared" si="7"/>
        <v>0.22183565275016567</v>
      </c>
      <c r="O35" s="23">
        <v>16305.724949634186</v>
      </c>
      <c r="P35" s="22">
        <f>SUMIFS('Sales Data'!$I:$I, 'Sales Data'!$L:$L, 'Campaign Data'!A35, 'Sales Data'!$B:$B, "&gt;="&amp;D35, 'Sales Data'!$B:$B, "&lt;="&amp;E35)</f>
        <v>14616</v>
      </c>
      <c r="Q35" s="22">
        <f>SUMIFS('Sales Data'!$F:$F, 'Sales Data'!$L:$L, 'Campaign Data'!A35, 'Sales Data'!$B:$B, "&gt;="&amp;D35, 'Sales Data'!$B:$B, "&lt;="&amp;E35)</f>
        <v>2916</v>
      </c>
      <c r="R35" s="22">
        <f>SUMIFS('Sales Data'!$H:H, 'Sales Data'!$L:$L, 'Campaign Data'!A35, 'Sales Data'!$B:$B, "&gt;="&amp;D35, 'Sales Data'!$B:$B, "&lt;="&amp;E35)</f>
        <v>46</v>
      </c>
      <c r="S35" s="22">
        <f t="shared" si="3"/>
        <v>2823</v>
      </c>
      <c r="T35" s="27"/>
    </row>
    <row r="36" spans="1:20" x14ac:dyDescent="0.3">
      <c r="A36" s="23" t="s">
        <v>1786</v>
      </c>
      <c r="B36" s="23" t="s">
        <v>2326</v>
      </c>
      <c r="C36" s="23" t="s">
        <v>53</v>
      </c>
      <c r="D36" s="24">
        <v>45474</v>
      </c>
      <c r="E36" s="24">
        <v>45504</v>
      </c>
      <c r="F36" s="23" t="s">
        <v>57</v>
      </c>
      <c r="G36" s="23">
        <v>9091</v>
      </c>
      <c r="H36" s="23">
        <v>7270</v>
      </c>
      <c r="I36" s="23">
        <f t="shared" si="0"/>
        <v>72700</v>
      </c>
      <c r="J36" s="23">
        <v>31506</v>
      </c>
      <c r="K36" s="25">
        <f t="shared" si="6"/>
        <v>0.43337001375515816</v>
      </c>
      <c r="L36" s="23">
        <v>4286</v>
      </c>
      <c r="M36" s="23">
        <v>901</v>
      </c>
      <c r="N36" s="26">
        <f t="shared" si="7"/>
        <v>0.21021931871208585</v>
      </c>
      <c r="O36" s="23">
        <v>9014.4051657981363</v>
      </c>
      <c r="P36" s="22">
        <f>SUMIFS('Sales Data'!$I:$I, 'Sales Data'!$L:$L, 'Campaign Data'!A36, 'Sales Data'!$B:$B, "&gt;="&amp;D36, 'Sales Data'!$B:$B, "&lt;="&amp;E36)</f>
        <v>9395</v>
      </c>
      <c r="Q36" s="22">
        <f>SUMIFS('Sales Data'!$F:$F, 'Sales Data'!$L:$L, 'Campaign Data'!A36, 'Sales Data'!$B:$B, "&gt;="&amp;D36, 'Sales Data'!$B:$B, "&lt;="&amp;E36)</f>
        <v>2078.75</v>
      </c>
      <c r="R36" s="22">
        <f>SUMIFS('Sales Data'!$H:H, 'Sales Data'!$L:$L, 'Campaign Data'!A36, 'Sales Data'!$B:$B, "&gt;="&amp;D36, 'Sales Data'!$B:$B, "&lt;="&amp;E36)</f>
        <v>44</v>
      </c>
      <c r="S36" s="22">
        <f t="shared" si="3"/>
        <v>2125</v>
      </c>
      <c r="T36" s="27"/>
    </row>
    <row r="37" spans="1:20" x14ac:dyDescent="0.3">
      <c r="A37" s="23" t="s">
        <v>1787</v>
      </c>
      <c r="B37" s="23" t="s">
        <v>2327</v>
      </c>
      <c r="C37" s="23" t="s">
        <v>49</v>
      </c>
      <c r="D37" s="24">
        <v>45505</v>
      </c>
      <c r="E37" s="24">
        <v>45535</v>
      </c>
      <c r="F37" s="23" t="s">
        <v>54</v>
      </c>
      <c r="G37" s="23">
        <v>6032</v>
      </c>
      <c r="H37" s="23">
        <v>8458</v>
      </c>
      <c r="I37" s="23">
        <f t="shared" si="0"/>
        <v>84580</v>
      </c>
      <c r="J37" s="23">
        <v>40653</v>
      </c>
      <c r="K37" s="25">
        <f t="shared" si="6"/>
        <v>0.48064554268148496</v>
      </c>
      <c r="L37" s="23">
        <v>4354</v>
      </c>
      <c r="M37" s="23">
        <v>883</v>
      </c>
      <c r="N37" s="26">
        <f t="shared" si="7"/>
        <v>0.2028020211299954</v>
      </c>
      <c r="O37" s="23">
        <v>9359.1677179578419</v>
      </c>
      <c r="P37" s="22">
        <f>SUMIFS('Sales Data'!$I:$I, 'Sales Data'!$L:$L, 'Campaign Data'!A37, 'Sales Data'!$B:$B, "&gt;="&amp;D37, 'Sales Data'!$B:$B, "&lt;="&amp;E37)</f>
        <v>8942</v>
      </c>
      <c r="Q37" s="22">
        <f>SUMIFS('Sales Data'!$F:$F, 'Sales Data'!$L:$L, 'Campaign Data'!A37, 'Sales Data'!$B:$B, "&gt;="&amp;D37, 'Sales Data'!$B:$B, "&lt;="&amp;E37)</f>
        <v>1785.5</v>
      </c>
      <c r="R37" s="22">
        <f>SUMIFS('Sales Data'!$H:H, 'Sales Data'!$L:$L, 'Campaign Data'!A37, 'Sales Data'!$B:$B, "&gt;="&amp;D37, 'Sales Data'!$B:$B, "&lt;="&amp;E37)</f>
        <v>28</v>
      </c>
      <c r="S37" s="22">
        <f t="shared" si="3"/>
        <v>484</v>
      </c>
      <c r="T37" s="27"/>
    </row>
    <row r="38" spans="1:20" x14ac:dyDescent="0.3">
      <c r="A38" s="23" t="s">
        <v>1788</v>
      </c>
      <c r="B38" s="23" t="s">
        <v>2328</v>
      </c>
      <c r="C38" s="23" t="s">
        <v>50</v>
      </c>
      <c r="D38" s="24">
        <v>45505</v>
      </c>
      <c r="E38" s="24">
        <v>45535</v>
      </c>
      <c r="F38" s="23" t="s">
        <v>55</v>
      </c>
      <c r="G38" s="23">
        <v>4149</v>
      </c>
      <c r="H38" s="23">
        <v>3255</v>
      </c>
      <c r="I38" s="23">
        <f t="shared" si="0"/>
        <v>32550</v>
      </c>
      <c r="J38" s="23">
        <v>6855</v>
      </c>
      <c r="K38" s="25">
        <f t="shared" si="6"/>
        <v>0.21059907834101382</v>
      </c>
      <c r="L38" s="23">
        <v>957</v>
      </c>
      <c r="M38" s="23">
        <v>214</v>
      </c>
      <c r="N38" s="26">
        <f t="shared" si="7"/>
        <v>0.22361546499477533</v>
      </c>
      <c r="O38" s="23">
        <v>4538.8381807799751</v>
      </c>
      <c r="P38" s="22">
        <f>SUMIFS('Sales Data'!$I:$I, 'Sales Data'!$L:$L, 'Campaign Data'!A38, 'Sales Data'!$B:$B, "&gt;="&amp;D38, 'Sales Data'!$B:$B, "&lt;="&amp;E38)</f>
        <v>4145</v>
      </c>
      <c r="Q38" s="22">
        <f>SUMIFS('Sales Data'!$F:$F, 'Sales Data'!$L:$L, 'Campaign Data'!A38, 'Sales Data'!$B:$B, "&gt;="&amp;D38, 'Sales Data'!$B:$B, "&lt;="&amp;E38)</f>
        <v>1235.5</v>
      </c>
      <c r="R38" s="22">
        <f>SUMIFS('Sales Data'!$H:H, 'Sales Data'!$L:$L, 'Campaign Data'!A38, 'Sales Data'!$B:$B, "&gt;="&amp;D38, 'Sales Data'!$B:$B, "&lt;="&amp;E38)</f>
        <v>22</v>
      </c>
      <c r="S38" s="22">
        <f t="shared" si="3"/>
        <v>890</v>
      </c>
      <c r="T38" s="27"/>
    </row>
    <row r="39" spans="1:20" x14ac:dyDescent="0.3">
      <c r="A39" s="23" t="s">
        <v>1789</v>
      </c>
      <c r="B39" s="23" t="s">
        <v>2329</v>
      </c>
      <c r="C39" s="23" t="s">
        <v>51</v>
      </c>
      <c r="D39" s="24">
        <v>45505</v>
      </c>
      <c r="E39" s="24">
        <v>45535</v>
      </c>
      <c r="F39" s="23" t="s">
        <v>49</v>
      </c>
      <c r="G39" s="23">
        <v>5530</v>
      </c>
      <c r="H39" s="23">
        <v>6146</v>
      </c>
      <c r="I39" s="23">
        <f t="shared" si="0"/>
        <v>61460</v>
      </c>
      <c r="J39" s="23">
        <v>14643</v>
      </c>
      <c r="K39" s="25">
        <f t="shared" si="6"/>
        <v>0.23825252196550603</v>
      </c>
      <c r="L39" s="23">
        <v>1773</v>
      </c>
      <c r="M39" s="23">
        <v>455</v>
      </c>
      <c r="N39" s="26">
        <f t="shared" si="7"/>
        <v>0.25662718556119574</v>
      </c>
      <c r="O39" s="23">
        <v>7431.1283243800717</v>
      </c>
      <c r="P39" s="22">
        <f>SUMIFS('Sales Data'!$I:$I, 'Sales Data'!$L:$L, 'Campaign Data'!A39, 'Sales Data'!$B:$B, "&gt;="&amp;D39, 'Sales Data'!$B:$B, "&lt;="&amp;E39)</f>
        <v>7894</v>
      </c>
      <c r="Q39" s="22">
        <f>SUMIFS('Sales Data'!$F:$F, 'Sales Data'!$L:$L, 'Campaign Data'!A39, 'Sales Data'!$B:$B, "&gt;="&amp;D39, 'Sales Data'!$B:$B, "&lt;="&amp;E39)</f>
        <v>2157.75</v>
      </c>
      <c r="R39" s="22">
        <f>SUMIFS('Sales Data'!$H:H, 'Sales Data'!$L:$L, 'Campaign Data'!A39, 'Sales Data'!$B:$B, "&gt;="&amp;D39, 'Sales Data'!$B:$B, "&lt;="&amp;E39)</f>
        <v>36</v>
      </c>
      <c r="S39" s="22">
        <f t="shared" si="3"/>
        <v>1748</v>
      </c>
      <c r="T39" s="27"/>
    </row>
    <row r="40" spans="1:20" x14ac:dyDescent="0.3">
      <c r="A40" s="23" t="s">
        <v>1790</v>
      </c>
      <c r="B40" s="23" t="s">
        <v>2330</v>
      </c>
      <c r="C40" s="23" t="s">
        <v>52</v>
      </c>
      <c r="D40" s="24">
        <v>45505</v>
      </c>
      <c r="E40" s="24">
        <v>45535</v>
      </c>
      <c r="F40" s="23" t="s">
        <v>56</v>
      </c>
      <c r="G40" s="23">
        <v>5746</v>
      </c>
      <c r="H40" s="23">
        <v>8395</v>
      </c>
      <c r="I40" s="23">
        <f t="shared" si="0"/>
        <v>83950</v>
      </c>
      <c r="J40" s="23">
        <v>19551</v>
      </c>
      <c r="K40" s="25">
        <f t="shared" si="6"/>
        <v>0.23288862418106016</v>
      </c>
      <c r="L40" s="23">
        <v>2787</v>
      </c>
      <c r="M40" s="23">
        <v>724</v>
      </c>
      <c r="N40" s="26">
        <f t="shared" si="7"/>
        <v>0.25977753857194114</v>
      </c>
      <c r="O40" s="23">
        <v>8723.4953000416208</v>
      </c>
      <c r="P40" s="22">
        <f>SUMIFS('Sales Data'!$I:$I, 'Sales Data'!$L:$L, 'Campaign Data'!A40, 'Sales Data'!$B:$B, "&gt;="&amp;D40, 'Sales Data'!$B:$B, "&lt;="&amp;E40)</f>
        <v>7909</v>
      </c>
      <c r="Q40" s="22">
        <f>SUMIFS('Sales Data'!$F:$F, 'Sales Data'!$L:$L, 'Campaign Data'!A40, 'Sales Data'!$B:$B, "&gt;="&amp;D40, 'Sales Data'!$B:$B, "&lt;="&amp;E40)</f>
        <v>1758.5</v>
      </c>
      <c r="R40" s="22">
        <f>SUMIFS('Sales Data'!$H:H, 'Sales Data'!$L:$L, 'Campaign Data'!A40, 'Sales Data'!$B:$B, "&gt;="&amp;D40, 'Sales Data'!$B:$B, "&lt;="&amp;E40)</f>
        <v>38</v>
      </c>
      <c r="S40" s="22">
        <f t="shared" si="3"/>
        <v>-486</v>
      </c>
      <c r="T40" s="27"/>
    </row>
    <row r="41" spans="1:20" x14ac:dyDescent="0.3">
      <c r="A41" s="23" t="s">
        <v>1791</v>
      </c>
      <c r="B41" s="23" t="s">
        <v>2331</v>
      </c>
      <c r="C41" s="23" t="s">
        <v>53</v>
      </c>
      <c r="D41" s="24">
        <v>45505</v>
      </c>
      <c r="E41" s="24">
        <v>45535</v>
      </c>
      <c r="F41" s="23" t="s">
        <v>57</v>
      </c>
      <c r="G41" s="23">
        <v>12613</v>
      </c>
      <c r="H41" s="23">
        <v>14149</v>
      </c>
      <c r="I41" s="23">
        <f t="shared" si="0"/>
        <v>141490</v>
      </c>
      <c r="J41" s="23">
        <v>69592</v>
      </c>
      <c r="K41" s="25">
        <f t="shared" si="6"/>
        <v>0.49185101420595095</v>
      </c>
      <c r="L41" s="23">
        <v>10001</v>
      </c>
      <c r="M41" s="23">
        <v>2205</v>
      </c>
      <c r="N41" s="26">
        <f t="shared" si="7"/>
        <v>0.22047795220477953</v>
      </c>
      <c r="O41" s="23">
        <v>12946.243964372934</v>
      </c>
      <c r="P41" s="22">
        <f>SUMIFS('Sales Data'!$I:$I, 'Sales Data'!$L:$L, 'Campaign Data'!A41, 'Sales Data'!$B:$B, "&gt;="&amp;D41, 'Sales Data'!$B:$B, "&lt;="&amp;E41)</f>
        <v>14342</v>
      </c>
      <c r="Q41" s="22">
        <f>SUMIFS('Sales Data'!$F:$F, 'Sales Data'!$L:$L, 'Campaign Data'!A41, 'Sales Data'!$B:$B, "&gt;="&amp;D41, 'Sales Data'!$B:$B, "&lt;="&amp;E41)</f>
        <v>2887</v>
      </c>
      <c r="R41" s="22">
        <f>SUMIFS('Sales Data'!$H:H, 'Sales Data'!$L:$L, 'Campaign Data'!A41, 'Sales Data'!$B:$B, "&gt;="&amp;D41, 'Sales Data'!$B:$B, "&lt;="&amp;E41)</f>
        <v>38</v>
      </c>
      <c r="S41" s="22">
        <f t="shared" si="3"/>
        <v>193</v>
      </c>
      <c r="T41" s="27"/>
    </row>
    <row r="42" spans="1:20" x14ac:dyDescent="0.3">
      <c r="A42" s="23" t="s">
        <v>1792</v>
      </c>
      <c r="B42" s="23" t="s">
        <v>2332</v>
      </c>
      <c r="C42" s="23" t="s">
        <v>49</v>
      </c>
      <c r="D42" s="24">
        <v>45536</v>
      </c>
      <c r="E42" s="24">
        <v>45565</v>
      </c>
      <c r="F42" s="23" t="s">
        <v>54</v>
      </c>
      <c r="G42" s="23">
        <v>1743</v>
      </c>
      <c r="H42" s="23">
        <v>2815</v>
      </c>
      <c r="I42" s="23">
        <f t="shared" si="0"/>
        <v>28150</v>
      </c>
      <c r="J42" s="23">
        <v>10980</v>
      </c>
      <c r="K42" s="25">
        <f t="shared" si="6"/>
        <v>0.39005328596802841</v>
      </c>
      <c r="L42" s="23">
        <v>1242</v>
      </c>
      <c r="M42" s="23">
        <v>371</v>
      </c>
      <c r="N42" s="26">
        <f t="shared" si="7"/>
        <v>0.29871175523349436</v>
      </c>
      <c r="O42" s="23">
        <v>4799.5921723028277</v>
      </c>
      <c r="P42" s="22">
        <f>SUMIFS('Sales Data'!$I:$I, 'Sales Data'!$L:$L, 'Campaign Data'!A42, 'Sales Data'!$B:$B, "&gt;="&amp;D42, 'Sales Data'!$B:$B, "&lt;="&amp;E42)</f>
        <v>4583</v>
      </c>
      <c r="Q42" s="22">
        <f>SUMIFS('Sales Data'!$F:$F, 'Sales Data'!$L:$L, 'Campaign Data'!A42, 'Sales Data'!$B:$B, "&gt;="&amp;D42, 'Sales Data'!$B:$B, "&lt;="&amp;E42)</f>
        <v>942.25</v>
      </c>
      <c r="R42" s="22">
        <f>SUMIFS('Sales Data'!$H:H, 'Sales Data'!$L:$L, 'Campaign Data'!A42, 'Sales Data'!$B:$B, "&gt;="&amp;D42, 'Sales Data'!$B:$B, "&lt;="&amp;E42)</f>
        <v>19</v>
      </c>
      <c r="S42" s="22">
        <f t="shared" si="3"/>
        <v>1768</v>
      </c>
      <c r="T42" s="27"/>
    </row>
    <row r="43" spans="1:20" x14ac:dyDescent="0.3">
      <c r="A43" s="23" t="s">
        <v>1793</v>
      </c>
      <c r="B43" s="23" t="s">
        <v>2333</v>
      </c>
      <c r="C43" s="23" t="s">
        <v>50</v>
      </c>
      <c r="D43" s="24">
        <v>45536</v>
      </c>
      <c r="E43" s="24">
        <v>45565</v>
      </c>
      <c r="F43" s="23" t="s">
        <v>55</v>
      </c>
      <c r="G43" s="23">
        <v>3499</v>
      </c>
      <c r="H43" s="23">
        <v>3289</v>
      </c>
      <c r="I43" s="23">
        <f t="shared" si="0"/>
        <v>32890</v>
      </c>
      <c r="J43" s="23">
        <v>9104</v>
      </c>
      <c r="K43" s="25">
        <f t="shared" si="6"/>
        <v>0.27680145941015505</v>
      </c>
      <c r="L43" s="23">
        <v>1285</v>
      </c>
      <c r="M43" s="23">
        <v>376</v>
      </c>
      <c r="N43" s="26">
        <f t="shared" si="7"/>
        <v>0.2926070038910506</v>
      </c>
      <c r="O43" s="23">
        <v>6065.1178353916512</v>
      </c>
      <c r="P43" s="22">
        <f>SUMIFS('Sales Data'!$I:$I, 'Sales Data'!$L:$L, 'Campaign Data'!A43, 'Sales Data'!$B:$B, "&gt;="&amp;D43, 'Sales Data'!$B:$B, "&lt;="&amp;E43)</f>
        <v>5959</v>
      </c>
      <c r="Q43" s="22">
        <f>SUMIFS('Sales Data'!$F:$F, 'Sales Data'!$L:$L, 'Campaign Data'!A43, 'Sales Data'!$B:$B, "&gt;="&amp;D43, 'Sales Data'!$B:$B, "&lt;="&amp;E43)</f>
        <v>1629</v>
      </c>
      <c r="R43" s="22">
        <f>SUMIFS('Sales Data'!$H:H, 'Sales Data'!$L:$L, 'Campaign Data'!A43, 'Sales Data'!$B:$B, "&gt;="&amp;D43, 'Sales Data'!$B:$B, "&lt;="&amp;E43)</f>
        <v>25</v>
      </c>
      <c r="S43" s="22">
        <f t="shared" si="3"/>
        <v>2670</v>
      </c>
      <c r="T43" s="27"/>
    </row>
    <row r="44" spans="1:20" x14ac:dyDescent="0.3">
      <c r="A44" s="23" t="s">
        <v>1794</v>
      </c>
      <c r="B44" s="23" t="s">
        <v>2334</v>
      </c>
      <c r="C44" s="23" t="s">
        <v>51</v>
      </c>
      <c r="D44" s="24">
        <v>45536</v>
      </c>
      <c r="E44" s="24">
        <v>45565</v>
      </c>
      <c r="F44" s="23" t="s">
        <v>49</v>
      </c>
      <c r="G44" s="23">
        <v>7779</v>
      </c>
      <c r="H44" s="23">
        <v>8687</v>
      </c>
      <c r="I44" s="23">
        <f t="shared" si="0"/>
        <v>86870</v>
      </c>
      <c r="J44" s="23">
        <v>19694</v>
      </c>
      <c r="K44" s="25">
        <f t="shared" si="6"/>
        <v>0.22670657304017497</v>
      </c>
      <c r="L44" s="23">
        <v>2306</v>
      </c>
      <c r="M44" s="23">
        <v>561</v>
      </c>
      <c r="N44" s="26">
        <f t="shared" si="7"/>
        <v>0.24327840416305291</v>
      </c>
      <c r="O44" s="23">
        <v>17751.739700636426</v>
      </c>
      <c r="P44" s="22">
        <f>SUMIFS('Sales Data'!$I:$I, 'Sales Data'!$L:$L, 'Campaign Data'!A44, 'Sales Data'!$B:$B, "&gt;="&amp;D44, 'Sales Data'!$B:$B, "&lt;="&amp;E44)</f>
        <v>15701</v>
      </c>
      <c r="Q44" s="22">
        <f>SUMIFS('Sales Data'!$F:$F, 'Sales Data'!$L:$L, 'Campaign Data'!A44, 'Sales Data'!$B:$B, "&gt;="&amp;D44, 'Sales Data'!$B:$B, "&lt;="&amp;E44)</f>
        <v>3326.5</v>
      </c>
      <c r="R44" s="22">
        <f>SUMIFS('Sales Data'!$H:H, 'Sales Data'!$L:$L, 'Campaign Data'!A44, 'Sales Data'!$B:$B, "&gt;="&amp;D44, 'Sales Data'!$B:$B, "&lt;="&amp;E44)</f>
        <v>57</v>
      </c>
      <c r="S44" s="22">
        <f t="shared" si="3"/>
        <v>7014</v>
      </c>
      <c r="T44" s="27"/>
    </row>
    <row r="45" spans="1:20" x14ac:dyDescent="0.3">
      <c r="A45" s="23" t="s">
        <v>1795</v>
      </c>
      <c r="B45" s="23" t="s">
        <v>2335</v>
      </c>
      <c r="C45" s="23" t="s">
        <v>52</v>
      </c>
      <c r="D45" s="24">
        <v>45536</v>
      </c>
      <c r="E45" s="24">
        <v>45565</v>
      </c>
      <c r="F45" s="23" t="s">
        <v>56</v>
      </c>
      <c r="G45" s="23">
        <v>6846</v>
      </c>
      <c r="H45" s="23">
        <v>7276</v>
      </c>
      <c r="I45" s="23">
        <f t="shared" si="0"/>
        <v>72760</v>
      </c>
      <c r="J45" s="23">
        <v>24710</v>
      </c>
      <c r="K45" s="25">
        <f t="shared" si="6"/>
        <v>0.33960967564595934</v>
      </c>
      <c r="L45" s="23">
        <v>2970</v>
      </c>
      <c r="M45" s="23">
        <v>795</v>
      </c>
      <c r="N45" s="26">
        <f t="shared" si="7"/>
        <v>0.26767676767676768</v>
      </c>
      <c r="O45" s="23">
        <v>11022.636421603755</v>
      </c>
      <c r="P45" s="22">
        <f>SUMIFS('Sales Data'!$I:$I, 'Sales Data'!$L:$L, 'Campaign Data'!A45, 'Sales Data'!$B:$B, "&gt;="&amp;D45, 'Sales Data'!$B:$B, "&lt;="&amp;E45)</f>
        <v>10543</v>
      </c>
      <c r="Q45" s="22">
        <f>SUMIFS('Sales Data'!$F:$F, 'Sales Data'!$L:$L, 'Campaign Data'!A45, 'Sales Data'!$B:$B, "&gt;="&amp;D45, 'Sales Data'!$B:$B, "&lt;="&amp;E45)</f>
        <v>1807.5</v>
      </c>
      <c r="R45" s="22">
        <f>SUMIFS('Sales Data'!$H:H, 'Sales Data'!$L:$L, 'Campaign Data'!A45, 'Sales Data'!$B:$B, "&gt;="&amp;D45, 'Sales Data'!$B:$B, "&lt;="&amp;E45)</f>
        <v>18</v>
      </c>
      <c r="S45" s="22">
        <f t="shared" si="3"/>
        <v>3267</v>
      </c>
      <c r="T45" s="27"/>
    </row>
    <row r="46" spans="1:20" x14ac:dyDescent="0.3">
      <c r="A46" s="23" t="s">
        <v>1796</v>
      </c>
      <c r="B46" s="23" t="s">
        <v>2336</v>
      </c>
      <c r="C46" s="23" t="s">
        <v>53</v>
      </c>
      <c r="D46" s="24">
        <v>45536</v>
      </c>
      <c r="E46" s="24">
        <v>45565</v>
      </c>
      <c r="F46" s="23" t="s">
        <v>57</v>
      </c>
      <c r="G46" s="23">
        <v>6334</v>
      </c>
      <c r="H46" s="23">
        <v>10384</v>
      </c>
      <c r="I46" s="23">
        <f t="shared" si="0"/>
        <v>103840</v>
      </c>
      <c r="J46" s="23">
        <v>41083</v>
      </c>
      <c r="K46" s="25">
        <f t="shared" si="6"/>
        <v>0.39563751926040064</v>
      </c>
      <c r="L46" s="23">
        <v>5641</v>
      </c>
      <c r="M46" s="23">
        <v>1581</v>
      </c>
      <c r="N46" s="26">
        <f t="shared" si="7"/>
        <v>0.28026945577025353</v>
      </c>
      <c r="O46" s="23">
        <v>15567.206949487825</v>
      </c>
      <c r="P46" s="22">
        <f>SUMIFS('Sales Data'!$I:$I, 'Sales Data'!$L:$L, 'Campaign Data'!A46, 'Sales Data'!$B:$B, "&gt;="&amp;D46, 'Sales Data'!$B:$B, "&lt;="&amp;E46)</f>
        <v>18185</v>
      </c>
      <c r="Q46" s="22">
        <f>SUMIFS('Sales Data'!$F:$F, 'Sales Data'!$L:$L, 'Campaign Data'!A46, 'Sales Data'!$B:$B, "&gt;="&amp;D46, 'Sales Data'!$B:$B, "&lt;="&amp;E46)</f>
        <v>3299.75</v>
      </c>
      <c r="R46" s="22">
        <f>SUMIFS('Sales Data'!$H:H, 'Sales Data'!$L:$L, 'Campaign Data'!A46, 'Sales Data'!$B:$B, "&gt;="&amp;D46, 'Sales Data'!$B:$B, "&lt;="&amp;E46)</f>
        <v>62</v>
      </c>
      <c r="S46" s="22">
        <f t="shared" si="3"/>
        <v>7801</v>
      </c>
      <c r="T46" s="27"/>
    </row>
    <row r="47" spans="1:20" x14ac:dyDescent="0.3">
      <c r="A47" s="23" t="s">
        <v>1797</v>
      </c>
      <c r="B47" s="23" t="s">
        <v>2337</v>
      </c>
      <c r="C47" s="23" t="s">
        <v>49</v>
      </c>
      <c r="D47" s="24">
        <v>45566</v>
      </c>
      <c r="E47" s="24">
        <v>45596</v>
      </c>
      <c r="F47" s="23" t="s">
        <v>54</v>
      </c>
      <c r="G47" s="23">
        <v>9477</v>
      </c>
      <c r="H47" s="23">
        <v>7837</v>
      </c>
      <c r="I47" s="23">
        <f t="shared" si="0"/>
        <v>78370</v>
      </c>
      <c r="J47" s="23">
        <v>37056</v>
      </c>
      <c r="K47" s="25">
        <f>J47/I47</f>
        <v>0.47283399259920889</v>
      </c>
      <c r="L47" s="23">
        <v>4453</v>
      </c>
      <c r="M47" s="23">
        <v>906</v>
      </c>
      <c r="N47" s="26">
        <f>M47/L47</f>
        <v>0.20345834269032112</v>
      </c>
      <c r="O47" s="23">
        <v>9558.5996175735836</v>
      </c>
      <c r="P47" s="22">
        <f>SUMIFS('Sales Data'!$I:$I, 'Sales Data'!$L:$L, 'Campaign Data'!A47, 'Sales Data'!$B:$B, "&gt;="&amp;D47, 'Sales Data'!$B:$B, "&lt;="&amp;E47)</f>
        <v>10954</v>
      </c>
      <c r="Q47" s="22">
        <f>SUMIFS('Sales Data'!$F:$F, 'Sales Data'!$L:$L, 'Campaign Data'!A47, 'Sales Data'!$B:$B, "&gt;="&amp;D47, 'Sales Data'!$B:$B, "&lt;="&amp;E47)</f>
        <v>2804.5</v>
      </c>
      <c r="R47" s="22">
        <f>SUMIFS('Sales Data'!$H:H, 'Sales Data'!$L:$L, 'Campaign Data'!A47, 'Sales Data'!$B:$B, "&gt;="&amp;D47, 'Sales Data'!$B:$B, "&lt;="&amp;E47)</f>
        <v>51</v>
      </c>
      <c r="S47" s="22">
        <f t="shared" si="3"/>
        <v>3117</v>
      </c>
      <c r="T47" s="27"/>
    </row>
    <row r="48" spans="1:20" x14ac:dyDescent="0.3">
      <c r="A48" s="23" t="s">
        <v>1798</v>
      </c>
      <c r="B48" s="23" t="s">
        <v>2338</v>
      </c>
      <c r="C48" s="23" t="s">
        <v>50</v>
      </c>
      <c r="D48" s="24">
        <v>45566</v>
      </c>
      <c r="E48" s="24">
        <v>45596</v>
      </c>
      <c r="F48" s="23" t="s">
        <v>55</v>
      </c>
      <c r="G48" s="23">
        <v>13616</v>
      </c>
      <c r="H48" s="23">
        <v>10683</v>
      </c>
      <c r="I48" s="23">
        <f t="shared" si="0"/>
        <v>106830</v>
      </c>
      <c r="J48" s="23">
        <v>52883</v>
      </c>
      <c r="K48" s="25">
        <f t="shared" ref="K48:K61" si="8">J48/I48</f>
        <v>0.49502012543293084</v>
      </c>
      <c r="L48" s="23">
        <v>7900</v>
      </c>
      <c r="M48" s="23">
        <v>2098</v>
      </c>
      <c r="N48" s="26">
        <f t="shared" ref="N48:N61" si="9">M48/L48</f>
        <v>0.26556962025316455</v>
      </c>
      <c r="O48" s="23">
        <v>11832.267514640633</v>
      </c>
      <c r="P48" s="22">
        <f>SUMIFS('Sales Data'!$I:$I, 'Sales Data'!$L:$L, 'Campaign Data'!A48, 'Sales Data'!$B:$B, "&gt;="&amp;D48, 'Sales Data'!$B:$B, "&lt;="&amp;E48)</f>
        <v>13020</v>
      </c>
      <c r="Q48" s="22">
        <f>SUMIFS('Sales Data'!$F:$F, 'Sales Data'!$L:$L, 'Campaign Data'!A48, 'Sales Data'!$B:$B, "&gt;="&amp;D48, 'Sales Data'!$B:$B, "&lt;="&amp;E48)</f>
        <v>2596.75</v>
      </c>
      <c r="R48" s="22">
        <f>SUMIFS('Sales Data'!$H:H, 'Sales Data'!$L:$L, 'Campaign Data'!A48, 'Sales Data'!$B:$B, "&gt;="&amp;D48, 'Sales Data'!$B:$B, "&lt;="&amp;E48)</f>
        <v>51</v>
      </c>
      <c r="S48" s="22">
        <f t="shared" si="3"/>
        <v>2337</v>
      </c>
      <c r="T48" s="27"/>
    </row>
    <row r="49" spans="1:20" x14ac:dyDescent="0.3">
      <c r="A49" s="23" t="s">
        <v>1799</v>
      </c>
      <c r="B49" s="23" t="s">
        <v>2339</v>
      </c>
      <c r="C49" s="23" t="s">
        <v>51</v>
      </c>
      <c r="D49" s="24">
        <v>45566</v>
      </c>
      <c r="E49" s="24">
        <v>45596</v>
      </c>
      <c r="F49" s="23" t="s">
        <v>49</v>
      </c>
      <c r="G49" s="23">
        <v>8754</v>
      </c>
      <c r="H49" s="23">
        <v>11654</v>
      </c>
      <c r="I49" s="23">
        <f t="shared" si="0"/>
        <v>116540</v>
      </c>
      <c r="J49" s="23">
        <v>50939</v>
      </c>
      <c r="K49" s="25">
        <f t="shared" si="8"/>
        <v>0.43709455980779133</v>
      </c>
      <c r="L49" s="23">
        <v>6573</v>
      </c>
      <c r="M49" s="23">
        <v>1393</v>
      </c>
      <c r="N49" s="26">
        <f t="shared" si="9"/>
        <v>0.21192758253461128</v>
      </c>
      <c r="O49" s="23">
        <v>11084.592282512904</v>
      </c>
      <c r="P49" s="22">
        <f>SUMIFS('Sales Data'!$I:$I, 'Sales Data'!$L:$L, 'Campaign Data'!A49, 'Sales Data'!$B:$B, "&gt;="&amp;D49, 'Sales Data'!$B:$B, "&lt;="&amp;E49)</f>
        <v>11156</v>
      </c>
      <c r="Q49" s="22">
        <f>SUMIFS('Sales Data'!$F:$F, 'Sales Data'!$L:$L, 'Campaign Data'!A49, 'Sales Data'!$B:$B, "&gt;="&amp;D49, 'Sales Data'!$B:$B, "&lt;="&amp;E49)</f>
        <v>2869.75</v>
      </c>
      <c r="R49" s="22">
        <f>SUMIFS('Sales Data'!$H:H, 'Sales Data'!$L:$L, 'Campaign Data'!A49, 'Sales Data'!$B:$B, "&gt;="&amp;D49, 'Sales Data'!$B:$B, "&lt;="&amp;E49)</f>
        <v>52</v>
      </c>
      <c r="S49" s="22">
        <f t="shared" si="3"/>
        <v>-498</v>
      </c>
      <c r="T49" s="27"/>
    </row>
    <row r="50" spans="1:20" x14ac:dyDescent="0.3">
      <c r="A50" s="23" t="s">
        <v>1800</v>
      </c>
      <c r="B50" s="23" t="s">
        <v>2340</v>
      </c>
      <c r="C50" s="23" t="s">
        <v>52</v>
      </c>
      <c r="D50" s="24">
        <v>45566</v>
      </c>
      <c r="E50" s="24">
        <v>45596</v>
      </c>
      <c r="F50" s="23" t="s">
        <v>56</v>
      </c>
      <c r="G50" s="23">
        <v>5984</v>
      </c>
      <c r="H50" s="23">
        <v>6852</v>
      </c>
      <c r="I50" s="23">
        <f t="shared" si="0"/>
        <v>68520</v>
      </c>
      <c r="J50" s="23">
        <v>19257</v>
      </c>
      <c r="K50" s="25">
        <f t="shared" si="8"/>
        <v>0.28104203152364271</v>
      </c>
      <c r="L50" s="23">
        <v>2551</v>
      </c>
      <c r="M50" s="23">
        <v>683</v>
      </c>
      <c r="N50" s="26">
        <f t="shared" si="9"/>
        <v>0.26773814190513523</v>
      </c>
      <c r="O50" s="23">
        <v>8933.6943540127086</v>
      </c>
      <c r="P50" s="22">
        <f>SUMIFS('Sales Data'!$I:$I, 'Sales Data'!$L:$L, 'Campaign Data'!A50, 'Sales Data'!$B:$B, "&gt;="&amp;D50, 'Sales Data'!$B:$B, "&lt;="&amp;E50)</f>
        <v>9086</v>
      </c>
      <c r="Q50" s="22">
        <f>SUMIFS('Sales Data'!$F:$F, 'Sales Data'!$L:$L, 'Campaign Data'!A50, 'Sales Data'!$B:$B, "&gt;="&amp;D50, 'Sales Data'!$B:$B, "&lt;="&amp;E50)</f>
        <v>2262.75</v>
      </c>
      <c r="R50" s="22">
        <f>SUMIFS('Sales Data'!$H:H, 'Sales Data'!$L:$L, 'Campaign Data'!A50, 'Sales Data'!$B:$B, "&gt;="&amp;D50, 'Sales Data'!$B:$B, "&lt;="&amp;E50)</f>
        <v>31</v>
      </c>
      <c r="S50" s="22">
        <f t="shared" si="3"/>
        <v>2234</v>
      </c>
      <c r="T50" s="27"/>
    </row>
    <row r="51" spans="1:20" x14ac:dyDescent="0.3">
      <c r="A51" s="23" t="s">
        <v>1801</v>
      </c>
      <c r="B51" s="23" t="s">
        <v>2341</v>
      </c>
      <c r="C51" s="23" t="s">
        <v>53</v>
      </c>
      <c r="D51" s="24">
        <v>45566</v>
      </c>
      <c r="E51" s="24">
        <v>45596</v>
      </c>
      <c r="F51" s="23" t="s">
        <v>57</v>
      </c>
      <c r="G51" s="23">
        <v>9192</v>
      </c>
      <c r="H51" s="23">
        <v>7962</v>
      </c>
      <c r="I51" s="23">
        <f t="shared" si="0"/>
        <v>79620</v>
      </c>
      <c r="J51" s="23">
        <v>24473</v>
      </c>
      <c r="K51" s="25">
        <f t="shared" si="8"/>
        <v>0.30737251946747046</v>
      </c>
      <c r="L51" s="23">
        <v>3079</v>
      </c>
      <c r="M51" s="23">
        <v>683</v>
      </c>
      <c r="N51" s="26">
        <f t="shared" si="9"/>
        <v>0.22182526794413771</v>
      </c>
      <c r="O51" s="23">
        <v>9447.2613005703242</v>
      </c>
      <c r="P51" s="22">
        <f>SUMIFS('Sales Data'!$I:$I, 'Sales Data'!$L:$L, 'Campaign Data'!A51, 'Sales Data'!$B:$B, "&gt;="&amp;D51, 'Sales Data'!$B:$B, "&lt;="&amp;E51)</f>
        <v>9610</v>
      </c>
      <c r="Q51" s="22">
        <f>SUMIFS('Sales Data'!$F:$F, 'Sales Data'!$L:$L, 'Campaign Data'!A51, 'Sales Data'!$B:$B, "&gt;="&amp;D51, 'Sales Data'!$B:$B, "&lt;="&amp;E51)</f>
        <v>1716.5</v>
      </c>
      <c r="R51" s="22">
        <f>SUMIFS('Sales Data'!$H:H, 'Sales Data'!$L:$L, 'Campaign Data'!A51, 'Sales Data'!$B:$B, "&gt;="&amp;D51, 'Sales Data'!$B:$B, "&lt;="&amp;E51)</f>
        <v>27</v>
      </c>
      <c r="S51" s="22">
        <f t="shared" si="3"/>
        <v>1648</v>
      </c>
      <c r="T51" s="27"/>
    </row>
    <row r="52" spans="1:20" x14ac:dyDescent="0.3">
      <c r="A52" s="23" t="s">
        <v>1802</v>
      </c>
      <c r="B52" s="23" t="s">
        <v>2342</v>
      </c>
      <c r="C52" s="23" t="s">
        <v>49</v>
      </c>
      <c r="D52" s="24">
        <v>45597</v>
      </c>
      <c r="E52" s="24">
        <v>45626</v>
      </c>
      <c r="F52" s="23" t="s">
        <v>54</v>
      </c>
      <c r="G52" s="23">
        <v>14357</v>
      </c>
      <c r="H52" s="23">
        <v>11808</v>
      </c>
      <c r="I52" s="23">
        <f t="shared" si="0"/>
        <v>118080</v>
      </c>
      <c r="J52" s="23">
        <v>31415</v>
      </c>
      <c r="K52" s="25">
        <f t="shared" si="8"/>
        <v>0.26604844173441733</v>
      </c>
      <c r="L52" s="23">
        <v>3418</v>
      </c>
      <c r="M52" s="23">
        <v>833</v>
      </c>
      <c r="N52" s="26">
        <f t="shared" si="9"/>
        <v>0.24370977179637215</v>
      </c>
      <c r="O52" s="23">
        <v>20998.036808769717</v>
      </c>
      <c r="P52" s="22">
        <f>SUMIFS('Sales Data'!$I:$I, 'Sales Data'!$L:$L, 'Campaign Data'!A52, 'Sales Data'!$B:$B, "&gt;="&amp;D52, 'Sales Data'!$B:$B, "&lt;="&amp;E52)</f>
        <v>19918</v>
      </c>
      <c r="Q52" s="22">
        <f>SUMIFS('Sales Data'!$F:$F, 'Sales Data'!$L:$L, 'Campaign Data'!A52, 'Sales Data'!$B:$B, "&gt;="&amp;D52, 'Sales Data'!$B:$B, "&lt;="&amp;E52)</f>
        <v>3839.75</v>
      </c>
      <c r="R52" s="22">
        <f>SUMIFS('Sales Data'!$H:H, 'Sales Data'!$L:$L, 'Campaign Data'!A52, 'Sales Data'!$B:$B, "&gt;="&amp;D52, 'Sales Data'!$B:$B, "&lt;="&amp;E52)</f>
        <v>77</v>
      </c>
      <c r="S52" s="22">
        <f t="shared" si="3"/>
        <v>8110</v>
      </c>
      <c r="T52" s="27"/>
    </row>
    <row r="53" spans="1:20" x14ac:dyDescent="0.3">
      <c r="A53" s="23" t="s">
        <v>1803</v>
      </c>
      <c r="B53" s="23" t="s">
        <v>2343</v>
      </c>
      <c r="C53" s="23" t="s">
        <v>50</v>
      </c>
      <c r="D53" s="24">
        <v>45597</v>
      </c>
      <c r="E53" s="24">
        <v>45626</v>
      </c>
      <c r="F53" s="23" t="s">
        <v>55</v>
      </c>
      <c r="G53" s="23">
        <v>12080</v>
      </c>
      <c r="H53" s="23">
        <v>9363</v>
      </c>
      <c r="I53" s="23">
        <f t="shared" si="0"/>
        <v>93630</v>
      </c>
      <c r="J53" s="23">
        <v>24609</v>
      </c>
      <c r="K53" s="25">
        <f t="shared" si="8"/>
        <v>0.26283242550464597</v>
      </c>
      <c r="L53" s="23">
        <v>2599</v>
      </c>
      <c r="M53" s="23">
        <v>686</v>
      </c>
      <c r="N53" s="26">
        <f t="shared" si="9"/>
        <v>0.26394767218160831</v>
      </c>
      <c r="O53" s="23">
        <v>10455.078088711538</v>
      </c>
      <c r="P53" s="22">
        <f>SUMIFS('Sales Data'!$I:$I, 'Sales Data'!$L:$L, 'Campaign Data'!A53, 'Sales Data'!$B:$B, "&gt;="&amp;D53, 'Sales Data'!$B:$B, "&lt;="&amp;E53)</f>
        <v>9984</v>
      </c>
      <c r="Q53" s="22">
        <f>SUMIFS('Sales Data'!$F:$F, 'Sales Data'!$L:$L, 'Campaign Data'!A53, 'Sales Data'!$B:$B, "&gt;="&amp;D53, 'Sales Data'!$B:$B, "&lt;="&amp;E53)</f>
        <v>2114.75</v>
      </c>
      <c r="R53" s="22">
        <f>SUMIFS('Sales Data'!$H:H, 'Sales Data'!$L:$L, 'Campaign Data'!A53, 'Sales Data'!$B:$B, "&gt;="&amp;D53, 'Sales Data'!$B:$B, "&lt;="&amp;E53)</f>
        <v>36</v>
      </c>
      <c r="S53" s="22">
        <f t="shared" si="3"/>
        <v>621</v>
      </c>
      <c r="T53" s="27"/>
    </row>
    <row r="54" spans="1:20" x14ac:dyDescent="0.3">
      <c r="A54" s="23" t="s">
        <v>1804</v>
      </c>
      <c r="B54" s="23" t="s">
        <v>2344</v>
      </c>
      <c r="C54" s="23" t="s">
        <v>51</v>
      </c>
      <c r="D54" s="24">
        <v>45597</v>
      </c>
      <c r="E54" s="24">
        <v>45626</v>
      </c>
      <c r="F54" s="23" t="s">
        <v>49</v>
      </c>
      <c r="G54" s="23">
        <v>5630</v>
      </c>
      <c r="H54" s="23">
        <v>8394</v>
      </c>
      <c r="I54" s="23">
        <f t="shared" si="0"/>
        <v>83940</v>
      </c>
      <c r="J54" s="23">
        <v>25585</v>
      </c>
      <c r="K54" s="25">
        <f t="shared" si="8"/>
        <v>0.3048010483678818</v>
      </c>
      <c r="L54" s="23">
        <v>2892</v>
      </c>
      <c r="M54" s="23">
        <v>657</v>
      </c>
      <c r="N54" s="26">
        <f t="shared" si="9"/>
        <v>0.22717842323651452</v>
      </c>
      <c r="O54" s="23">
        <v>8952.6933706971231</v>
      </c>
      <c r="P54" s="22">
        <f>SUMIFS('Sales Data'!$I:$I, 'Sales Data'!$L:$L, 'Campaign Data'!A54, 'Sales Data'!$B:$B, "&gt;="&amp;D54, 'Sales Data'!$B:$B, "&lt;="&amp;E54)</f>
        <v>9517</v>
      </c>
      <c r="Q54" s="22">
        <f>SUMIFS('Sales Data'!$F:$F, 'Sales Data'!$L:$L, 'Campaign Data'!A54, 'Sales Data'!$B:$B, "&gt;="&amp;D54, 'Sales Data'!$B:$B, "&lt;="&amp;E54)</f>
        <v>2146.25</v>
      </c>
      <c r="R54" s="22">
        <f>SUMIFS('Sales Data'!$H:H, 'Sales Data'!$L:$L, 'Campaign Data'!A54, 'Sales Data'!$B:$B, "&gt;="&amp;D54, 'Sales Data'!$B:$B, "&lt;="&amp;E54)</f>
        <v>40</v>
      </c>
      <c r="S54" s="22">
        <f t="shared" si="3"/>
        <v>1123</v>
      </c>
      <c r="T54" s="27"/>
    </row>
    <row r="55" spans="1:20" x14ac:dyDescent="0.3">
      <c r="A55" s="23" t="s">
        <v>1805</v>
      </c>
      <c r="B55" s="23" t="s">
        <v>2345</v>
      </c>
      <c r="C55" s="23" t="s">
        <v>52</v>
      </c>
      <c r="D55" s="24">
        <v>45597</v>
      </c>
      <c r="E55" s="24">
        <v>45626</v>
      </c>
      <c r="F55" s="23" t="s">
        <v>56</v>
      </c>
      <c r="G55" s="23">
        <v>3874</v>
      </c>
      <c r="H55" s="23">
        <v>4682</v>
      </c>
      <c r="I55" s="23">
        <f t="shared" si="0"/>
        <v>46820</v>
      </c>
      <c r="J55" s="23">
        <v>10120</v>
      </c>
      <c r="K55" s="25">
        <f t="shared" si="8"/>
        <v>0.21614694574967963</v>
      </c>
      <c r="L55" s="23">
        <v>1366</v>
      </c>
      <c r="M55" s="23">
        <v>283</v>
      </c>
      <c r="N55" s="26">
        <f t="shared" si="9"/>
        <v>0.20717423133235724</v>
      </c>
      <c r="O55" s="23">
        <v>8286.433365259023</v>
      </c>
      <c r="P55" s="22">
        <f>SUMIFS('Sales Data'!$I:$I, 'Sales Data'!$L:$L, 'Campaign Data'!A55, 'Sales Data'!$B:$B, "&gt;="&amp;D55, 'Sales Data'!$B:$B, "&lt;="&amp;E55)</f>
        <v>8578</v>
      </c>
      <c r="Q55" s="22">
        <f>SUMIFS('Sales Data'!$F:$F, 'Sales Data'!$L:$L, 'Campaign Data'!A55, 'Sales Data'!$B:$B, "&gt;="&amp;D55, 'Sales Data'!$B:$B, "&lt;="&amp;E55)</f>
        <v>2181</v>
      </c>
      <c r="R55" s="22">
        <f>SUMIFS('Sales Data'!$H:H, 'Sales Data'!$L:$L, 'Campaign Data'!A55, 'Sales Data'!$B:$B, "&gt;="&amp;D55, 'Sales Data'!$B:$B, "&lt;="&amp;E55)</f>
        <v>36</v>
      </c>
      <c r="S55" s="22">
        <f t="shared" si="3"/>
        <v>3896</v>
      </c>
      <c r="T55" s="27"/>
    </row>
    <row r="56" spans="1:20" x14ac:dyDescent="0.3">
      <c r="A56" s="23" t="s">
        <v>1806</v>
      </c>
      <c r="B56" s="23" t="s">
        <v>2346</v>
      </c>
      <c r="C56" s="23" t="s">
        <v>53</v>
      </c>
      <c r="D56" s="24">
        <v>45597</v>
      </c>
      <c r="E56" s="24">
        <v>45626</v>
      </c>
      <c r="F56" s="23" t="s">
        <v>57</v>
      </c>
      <c r="G56" s="23">
        <v>2931</v>
      </c>
      <c r="H56" s="23">
        <v>2505</v>
      </c>
      <c r="I56" s="23">
        <f t="shared" si="0"/>
        <v>25050</v>
      </c>
      <c r="J56" s="23">
        <v>8485</v>
      </c>
      <c r="K56" s="25">
        <f t="shared" si="8"/>
        <v>0.33872255489021957</v>
      </c>
      <c r="L56" s="23">
        <v>1264</v>
      </c>
      <c r="M56" s="23">
        <v>294</v>
      </c>
      <c r="N56" s="26">
        <f t="shared" si="9"/>
        <v>0.23259493670886075</v>
      </c>
      <c r="O56" s="23">
        <v>4195.3189567590844</v>
      </c>
      <c r="P56" s="22">
        <f>SUMIFS('Sales Data'!$I:$I, 'Sales Data'!$L:$L, 'Campaign Data'!A56, 'Sales Data'!$B:$B, "&gt;="&amp;D56, 'Sales Data'!$B:$B, "&lt;="&amp;E56)</f>
        <v>4879</v>
      </c>
      <c r="Q56" s="22">
        <f>SUMIFS('Sales Data'!$F:$F, 'Sales Data'!$L:$L, 'Campaign Data'!A56, 'Sales Data'!$B:$B, "&gt;="&amp;D56, 'Sales Data'!$B:$B, "&lt;="&amp;E56)</f>
        <v>640</v>
      </c>
      <c r="R56" s="22">
        <f>SUMIFS('Sales Data'!$H:H, 'Sales Data'!$L:$L, 'Campaign Data'!A56, 'Sales Data'!$B:$B, "&gt;="&amp;D56, 'Sales Data'!$B:$B, "&lt;="&amp;E56)</f>
        <v>10</v>
      </c>
      <c r="S56" s="22">
        <f t="shared" si="3"/>
        <v>2374</v>
      </c>
      <c r="T56" s="27"/>
    </row>
    <row r="57" spans="1:20" x14ac:dyDescent="0.3">
      <c r="A57" s="23" t="s">
        <v>1807</v>
      </c>
      <c r="B57" s="23" t="s">
        <v>2347</v>
      </c>
      <c r="C57" s="23" t="s">
        <v>49</v>
      </c>
      <c r="D57" s="24">
        <v>45627</v>
      </c>
      <c r="E57" s="24">
        <v>45657</v>
      </c>
      <c r="F57" s="23" t="s">
        <v>54</v>
      </c>
      <c r="G57" s="23">
        <v>3324</v>
      </c>
      <c r="H57" s="23">
        <v>4829</v>
      </c>
      <c r="I57" s="23">
        <f t="shared" si="0"/>
        <v>48290</v>
      </c>
      <c r="J57" s="23">
        <v>16982</v>
      </c>
      <c r="K57" s="25">
        <f t="shared" si="8"/>
        <v>0.35166701180368604</v>
      </c>
      <c r="L57" s="23">
        <v>1761</v>
      </c>
      <c r="M57" s="23">
        <v>478</v>
      </c>
      <c r="N57" s="26">
        <f t="shared" si="9"/>
        <v>0.27143668370244178</v>
      </c>
      <c r="O57" s="23">
        <v>8106.0456018258892</v>
      </c>
      <c r="P57" s="22">
        <f>SUMIFS('Sales Data'!$I:$I, 'Sales Data'!$L:$L, 'Campaign Data'!A57, 'Sales Data'!$B:$B, "&gt;="&amp;D57, 'Sales Data'!$B:$B, "&lt;="&amp;E57)</f>
        <v>7447</v>
      </c>
      <c r="Q57" s="22">
        <f>SUMIFS('Sales Data'!$F:$F, 'Sales Data'!$L:$L, 'Campaign Data'!A57, 'Sales Data'!$B:$B, "&gt;="&amp;D57, 'Sales Data'!$B:$B, "&lt;="&amp;E57)</f>
        <v>1896.5</v>
      </c>
      <c r="R57" s="22">
        <f>SUMIFS('Sales Data'!$H:H, 'Sales Data'!$L:$L, 'Campaign Data'!A57, 'Sales Data'!$B:$B, "&gt;="&amp;D57, 'Sales Data'!$B:$B, "&lt;="&amp;E57)</f>
        <v>27</v>
      </c>
      <c r="S57" s="22">
        <f t="shared" si="3"/>
        <v>2618</v>
      </c>
      <c r="T57" s="27"/>
    </row>
    <row r="58" spans="1:20" x14ac:dyDescent="0.3">
      <c r="A58" s="23" t="s">
        <v>1808</v>
      </c>
      <c r="B58" s="23" t="s">
        <v>2348</v>
      </c>
      <c r="C58" s="23" t="s">
        <v>50</v>
      </c>
      <c r="D58" s="24">
        <v>45627</v>
      </c>
      <c r="E58" s="24">
        <v>45657</v>
      </c>
      <c r="F58" s="23" t="s">
        <v>55</v>
      </c>
      <c r="G58" s="23">
        <v>10010</v>
      </c>
      <c r="H58" s="23">
        <v>8265</v>
      </c>
      <c r="I58" s="23">
        <f t="shared" si="0"/>
        <v>82650</v>
      </c>
      <c r="J58" s="23">
        <v>36672</v>
      </c>
      <c r="K58" s="25">
        <f t="shared" si="8"/>
        <v>0.44370235934664248</v>
      </c>
      <c r="L58" s="23">
        <v>3797</v>
      </c>
      <c r="M58" s="23">
        <v>1029</v>
      </c>
      <c r="N58" s="26">
        <f t="shared" si="9"/>
        <v>0.27100342375559655</v>
      </c>
      <c r="O58" s="23">
        <v>8468.4640463238211</v>
      </c>
      <c r="P58" s="22">
        <f>SUMIFS('Sales Data'!$I:$I, 'Sales Data'!$L:$L, 'Campaign Data'!A58, 'Sales Data'!$B:$B, "&gt;="&amp;D58, 'Sales Data'!$B:$B, "&lt;="&amp;E58)</f>
        <v>7863</v>
      </c>
      <c r="Q58" s="22">
        <f>SUMIFS('Sales Data'!$F:$F, 'Sales Data'!$L:$L, 'Campaign Data'!A58, 'Sales Data'!$B:$B, "&gt;="&amp;D58, 'Sales Data'!$B:$B, "&lt;="&amp;E58)</f>
        <v>1782.5</v>
      </c>
      <c r="R58" s="22">
        <f>SUMIFS('Sales Data'!$H:H, 'Sales Data'!$L:$L, 'Campaign Data'!A58, 'Sales Data'!$B:$B, "&gt;="&amp;D58, 'Sales Data'!$B:$B, "&lt;="&amp;E58)</f>
        <v>35</v>
      </c>
      <c r="S58" s="22">
        <f t="shared" si="3"/>
        <v>-402</v>
      </c>
      <c r="T58" s="27"/>
    </row>
    <row r="59" spans="1:20" x14ac:dyDescent="0.3">
      <c r="A59" s="23" t="s">
        <v>1809</v>
      </c>
      <c r="B59" s="23" t="s">
        <v>2349</v>
      </c>
      <c r="C59" s="23" t="s">
        <v>51</v>
      </c>
      <c r="D59" s="24">
        <v>45627</v>
      </c>
      <c r="E59" s="24">
        <v>45657</v>
      </c>
      <c r="F59" s="23" t="s">
        <v>49</v>
      </c>
      <c r="G59" s="23">
        <v>10651</v>
      </c>
      <c r="H59" s="23">
        <v>8211</v>
      </c>
      <c r="I59" s="23">
        <f t="shared" si="0"/>
        <v>82110</v>
      </c>
      <c r="J59" s="23">
        <v>17377</v>
      </c>
      <c r="K59" s="25">
        <f t="shared" si="8"/>
        <v>0.21163073925222262</v>
      </c>
      <c r="L59" s="23">
        <v>2200</v>
      </c>
      <c r="M59" s="23">
        <v>444</v>
      </c>
      <c r="N59" s="26">
        <f t="shared" si="9"/>
        <v>0.20181818181818181</v>
      </c>
      <c r="O59" s="23">
        <v>12155.19908746934</v>
      </c>
      <c r="P59" s="22">
        <f>SUMIFS('Sales Data'!$I:$I, 'Sales Data'!$L:$L, 'Campaign Data'!A59, 'Sales Data'!$B:$B, "&gt;="&amp;D59, 'Sales Data'!$B:$B, "&lt;="&amp;E59)</f>
        <v>10702</v>
      </c>
      <c r="Q59" s="22">
        <f>SUMIFS('Sales Data'!$F:$F, 'Sales Data'!$L:$L, 'Campaign Data'!A59, 'Sales Data'!$B:$B, "&gt;="&amp;D59, 'Sales Data'!$B:$B, "&lt;="&amp;E59)</f>
        <v>2447.5</v>
      </c>
      <c r="R59" s="22">
        <f>SUMIFS('Sales Data'!$H:H, 'Sales Data'!$L:$L, 'Campaign Data'!A59, 'Sales Data'!$B:$B, "&gt;="&amp;D59, 'Sales Data'!$B:$B, "&lt;="&amp;E59)</f>
        <v>49</v>
      </c>
      <c r="S59" s="22">
        <f t="shared" si="3"/>
        <v>2491</v>
      </c>
      <c r="T59" s="27"/>
    </row>
    <row r="60" spans="1:20" x14ac:dyDescent="0.3">
      <c r="A60" s="23" t="s">
        <v>1810</v>
      </c>
      <c r="B60" s="23" t="s">
        <v>2350</v>
      </c>
      <c r="C60" s="23" t="s">
        <v>52</v>
      </c>
      <c r="D60" s="24">
        <v>45627</v>
      </c>
      <c r="E60" s="24">
        <v>45657</v>
      </c>
      <c r="F60" s="23" t="s">
        <v>56</v>
      </c>
      <c r="G60" s="23">
        <v>10337</v>
      </c>
      <c r="H60" s="23">
        <v>8133</v>
      </c>
      <c r="I60" s="23">
        <f t="shared" si="0"/>
        <v>81330</v>
      </c>
      <c r="J60" s="23">
        <v>18878</v>
      </c>
      <c r="K60" s="25">
        <f t="shared" si="8"/>
        <v>0.23211607033075127</v>
      </c>
      <c r="L60" s="23">
        <v>2739</v>
      </c>
      <c r="M60" s="23">
        <v>813</v>
      </c>
      <c r="N60" s="26">
        <f t="shared" si="9"/>
        <v>0.2968236582694414</v>
      </c>
      <c r="O60" s="23">
        <v>11189.373432669523</v>
      </c>
      <c r="P60" s="22">
        <f>SUMIFS('Sales Data'!$I:$I, 'Sales Data'!$L:$L, 'Campaign Data'!A60, 'Sales Data'!$B:$B, "&gt;="&amp;D60, 'Sales Data'!$B:$B, "&lt;="&amp;E60)</f>
        <v>10447</v>
      </c>
      <c r="Q60" s="22">
        <f>SUMIFS('Sales Data'!$F:$F, 'Sales Data'!$L:$L, 'Campaign Data'!A60, 'Sales Data'!$B:$B, "&gt;="&amp;D60, 'Sales Data'!$B:$B, "&lt;="&amp;E60)</f>
        <v>2421.25</v>
      </c>
      <c r="R60" s="22">
        <f>SUMIFS('Sales Data'!$H:H, 'Sales Data'!$L:$L, 'Campaign Data'!A60, 'Sales Data'!$B:$B, "&gt;="&amp;D60, 'Sales Data'!$B:$B, "&lt;="&amp;E60)</f>
        <v>32</v>
      </c>
      <c r="S60" s="22">
        <f t="shared" si="3"/>
        <v>2314</v>
      </c>
      <c r="T60" s="27"/>
    </row>
    <row r="61" spans="1:20" x14ac:dyDescent="0.3">
      <c r="A61" s="23" t="s">
        <v>1811</v>
      </c>
      <c r="B61" s="23" t="s">
        <v>2351</v>
      </c>
      <c r="C61" s="23" t="s">
        <v>53</v>
      </c>
      <c r="D61" s="24">
        <v>45627</v>
      </c>
      <c r="E61" s="24">
        <v>45657</v>
      </c>
      <c r="F61" s="23" t="s">
        <v>57</v>
      </c>
      <c r="G61" s="23">
        <v>5734</v>
      </c>
      <c r="H61" s="23">
        <v>9476</v>
      </c>
      <c r="I61" s="23">
        <f t="shared" si="0"/>
        <v>94760</v>
      </c>
      <c r="J61" s="23">
        <v>45763</v>
      </c>
      <c r="K61" s="25">
        <f t="shared" si="8"/>
        <v>0.48293583790628958</v>
      </c>
      <c r="L61" s="23">
        <v>4862</v>
      </c>
      <c r="M61" s="23">
        <v>1446</v>
      </c>
      <c r="N61" s="26">
        <f t="shared" si="9"/>
        <v>0.29740847387906211</v>
      </c>
      <c r="O61" s="23">
        <v>11680.805556929878</v>
      </c>
      <c r="P61" s="22">
        <f>SUMIFS('Sales Data'!$I:$I, 'Sales Data'!$L:$L, 'Campaign Data'!A61, 'Sales Data'!$B:$B, "&gt;="&amp;D61, 'Sales Data'!$B:$B, "&lt;="&amp;E61)</f>
        <v>12864</v>
      </c>
      <c r="Q61" s="22">
        <f>SUMIFS('Sales Data'!$F:$F, 'Sales Data'!$L:$L, 'Campaign Data'!A61, 'Sales Data'!$B:$B, "&gt;="&amp;D61, 'Sales Data'!$B:$B, "&lt;="&amp;E61)</f>
        <v>2790.5</v>
      </c>
      <c r="R61" s="22">
        <f>SUMIFS('Sales Data'!$H:H, 'Sales Data'!$L:$L, 'Campaign Data'!A61, 'Sales Data'!$B:$B, "&gt;="&amp;D61, 'Sales Data'!$B:$B, "&lt;="&amp;E61)</f>
        <v>46</v>
      </c>
      <c r="S61" s="22">
        <f t="shared" si="3"/>
        <v>3388</v>
      </c>
      <c r="T61" s="27"/>
    </row>
    <row r="62" spans="1:20" x14ac:dyDescent="0.3">
      <c r="A62" s="23" t="s">
        <v>1812</v>
      </c>
      <c r="B62" s="23" t="s">
        <v>2277</v>
      </c>
      <c r="C62" s="23" t="s">
        <v>49</v>
      </c>
      <c r="D62" s="24">
        <v>45658</v>
      </c>
      <c r="E62" s="24">
        <v>45688</v>
      </c>
      <c r="F62" s="23" t="s">
        <v>54</v>
      </c>
      <c r="G62" s="23">
        <v>4904</v>
      </c>
      <c r="H62" s="23">
        <v>4097</v>
      </c>
      <c r="I62" s="23">
        <f t="shared" si="0"/>
        <v>40970</v>
      </c>
      <c r="J62" s="23">
        <v>14499</v>
      </c>
      <c r="K62" s="25">
        <f>J62/I62</f>
        <v>0.35389309250671225</v>
      </c>
      <c r="L62" s="23">
        <v>1465</v>
      </c>
      <c r="M62" s="23">
        <v>341</v>
      </c>
      <c r="N62" s="26">
        <f>M62/L62</f>
        <v>0.23276450511945393</v>
      </c>
      <c r="O62" s="23">
        <v>4096.3770132797054</v>
      </c>
      <c r="P62" s="22">
        <f>SUMIFS('Sales Data'!$I:$I, 'Sales Data'!$L:$L, 'Campaign Data'!A62, 'Sales Data'!$B:$B, "&gt;="&amp;D62, 'Sales Data'!$B:$B, "&lt;="&amp;E62)</f>
        <v>4174</v>
      </c>
      <c r="Q62" s="22">
        <f>SUMIFS('Sales Data'!$F:$F, 'Sales Data'!$L:$L, 'Campaign Data'!A62, 'Sales Data'!$B:$B, "&gt;="&amp;D62, 'Sales Data'!$B:$B, "&lt;="&amp;E62)</f>
        <v>944.5</v>
      </c>
      <c r="R62" s="22">
        <f>SUMIFS('Sales Data'!$H:H, 'Sales Data'!$L:$L, 'Campaign Data'!A62, 'Sales Data'!$B:$B, "&gt;="&amp;D62, 'Sales Data'!$B:$B, "&lt;="&amp;E62)</f>
        <v>24</v>
      </c>
      <c r="S62" s="22">
        <f t="shared" si="3"/>
        <v>77</v>
      </c>
      <c r="T62" s="23"/>
    </row>
    <row r="63" spans="1:20" x14ac:dyDescent="0.3">
      <c r="A63" s="23" t="s">
        <v>1813</v>
      </c>
      <c r="B63" s="23" t="s">
        <v>2278</v>
      </c>
      <c r="C63" s="23" t="s">
        <v>50</v>
      </c>
      <c r="D63" s="24">
        <v>45658</v>
      </c>
      <c r="E63" s="24">
        <v>45688</v>
      </c>
      <c r="F63" s="23" t="s">
        <v>55</v>
      </c>
      <c r="G63" s="23">
        <v>8174</v>
      </c>
      <c r="H63" s="23">
        <v>12094</v>
      </c>
      <c r="I63" s="23">
        <f t="shared" si="0"/>
        <v>120940</v>
      </c>
      <c r="J63" s="23">
        <v>48439</v>
      </c>
      <c r="K63" s="25">
        <f t="shared" ref="K63:K76" si="10">J63/I63</f>
        <v>0.4005209194641971</v>
      </c>
      <c r="L63" s="23">
        <v>6581</v>
      </c>
      <c r="M63" s="23">
        <v>1707</v>
      </c>
      <c r="N63" s="26">
        <f t="shared" ref="N63:N76" si="11">M63/L63</f>
        <v>0.25938307248138581</v>
      </c>
      <c r="O63" s="23">
        <v>14885.456684898594</v>
      </c>
      <c r="P63" s="22">
        <f>SUMIFS('Sales Data'!$I:$I, 'Sales Data'!$L:$L, 'Campaign Data'!A63, 'Sales Data'!$B:$B, "&gt;="&amp;D63, 'Sales Data'!$B:$B, "&lt;="&amp;E63)</f>
        <v>14146</v>
      </c>
      <c r="Q63" s="22">
        <f>SUMIFS('Sales Data'!$F:$F, 'Sales Data'!$L:$L, 'Campaign Data'!A63, 'Sales Data'!$B:$B, "&gt;="&amp;D63, 'Sales Data'!$B:$B, "&lt;="&amp;E63)</f>
        <v>3314.25</v>
      </c>
      <c r="R63" s="22">
        <f>SUMIFS('Sales Data'!$H:H, 'Sales Data'!$L:$L, 'Campaign Data'!A63, 'Sales Data'!$B:$B, "&gt;="&amp;D63, 'Sales Data'!$B:$B, "&lt;="&amp;E63)</f>
        <v>58</v>
      </c>
      <c r="S63" s="22">
        <f t="shared" si="3"/>
        <v>2052</v>
      </c>
      <c r="T63" s="23"/>
    </row>
    <row r="64" spans="1:20" x14ac:dyDescent="0.3">
      <c r="A64" s="23" t="s">
        <v>1814</v>
      </c>
      <c r="B64" s="23" t="s">
        <v>2279</v>
      </c>
      <c r="C64" s="23" t="s">
        <v>51</v>
      </c>
      <c r="D64" s="24">
        <v>45658</v>
      </c>
      <c r="E64" s="24">
        <v>45688</v>
      </c>
      <c r="F64" s="23" t="s">
        <v>49</v>
      </c>
      <c r="G64" s="23">
        <v>11212</v>
      </c>
      <c r="H64" s="23">
        <v>12362</v>
      </c>
      <c r="I64" s="23">
        <f t="shared" si="0"/>
        <v>123620</v>
      </c>
      <c r="J64" s="23">
        <v>47184</v>
      </c>
      <c r="K64" s="25">
        <f t="shared" si="10"/>
        <v>0.38168581135738555</v>
      </c>
      <c r="L64" s="23">
        <v>6016</v>
      </c>
      <c r="M64" s="23">
        <v>1555</v>
      </c>
      <c r="N64" s="26">
        <f t="shared" si="11"/>
        <v>0.25847739361702127</v>
      </c>
      <c r="O64" s="23">
        <v>15816.79971812951</v>
      </c>
      <c r="P64" s="22">
        <f>SUMIFS('Sales Data'!$I:$I, 'Sales Data'!$L:$L, 'Campaign Data'!A64, 'Sales Data'!$B:$B, "&gt;="&amp;D64, 'Sales Data'!$B:$B, "&lt;="&amp;E64)</f>
        <v>14397</v>
      </c>
      <c r="Q64" s="22">
        <f>SUMIFS('Sales Data'!$F:$F, 'Sales Data'!$L:$L, 'Campaign Data'!A64, 'Sales Data'!$B:$B, "&gt;="&amp;D64, 'Sales Data'!$B:$B, "&lt;="&amp;E64)</f>
        <v>3351</v>
      </c>
      <c r="R64" s="22">
        <f>SUMIFS('Sales Data'!$H:H, 'Sales Data'!$L:$L, 'Campaign Data'!A64, 'Sales Data'!$B:$B, "&gt;="&amp;D64, 'Sales Data'!$B:$B, "&lt;="&amp;E64)</f>
        <v>64</v>
      </c>
      <c r="S64" s="22">
        <f t="shared" si="3"/>
        <v>2035</v>
      </c>
      <c r="T64" s="23"/>
    </row>
    <row r="65" spans="1:20" x14ac:dyDescent="0.3">
      <c r="A65" s="23" t="s">
        <v>1815</v>
      </c>
      <c r="B65" s="23" t="s">
        <v>2280</v>
      </c>
      <c r="C65" s="23" t="s">
        <v>52</v>
      </c>
      <c r="D65" s="24">
        <v>45658</v>
      </c>
      <c r="E65" s="24">
        <v>45688</v>
      </c>
      <c r="F65" s="23" t="s">
        <v>56</v>
      </c>
      <c r="G65" s="23">
        <v>7789</v>
      </c>
      <c r="H65" s="23">
        <v>6170</v>
      </c>
      <c r="I65" s="23">
        <f t="shared" si="0"/>
        <v>61700</v>
      </c>
      <c r="J65" s="23">
        <v>23411</v>
      </c>
      <c r="K65" s="25">
        <f t="shared" si="10"/>
        <v>0.37943273905996761</v>
      </c>
      <c r="L65" s="23">
        <v>3095</v>
      </c>
      <c r="M65" s="23">
        <v>822</v>
      </c>
      <c r="N65" s="26">
        <f t="shared" si="11"/>
        <v>0.26558966074313411</v>
      </c>
      <c r="O65" s="23">
        <v>10478.726205783247</v>
      </c>
      <c r="P65" s="22">
        <f>SUMIFS('Sales Data'!$I:$I, 'Sales Data'!$L:$L, 'Campaign Data'!A65, 'Sales Data'!$B:$B, "&gt;="&amp;D65, 'Sales Data'!$B:$B, "&lt;="&amp;E65)</f>
        <v>10867</v>
      </c>
      <c r="Q65" s="22">
        <f>SUMIFS('Sales Data'!$F:$F, 'Sales Data'!$L:$L, 'Campaign Data'!A65, 'Sales Data'!$B:$B, "&gt;="&amp;D65, 'Sales Data'!$B:$B, "&lt;="&amp;E65)</f>
        <v>2166.5</v>
      </c>
      <c r="R65" s="22">
        <f>SUMIFS('Sales Data'!$H:H, 'Sales Data'!$L:$L, 'Campaign Data'!A65, 'Sales Data'!$B:$B, "&gt;="&amp;D65, 'Sales Data'!$B:$B, "&lt;="&amp;E65)</f>
        <v>42</v>
      </c>
      <c r="S65" s="22">
        <f t="shared" si="3"/>
        <v>4697</v>
      </c>
      <c r="T65" s="23"/>
    </row>
    <row r="66" spans="1:20" x14ac:dyDescent="0.3">
      <c r="A66" s="23" t="s">
        <v>1816</v>
      </c>
      <c r="B66" s="23" t="s">
        <v>2281</v>
      </c>
      <c r="C66" s="23" t="s">
        <v>53</v>
      </c>
      <c r="D66" s="24">
        <v>45658</v>
      </c>
      <c r="E66" s="24">
        <v>45688</v>
      </c>
      <c r="F66" s="23" t="s">
        <v>57</v>
      </c>
      <c r="G66" s="23">
        <v>7925</v>
      </c>
      <c r="H66" s="23">
        <v>9791</v>
      </c>
      <c r="I66" s="23">
        <f t="shared" si="0"/>
        <v>97910</v>
      </c>
      <c r="J66" s="23">
        <v>44619</v>
      </c>
      <c r="K66" s="25">
        <f t="shared" si="10"/>
        <v>0.45571443162087633</v>
      </c>
      <c r="L66" s="23">
        <v>6635</v>
      </c>
      <c r="M66" s="23">
        <v>1446</v>
      </c>
      <c r="N66" s="26">
        <f t="shared" si="11"/>
        <v>0.21793519216277318</v>
      </c>
      <c r="O66" s="23">
        <v>12556.508292543227</v>
      </c>
      <c r="P66" s="22">
        <f>SUMIFS('Sales Data'!$I:$I, 'Sales Data'!$L:$L, 'Campaign Data'!A66, 'Sales Data'!$B:$B, "&gt;="&amp;D66, 'Sales Data'!$B:$B, "&lt;="&amp;E66)</f>
        <v>12312</v>
      </c>
      <c r="Q66" s="22">
        <f>SUMIFS('Sales Data'!$F:$F, 'Sales Data'!$L:$L, 'Campaign Data'!A66, 'Sales Data'!$B:$B, "&gt;="&amp;D66, 'Sales Data'!$B:$B, "&lt;="&amp;E66)</f>
        <v>2806</v>
      </c>
      <c r="R66" s="22">
        <f>SUMIFS('Sales Data'!$H:H, 'Sales Data'!$L:$L, 'Campaign Data'!A66, 'Sales Data'!$B:$B, "&gt;="&amp;D66, 'Sales Data'!$B:$B, "&lt;="&amp;E66)</f>
        <v>47</v>
      </c>
      <c r="S66" s="22">
        <f t="shared" si="3"/>
        <v>2521</v>
      </c>
      <c r="T66" s="23"/>
    </row>
    <row r="67" spans="1:20" x14ac:dyDescent="0.3">
      <c r="A67" s="23" t="s">
        <v>1817</v>
      </c>
      <c r="B67" s="23" t="s">
        <v>2282</v>
      </c>
      <c r="C67" s="23" t="s">
        <v>49</v>
      </c>
      <c r="D67" s="24">
        <v>45689</v>
      </c>
      <c r="E67" s="24">
        <v>45716</v>
      </c>
      <c r="F67" s="23" t="s">
        <v>54</v>
      </c>
      <c r="G67" s="23">
        <v>13395</v>
      </c>
      <c r="H67" s="23">
        <v>13840</v>
      </c>
      <c r="I67" s="23">
        <f t="shared" ref="I67:I76" si="12">H67*10</f>
        <v>138400</v>
      </c>
      <c r="J67" s="23">
        <v>64728</v>
      </c>
      <c r="K67" s="25">
        <f t="shared" si="10"/>
        <v>0.46768786127167628</v>
      </c>
      <c r="L67" s="23">
        <v>8798</v>
      </c>
      <c r="M67" s="23">
        <v>2596</v>
      </c>
      <c r="N67" s="26">
        <f t="shared" si="11"/>
        <v>0.29506706069561262</v>
      </c>
      <c r="O67" s="23">
        <v>14699.902783482989</v>
      </c>
      <c r="P67" s="22">
        <f>SUMIFS('Sales Data'!$I:$I, 'Sales Data'!$L:$L, 'Campaign Data'!A67, 'Sales Data'!$B:$B, "&gt;="&amp;D67, 'Sales Data'!$B:$B, "&lt;="&amp;E67)</f>
        <v>13179</v>
      </c>
      <c r="Q67" s="22">
        <f>SUMIFS('Sales Data'!$F:$F, 'Sales Data'!$L:$L, 'Campaign Data'!A67, 'Sales Data'!$B:$B, "&gt;="&amp;D67, 'Sales Data'!$B:$B, "&lt;="&amp;E67)</f>
        <v>2133.25</v>
      </c>
      <c r="R67" s="22">
        <f>SUMIFS('Sales Data'!$H:H, 'Sales Data'!$L:$L, 'Campaign Data'!A67, 'Sales Data'!$B:$B, "&gt;="&amp;D67, 'Sales Data'!$B:$B, "&lt;="&amp;E67)</f>
        <v>41</v>
      </c>
      <c r="S67" s="22">
        <f t="shared" ref="S67:S76" si="13">P67-H67</f>
        <v>-661</v>
      </c>
      <c r="T67" s="23"/>
    </row>
    <row r="68" spans="1:20" x14ac:dyDescent="0.3">
      <c r="A68" s="23" t="s">
        <v>1818</v>
      </c>
      <c r="B68" s="23" t="s">
        <v>2283</v>
      </c>
      <c r="C68" s="23" t="s">
        <v>50</v>
      </c>
      <c r="D68" s="24">
        <v>45689</v>
      </c>
      <c r="E68" s="24">
        <v>45716</v>
      </c>
      <c r="F68" s="23" t="s">
        <v>55</v>
      </c>
      <c r="G68" s="23">
        <v>1386</v>
      </c>
      <c r="H68" s="23">
        <v>1273</v>
      </c>
      <c r="I68" s="23">
        <f t="shared" si="12"/>
        <v>12730</v>
      </c>
      <c r="J68" s="23">
        <v>4356</v>
      </c>
      <c r="K68" s="25">
        <f t="shared" si="10"/>
        <v>0.34218381775333856</v>
      </c>
      <c r="L68" s="23">
        <v>505</v>
      </c>
      <c r="M68" s="23">
        <v>136</v>
      </c>
      <c r="N68" s="26">
        <f t="shared" si="11"/>
        <v>0.26930693069306932</v>
      </c>
      <c r="O68" s="23">
        <v>1790.9939736393449</v>
      </c>
      <c r="P68" s="22">
        <f>SUMIFS('Sales Data'!$I:$I, 'Sales Data'!$L:$L, 'Campaign Data'!A68, 'Sales Data'!$B:$B, "&gt;="&amp;D68, 'Sales Data'!$B:$B, "&lt;="&amp;E68)</f>
        <v>1949</v>
      </c>
      <c r="Q68" s="22">
        <f>SUMIFS('Sales Data'!$F:$F, 'Sales Data'!$L:$L, 'Campaign Data'!A68, 'Sales Data'!$B:$B, "&gt;="&amp;D68, 'Sales Data'!$B:$B, "&lt;="&amp;E68)</f>
        <v>598</v>
      </c>
      <c r="R68" s="22">
        <f>SUMIFS('Sales Data'!$H:H, 'Sales Data'!$L:$L, 'Campaign Data'!A68, 'Sales Data'!$B:$B, "&gt;="&amp;D68, 'Sales Data'!$B:$B, "&lt;="&amp;E68)</f>
        <v>15</v>
      </c>
      <c r="S68" s="22">
        <f t="shared" si="13"/>
        <v>676</v>
      </c>
      <c r="T68" s="23"/>
    </row>
    <row r="69" spans="1:20" x14ac:dyDescent="0.3">
      <c r="A69" s="23" t="s">
        <v>1819</v>
      </c>
      <c r="B69" s="23" t="s">
        <v>2284</v>
      </c>
      <c r="C69" s="23" t="s">
        <v>51</v>
      </c>
      <c r="D69" s="24">
        <v>45689</v>
      </c>
      <c r="E69" s="24">
        <v>45716</v>
      </c>
      <c r="F69" s="23" t="s">
        <v>49</v>
      </c>
      <c r="G69" s="23">
        <v>10667</v>
      </c>
      <c r="H69" s="23">
        <v>9999</v>
      </c>
      <c r="I69" s="23">
        <f t="shared" si="12"/>
        <v>99990</v>
      </c>
      <c r="J69" s="23">
        <v>20922</v>
      </c>
      <c r="K69" s="25">
        <f t="shared" si="10"/>
        <v>0.20924092409240924</v>
      </c>
      <c r="L69" s="23">
        <v>2176</v>
      </c>
      <c r="M69" s="23">
        <v>553</v>
      </c>
      <c r="N69" s="26">
        <f t="shared" si="11"/>
        <v>0.25413602941176472</v>
      </c>
      <c r="O69" s="23">
        <v>10225.579505398979</v>
      </c>
      <c r="P69" s="22">
        <f>SUMIFS('Sales Data'!$I:$I, 'Sales Data'!$L:$L, 'Campaign Data'!A69, 'Sales Data'!$B:$B, "&gt;="&amp;D69, 'Sales Data'!$B:$B, "&lt;="&amp;E69)</f>
        <v>10489</v>
      </c>
      <c r="Q69" s="22">
        <f>SUMIFS('Sales Data'!$F:$F, 'Sales Data'!$L:$L, 'Campaign Data'!A69, 'Sales Data'!$B:$B, "&gt;="&amp;D69, 'Sales Data'!$B:$B, "&lt;="&amp;E69)</f>
        <v>2363.5</v>
      </c>
      <c r="R69" s="22">
        <f>SUMIFS('Sales Data'!$H:H, 'Sales Data'!$L:$L, 'Campaign Data'!A69, 'Sales Data'!$B:$B, "&gt;="&amp;D69, 'Sales Data'!$B:$B, "&lt;="&amp;E69)</f>
        <v>38</v>
      </c>
      <c r="S69" s="22">
        <f t="shared" si="13"/>
        <v>490</v>
      </c>
      <c r="T69" s="23"/>
    </row>
    <row r="70" spans="1:20" x14ac:dyDescent="0.3">
      <c r="A70" s="23" t="s">
        <v>1820</v>
      </c>
      <c r="B70" s="23" t="s">
        <v>2285</v>
      </c>
      <c r="C70" s="23" t="s">
        <v>52</v>
      </c>
      <c r="D70" s="24">
        <v>45689</v>
      </c>
      <c r="E70" s="24">
        <v>45716</v>
      </c>
      <c r="F70" s="23" t="s">
        <v>56</v>
      </c>
      <c r="G70" s="23">
        <v>10671</v>
      </c>
      <c r="H70" s="23">
        <v>9512</v>
      </c>
      <c r="I70" s="23">
        <f t="shared" si="12"/>
        <v>95120</v>
      </c>
      <c r="J70" s="23">
        <v>24205</v>
      </c>
      <c r="K70" s="25">
        <f t="shared" si="10"/>
        <v>0.25446804037005888</v>
      </c>
      <c r="L70" s="23">
        <v>2677</v>
      </c>
      <c r="M70" s="23">
        <v>674</v>
      </c>
      <c r="N70" s="26">
        <f t="shared" si="11"/>
        <v>0.2517743742995891</v>
      </c>
      <c r="O70" s="23">
        <v>9381.6556908701223</v>
      </c>
      <c r="P70" s="22">
        <f>SUMIFS('Sales Data'!$I:$I, 'Sales Data'!$L:$L, 'Campaign Data'!A70, 'Sales Data'!$B:$B, "&gt;="&amp;D70, 'Sales Data'!$B:$B, "&lt;="&amp;E70)</f>
        <v>9429</v>
      </c>
      <c r="Q70" s="22">
        <f>SUMIFS('Sales Data'!$F:$F, 'Sales Data'!$L:$L, 'Campaign Data'!A70, 'Sales Data'!$B:$B, "&gt;="&amp;D70, 'Sales Data'!$B:$B, "&lt;="&amp;E70)</f>
        <v>2240</v>
      </c>
      <c r="R70" s="22">
        <f>SUMIFS('Sales Data'!$H:H, 'Sales Data'!$L:$L, 'Campaign Data'!A70, 'Sales Data'!$B:$B, "&gt;="&amp;D70, 'Sales Data'!$B:$B, "&lt;="&amp;E70)</f>
        <v>42</v>
      </c>
      <c r="S70" s="22">
        <f t="shared" si="13"/>
        <v>-83</v>
      </c>
      <c r="T70" s="23"/>
    </row>
    <row r="71" spans="1:20" x14ac:dyDescent="0.3">
      <c r="A71" s="23" t="s">
        <v>1821</v>
      </c>
      <c r="B71" s="23" t="s">
        <v>2286</v>
      </c>
      <c r="C71" s="23" t="s">
        <v>53</v>
      </c>
      <c r="D71" s="24">
        <v>45689</v>
      </c>
      <c r="E71" s="24">
        <v>45716</v>
      </c>
      <c r="F71" s="23" t="s">
        <v>57</v>
      </c>
      <c r="G71" s="23">
        <v>4016</v>
      </c>
      <c r="H71" s="23">
        <v>4098</v>
      </c>
      <c r="I71" s="23">
        <f t="shared" si="12"/>
        <v>40980</v>
      </c>
      <c r="J71" s="23">
        <v>12074</v>
      </c>
      <c r="K71" s="25">
        <f t="shared" si="10"/>
        <v>0.29463152757442657</v>
      </c>
      <c r="L71" s="23">
        <v>1217</v>
      </c>
      <c r="M71" s="23">
        <v>329</v>
      </c>
      <c r="N71" s="26">
        <f t="shared" si="11"/>
        <v>0.2703368940016434</v>
      </c>
      <c r="O71" s="23">
        <v>7824.5436317845688</v>
      </c>
      <c r="P71" s="22">
        <f>SUMIFS('Sales Data'!$I:$I, 'Sales Data'!$L:$L, 'Campaign Data'!A71, 'Sales Data'!$B:$B, "&gt;="&amp;D71, 'Sales Data'!$B:$B, "&lt;="&amp;E71)</f>
        <v>7775</v>
      </c>
      <c r="Q71" s="22">
        <f>SUMIFS('Sales Data'!$F:$F, 'Sales Data'!$L:$L, 'Campaign Data'!A71, 'Sales Data'!$B:$B, "&gt;="&amp;D71, 'Sales Data'!$B:$B, "&lt;="&amp;E71)</f>
        <v>1352.25</v>
      </c>
      <c r="R71" s="22">
        <f>SUMIFS('Sales Data'!$H:H, 'Sales Data'!$L:$L, 'Campaign Data'!A71, 'Sales Data'!$B:$B, "&gt;="&amp;D71, 'Sales Data'!$B:$B, "&lt;="&amp;E71)</f>
        <v>31</v>
      </c>
      <c r="S71" s="22">
        <f t="shared" si="13"/>
        <v>3677</v>
      </c>
      <c r="T71" s="23"/>
    </row>
    <row r="72" spans="1:20" x14ac:dyDescent="0.3">
      <c r="A72" s="23" t="s">
        <v>1822</v>
      </c>
      <c r="B72" s="23" t="s">
        <v>2287</v>
      </c>
      <c r="C72" s="23" t="s">
        <v>49</v>
      </c>
      <c r="D72" s="24">
        <v>45717</v>
      </c>
      <c r="E72" s="24">
        <v>45747</v>
      </c>
      <c r="F72" s="23" t="s">
        <v>54</v>
      </c>
      <c r="G72" s="23">
        <v>6283</v>
      </c>
      <c r="H72" s="23">
        <v>5376</v>
      </c>
      <c r="I72" s="23">
        <f t="shared" si="12"/>
        <v>53760</v>
      </c>
      <c r="J72" s="23">
        <v>17826</v>
      </c>
      <c r="K72" s="25">
        <f t="shared" si="10"/>
        <v>0.33158482142857143</v>
      </c>
      <c r="L72" s="23">
        <v>2542</v>
      </c>
      <c r="M72" s="23">
        <v>624</v>
      </c>
      <c r="N72" s="26">
        <f t="shared" si="11"/>
        <v>0.24547600314712825</v>
      </c>
      <c r="O72" s="23">
        <v>9214.699482259588</v>
      </c>
      <c r="P72" s="22">
        <f>SUMIFS('Sales Data'!$I:$I, 'Sales Data'!$L:$L, 'Campaign Data'!A72, 'Sales Data'!$B:$B, "&gt;="&amp;D72, 'Sales Data'!$B:$B, "&lt;="&amp;E72)</f>
        <v>9504</v>
      </c>
      <c r="Q72" s="22">
        <f>SUMIFS('Sales Data'!$F:$F, 'Sales Data'!$L:$L, 'Campaign Data'!A72, 'Sales Data'!$B:$B, "&gt;="&amp;D72, 'Sales Data'!$B:$B, "&lt;="&amp;E72)</f>
        <v>2522.25</v>
      </c>
      <c r="R72" s="22">
        <f>SUMIFS('Sales Data'!$H:H, 'Sales Data'!$L:$L, 'Campaign Data'!A72, 'Sales Data'!$B:$B, "&gt;="&amp;D72, 'Sales Data'!$B:$B, "&lt;="&amp;E72)</f>
        <v>39</v>
      </c>
      <c r="S72" s="22">
        <f t="shared" si="13"/>
        <v>4128</v>
      </c>
      <c r="T72" s="23"/>
    </row>
    <row r="73" spans="1:20" x14ac:dyDescent="0.3">
      <c r="A73" s="23" t="s">
        <v>1823</v>
      </c>
      <c r="B73" s="23" t="s">
        <v>2288</v>
      </c>
      <c r="C73" s="23" t="s">
        <v>50</v>
      </c>
      <c r="D73" s="24">
        <v>45717</v>
      </c>
      <c r="E73" s="24">
        <v>45747</v>
      </c>
      <c r="F73" s="23" t="s">
        <v>55</v>
      </c>
      <c r="G73" s="23">
        <v>7758</v>
      </c>
      <c r="H73" s="23">
        <v>7558</v>
      </c>
      <c r="I73" s="23">
        <f t="shared" si="12"/>
        <v>75580</v>
      </c>
      <c r="J73" s="23">
        <v>26890</v>
      </c>
      <c r="K73" s="25">
        <f t="shared" si="10"/>
        <v>0.35578195289759196</v>
      </c>
      <c r="L73" s="23">
        <v>3671</v>
      </c>
      <c r="M73" s="23">
        <v>969</v>
      </c>
      <c r="N73" s="26">
        <f t="shared" si="11"/>
        <v>0.26396077363116316</v>
      </c>
      <c r="O73" s="23">
        <v>12919.787108884631</v>
      </c>
      <c r="P73" s="22">
        <f>SUMIFS('Sales Data'!$I:$I, 'Sales Data'!$L:$L, 'Campaign Data'!A73, 'Sales Data'!$B:$B, "&gt;="&amp;D73, 'Sales Data'!$B:$B, "&lt;="&amp;E73)</f>
        <v>13836</v>
      </c>
      <c r="Q73" s="22">
        <f>SUMIFS('Sales Data'!$F:$F, 'Sales Data'!$L:$L, 'Campaign Data'!A73, 'Sales Data'!$B:$B, "&gt;="&amp;D73, 'Sales Data'!$B:$B, "&lt;="&amp;E73)</f>
        <v>2691.75</v>
      </c>
      <c r="R73" s="22">
        <f>SUMIFS('Sales Data'!$H:H, 'Sales Data'!$L:$L, 'Campaign Data'!A73, 'Sales Data'!$B:$B, "&gt;="&amp;D73, 'Sales Data'!$B:$B, "&lt;="&amp;E73)</f>
        <v>36</v>
      </c>
      <c r="S73" s="22">
        <f t="shared" si="13"/>
        <v>6278</v>
      </c>
      <c r="T73" s="23"/>
    </row>
    <row r="74" spans="1:20" x14ac:dyDescent="0.3">
      <c r="A74" s="23" t="s">
        <v>1824</v>
      </c>
      <c r="B74" s="23" t="s">
        <v>2289</v>
      </c>
      <c r="C74" s="23" t="s">
        <v>51</v>
      </c>
      <c r="D74" s="24">
        <v>45717</v>
      </c>
      <c r="E74" s="24">
        <v>45747</v>
      </c>
      <c r="F74" s="23" t="s">
        <v>49</v>
      </c>
      <c r="G74" s="23">
        <v>12652</v>
      </c>
      <c r="H74" s="23">
        <v>13272</v>
      </c>
      <c r="I74" s="23">
        <f t="shared" si="12"/>
        <v>132720</v>
      </c>
      <c r="J74" s="23">
        <v>48783</v>
      </c>
      <c r="K74" s="25">
        <f t="shared" si="10"/>
        <v>0.36756329113924052</v>
      </c>
      <c r="L74" s="23">
        <v>5207</v>
      </c>
      <c r="M74" s="23">
        <v>1327</v>
      </c>
      <c r="N74" s="26">
        <f t="shared" si="11"/>
        <v>0.2548492414057999</v>
      </c>
      <c r="O74" s="23">
        <v>11145.989259769714</v>
      </c>
      <c r="P74" s="22">
        <f>SUMIFS('Sales Data'!$I:$I, 'Sales Data'!$L:$L, 'Campaign Data'!A74, 'Sales Data'!$B:$B, "&gt;="&amp;D74, 'Sales Data'!$B:$B, "&lt;="&amp;E74)</f>
        <v>12246</v>
      </c>
      <c r="Q74" s="22">
        <f>SUMIFS('Sales Data'!$F:$F, 'Sales Data'!$L:$L, 'Campaign Data'!A74, 'Sales Data'!$B:$B, "&gt;="&amp;D74, 'Sales Data'!$B:$B, "&lt;="&amp;E74)</f>
        <v>3365.5</v>
      </c>
      <c r="R74" s="22">
        <f>SUMIFS('Sales Data'!$H:H, 'Sales Data'!$L:$L, 'Campaign Data'!A74, 'Sales Data'!$B:$B, "&gt;="&amp;D74, 'Sales Data'!$B:$B, "&lt;="&amp;E74)</f>
        <v>59</v>
      </c>
      <c r="S74" s="22">
        <f t="shared" si="13"/>
        <v>-1026</v>
      </c>
      <c r="T74" s="23"/>
    </row>
    <row r="75" spans="1:20" x14ac:dyDescent="0.3">
      <c r="A75" s="23" t="s">
        <v>1825</v>
      </c>
      <c r="B75" s="23" t="s">
        <v>2290</v>
      </c>
      <c r="C75" s="23" t="s">
        <v>52</v>
      </c>
      <c r="D75" s="24">
        <v>45717</v>
      </c>
      <c r="E75" s="24">
        <v>45747</v>
      </c>
      <c r="F75" s="23" t="s">
        <v>56</v>
      </c>
      <c r="G75" s="23">
        <v>8490</v>
      </c>
      <c r="H75" s="23">
        <v>10873</v>
      </c>
      <c r="I75" s="23">
        <f t="shared" si="12"/>
        <v>108730</v>
      </c>
      <c r="J75" s="23">
        <v>27379</v>
      </c>
      <c r="K75" s="25">
        <f t="shared" si="10"/>
        <v>0.25180722891566265</v>
      </c>
      <c r="L75" s="23">
        <v>4041</v>
      </c>
      <c r="M75" s="23">
        <v>990</v>
      </c>
      <c r="N75" s="26">
        <f t="shared" si="11"/>
        <v>0.24498886414253898</v>
      </c>
      <c r="O75" s="23">
        <v>18133.536914812528</v>
      </c>
      <c r="P75" s="22">
        <f>SUMIFS('Sales Data'!$I:$I, 'Sales Data'!$L:$L, 'Campaign Data'!A75, 'Sales Data'!$B:$B, "&gt;="&amp;D75, 'Sales Data'!$B:$B, "&lt;="&amp;E75)</f>
        <v>16146</v>
      </c>
      <c r="Q75" s="22">
        <f>SUMIFS('Sales Data'!$F:$F, 'Sales Data'!$L:$L, 'Campaign Data'!A75, 'Sales Data'!$B:$B, "&gt;="&amp;D75, 'Sales Data'!$B:$B, "&lt;="&amp;E75)</f>
        <v>3109</v>
      </c>
      <c r="R75" s="22">
        <f>SUMIFS('Sales Data'!$H:H, 'Sales Data'!$L:$L, 'Campaign Data'!A75, 'Sales Data'!$B:$B, "&gt;="&amp;D75, 'Sales Data'!$B:$B, "&lt;="&amp;E75)</f>
        <v>63</v>
      </c>
      <c r="S75" s="22">
        <f t="shared" si="13"/>
        <v>5273</v>
      </c>
      <c r="T75" s="23"/>
    </row>
    <row r="76" spans="1:20" x14ac:dyDescent="0.3">
      <c r="A76" s="23" t="s">
        <v>1826</v>
      </c>
      <c r="B76" s="23" t="s">
        <v>2291</v>
      </c>
      <c r="C76" s="23" t="s">
        <v>53</v>
      </c>
      <c r="D76" s="24">
        <v>45717</v>
      </c>
      <c r="E76" s="24">
        <v>45747</v>
      </c>
      <c r="F76" s="23" t="s">
        <v>57</v>
      </c>
      <c r="G76" s="23">
        <v>4459</v>
      </c>
      <c r="H76" s="23">
        <v>5580</v>
      </c>
      <c r="I76" s="23">
        <f t="shared" si="12"/>
        <v>55800</v>
      </c>
      <c r="J76" s="23">
        <v>26275</v>
      </c>
      <c r="K76" s="25">
        <f t="shared" si="10"/>
        <v>0.47087813620071683</v>
      </c>
      <c r="L76" s="23">
        <v>3787</v>
      </c>
      <c r="M76" s="23">
        <v>820</v>
      </c>
      <c r="N76" s="26">
        <f t="shared" si="11"/>
        <v>0.21653023501452337</v>
      </c>
      <c r="O76" s="23">
        <v>7294.5138969265718</v>
      </c>
      <c r="P76" s="22">
        <f>SUMIFS('Sales Data'!$I:$I, 'Sales Data'!$L:$L, 'Campaign Data'!A76, 'Sales Data'!$B:$B, "&gt;="&amp;D76, 'Sales Data'!$B:$B, "&lt;="&amp;E76)</f>
        <v>7761</v>
      </c>
      <c r="Q76" s="22">
        <f>SUMIFS('Sales Data'!$F:$F, 'Sales Data'!$L:$L, 'Campaign Data'!A76, 'Sales Data'!$B:$B, "&gt;="&amp;D76, 'Sales Data'!$B:$B, "&lt;="&amp;E76)</f>
        <v>1600.5</v>
      </c>
      <c r="R76" s="22">
        <f>SUMIFS('Sales Data'!$H:H, 'Sales Data'!$L:$L, 'Campaign Data'!A76, 'Sales Data'!$B:$B, "&gt;="&amp;D76, 'Sales Data'!$B:$B, "&lt;="&amp;E76)</f>
        <v>29</v>
      </c>
      <c r="S76" s="22">
        <f t="shared" si="13"/>
        <v>2181</v>
      </c>
      <c r="T76" s="23"/>
    </row>
  </sheetData>
  <autoFilter ref="A1:R1" xr:uid="{00000000-0001-0000-0100-000000000000}"/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98"/>
  <sheetViews>
    <sheetView zoomScale="85" zoomScaleNormal="85" workbookViewId="0">
      <selection sqref="A1:A1048576"/>
    </sheetView>
  </sheetViews>
  <sheetFormatPr defaultRowHeight="14.4" x14ac:dyDescent="0.3"/>
  <cols>
    <col min="1" max="1" width="12.77734375" customWidth="1"/>
    <col min="2" max="2" width="15.21875" bestFit="1" customWidth="1"/>
    <col min="3" max="3" width="6.109375" customWidth="1"/>
    <col min="4" max="4" width="9" customWidth="1"/>
    <col min="5" max="5" width="10.44140625" bestFit="1" customWidth="1"/>
    <col min="6" max="6" width="14" customWidth="1"/>
    <col min="7" max="7" width="13" style="2" customWidth="1"/>
    <col min="8" max="8" width="21.6640625" customWidth="1"/>
    <col min="9" max="9" width="27" bestFit="1" customWidth="1"/>
  </cols>
  <sheetData>
    <row r="1" spans="1:9" x14ac:dyDescent="0.3">
      <c r="A1" s="7" t="s">
        <v>0</v>
      </c>
      <c r="B1" s="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9" t="s">
        <v>6</v>
      </c>
      <c r="H1" s="15" t="s">
        <v>180</v>
      </c>
      <c r="I1" s="15" t="s">
        <v>181</v>
      </c>
    </row>
    <row r="2" spans="1:9" hidden="1" x14ac:dyDescent="0.3">
      <c r="A2" s="8" t="s">
        <v>7</v>
      </c>
      <c r="B2" s="9" t="s">
        <v>182</v>
      </c>
      <c r="C2" s="10">
        <v>44</v>
      </c>
      <c r="D2" s="10" t="s">
        <v>391</v>
      </c>
      <c r="E2" s="10">
        <v>6</v>
      </c>
      <c r="F2" s="10" t="s">
        <v>392</v>
      </c>
      <c r="G2" s="13">
        <v>45729</v>
      </c>
      <c r="H2">
        <f>COUNTIFS('Sales Data'!J:J,'Customer Data'!A2)</f>
        <v>0</v>
      </c>
      <c r="I2">
        <f>SUMIFS('Sales Data'!I:I,'Sales Data'!J:J,'Customer Data'!A2)</f>
        <v>0</v>
      </c>
    </row>
    <row r="3" spans="1:9" x14ac:dyDescent="0.3">
      <c r="A3" s="11" t="s">
        <v>8</v>
      </c>
      <c r="B3" s="12" t="s">
        <v>183</v>
      </c>
      <c r="C3" s="3">
        <v>20</v>
      </c>
      <c r="D3" s="3" t="s">
        <v>391</v>
      </c>
      <c r="E3" s="10">
        <v>16</v>
      </c>
      <c r="F3" s="3" t="s">
        <v>393</v>
      </c>
      <c r="G3" s="13">
        <v>45665</v>
      </c>
      <c r="H3">
        <f>COUNTIFS('Sales Data'!J:J,'Customer Data'!A3)</f>
        <v>2</v>
      </c>
      <c r="I3">
        <f>SUMIFS('Sales Data'!I:I,'Sales Data'!J:J,'Customer Data'!A3)</f>
        <v>823</v>
      </c>
    </row>
    <row r="4" spans="1:9" x14ac:dyDescent="0.3">
      <c r="A4" s="11" t="s">
        <v>9</v>
      </c>
      <c r="B4" s="12" t="s">
        <v>184</v>
      </c>
      <c r="C4" s="3">
        <v>60</v>
      </c>
      <c r="D4" s="3" t="s">
        <v>394</v>
      </c>
      <c r="E4" s="10">
        <v>10</v>
      </c>
      <c r="F4" s="3" t="s">
        <v>392</v>
      </c>
      <c r="G4" s="13">
        <v>45735</v>
      </c>
      <c r="H4">
        <f>COUNTIFS('Sales Data'!J:J,'Customer Data'!A4)</f>
        <v>2</v>
      </c>
      <c r="I4">
        <f>SUMIFS('Sales Data'!I:I,'Sales Data'!J:J,'Customer Data'!A4)</f>
        <v>1244</v>
      </c>
    </row>
    <row r="5" spans="1:9" x14ac:dyDescent="0.3">
      <c r="A5" s="11" t="s">
        <v>10</v>
      </c>
      <c r="B5" s="12" t="s">
        <v>185</v>
      </c>
      <c r="C5" s="3">
        <v>54</v>
      </c>
      <c r="D5" s="3" t="s">
        <v>394</v>
      </c>
      <c r="E5" s="10">
        <v>21</v>
      </c>
      <c r="F5" s="3" t="s">
        <v>393</v>
      </c>
      <c r="G5" s="13">
        <v>45674</v>
      </c>
      <c r="H5">
        <f>COUNTIFS('Sales Data'!J:J,'Customer Data'!A5)</f>
        <v>2</v>
      </c>
      <c r="I5">
        <f>SUMIFS('Sales Data'!I:I,'Sales Data'!J:J,'Customer Data'!A5)</f>
        <v>1310</v>
      </c>
    </row>
    <row r="6" spans="1:9" x14ac:dyDescent="0.3">
      <c r="A6" s="11" t="s">
        <v>11</v>
      </c>
      <c r="B6" s="12" t="s">
        <v>186</v>
      </c>
      <c r="C6" s="3">
        <v>56</v>
      </c>
      <c r="D6" s="3" t="s">
        <v>391</v>
      </c>
      <c r="E6" s="10">
        <v>1</v>
      </c>
      <c r="F6" s="3" t="s">
        <v>395</v>
      </c>
      <c r="G6" s="13">
        <v>45702</v>
      </c>
      <c r="H6">
        <f>COUNTIFS('Sales Data'!J:J,'Customer Data'!A6)</f>
        <v>2</v>
      </c>
      <c r="I6">
        <f>SUMIFS('Sales Data'!I:I,'Sales Data'!J:J,'Customer Data'!A6)</f>
        <v>832</v>
      </c>
    </row>
    <row r="7" spans="1:9" x14ac:dyDescent="0.3">
      <c r="A7" s="11" t="s">
        <v>12</v>
      </c>
      <c r="B7" s="12" t="s">
        <v>187</v>
      </c>
      <c r="C7" s="3">
        <v>35</v>
      </c>
      <c r="D7" s="3" t="s">
        <v>391</v>
      </c>
      <c r="E7" s="10">
        <v>13</v>
      </c>
      <c r="F7" s="3" t="s">
        <v>393</v>
      </c>
      <c r="G7" s="13">
        <v>45719</v>
      </c>
      <c r="H7">
        <f>COUNTIFS('Sales Data'!J:J,'Customer Data'!A7)</f>
        <v>3</v>
      </c>
      <c r="I7">
        <f>SUMIFS('Sales Data'!I:I,'Sales Data'!J:J,'Customer Data'!A7)</f>
        <v>2353</v>
      </c>
    </row>
    <row r="8" spans="1:9" hidden="1" x14ac:dyDescent="0.3">
      <c r="A8" s="11" t="s">
        <v>13</v>
      </c>
      <c r="B8" s="12" t="s">
        <v>188</v>
      </c>
      <c r="C8" s="3">
        <v>39</v>
      </c>
      <c r="D8" s="3" t="s">
        <v>391</v>
      </c>
      <c r="E8" s="10">
        <v>17</v>
      </c>
      <c r="F8" s="3" t="s">
        <v>393</v>
      </c>
      <c r="G8" s="13">
        <v>45720</v>
      </c>
      <c r="H8">
        <f>COUNTIFS('Sales Data'!J:J,'Customer Data'!A8)</f>
        <v>0</v>
      </c>
      <c r="I8">
        <f>SUMIFS('Sales Data'!I:I,'Sales Data'!J:J,'Customer Data'!A8)</f>
        <v>0</v>
      </c>
    </row>
    <row r="9" spans="1:9" hidden="1" x14ac:dyDescent="0.3">
      <c r="A9" s="11" t="s">
        <v>14</v>
      </c>
      <c r="B9" s="12" t="s">
        <v>189</v>
      </c>
      <c r="C9" s="3">
        <v>21</v>
      </c>
      <c r="D9" s="3" t="s">
        <v>394</v>
      </c>
      <c r="E9" s="10">
        <v>1</v>
      </c>
      <c r="F9" s="3" t="s">
        <v>395</v>
      </c>
      <c r="G9" s="13">
        <v>45712</v>
      </c>
      <c r="H9">
        <f>COUNTIFS('Sales Data'!J:J,'Customer Data'!A9)</f>
        <v>0</v>
      </c>
      <c r="I9">
        <f>SUMIFS('Sales Data'!I:I,'Sales Data'!J:J,'Customer Data'!A9)</f>
        <v>0</v>
      </c>
    </row>
    <row r="10" spans="1:9" x14ac:dyDescent="0.3">
      <c r="A10" s="11" t="s">
        <v>15</v>
      </c>
      <c r="B10" s="12" t="s">
        <v>190</v>
      </c>
      <c r="C10" s="3">
        <v>58</v>
      </c>
      <c r="D10" s="3" t="s">
        <v>391</v>
      </c>
      <c r="E10" s="10">
        <v>13</v>
      </c>
      <c r="F10" s="3" t="s">
        <v>395</v>
      </c>
      <c r="G10" s="13">
        <v>45720</v>
      </c>
      <c r="H10">
        <f>COUNTIFS('Sales Data'!J:J,'Customer Data'!A10)</f>
        <v>2</v>
      </c>
      <c r="I10">
        <f>SUMIFS('Sales Data'!I:I,'Sales Data'!J:J,'Customer Data'!A10)</f>
        <v>2269</v>
      </c>
    </row>
    <row r="11" spans="1:9" hidden="1" x14ac:dyDescent="0.3">
      <c r="A11" s="11" t="s">
        <v>16</v>
      </c>
      <c r="B11" s="12" t="s">
        <v>191</v>
      </c>
      <c r="C11" s="3">
        <v>25</v>
      </c>
      <c r="D11" s="3" t="s">
        <v>394</v>
      </c>
      <c r="E11" s="10">
        <v>5</v>
      </c>
      <c r="F11" s="3" t="s">
        <v>395</v>
      </c>
      <c r="G11" s="13">
        <v>45697</v>
      </c>
      <c r="H11">
        <f>COUNTIFS('Sales Data'!J:J,'Customer Data'!A11)</f>
        <v>0</v>
      </c>
      <c r="I11">
        <f>SUMIFS('Sales Data'!I:I,'Sales Data'!J:J,'Customer Data'!A11)</f>
        <v>0</v>
      </c>
    </row>
    <row r="12" spans="1:9" x14ac:dyDescent="0.3">
      <c r="A12" s="11" t="s">
        <v>17</v>
      </c>
      <c r="B12" s="12" t="s">
        <v>192</v>
      </c>
      <c r="C12" s="3">
        <v>41</v>
      </c>
      <c r="D12" s="3" t="s">
        <v>394</v>
      </c>
      <c r="E12" s="10">
        <v>11</v>
      </c>
      <c r="F12" s="3" t="s">
        <v>392</v>
      </c>
      <c r="G12" s="13">
        <v>45710</v>
      </c>
      <c r="H12">
        <f>COUNTIFS('Sales Data'!J:J,'Customer Data'!A12)</f>
        <v>3</v>
      </c>
      <c r="I12">
        <f>SUMIFS('Sales Data'!I:I,'Sales Data'!J:J,'Customer Data'!A12)</f>
        <v>2704</v>
      </c>
    </row>
    <row r="13" spans="1:9" hidden="1" x14ac:dyDescent="0.3">
      <c r="A13" s="11" t="s">
        <v>18</v>
      </c>
      <c r="B13" s="12" t="s">
        <v>193</v>
      </c>
      <c r="C13" s="3">
        <v>42</v>
      </c>
      <c r="D13" s="3" t="s">
        <v>391</v>
      </c>
      <c r="E13" s="10">
        <v>17</v>
      </c>
      <c r="F13" s="3" t="s">
        <v>393</v>
      </c>
      <c r="G13" s="13">
        <v>45709</v>
      </c>
      <c r="H13">
        <f>COUNTIFS('Sales Data'!J:J,'Customer Data'!A13)</f>
        <v>0</v>
      </c>
      <c r="I13">
        <f>SUMIFS('Sales Data'!I:I,'Sales Data'!J:J,'Customer Data'!A13)</f>
        <v>0</v>
      </c>
    </row>
    <row r="14" spans="1:9" x14ac:dyDescent="0.3">
      <c r="A14" s="11" t="s">
        <v>19</v>
      </c>
      <c r="B14" s="12" t="s">
        <v>194</v>
      </c>
      <c r="C14" s="3">
        <v>44</v>
      </c>
      <c r="D14" s="3" t="s">
        <v>391</v>
      </c>
      <c r="E14" s="10">
        <v>5</v>
      </c>
      <c r="F14" s="3" t="s">
        <v>392</v>
      </c>
      <c r="G14" s="13">
        <v>45679</v>
      </c>
      <c r="H14">
        <f>COUNTIFS('Sales Data'!J:J,'Customer Data'!A14)</f>
        <v>2</v>
      </c>
      <c r="I14">
        <f>SUMIFS('Sales Data'!I:I,'Sales Data'!J:J,'Customer Data'!A14)</f>
        <v>1088</v>
      </c>
    </row>
    <row r="15" spans="1:9" x14ac:dyDescent="0.3">
      <c r="A15" s="11" t="s">
        <v>20</v>
      </c>
      <c r="B15" s="12" t="s">
        <v>195</v>
      </c>
      <c r="C15" s="3">
        <v>24</v>
      </c>
      <c r="D15" s="3" t="s">
        <v>391</v>
      </c>
      <c r="E15" s="10">
        <v>8</v>
      </c>
      <c r="F15" s="3" t="s">
        <v>393</v>
      </c>
      <c r="G15" s="13">
        <v>45696</v>
      </c>
      <c r="H15">
        <f>COUNTIFS('Sales Data'!J:J,'Customer Data'!A15)</f>
        <v>1</v>
      </c>
      <c r="I15">
        <f>SUMIFS('Sales Data'!I:I,'Sales Data'!J:J,'Customer Data'!A15)</f>
        <v>474</v>
      </c>
    </row>
    <row r="16" spans="1:9" x14ac:dyDescent="0.3">
      <c r="A16" s="11" t="s">
        <v>21</v>
      </c>
      <c r="B16" s="12" t="s">
        <v>196</v>
      </c>
      <c r="C16" s="3">
        <v>60</v>
      </c>
      <c r="D16" s="3" t="s">
        <v>394</v>
      </c>
      <c r="E16" s="10">
        <v>8</v>
      </c>
      <c r="F16" s="3" t="s">
        <v>395</v>
      </c>
      <c r="G16" s="13">
        <v>45719</v>
      </c>
      <c r="H16">
        <f>COUNTIFS('Sales Data'!J:J,'Customer Data'!A16)</f>
        <v>2</v>
      </c>
      <c r="I16">
        <f>SUMIFS('Sales Data'!I:I,'Sales Data'!J:J,'Customer Data'!A16)</f>
        <v>2032</v>
      </c>
    </row>
    <row r="17" spans="1:11" x14ac:dyDescent="0.3">
      <c r="A17" s="11" t="s">
        <v>22</v>
      </c>
      <c r="B17" s="12" t="s">
        <v>197</v>
      </c>
      <c r="C17" s="3">
        <v>27</v>
      </c>
      <c r="D17" s="3" t="s">
        <v>391</v>
      </c>
      <c r="E17" s="10">
        <v>4</v>
      </c>
      <c r="F17" s="3" t="s">
        <v>392</v>
      </c>
      <c r="G17" s="13">
        <v>45663</v>
      </c>
      <c r="H17">
        <f>COUNTIFS('Sales Data'!J:J,'Customer Data'!A17)</f>
        <v>3</v>
      </c>
      <c r="I17">
        <f>SUMIFS('Sales Data'!I:I,'Sales Data'!J:J,'Customer Data'!A17)</f>
        <v>2843</v>
      </c>
    </row>
    <row r="18" spans="1:11" hidden="1" x14ac:dyDescent="0.3">
      <c r="A18" s="11" t="s">
        <v>23</v>
      </c>
      <c r="B18" s="12" t="s">
        <v>198</v>
      </c>
      <c r="C18" s="3">
        <v>60</v>
      </c>
      <c r="D18" s="3" t="s">
        <v>391</v>
      </c>
      <c r="E18" s="10">
        <v>3</v>
      </c>
      <c r="F18" s="3" t="s">
        <v>392</v>
      </c>
      <c r="G18" s="13">
        <v>45712</v>
      </c>
      <c r="H18">
        <f>COUNTIFS('Sales Data'!J:J,'Customer Data'!A18)</f>
        <v>0</v>
      </c>
      <c r="I18">
        <f>SUMIFS('Sales Data'!I:I,'Sales Data'!J:J,'Customer Data'!A18)</f>
        <v>0</v>
      </c>
    </row>
    <row r="19" spans="1:11" x14ac:dyDescent="0.3">
      <c r="A19" s="11" t="s">
        <v>24</v>
      </c>
      <c r="B19" s="12" t="s">
        <v>199</v>
      </c>
      <c r="C19" s="3">
        <v>23</v>
      </c>
      <c r="D19" s="3" t="s">
        <v>391</v>
      </c>
      <c r="E19" s="10">
        <v>12</v>
      </c>
      <c r="F19" s="3" t="s">
        <v>392</v>
      </c>
      <c r="G19" s="13">
        <v>45678</v>
      </c>
      <c r="H19">
        <f>COUNTIFS('Sales Data'!J:J,'Customer Data'!A19)</f>
        <v>4</v>
      </c>
      <c r="I19">
        <f>SUMIFS('Sales Data'!I:I,'Sales Data'!J:J,'Customer Data'!A19)</f>
        <v>2335</v>
      </c>
    </row>
    <row r="20" spans="1:11" x14ac:dyDescent="0.3">
      <c r="A20" s="11" t="s">
        <v>25</v>
      </c>
      <c r="B20" s="12" t="s">
        <v>200</v>
      </c>
      <c r="C20" s="3">
        <v>56</v>
      </c>
      <c r="D20" s="3" t="s">
        <v>394</v>
      </c>
      <c r="E20" s="10">
        <v>5</v>
      </c>
      <c r="F20" s="3" t="s">
        <v>393</v>
      </c>
      <c r="G20" s="13">
        <v>45713</v>
      </c>
      <c r="H20">
        <f>COUNTIFS('Sales Data'!J:J,'Customer Data'!A20)</f>
        <v>2</v>
      </c>
      <c r="I20">
        <f>SUMIFS('Sales Data'!I:I,'Sales Data'!J:J,'Customer Data'!A20)</f>
        <v>2523</v>
      </c>
    </row>
    <row r="21" spans="1:11" x14ac:dyDescent="0.3">
      <c r="A21" s="11" t="s">
        <v>26</v>
      </c>
      <c r="B21" s="12" t="s">
        <v>201</v>
      </c>
      <c r="C21" s="3">
        <v>55</v>
      </c>
      <c r="D21" s="3" t="s">
        <v>394</v>
      </c>
      <c r="E21" s="10">
        <v>5</v>
      </c>
      <c r="F21" s="3" t="s">
        <v>393</v>
      </c>
      <c r="G21" s="13">
        <v>45672</v>
      </c>
      <c r="H21">
        <f>COUNTIFS('Sales Data'!J:J,'Customer Data'!A21)</f>
        <v>2</v>
      </c>
      <c r="I21">
        <f>SUMIFS('Sales Data'!I:I,'Sales Data'!J:J,'Customer Data'!A21)</f>
        <v>2003</v>
      </c>
    </row>
    <row r="22" spans="1:11" x14ac:dyDescent="0.3">
      <c r="A22" s="4" t="s">
        <v>357</v>
      </c>
      <c r="B22" t="s">
        <v>227</v>
      </c>
      <c r="C22" s="3">
        <v>30</v>
      </c>
      <c r="D22" s="3" t="s">
        <v>391</v>
      </c>
      <c r="E22" s="10">
        <v>1</v>
      </c>
      <c r="F22" s="3" t="s">
        <v>395</v>
      </c>
      <c r="G22" s="13">
        <v>45706</v>
      </c>
      <c r="H22">
        <f>COUNTIFS('Sales Data'!J:J,'Customer Data'!A22)</f>
        <v>1</v>
      </c>
      <c r="I22">
        <f>SUMIFS('Sales Data'!I:I,'Sales Data'!J:J,'Customer Data'!A22)</f>
        <v>507</v>
      </c>
      <c r="K22" s="14"/>
    </row>
    <row r="23" spans="1:11" hidden="1" x14ac:dyDescent="0.3">
      <c r="A23" s="4" t="s">
        <v>360</v>
      </c>
      <c r="B23" t="s">
        <v>228</v>
      </c>
      <c r="C23" s="3">
        <v>22</v>
      </c>
      <c r="D23" s="3" t="s">
        <v>394</v>
      </c>
      <c r="E23" s="10">
        <v>7</v>
      </c>
      <c r="F23" s="3" t="s">
        <v>395</v>
      </c>
      <c r="G23" s="13">
        <v>45729</v>
      </c>
      <c r="H23">
        <f>COUNTIFS('Sales Data'!J:J,'Customer Data'!A23)</f>
        <v>0</v>
      </c>
      <c r="I23">
        <f>SUMIFS('Sales Data'!I:I,'Sales Data'!J:J,'Customer Data'!A23)</f>
        <v>0</v>
      </c>
      <c r="K23" s="14"/>
    </row>
    <row r="24" spans="1:11" x14ac:dyDescent="0.3">
      <c r="A24" s="4" t="s">
        <v>336</v>
      </c>
      <c r="B24" t="s">
        <v>229</v>
      </c>
      <c r="C24" s="3">
        <v>41</v>
      </c>
      <c r="D24" s="3" t="s">
        <v>394</v>
      </c>
      <c r="E24" s="10">
        <v>3</v>
      </c>
      <c r="F24" s="3" t="s">
        <v>392</v>
      </c>
      <c r="G24" s="13">
        <v>45670</v>
      </c>
      <c r="H24">
        <f>COUNTIFS('Sales Data'!J:J,'Customer Data'!A24)</f>
        <v>2</v>
      </c>
      <c r="I24">
        <f>SUMIFS('Sales Data'!I:I,'Sales Data'!J:J,'Customer Data'!A24)</f>
        <v>770</v>
      </c>
      <c r="K24" s="14"/>
    </row>
    <row r="25" spans="1:11" x14ac:dyDescent="0.3">
      <c r="A25" s="4" t="s">
        <v>317</v>
      </c>
      <c r="B25" t="s">
        <v>230</v>
      </c>
      <c r="C25" s="3">
        <v>60</v>
      </c>
      <c r="D25" s="3" t="s">
        <v>391</v>
      </c>
      <c r="E25" s="10">
        <v>5</v>
      </c>
      <c r="F25" s="3" t="s">
        <v>393</v>
      </c>
      <c r="G25" s="13">
        <v>45661</v>
      </c>
      <c r="H25">
        <f>COUNTIFS('Sales Data'!J:J,'Customer Data'!A25)</f>
        <v>2</v>
      </c>
      <c r="I25">
        <f>SUMIFS('Sales Data'!I:I,'Sales Data'!J:J,'Customer Data'!A25)</f>
        <v>1283</v>
      </c>
      <c r="K25" s="14"/>
    </row>
    <row r="26" spans="1:11" hidden="1" x14ac:dyDescent="0.3">
      <c r="A26" s="4" t="s">
        <v>315</v>
      </c>
      <c r="B26" t="s">
        <v>231</v>
      </c>
      <c r="C26" s="3">
        <v>23</v>
      </c>
      <c r="D26" s="3" t="s">
        <v>391</v>
      </c>
      <c r="E26" s="10">
        <v>17</v>
      </c>
      <c r="F26" s="3" t="s">
        <v>395</v>
      </c>
      <c r="G26" s="13">
        <v>45711</v>
      </c>
      <c r="H26">
        <f>COUNTIFS('Sales Data'!J:J,'Customer Data'!A26)</f>
        <v>0</v>
      </c>
      <c r="I26">
        <f>SUMIFS('Sales Data'!I:I,'Sales Data'!J:J,'Customer Data'!A26)</f>
        <v>0</v>
      </c>
      <c r="K26" s="14"/>
    </row>
    <row r="27" spans="1:11" x14ac:dyDescent="0.3">
      <c r="A27" s="4" t="s">
        <v>337</v>
      </c>
      <c r="B27" t="s">
        <v>232</v>
      </c>
      <c r="C27" s="3">
        <v>55</v>
      </c>
      <c r="D27" s="3" t="s">
        <v>391</v>
      </c>
      <c r="E27" s="10">
        <v>5</v>
      </c>
      <c r="F27" s="3" t="s">
        <v>395</v>
      </c>
      <c r="G27" s="13">
        <v>45681</v>
      </c>
      <c r="H27">
        <f>COUNTIFS('Sales Data'!J:J,'Customer Data'!A27)</f>
        <v>1</v>
      </c>
      <c r="I27">
        <f>SUMIFS('Sales Data'!I:I,'Sales Data'!J:J,'Customer Data'!A27)</f>
        <v>470</v>
      </c>
      <c r="K27" s="14"/>
    </row>
    <row r="28" spans="1:11" x14ac:dyDescent="0.3">
      <c r="A28" s="4" t="s">
        <v>371</v>
      </c>
      <c r="B28" t="s">
        <v>233</v>
      </c>
      <c r="C28" s="3">
        <v>48</v>
      </c>
      <c r="D28" s="3" t="s">
        <v>391</v>
      </c>
      <c r="E28" s="10">
        <v>12</v>
      </c>
      <c r="F28" s="3" t="s">
        <v>392</v>
      </c>
      <c r="G28" s="13">
        <v>45690</v>
      </c>
      <c r="H28">
        <f>COUNTIFS('Sales Data'!J:J,'Customer Data'!A28)</f>
        <v>1</v>
      </c>
      <c r="I28">
        <f>SUMIFS('Sales Data'!I:I,'Sales Data'!J:J,'Customer Data'!A28)</f>
        <v>761</v>
      </c>
      <c r="K28" s="14"/>
    </row>
    <row r="29" spans="1:11" hidden="1" x14ac:dyDescent="0.3">
      <c r="A29" s="4" t="s">
        <v>320</v>
      </c>
      <c r="B29" t="s">
        <v>234</v>
      </c>
      <c r="C29" s="3">
        <v>19</v>
      </c>
      <c r="D29" s="3" t="s">
        <v>394</v>
      </c>
      <c r="E29" s="10">
        <v>2</v>
      </c>
      <c r="F29" s="3" t="s">
        <v>392</v>
      </c>
      <c r="G29" s="13">
        <v>45722</v>
      </c>
      <c r="H29">
        <f>COUNTIFS('Sales Data'!J:J,'Customer Data'!A29)</f>
        <v>0</v>
      </c>
      <c r="I29">
        <f>SUMIFS('Sales Data'!I:I,'Sales Data'!J:J,'Customer Data'!A29)</f>
        <v>0</v>
      </c>
      <c r="K29" s="14"/>
    </row>
    <row r="30" spans="1:11" x14ac:dyDescent="0.3">
      <c r="A30" s="4" t="s">
        <v>334</v>
      </c>
      <c r="B30" t="s">
        <v>235</v>
      </c>
      <c r="C30" s="3">
        <v>42</v>
      </c>
      <c r="D30" s="3" t="s">
        <v>391</v>
      </c>
      <c r="E30" s="10">
        <v>6</v>
      </c>
      <c r="F30" s="3" t="s">
        <v>393</v>
      </c>
      <c r="G30" s="13">
        <v>45666</v>
      </c>
      <c r="H30">
        <f>COUNTIFS('Sales Data'!J:J,'Customer Data'!A30)</f>
        <v>2</v>
      </c>
      <c r="I30">
        <f>SUMIFS('Sales Data'!I:I,'Sales Data'!J:J,'Customer Data'!A30)</f>
        <v>2373</v>
      </c>
      <c r="K30" s="14"/>
    </row>
    <row r="31" spans="1:11" hidden="1" x14ac:dyDescent="0.3">
      <c r="A31" s="4" t="s">
        <v>366</v>
      </c>
      <c r="B31" t="s">
        <v>236</v>
      </c>
      <c r="C31" s="3">
        <v>48</v>
      </c>
      <c r="D31" s="3" t="s">
        <v>394</v>
      </c>
      <c r="E31" s="10">
        <v>18</v>
      </c>
      <c r="F31" s="3" t="s">
        <v>393</v>
      </c>
      <c r="G31" s="13">
        <v>45720</v>
      </c>
      <c r="H31">
        <f>COUNTIFS('Sales Data'!J:J,'Customer Data'!A31)</f>
        <v>0</v>
      </c>
      <c r="I31">
        <f>SUMIFS('Sales Data'!I:I,'Sales Data'!J:J,'Customer Data'!A31)</f>
        <v>0</v>
      </c>
      <c r="K31" s="14"/>
    </row>
    <row r="32" spans="1:11" x14ac:dyDescent="0.3">
      <c r="A32" s="4" t="s">
        <v>396</v>
      </c>
      <c r="B32" t="s">
        <v>237</v>
      </c>
      <c r="C32" s="3">
        <v>54</v>
      </c>
      <c r="D32" s="3" t="s">
        <v>391</v>
      </c>
      <c r="E32" s="10">
        <v>18</v>
      </c>
      <c r="F32" s="3" t="s">
        <v>393</v>
      </c>
      <c r="G32" s="13">
        <v>45736</v>
      </c>
      <c r="H32">
        <f>COUNTIFS('Sales Data'!J:J,'Customer Data'!A32)</f>
        <v>3</v>
      </c>
      <c r="I32">
        <f>SUMIFS('Sales Data'!I:I,'Sales Data'!J:J,'Customer Data'!A32)</f>
        <v>3150</v>
      </c>
      <c r="K32" s="14"/>
    </row>
    <row r="33" spans="1:11" x14ac:dyDescent="0.3">
      <c r="A33" s="4" t="s">
        <v>326</v>
      </c>
      <c r="B33" t="s">
        <v>238</v>
      </c>
      <c r="C33" s="3">
        <v>34</v>
      </c>
      <c r="D33" s="3" t="s">
        <v>391</v>
      </c>
      <c r="E33" s="10">
        <v>1</v>
      </c>
      <c r="F33" s="3" t="s">
        <v>392</v>
      </c>
      <c r="G33" s="13">
        <v>45682</v>
      </c>
      <c r="H33">
        <f>COUNTIFS('Sales Data'!J:J,'Customer Data'!A33)</f>
        <v>1</v>
      </c>
      <c r="I33">
        <f>SUMIFS('Sales Data'!I:I,'Sales Data'!J:J,'Customer Data'!A33)</f>
        <v>585</v>
      </c>
      <c r="K33" s="14"/>
    </row>
    <row r="34" spans="1:11" x14ac:dyDescent="0.3">
      <c r="A34" s="4" t="s">
        <v>352</v>
      </c>
      <c r="B34" t="s">
        <v>239</v>
      </c>
      <c r="C34" s="3">
        <v>28</v>
      </c>
      <c r="D34" s="3" t="s">
        <v>391</v>
      </c>
      <c r="E34" s="10">
        <v>7</v>
      </c>
      <c r="F34" s="3" t="s">
        <v>393</v>
      </c>
      <c r="G34" s="13">
        <v>45690</v>
      </c>
      <c r="H34">
        <f>COUNTIFS('Sales Data'!J:J,'Customer Data'!A34)</f>
        <v>1</v>
      </c>
      <c r="I34">
        <f>SUMIFS('Sales Data'!I:I,'Sales Data'!J:J,'Customer Data'!A34)</f>
        <v>924</v>
      </c>
      <c r="K34" s="14"/>
    </row>
    <row r="35" spans="1:11" x14ac:dyDescent="0.3">
      <c r="A35" s="4" t="s">
        <v>367</v>
      </c>
      <c r="B35" t="s">
        <v>240</v>
      </c>
      <c r="C35" s="3">
        <v>59</v>
      </c>
      <c r="D35" s="3" t="s">
        <v>391</v>
      </c>
      <c r="E35" s="10">
        <v>2</v>
      </c>
      <c r="F35" s="3" t="s">
        <v>395</v>
      </c>
      <c r="G35" s="13">
        <v>45717</v>
      </c>
      <c r="H35">
        <f>COUNTIFS('Sales Data'!J:J,'Customer Data'!A35)</f>
        <v>1</v>
      </c>
      <c r="I35">
        <f>SUMIFS('Sales Data'!I:I,'Sales Data'!J:J,'Customer Data'!A35)</f>
        <v>1306</v>
      </c>
      <c r="K35" s="14"/>
    </row>
    <row r="36" spans="1:11" x14ac:dyDescent="0.3">
      <c r="A36" s="4" t="s">
        <v>377</v>
      </c>
      <c r="B36" t="s">
        <v>241</v>
      </c>
      <c r="C36" s="3">
        <v>44</v>
      </c>
      <c r="D36" s="3" t="s">
        <v>394</v>
      </c>
      <c r="E36" s="10">
        <v>21</v>
      </c>
      <c r="F36" s="3" t="s">
        <v>392</v>
      </c>
      <c r="G36" s="13">
        <v>45714</v>
      </c>
      <c r="H36">
        <f>COUNTIFS('Sales Data'!J:J,'Customer Data'!A36)</f>
        <v>1</v>
      </c>
      <c r="I36">
        <f>SUMIFS('Sales Data'!I:I,'Sales Data'!J:J,'Customer Data'!A36)</f>
        <v>220</v>
      </c>
      <c r="K36" s="14"/>
    </row>
    <row r="37" spans="1:11" x14ac:dyDescent="0.3">
      <c r="A37" s="4" t="s">
        <v>368</v>
      </c>
      <c r="B37" t="s">
        <v>242</v>
      </c>
      <c r="C37" s="3">
        <v>35</v>
      </c>
      <c r="D37" s="3" t="s">
        <v>394</v>
      </c>
      <c r="E37" s="10">
        <v>11</v>
      </c>
      <c r="F37" s="3" t="s">
        <v>393</v>
      </c>
      <c r="G37" s="13">
        <v>45714</v>
      </c>
      <c r="H37">
        <f>COUNTIFS('Sales Data'!J:J,'Customer Data'!A37)</f>
        <v>1</v>
      </c>
      <c r="I37">
        <f>SUMIFS('Sales Data'!I:I,'Sales Data'!J:J,'Customer Data'!A37)</f>
        <v>756</v>
      </c>
      <c r="K37" s="14"/>
    </row>
    <row r="38" spans="1:11" x14ac:dyDescent="0.3">
      <c r="A38" s="4" t="s">
        <v>344</v>
      </c>
      <c r="B38" t="s">
        <v>243</v>
      </c>
      <c r="C38" s="3">
        <v>51</v>
      </c>
      <c r="D38" s="3" t="s">
        <v>394</v>
      </c>
      <c r="E38" s="10">
        <v>17</v>
      </c>
      <c r="F38" s="3" t="s">
        <v>395</v>
      </c>
      <c r="G38" s="13">
        <v>45692</v>
      </c>
      <c r="H38">
        <f>COUNTIFS('Sales Data'!J:J,'Customer Data'!A38)</f>
        <v>1</v>
      </c>
      <c r="I38">
        <f>SUMIFS('Sales Data'!I:I,'Sales Data'!J:J,'Customer Data'!A38)</f>
        <v>858</v>
      </c>
      <c r="K38" s="14"/>
    </row>
    <row r="39" spans="1:11" hidden="1" x14ac:dyDescent="0.3">
      <c r="A39" s="4" t="s">
        <v>340</v>
      </c>
      <c r="B39" t="s">
        <v>244</v>
      </c>
      <c r="C39" s="3">
        <v>43</v>
      </c>
      <c r="D39" s="3" t="s">
        <v>394</v>
      </c>
      <c r="E39" s="10">
        <v>21</v>
      </c>
      <c r="F39" s="3" t="s">
        <v>392</v>
      </c>
      <c r="G39" s="13">
        <v>45730</v>
      </c>
      <c r="H39">
        <f>COUNTIFS('Sales Data'!J:J,'Customer Data'!A39)</f>
        <v>0</v>
      </c>
      <c r="I39">
        <f>SUMIFS('Sales Data'!I:I,'Sales Data'!J:J,'Customer Data'!A39)</f>
        <v>0</v>
      </c>
      <c r="K39" s="14"/>
    </row>
    <row r="40" spans="1:11" x14ac:dyDescent="0.3">
      <c r="A40" s="4" t="s">
        <v>397</v>
      </c>
      <c r="B40" t="s">
        <v>245</v>
      </c>
      <c r="C40" s="3">
        <v>43</v>
      </c>
      <c r="D40" s="3" t="s">
        <v>391</v>
      </c>
      <c r="E40" s="10">
        <v>20</v>
      </c>
      <c r="F40" s="3" t="s">
        <v>393</v>
      </c>
      <c r="G40" s="13">
        <v>45723</v>
      </c>
      <c r="H40">
        <f>COUNTIFS('Sales Data'!J:J,'Customer Data'!A40)</f>
        <v>1</v>
      </c>
      <c r="I40">
        <f>SUMIFS('Sales Data'!I:I,'Sales Data'!J:J,'Customer Data'!A40)</f>
        <v>821</v>
      </c>
      <c r="K40" s="14"/>
    </row>
    <row r="41" spans="1:11" x14ac:dyDescent="0.3">
      <c r="A41" s="4" t="s">
        <v>314</v>
      </c>
      <c r="B41" t="s">
        <v>246</v>
      </c>
      <c r="C41" s="3">
        <v>27</v>
      </c>
      <c r="D41" s="3" t="s">
        <v>391</v>
      </c>
      <c r="E41" s="10">
        <v>15</v>
      </c>
      <c r="F41" s="3" t="s">
        <v>392</v>
      </c>
      <c r="G41" s="13">
        <v>45672</v>
      </c>
      <c r="H41">
        <f>COUNTIFS('Sales Data'!J:J,'Customer Data'!A41)</f>
        <v>2</v>
      </c>
      <c r="I41">
        <f>SUMIFS('Sales Data'!I:I,'Sales Data'!J:J,'Customer Data'!A41)</f>
        <v>1909</v>
      </c>
      <c r="K41" s="14"/>
    </row>
    <row r="42" spans="1:11" x14ac:dyDescent="0.3">
      <c r="A42" s="4" t="s">
        <v>351</v>
      </c>
      <c r="B42" t="s">
        <v>247</v>
      </c>
      <c r="C42" s="3">
        <v>34</v>
      </c>
      <c r="D42" s="3" t="s">
        <v>394</v>
      </c>
      <c r="E42" s="10">
        <v>21</v>
      </c>
      <c r="F42" s="3" t="s">
        <v>393</v>
      </c>
      <c r="G42" s="13">
        <v>45696</v>
      </c>
      <c r="H42">
        <f>COUNTIFS('Sales Data'!J:J,'Customer Data'!A42)</f>
        <v>2</v>
      </c>
      <c r="I42">
        <f>SUMIFS('Sales Data'!I:I,'Sales Data'!J:J,'Customer Data'!A42)</f>
        <v>1150</v>
      </c>
      <c r="K42" s="14"/>
    </row>
    <row r="43" spans="1:11" x14ac:dyDescent="0.3">
      <c r="A43" s="4" t="s">
        <v>346</v>
      </c>
      <c r="B43" t="s">
        <v>248</v>
      </c>
      <c r="C43" s="3">
        <v>53</v>
      </c>
      <c r="D43" s="3" t="s">
        <v>391</v>
      </c>
      <c r="E43" s="10">
        <v>15</v>
      </c>
      <c r="F43" s="3" t="s">
        <v>395</v>
      </c>
      <c r="G43" s="13">
        <v>45721</v>
      </c>
      <c r="H43">
        <f>COUNTIFS('Sales Data'!J:J,'Customer Data'!A43)</f>
        <v>1</v>
      </c>
      <c r="I43">
        <f>SUMIFS('Sales Data'!I:I,'Sales Data'!J:J,'Customer Data'!A43)</f>
        <v>1149</v>
      </c>
      <c r="K43" s="14"/>
    </row>
    <row r="44" spans="1:11" x14ac:dyDescent="0.3">
      <c r="A44" s="4" t="s">
        <v>347</v>
      </c>
      <c r="B44" t="s">
        <v>249</v>
      </c>
      <c r="C44" s="3">
        <v>39</v>
      </c>
      <c r="D44" s="3" t="s">
        <v>394</v>
      </c>
      <c r="E44" s="10">
        <v>11</v>
      </c>
      <c r="F44" s="3" t="s">
        <v>393</v>
      </c>
      <c r="G44" s="13">
        <v>45679</v>
      </c>
      <c r="H44">
        <f>COUNTIFS('Sales Data'!J:J,'Customer Data'!A44)</f>
        <v>3</v>
      </c>
      <c r="I44">
        <f>SUMIFS('Sales Data'!I:I,'Sales Data'!J:J,'Customer Data'!A44)</f>
        <v>2879</v>
      </c>
      <c r="K44" s="14"/>
    </row>
    <row r="45" spans="1:11" x14ac:dyDescent="0.3">
      <c r="A45" s="4" t="s">
        <v>345</v>
      </c>
      <c r="B45" t="s">
        <v>250</v>
      </c>
      <c r="C45" s="3">
        <v>51</v>
      </c>
      <c r="D45" s="3" t="s">
        <v>394</v>
      </c>
      <c r="E45" s="10">
        <v>12</v>
      </c>
      <c r="F45" s="3" t="s">
        <v>393</v>
      </c>
      <c r="G45" s="13">
        <v>45706</v>
      </c>
      <c r="H45">
        <f>COUNTIFS('Sales Data'!J:J,'Customer Data'!A45)</f>
        <v>2</v>
      </c>
      <c r="I45">
        <f>SUMIFS('Sales Data'!I:I,'Sales Data'!J:J,'Customer Data'!A45)</f>
        <v>1524</v>
      </c>
      <c r="K45" s="14"/>
    </row>
    <row r="46" spans="1:11" x14ac:dyDescent="0.3">
      <c r="A46" s="4" t="s">
        <v>398</v>
      </c>
      <c r="B46" t="s">
        <v>251</v>
      </c>
      <c r="C46" s="3">
        <v>24</v>
      </c>
      <c r="D46" s="3" t="s">
        <v>394</v>
      </c>
      <c r="E46" s="10">
        <v>22</v>
      </c>
      <c r="F46" s="3" t="s">
        <v>393</v>
      </c>
      <c r="G46" s="13">
        <v>45693</v>
      </c>
      <c r="H46">
        <f>COUNTIFS('Sales Data'!J:J,'Customer Data'!A46)</f>
        <v>3</v>
      </c>
      <c r="I46">
        <f>SUMIFS('Sales Data'!I:I,'Sales Data'!J:J,'Customer Data'!A46)</f>
        <v>2981</v>
      </c>
      <c r="K46" s="14"/>
    </row>
    <row r="47" spans="1:11" x14ac:dyDescent="0.3">
      <c r="A47" s="4" t="s">
        <v>354</v>
      </c>
      <c r="B47" t="s">
        <v>252</v>
      </c>
      <c r="C47" s="3">
        <v>53</v>
      </c>
      <c r="D47" s="3" t="s">
        <v>394</v>
      </c>
      <c r="E47" s="10">
        <v>3</v>
      </c>
      <c r="F47" s="3" t="s">
        <v>393</v>
      </c>
      <c r="G47" s="13">
        <v>45736</v>
      </c>
      <c r="H47">
        <f>COUNTIFS('Sales Data'!J:J,'Customer Data'!A47)</f>
        <v>2</v>
      </c>
      <c r="I47">
        <f>SUMIFS('Sales Data'!I:I,'Sales Data'!J:J,'Customer Data'!A47)</f>
        <v>2406</v>
      </c>
      <c r="K47" s="14"/>
    </row>
    <row r="48" spans="1:11" x14ac:dyDescent="0.3">
      <c r="A48" s="4" t="s">
        <v>335</v>
      </c>
      <c r="B48" t="s">
        <v>253</v>
      </c>
      <c r="C48" s="3">
        <v>41</v>
      </c>
      <c r="D48" s="3" t="s">
        <v>394</v>
      </c>
      <c r="E48" s="10">
        <v>12</v>
      </c>
      <c r="F48" s="3" t="s">
        <v>395</v>
      </c>
      <c r="G48" s="13">
        <v>45713</v>
      </c>
      <c r="H48">
        <f>COUNTIFS('Sales Data'!J:J,'Customer Data'!A48)</f>
        <v>1</v>
      </c>
      <c r="I48">
        <f>SUMIFS('Sales Data'!I:I,'Sales Data'!J:J,'Customer Data'!A48)</f>
        <v>1488</v>
      </c>
      <c r="K48" s="14"/>
    </row>
    <row r="49" spans="1:11" hidden="1" x14ac:dyDescent="0.3">
      <c r="A49" s="4" t="s">
        <v>375</v>
      </c>
      <c r="B49" t="s">
        <v>254</v>
      </c>
      <c r="C49" s="3">
        <v>54</v>
      </c>
      <c r="D49" s="3" t="s">
        <v>391</v>
      </c>
      <c r="E49" s="10">
        <v>2</v>
      </c>
      <c r="F49" s="3" t="s">
        <v>395</v>
      </c>
      <c r="G49" s="13">
        <v>45699</v>
      </c>
      <c r="H49">
        <f>COUNTIFS('Sales Data'!J:J,'Customer Data'!A49)</f>
        <v>0</v>
      </c>
      <c r="I49">
        <f>SUMIFS('Sales Data'!I:I,'Sales Data'!J:J,'Customer Data'!A49)</f>
        <v>0</v>
      </c>
      <c r="K49" s="14"/>
    </row>
    <row r="50" spans="1:11" x14ac:dyDescent="0.3">
      <c r="A50" s="4" t="s">
        <v>364</v>
      </c>
      <c r="B50" t="s">
        <v>255</v>
      </c>
      <c r="C50" s="3">
        <v>29</v>
      </c>
      <c r="D50" s="3" t="s">
        <v>394</v>
      </c>
      <c r="E50" s="10">
        <v>18</v>
      </c>
      <c r="F50" s="3" t="s">
        <v>395</v>
      </c>
      <c r="G50" s="13">
        <v>45718</v>
      </c>
      <c r="H50">
        <f>COUNTIFS('Sales Data'!J:J,'Customer Data'!A50)</f>
        <v>2</v>
      </c>
      <c r="I50">
        <f>SUMIFS('Sales Data'!I:I,'Sales Data'!J:J,'Customer Data'!A50)</f>
        <v>1226</v>
      </c>
      <c r="K50" s="14"/>
    </row>
    <row r="51" spans="1:11" hidden="1" x14ac:dyDescent="0.3">
      <c r="A51" s="4" t="s">
        <v>341</v>
      </c>
      <c r="B51" t="s">
        <v>256</v>
      </c>
      <c r="C51" s="3">
        <v>41</v>
      </c>
      <c r="D51" s="3" t="s">
        <v>394</v>
      </c>
      <c r="E51" s="10">
        <v>6</v>
      </c>
      <c r="F51" s="3" t="s">
        <v>392</v>
      </c>
      <c r="G51" s="13">
        <v>45692</v>
      </c>
      <c r="H51">
        <f>COUNTIFS('Sales Data'!J:J,'Customer Data'!A51)</f>
        <v>0</v>
      </c>
      <c r="I51">
        <f>SUMIFS('Sales Data'!I:I,'Sales Data'!J:J,'Customer Data'!A51)</f>
        <v>0</v>
      </c>
      <c r="K51" s="14"/>
    </row>
    <row r="52" spans="1:11" x14ac:dyDescent="0.3">
      <c r="A52" s="4" t="s">
        <v>399</v>
      </c>
      <c r="B52" t="s">
        <v>257</v>
      </c>
      <c r="C52" s="3">
        <v>39</v>
      </c>
      <c r="D52" s="3" t="s">
        <v>394</v>
      </c>
      <c r="E52" s="10">
        <v>6</v>
      </c>
      <c r="F52" s="3" t="s">
        <v>392</v>
      </c>
      <c r="G52" s="13">
        <v>45672</v>
      </c>
      <c r="H52">
        <f>COUNTIFS('Sales Data'!J:J,'Customer Data'!A52)</f>
        <v>3</v>
      </c>
      <c r="I52">
        <f>SUMIFS('Sales Data'!I:I,'Sales Data'!J:J,'Customer Data'!A52)</f>
        <v>2812</v>
      </c>
      <c r="K52" s="14"/>
    </row>
    <row r="53" spans="1:11" hidden="1" x14ac:dyDescent="0.3">
      <c r="A53" s="4" t="s">
        <v>332</v>
      </c>
      <c r="B53" t="s">
        <v>258</v>
      </c>
      <c r="C53" s="3">
        <v>30</v>
      </c>
      <c r="D53" s="3" t="s">
        <v>391</v>
      </c>
      <c r="E53" s="10">
        <v>2</v>
      </c>
      <c r="F53" s="3" t="s">
        <v>392</v>
      </c>
      <c r="G53" s="13">
        <v>45694</v>
      </c>
      <c r="H53">
        <f>COUNTIFS('Sales Data'!J:J,'Customer Data'!A53)</f>
        <v>0</v>
      </c>
      <c r="I53">
        <f>SUMIFS('Sales Data'!I:I,'Sales Data'!J:J,'Customer Data'!A53)</f>
        <v>0</v>
      </c>
      <c r="K53" s="14"/>
    </row>
    <row r="54" spans="1:11" x14ac:dyDescent="0.3">
      <c r="A54" s="4" t="s">
        <v>365</v>
      </c>
      <c r="B54" t="s">
        <v>259</v>
      </c>
      <c r="C54" s="3">
        <v>45</v>
      </c>
      <c r="D54" s="3" t="s">
        <v>394</v>
      </c>
      <c r="E54" s="10">
        <v>12</v>
      </c>
      <c r="F54" s="3" t="s">
        <v>395</v>
      </c>
      <c r="G54" s="13">
        <v>45723</v>
      </c>
      <c r="H54">
        <f>COUNTIFS('Sales Data'!J:J,'Customer Data'!A54)</f>
        <v>2</v>
      </c>
      <c r="I54">
        <f>SUMIFS('Sales Data'!I:I,'Sales Data'!J:J,'Customer Data'!A54)</f>
        <v>1193</v>
      </c>
      <c r="K54" s="14"/>
    </row>
    <row r="55" spans="1:11" x14ac:dyDescent="0.3">
      <c r="A55" s="4" t="s">
        <v>342</v>
      </c>
      <c r="B55" t="s">
        <v>260</v>
      </c>
      <c r="C55" s="3">
        <v>32</v>
      </c>
      <c r="D55" s="3" t="s">
        <v>391</v>
      </c>
      <c r="E55" s="10">
        <v>7</v>
      </c>
      <c r="F55" s="3" t="s">
        <v>393</v>
      </c>
      <c r="G55" s="13">
        <v>45682</v>
      </c>
      <c r="H55">
        <f>COUNTIFS('Sales Data'!J:J,'Customer Data'!A55)</f>
        <v>1</v>
      </c>
      <c r="I55">
        <f>SUMIFS('Sales Data'!I:I,'Sales Data'!J:J,'Customer Data'!A55)</f>
        <v>712</v>
      </c>
      <c r="K55" s="14"/>
    </row>
    <row r="56" spans="1:11" x14ac:dyDescent="0.3">
      <c r="A56" s="4" t="s">
        <v>359</v>
      </c>
      <c r="B56" t="s">
        <v>261</v>
      </c>
      <c r="C56" s="3">
        <v>20</v>
      </c>
      <c r="D56" s="3" t="s">
        <v>391</v>
      </c>
      <c r="E56" s="10">
        <v>21</v>
      </c>
      <c r="F56" s="3" t="s">
        <v>395</v>
      </c>
      <c r="G56" s="13">
        <v>45659</v>
      </c>
      <c r="H56">
        <f>COUNTIFS('Sales Data'!J:J,'Customer Data'!A56)</f>
        <v>3</v>
      </c>
      <c r="I56">
        <f>SUMIFS('Sales Data'!I:I,'Sales Data'!J:J,'Customer Data'!A56)</f>
        <v>3553</v>
      </c>
      <c r="K56" s="14"/>
    </row>
    <row r="57" spans="1:11" x14ac:dyDescent="0.3">
      <c r="A57" s="4" t="s">
        <v>370</v>
      </c>
      <c r="B57" t="s">
        <v>262</v>
      </c>
      <c r="C57" s="3">
        <v>20</v>
      </c>
      <c r="D57" s="3" t="s">
        <v>394</v>
      </c>
      <c r="E57" s="10">
        <v>14</v>
      </c>
      <c r="F57" s="3" t="s">
        <v>395</v>
      </c>
      <c r="G57" s="13">
        <v>45692</v>
      </c>
      <c r="H57">
        <f>COUNTIFS('Sales Data'!J:J,'Customer Data'!A57)</f>
        <v>1</v>
      </c>
      <c r="I57">
        <f>SUMIFS('Sales Data'!I:I,'Sales Data'!J:J,'Customer Data'!A57)</f>
        <v>482</v>
      </c>
      <c r="K57" s="14"/>
    </row>
    <row r="58" spans="1:11" x14ac:dyDescent="0.3">
      <c r="A58" s="4" t="s">
        <v>310</v>
      </c>
      <c r="B58" t="s">
        <v>263</v>
      </c>
      <c r="C58" s="3">
        <v>36</v>
      </c>
      <c r="D58" s="3" t="s">
        <v>394</v>
      </c>
      <c r="E58" s="10">
        <v>14</v>
      </c>
      <c r="F58" s="3" t="s">
        <v>392</v>
      </c>
      <c r="G58" s="13">
        <v>45733</v>
      </c>
      <c r="H58">
        <f>COUNTIFS('Sales Data'!J:J,'Customer Data'!A58)</f>
        <v>1</v>
      </c>
      <c r="I58">
        <f>SUMIFS('Sales Data'!I:I,'Sales Data'!J:J,'Customer Data'!A58)</f>
        <v>1094</v>
      </c>
      <c r="K58" s="14"/>
    </row>
    <row r="59" spans="1:11" x14ac:dyDescent="0.3">
      <c r="A59" s="4" t="s">
        <v>327</v>
      </c>
      <c r="B59" t="s">
        <v>264</v>
      </c>
      <c r="C59" s="3">
        <v>32</v>
      </c>
      <c r="D59" s="3" t="s">
        <v>394</v>
      </c>
      <c r="E59" s="10">
        <v>5</v>
      </c>
      <c r="F59" s="3" t="s">
        <v>393</v>
      </c>
      <c r="G59" s="13">
        <v>45697</v>
      </c>
      <c r="H59">
        <f>COUNTIFS('Sales Data'!J:J,'Customer Data'!A59)</f>
        <v>2</v>
      </c>
      <c r="I59">
        <f>SUMIFS('Sales Data'!I:I,'Sales Data'!J:J,'Customer Data'!A59)</f>
        <v>1255</v>
      </c>
      <c r="K59" s="14"/>
    </row>
    <row r="60" spans="1:11" x14ac:dyDescent="0.3">
      <c r="A60" s="4" t="s">
        <v>400</v>
      </c>
      <c r="B60" t="s">
        <v>265</v>
      </c>
      <c r="C60" s="3">
        <v>42</v>
      </c>
      <c r="D60" s="3" t="s">
        <v>391</v>
      </c>
      <c r="E60" s="10">
        <v>20</v>
      </c>
      <c r="F60" s="3" t="s">
        <v>395</v>
      </c>
      <c r="G60" s="13">
        <v>45736</v>
      </c>
      <c r="H60">
        <f>COUNTIFS('Sales Data'!J:J,'Customer Data'!A60)</f>
        <v>1</v>
      </c>
      <c r="I60">
        <f>SUMIFS('Sales Data'!I:I,'Sales Data'!J:J,'Customer Data'!A60)</f>
        <v>1214</v>
      </c>
      <c r="K60" s="14"/>
    </row>
    <row r="61" spans="1:11" x14ac:dyDescent="0.3">
      <c r="A61" s="4" t="s">
        <v>376</v>
      </c>
      <c r="B61" t="s">
        <v>266</v>
      </c>
      <c r="C61" s="3">
        <v>26</v>
      </c>
      <c r="D61" s="3" t="s">
        <v>394</v>
      </c>
      <c r="E61" s="10">
        <v>19</v>
      </c>
      <c r="F61" s="3" t="s">
        <v>393</v>
      </c>
      <c r="G61" s="13">
        <v>45694</v>
      </c>
      <c r="H61">
        <f>COUNTIFS('Sales Data'!J:J,'Customer Data'!A61)</f>
        <v>3</v>
      </c>
      <c r="I61">
        <f>SUMIFS('Sales Data'!I:I,'Sales Data'!J:J,'Customer Data'!A61)</f>
        <v>3047</v>
      </c>
      <c r="K61" s="14"/>
    </row>
    <row r="62" spans="1:11" x14ac:dyDescent="0.3">
      <c r="A62" s="4" t="s">
        <v>325</v>
      </c>
      <c r="B62" t="s">
        <v>267</v>
      </c>
      <c r="C62" s="3">
        <v>38</v>
      </c>
      <c r="D62" s="3" t="s">
        <v>394</v>
      </c>
      <c r="E62" s="10">
        <v>6</v>
      </c>
      <c r="F62" s="3" t="s">
        <v>392</v>
      </c>
      <c r="G62" s="13">
        <v>45699</v>
      </c>
      <c r="H62">
        <f>COUNTIFS('Sales Data'!J:J,'Customer Data'!A62)</f>
        <v>2</v>
      </c>
      <c r="I62">
        <f>SUMIFS('Sales Data'!I:I,'Sales Data'!J:J,'Customer Data'!A62)</f>
        <v>2020</v>
      </c>
      <c r="K62" s="14"/>
    </row>
    <row r="63" spans="1:11" x14ac:dyDescent="0.3">
      <c r="A63" s="4" t="s">
        <v>363</v>
      </c>
      <c r="B63" t="s">
        <v>268</v>
      </c>
      <c r="C63" s="3">
        <v>19</v>
      </c>
      <c r="D63" s="3" t="s">
        <v>391</v>
      </c>
      <c r="E63" s="10">
        <v>11</v>
      </c>
      <c r="F63" s="3" t="s">
        <v>393</v>
      </c>
      <c r="G63" s="13">
        <v>45683</v>
      </c>
      <c r="H63">
        <f>COUNTIFS('Sales Data'!J:J,'Customer Data'!A63)</f>
        <v>3</v>
      </c>
      <c r="I63">
        <f>SUMIFS('Sales Data'!I:I,'Sales Data'!J:J,'Customer Data'!A63)</f>
        <v>814</v>
      </c>
      <c r="K63" s="14"/>
    </row>
    <row r="64" spans="1:11" x14ac:dyDescent="0.3">
      <c r="A64" s="4" t="s">
        <v>338</v>
      </c>
      <c r="B64" t="s">
        <v>269</v>
      </c>
      <c r="C64" s="3">
        <v>51</v>
      </c>
      <c r="D64" s="3" t="s">
        <v>394</v>
      </c>
      <c r="E64" s="10">
        <v>16</v>
      </c>
      <c r="F64" s="3" t="s">
        <v>395</v>
      </c>
      <c r="G64" s="13">
        <v>45707</v>
      </c>
      <c r="H64">
        <f>COUNTIFS('Sales Data'!J:J,'Customer Data'!A64)</f>
        <v>2</v>
      </c>
      <c r="I64">
        <f>SUMIFS('Sales Data'!I:I,'Sales Data'!J:J,'Customer Data'!A64)</f>
        <v>886</v>
      </c>
      <c r="K64" s="14"/>
    </row>
    <row r="65" spans="1:11" x14ac:dyDescent="0.3">
      <c r="A65" s="4" t="s">
        <v>355</v>
      </c>
      <c r="B65" t="s">
        <v>270</v>
      </c>
      <c r="C65" s="3">
        <v>60</v>
      </c>
      <c r="D65" s="3" t="s">
        <v>391</v>
      </c>
      <c r="E65" s="10">
        <v>2</v>
      </c>
      <c r="F65" s="3" t="s">
        <v>393</v>
      </c>
      <c r="G65" s="13">
        <v>45723</v>
      </c>
      <c r="H65">
        <f>COUNTIFS('Sales Data'!J:J,'Customer Data'!A65)</f>
        <v>4</v>
      </c>
      <c r="I65">
        <f>SUMIFS('Sales Data'!I:I,'Sales Data'!J:J,'Customer Data'!A65)</f>
        <v>2630</v>
      </c>
      <c r="K65" s="14"/>
    </row>
    <row r="66" spans="1:11" x14ac:dyDescent="0.3">
      <c r="A66" s="4" t="s">
        <v>329</v>
      </c>
      <c r="B66" t="s">
        <v>271</v>
      </c>
      <c r="C66" s="3">
        <v>34</v>
      </c>
      <c r="D66" s="3" t="s">
        <v>394</v>
      </c>
      <c r="E66" s="10">
        <v>1</v>
      </c>
      <c r="F66" s="3" t="s">
        <v>393</v>
      </c>
      <c r="G66" s="13">
        <v>45688</v>
      </c>
      <c r="H66">
        <f>COUNTIFS('Sales Data'!J:J,'Customer Data'!A66)</f>
        <v>3</v>
      </c>
      <c r="I66">
        <f>SUMIFS('Sales Data'!I:I,'Sales Data'!J:J,'Customer Data'!A66)</f>
        <v>1702</v>
      </c>
      <c r="K66" s="14"/>
    </row>
    <row r="67" spans="1:11" x14ac:dyDescent="0.3">
      <c r="A67" s="4" t="s">
        <v>322</v>
      </c>
      <c r="B67" t="s">
        <v>272</v>
      </c>
      <c r="C67" s="3">
        <v>35</v>
      </c>
      <c r="D67" s="3" t="s">
        <v>391</v>
      </c>
      <c r="E67" s="10">
        <v>13</v>
      </c>
      <c r="F67" s="3" t="s">
        <v>395</v>
      </c>
      <c r="G67" s="13">
        <v>45721</v>
      </c>
      <c r="H67">
        <f>COUNTIFS('Sales Data'!J:J,'Customer Data'!A67)</f>
        <v>1</v>
      </c>
      <c r="I67">
        <f>SUMIFS('Sales Data'!I:I,'Sales Data'!J:J,'Customer Data'!A67)</f>
        <v>1020</v>
      </c>
      <c r="K67" s="14"/>
    </row>
    <row r="68" spans="1:11" x14ac:dyDescent="0.3">
      <c r="A68" s="4" t="s">
        <v>379</v>
      </c>
      <c r="B68" t="s">
        <v>273</v>
      </c>
      <c r="C68" s="3">
        <v>42</v>
      </c>
      <c r="D68" s="3" t="s">
        <v>391</v>
      </c>
      <c r="E68" s="10">
        <v>19</v>
      </c>
      <c r="F68" s="3" t="s">
        <v>393</v>
      </c>
      <c r="G68" s="13">
        <v>45706</v>
      </c>
      <c r="H68">
        <f>COUNTIFS('Sales Data'!J:J,'Customer Data'!A68)</f>
        <v>1</v>
      </c>
      <c r="I68">
        <f>SUMIFS('Sales Data'!I:I,'Sales Data'!J:J,'Customer Data'!A68)</f>
        <v>1469</v>
      </c>
      <c r="K68" s="14"/>
    </row>
    <row r="69" spans="1:11" x14ac:dyDescent="0.3">
      <c r="A69" s="4" t="s">
        <v>321</v>
      </c>
      <c r="B69" t="s">
        <v>274</v>
      </c>
      <c r="C69" s="3">
        <v>41</v>
      </c>
      <c r="D69" s="3" t="s">
        <v>394</v>
      </c>
      <c r="E69" s="10">
        <v>14</v>
      </c>
      <c r="F69" s="3" t="s">
        <v>395</v>
      </c>
      <c r="G69" s="13">
        <v>45720</v>
      </c>
      <c r="H69">
        <f>COUNTIFS('Sales Data'!J:J,'Customer Data'!A69)</f>
        <v>1</v>
      </c>
      <c r="I69">
        <f>SUMIFS('Sales Data'!I:I,'Sales Data'!J:J,'Customer Data'!A69)</f>
        <v>641</v>
      </c>
      <c r="K69" s="14"/>
    </row>
    <row r="70" spans="1:11" x14ac:dyDescent="0.3">
      <c r="A70" s="4" t="s">
        <v>323</v>
      </c>
      <c r="B70" t="s">
        <v>275</v>
      </c>
      <c r="C70" s="3">
        <v>20</v>
      </c>
      <c r="D70" s="3" t="s">
        <v>394</v>
      </c>
      <c r="E70" s="10">
        <v>12</v>
      </c>
      <c r="F70" s="3" t="s">
        <v>392</v>
      </c>
      <c r="G70" s="13">
        <v>45694</v>
      </c>
      <c r="H70">
        <f>COUNTIFS('Sales Data'!J:J,'Customer Data'!A70)</f>
        <v>3</v>
      </c>
      <c r="I70">
        <f>SUMIFS('Sales Data'!I:I,'Sales Data'!J:J,'Customer Data'!A70)</f>
        <v>2192</v>
      </c>
      <c r="K70" s="14"/>
    </row>
    <row r="71" spans="1:11" x14ac:dyDescent="0.3">
      <c r="A71" s="4" t="s">
        <v>316</v>
      </c>
      <c r="B71" t="s">
        <v>276</v>
      </c>
      <c r="C71" s="3">
        <v>29</v>
      </c>
      <c r="D71" s="3" t="s">
        <v>394</v>
      </c>
      <c r="E71" s="10">
        <v>18</v>
      </c>
      <c r="F71" s="3" t="s">
        <v>393</v>
      </c>
      <c r="G71" s="13">
        <v>45702</v>
      </c>
      <c r="H71">
        <f>COUNTIFS('Sales Data'!J:J,'Customer Data'!A71)</f>
        <v>1</v>
      </c>
      <c r="I71">
        <f>SUMIFS('Sales Data'!I:I,'Sales Data'!J:J,'Customer Data'!A71)</f>
        <v>384</v>
      </c>
      <c r="K71" s="14"/>
    </row>
    <row r="72" spans="1:11" x14ac:dyDescent="0.3">
      <c r="A72" s="4" t="s">
        <v>309</v>
      </c>
      <c r="B72" t="s">
        <v>277</v>
      </c>
      <c r="C72" s="3">
        <v>33</v>
      </c>
      <c r="D72" s="3" t="s">
        <v>394</v>
      </c>
      <c r="E72" s="10">
        <v>20</v>
      </c>
      <c r="F72" s="3" t="s">
        <v>392</v>
      </c>
      <c r="G72" s="13">
        <v>45662</v>
      </c>
      <c r="H72">
        <f>COUNTIFS('Sales Data'!J:J,'Customer Data'!A72)</f>
        <v>4</v>
      </c>
      <c r="I72">
        <f>SUMIFS('Sales Data'!I:I,'Sales Data'!J:J,'Customer Data'!A72)</f>
        <v>3160</v>
      </c>
      <c r="K72" s="14"/>
    </row>
    <row r="73" spans="1:11" x14ac:dyDescent="0.3">
      <c r="A73" s="4" t="s">
        <v>358</v>
      </c>
      <c r="B73" t="s">
        <v>278</v>
      </c>
      <c r="C73" s="3">
        <v>46</v>
      </c>
      <c r="D73" s="3" t="s">
        <v>394</v>
      </c>
      <c r="E73" s="10">
        <v>18</v>
      </c>
      <c r="F73" s="3" t="s">
        <v>395</v>
      </c>
      <c r="G73" s="13">
        <v>45710</v>
      </c>
      <c r="H73">
        <f>COUNTIFS('Sales Data'!J:J,'Customer Data'!A73)</f>
        <v>2</v>
      </c>
      <c r="I73">
        <f>SUMIFS('Sales Data'!I:I,'Sales Data'!J:J,'Customer Data'!A73)</f>
        <v>1958</v>
      </c>
      <c r="K73" s="14"/>
    </row>
    <row r="74" spans="1:11" hidden="1" x14ac:dyDescent="0.3">
      <c r="A74" s="4" t="s">
        <v>350</v>
      </c>
      <c r="B74" t="s">
        <v>279</v>
      </c>
      <c r="C74" s="3">
        <v>51</v>
      </c>
      <c r="D74" s="3" t="s">
        <v>394</v>
      </c>
      <c r="E74" s="10">
        <v>10</v>
      </c>
      <c r="F74" s="3" t="s">
        <v>392</v>
      </c>
      <c r="G74" s="13">
        <v>45731</v>
      </c>
      <c r="H74">
        <f>COUNTIFS('Sales Data'!J:J,'Customer Data'!A74)</f>
        <v>0</v>
      </c>
      <c r="I74">
        <f>SUMIFS('Sales Data'!I:I,'Sales Data'!J:J,'Customer Data'!A74)</f>
        <v>0</v>
      </c>
      <c r="K74" s="14"/>
    </row>
    <row r="75" spans="1:11" x14ac:dyDescent="0.3">
      <c r="A75" s="4" t="s">
        <v>378</v>
      </c>
      <c r="B75" t="s">
        <v>280</v>
      </c>
      <c r="C75" s="3">
        <v>34</v>
      </c>
      <c r="D75" s="3" t="s">
        <v>394</v>
      </c>
      <c r="E75" s="10">
        <v>12</v>
      </c>
      <c r="F75" s="3" t="s">
        <v>395</v>
      </c>
      <c r="G75" s="13">
        <v>45673</v>
      </c>
      <c r="H75">
        <f>COUNTIFS('Sales Data'!J:J,'Customer Data'!A75)</f>
        <v>1</v>
      </c>
      <c r="I75">
        <f>SUMIFS('Sales Data'!I:I,'Sales Data'!J:J,'Customer Data'!A75)</f>
        <v>1468</v>
      </c>
      <c r="K75" s="14"/>
    </row>
    <row r="76" spans="1:11" x14ac:dyDescent="0.3">
      <c r="A76" s="4" t="s">
        <v>307</v>
      </c>
      <c r="B76" t="s">
        <v>281</v>
      </c>
      <c r="C76" s="3">
        <v>32</v>
      </c>
      <c r="D76" s="3" t="s">
        <v>394</v>
      </c>
      <c r="E76" s="10">
        <v>11</v>
      </c>
      <c r="F76" s="3" t="s">
        <v>395</v>
      </c>
      <c r="G76" s="13">
        <v>45701</v>
      </c>
      <c r="H76">
        <f>COUNTIFS('Sales Data'!J:J,'Customer Data'!A76)</f>
        <v>7</v>
      </c>
      <c r="I76">
        <f>SUMIFS('Sales Data'!I:I,'Sales Data'!J:J,'Customer Data'!A76)</f>
        <v>5794</v>
      </c>
      <c r="K76" s="14"/>
    </row>
    <row r="77" spans="1:11" x14ac:dyDescent="0.3">
      <c r="A77" s="4" t="s">
        <v>369</v>
      </c>
      <c r="B77" t="s">
        <v>282</v>
      </c>
      <c r="C77" s="3">
        <v>42</v>
      </c>
      <c r="D77" s="3" t="s">
        <v>391</v>
      </c>
      <c r="E77" s="10">
        <v>8</v>
      </c>
      <c r="F77" s="3" t="s">
        <v>393</v>
      </c>
      <c r="G77" s="13">
        <v>45659</v>
      </c>
      <c r="H77">
        <f>COUNTIFS('Sales Data'!J:J,'Customer Data'!A77)</f>
        <v>3</v>
      </c>
      <c r="I77">
        <f>SUMIFS('Sales Data'!I:I,'Sales Data'!J:J,'Customer Data'!A77)</f>
        <v>1661</v>
      </c>
      <c r="K77" s="14"/>
    </row>
    <row r="78" spans="1:11" hidden="1" x14ac:dyDescent="0.3">
      <c r="A78" s="4" t="s">
        <v>401</v>
      </c>
      <c r="B78" t="s">
        <v>283</v>
      </c>
      <c r="C78" s="3">
        <v>46</v>
      </c>
      <c r="D78" s="3" t="s">
        <v>391</v>
      </c>
      <c r="E78" s="10">
        <v>5</v>
      </c>
      <c r="F78" s="3" t="s">
        <v>393</v>
      </c>
      <c r="G78" s="13">
        <v>45734</v>
      </c>
      <c r="H78">
        <f>COUNTIFS('Sales Data'!J:J,'Customer Data'!A78)</f>
        <v>0</v>
      </c>
      <c r="I78">
        <f>SUMIFS('Sales Data'!I:I,'Sales Data'!J:J,'Customer Data'!A78)</f>
        <v>0</v>
      </c>
      <c r="K78" s="14"/>
    </row>
    <row r="79" spans="1:11" x14ac:dyDescent="0.3">
      <c r="A79" s="4" t="s">
        <v>372</v>
      </c>
      <c r="B79" t="s">
        <v>284</v>
      </c>
      <c r="C79" s="3">
        <v>45</v>
      </c>
      <c r="D79" s="3" t="s">
        <v>394</v>
      </c>
      <c r="E79" s="10">
        <v>19</v>
      </c>
      <c r="F79" s="3" t="s">
        <v>392</v>
      </c>
      <c r="G79" s="13">
        <v>45695</v>
      </c>
      <c r="H79">
        <f>COUNTIFS('Sales Data'!J:J,'Customer Data'!A79)</f>
        <v>2</v>
      </c>
      <c r="I79">
        <f>SUMIFS('Sales Data'!I:I,'Sales Data'!J:J,'Customer Data'!A79)</f>
        <v>1712</v>
      </c>
      <c r="K79" s="14"/>
    </row>
    <row r="80" spans="1:11" x14ac:dyDescent="0.3">
      <c r="A80" s="4" t="s">
        <v>373</v>
      </c>
      <c r="B80" t="s">
        <v>285</v>
      </c>
      <c r="C80" s="3">
        <v>44</v>
      </c>
      <c r="D80" s="3" t="s">
        <v>391</v>
      </c>
      <c r="E80" s="10">
        <v>9</v>
      </c>
      <c r="F80" s="3" t="s">
        <v>393</v>
      </c>
      <c r="G80" s="13">
        <v>45712</v>
      </c>
      <c r="H80">
        <f>COUNTIFS('Sales Data'!J:J,'Customer Data'!A80)</f>
        <v>4</v>
      </c>
      <c r="I80">
        <f>SUMIFS('Sales Data'!I:I,'Sales Data'!J:J,'Customer Data'!A80)</f>
        <v>3935</v>
      </c>
      <c r="K80" s="14"/>
    </row>
    <row r="81" spans="1:11" hidden="1" x14ac:dyDescent="0.3">
      <c r="A81" s="4" t="s">
        <v>319</v>
      </c>
      <c r="B81" t="s">
        <v>286</v>
      </c>
      <c r="C81" s="3">
        <v>44</v>
      </c>
      <c r="D81" s="3" t="s">
        <v>391</v>
      </c>
      <c r="E81" s="10">
        <v>18</v>
      </c>
      <c r="F81" s="3" t="s">
        <v>395</v>
      </c>
      <c r="G81" s="13">
        <v>45704</v>
      </c>
      <c r="H81">
        <f>COUNTIFS('Sales Data'!J:J,'Customer Data'!A81)</f>
        <v>0</v>
      </c>
      <c r="I81">
        <f>SUMIFS('Sales Data'!I:I,'Sales Data'!J:J,'Customer Data'!A81)</f>
        <v>0</v>
      </c>
      <c r="K81" s="14"/>
    </row>
    <row r="82" spans="1:11" x14ac:dyDescent="0.3">
      <c r="A82" s="4" t="s">
        <v>313</v>
      </c>
      <c r="B82" t="s">
        <v>287</v>
      </c>
      <c r="C82" s="3">
        <v>22</v>
      </c>
      <c r="D82" s="3" t="s">
        <v>391</v>
      </c>
      <c r="E82" s="10">
        <v>7</v>
      </c>
      <c r="F82" s="3" t="s">
        <v>392</v>
      </c>
      <c r="G82" s="13">
        <v>45658</v>
      </c>
      <c r="H82">
        <f>COUNTIFS('Sales Data'!J:J,'Customer Data'!A82)</f>
        <v>1</v>
      </c>
      <c r="I82">
        <f>SUMIFS('Sales Data'!I:I,'Sales Data'!J:J,'Customer Data'!A82)</f>
        <v>1081</v>
      </c>
      <c r="K82" s="14"/>
    </row>
    <row r="83" spans="1:11" x14ac:dyDescent="0.3">
      <c r="A83" s="4" t="s">
        <v>324</v>
      </c>
      <c r="B83" t="s">
        <v>288</v>
      </c>
      <c r="C83" s="3">
        <v>29</v>
      </c>
      <c r="D83" s="3" t="s">
        <v>391</v>
      </c>
      <c r="E83" s="10">
        <v>19</v>
      </c>
      <c r="F83" s="3" t="s">
        <v>393</v>
      </c>
      <c r="G83" s="13">
        <v>45707</v>
      </c>
      <c r="H83">
        <f>COUNTIFS('Sales Data'!J:J,'Customer Data'!A83)</f>
        <v>2</v>
      </c>
      <c r="I83">
        <f>SUMIFS('Sales Data'!I:I,'Sales Data'!J:J,'Customer Data'!A83)</f>
        <v>1774</v>
      </c>
      <c r="K83" s="14"/>
    </row>
    <row r="84" spans="1:11" x14ac:dyDescent="0.3">
      <c r="A84" s="4" t="s">
        <v>312</v>
      </c>
      <c r="B84" t="s">
        <v>289</v>
      </c>
      <c r="C84" s="3">
        <v>50</v>
      </c>
      <c r="D84" s="3" t="s">
        <v>391</v>
      </c>
      <c r="E84" s="10">
        <v>14</v>
      </c>
      <c r="F84" s="3" t="s">
        <v>392</v>
      </c>
      <c r="G84" s="13">
        <v>45699</v>
      </c>
      <c r="H84">
        <f>COUNTIFS('Sales Data'!J:J,'Customer Data'!A84)</f>
        <v>3</v>
      </c>
      <c r="I84">
        <f>SUMIFS('Sales Data'!I:I,'Sales Data'!J:J,'Customer Data'!A84)</f>
        <v>1722</v>
      </c>
      <c r="K84" s="14"/>
    </row>
    <row r="85" spans="1:11" x14ac:dyDescent="0.3">
      <c r="A85" s="4" t="s">
        <v>330</v>
      </c>
      <c r="B85" t="s">
        <v>290</v>
      </c>
      <c r="C85" s="3">
        <v>40</v>
      </c>
      <c r="D85" s="3" t="s">
        <v>391</v>
      </c>
      <c r="E85" s="10">
        <v>13</v>
      </c>
      <c r="F85" s="3" t="s">
        <v>393</v>
      </c>
      <c r="G85" s="13">
        <v>45659</v>
      </c>
      <c r="H85">
        <f>COUNTIFS('Sales Data'!J:J,'Customer Data'!A85)</f>
        <v>1</v>
      </c>
      <c r="I85">
        <f>SUMIFS('Sales Data'!I:I,'Sales Data'!J:J,'Customer Data'!A85)</f>
        <v>1057</v>
      </c>
      <c r="K85" s="14"/>
    </row>
    <row r="86" spans="1:11" hidden="1" x14ac:dyDescent="0.3">
      <c r="A86" s="4" t="s">
        <v>402</v>
      </c>
      <c r="B86" t="s">
        <v>291</v>
      </c>
      <c r="C86" s="3">
        <v>20</v>
      </c>
      <c r="D86" s="3" t="s">
        <v>391</v>
      </c>
      <c r="E86" s="10">
        <v>14</v>
      </c>
      <c r="F86" s="3" t="s">
        <v>392</v>
      </c>
      <c r="G86" s="13">
        <v>45733</v>
      </c>
      <c r="H86">
        <f>COUNTIFS('Sales Data'!J:J,'Customer Data'!A86)</f>
        <v>0</v>
      </c>
      <c r="I86">
        <f>SUMIFS('Sales Data'!I:I,'Sales Data'!J:J,'Customer Data'!A86)</f>
        <v>0</v>
      </c>
      <c r="K86" s="14"/>
    </row>
    <row r="87" spans="1:11" x14ac:dyDescent="0.3">
      <c r="A87" s="4" t="s">
        <v>328</v>
      </c>
      <c r="B87" t="s">
        <v>292</v>
      </c>
      <c r="C87" s="3">
        <v>18</v>
      </c>
      <c r="D87" s="3" t="s">
        <v>394</v>
      </c>
      <c r="E87" s="10">
        <v>7</v>
      </c>
      <c r="F87" s="3" t="s">
        <v>395</v>
      </c>
      <c r="G87" s="13">
        <v>45733</v>
      </c>
      <c r="H87">
        <f>COUNTIFS('Sales Data'!J:J,'Customer Data'!A87)</f>
        <v>1</v>
      </c>
      <c r="I87">
        <f>SUMIFS('Sales Data'!I:I,'Sales Data'!J:J,'Customer Data'!A87)</f>
        <v>651</v>
      </c>
      <c r="K87" s="14"/>
    </row>
    <row r="88" spans="1:11" x14ac:dyDescent="0.3">
      <c r="A88" s="4" t="s">
        <v>349</v>
      </c>
      <c r="B88" t="s">
        <v>293</v>
      </c>
      <c r="C88" s="3">
        <v>50</v>
      </c>
      <c r="D88" s="3" t="s">
        <v>391</v>
      </c>
      <c r="E88" s="10">
        <v>11</v>
      </c>
      <c r="F88" s="3" t="s">
        <v>392</v>
      </c>
      <c r="G88" s="13">
        <v>45711</v>
      </c>
      <c r="H88">
        <f>COUNTIFS('Sales Data'!J:J,'Customer Data'!A88)</f>
        <v>4</v>
      </c>
      <c r="I88">
        <f>SUMIFS('Sales Data'!I:I,'Sales Data'!J:J,'Customer Data'!A88)</f>
        <v>2609</v>
      </c>
      <c r="K88" s="14"/>
    </row>
    <row r="89" spans="1:11" x14ac:dyDescent="0.3">
      <c r="A89" s="4" t="s">
        <v>362</v>
      </c>
      <c r="B89" t="s">
        <v>294</v>
      </c>
      <c r="C89" s="3">
        <v>20</v>
      </c>
      <c r="D89" s="3" t="s">
        <v>391</v>
      </c>
      <c r="E89" s="10">
        <v>22</v>
      </c>
      <c r="F89" s="3" t="s">
        <v>393</v>
      </c>
      <c r="G89" s="13">
        <v>45729</v>
      </c>
      <c r="H89">
        <f>COUNTIFS('Sales Data'!J:J,'Customer Data'!A89)</f>
        <v>4</v>
      </c>
      <c r="I89">
        <f>SUMIFS('Sales Data'!I:I,'Sales Data'!J:J,'Customer Data'!A89)</f>
        <v>3570</v>
      </c>
      <c r="K89" s="14"/>
    </row>
    <row r="90" spans="1:11" x14ac:dyDescent="0.3">
      <c r="A90" s="4" t="s">
        <v>308</v>
      </c>
      <c r="B90" t="s">
        <v>295</v>
      </c>
      <c r="C90" s="3">
        <v>50</v>
      </c>
      <c r="D90" s="3" t="s">
        <v>394</v>
      </c>
      <c r="E90" s="10">
        <v>22</v>
      </c>
      <c r="F90" s="3" t="s">
        <v>392</v>
      </c>
      <c r="G90" s="13">
        <v>45676</v>
      </c>
      <c r="H90">
        <f>COUNTIFS('Sales Data'!J:J,'Customer Data'!A90)</f>
        <v>1</v>
      </c>
      <c r="I90">
        <f>SUMIFS('Sales Data'!I:I,'Sales Data'!J:J,'Customer Data'!A90)</f>
        <v>1012</v>
      </c>
      <c r="K90" s="14"/>
    </row>
    <row r="91" spans="1:11" x14ac:dyDescent="0.3">
      <c r="A91" s="4" t="s">
        <v>361</v>
      </c>
      <c r="B91" t="s">
        <v>296</v>
      </c>
      <c r="C91" s="3">
        <v>55</v>
      </c>
      <c r="D91" s="3" t="s">
        <v>391</v>
      </c>
      <c r="E91" s="10">
        <v>5</v>
      </c>
      <c r="F91" s="3" t="s">
        <v>392</v>
      </c>
      <c r="G91" s="13">
        <v>45660</v>
      </c>
      <c r="H91">
        <f>COUNTIFS('Sales Data'!J:J,'Customer Data'!A91)</f>
        <v>3</v>
      </c>
      <c r="I91">
        <f>SUMIFS('Sales Data'!I:I,'Sales Data'!J:J,'Customer Data'!A91)</f>
        <v>1257</v>
      </c>
      <c r="K91" s="14"/>
    </row>
    <row r="92" spans="1:11" x14ac:dyDescent="0.3">
      <c r="A92" s="4" t="s">
        <v>331</v>
      </c>
      <c r="B92" t="s">
        <v>297</v>
      </c>
      <c r="C92" s="3">
        <v>35</v>
      </c>
      <c r="D92" s="3" t="s">
        <v>391</v>
      </c>
      <c r="E92" s="10">
        <v>11</v>
      </c>
      <c r="F92" s="3" t="s">
        <v>393</v>
      </c>
      <c r="G92" s="13">
        <v>45692</v>
      </c>
      <c r="H92">
        <f>COUNTIFS('Sales Data'!J:J,'Customer Data'!A92)</f>
        <v>1</v>
      </c>
      <c r="I92">
        <f>SUMIFS('Sales Data'!I:I,'Sales Data'!J:J,'Customer Data'!A92)</f>
        <v>1274</v>
      </c>
      <c r="K92" s="14"/>
    </row>
    <row r="93" spans="1:11" hidden="1" x14ac:dyDescent="0.3">
      <c r="A93" s="4" t="s">
        <v>343</v>
      </c>
      <c r="B93" t="s">
        <v>298</v>
      </c>
      <c r="C93" s="3">
        <v>53</v>
      </c>
      <c r="D93" s="3" t="s">
        <v>391</v>
      </c>
      <c r="E93" s="10">
        <v>8</v>
      </c>
      <c r="F93" s="3" t="s">
        <v>393</v>
      </c>
      <c r="G93" s="13">
        <v>45729</v>
      </c>
      <c r="H93">
        <f>COUNTIFS('Sales Data'!J:J,'Customer Data'!A93)</f>
        <v>0</v>
      </c>
      <c r="I93">
        <f>SUMIFS('Sales Data'!I:I,'Sales Data'!J:J,'Customer Data'!A93)</f>
        <v>0</v>
      </c>
      <c r="K93" s="14"/>
    </row>
    <row r="94" spans="1:11" x14ac:dyDescent="0.3">
      <c r="A94" s="4" t="s">
        <v>356</v>
      </c>
      <c r="B94" t="s">
        <v>299</v>
      </c>
      <c r="C94" s="3">
        <v>56</v>
      </c>
      <c r="D94" s="3" t="s">
        <v>394</v>
      </c>
      <c r="E94" s="10">
        <v>21</v>
      </c>
      <c r="F94" s="3" t="s">
        <v>392</v>
      </c>
      <c r="G94" s="13">
        <v>45686</v>
      </c>
      <c r="H94">
        <f>COUNTIFS('Sales Data'!J:J,'Customer Data'!A94)</f>
        <v>3</v>
      </c>
      <c r="I94">
        <f>SUMIFS('Sales Data'!I:I,'Sales Data'!J:J,'Customer Data'!A94)</f>
        <v>2256</v>
      </c>
      <c r="K94" s="14"/>
    </row>
    <row r="95" spans="1:11" hidden="1" x14ac:dyDescent="0.3">
      <c r="A95" s="4" t="s">
        <v>318</v>
      </c>
      <c r="B95" t="s">
        <v>300</v>
      </c>
      <c r="C95" s="3">
        <v>44</v>
      </c>
      <c r="D95" s="3" t="s">
        <v>394</v>
      </c>
      <c r="E95" s="10">
        <v>3</v>
      </c>
      <c r="F95" s="3" t="s">
        <v>395</v>
      </c>
      <c r="G95" s="13">
        <v>45728</v>
      </c>
      <c r="H95">
        <f>COUNTIFS('Sales Data'!J:J,'Customer Data'!A95)</f>
        <v>0</v>
      </c>
      <c r="I95">
        <f>SUMIFS('Sales Data'!I:I,'Sales Data'!J:J,'Customer Data'!A95)</f>
        <v>0</v>
      </c>
      <c r="K95" s="14"/>
    </row>
    <row r="96" spans="1:11" hidden="1" x14ac:dyDescent="0.3">
      <c r="A96" s="4" t="s">
        <v>353</v>
      </c>
      <c r="B96" t="s">
        <v>301</v>
      </c>
      <c r="C96" s="3">
        <v>27</v>
      </c>
      <c r="D96" s="3" t="s">
        <v>394</v>
      </c>
      <c r="E96" s="10">
        <v>15</v>
      </c>
      <c r="F96" s="3" t="s">
        <v>395</v>
      </c>
      <c r="G96" s="13">
        <v>45691</v>
      </c>
      <c r="H96">
        <f>COUNTIFS('Sales Data'!J:J,'Customer Data'!A96)</f>
        <v>0</v>
      </c>
      <c r="I96">
        <f>SUMIFS('Sales Data'!I:I,'Sales Data'!J:J,'Customer Data'!A96)</f>
        <v>0</v>
      </c>
      <c r="K96" s="14"/>
    </row>
    <row r="97" spans="1:11" hidden="1" x14ac:dyDescent="0.3">
      <c r="A97" s="4" t="s">
        <v>348</v>
      </c>
      <c r="B97" t="s">
        <v>302</v>
      </c>
      <c r="C97" s="3">
        <v>29</v>
      </c>
      <c r="D97" s="3" t="s">
        <v>394</v>
      </c>
      <c r="E97" s="10">
        <v>15</v>
      </c>
      <c r="F97" s="3" t="s">
        <v>392</v>
      </c>
      <c r="G97" s="13">
        <v>45708</v>
      </c>
      <c r="H97">
        <f>COUNTIFS('Sales Data'!J:J,'Customer Data'!A97)</f>
        <v>0</v>
      </c>
      <c r="I97">
        <f>SUMIFS('Sales Data'!I:I,'Sales Data'!J:J,'Customer Data'!A97)</f>
        <v>0</v>
      </c>
      <c r="K97" s="14"/>
    </row>
    <row r="98" spans="1:11" x14ac:dyDescent="0.3">
      <c r="A98" s="4" t="s">
        <v>374</v>
      </c>
      <c r="B98" t="s">
        <v>303</v>
      </c>
      <c r="C98" s="3">
        <v>50</v>
      </c>
      <c r="D98" s="3" t="s">
        <v>391</v>
      </c>
      <c r="E98" s="10">
        <v>21</v>
      </c>
      <c r="F98" s="3" t="s">
        <v>395</v>
      </c>
      <c r="G98" s="13">
        <v>45708</v>
      </c>
      <c r="H98">
        <f>COUNTIFS('Sales Data'!J:J,'Customer Data'!A98)</f>
        <v>1</v>
      </c>
      <c r="I98">
        <f>SUMIFS('Sales Data'!I:I,'Sales Data'!J:J,'Customer Data'!A98)</f>
        <v>408</v>
      </c>
      <c r="K98" s="14"/>
    </row>
    <row r="99" spans="1:11" x14ac:dyDescent="0.3">
      <c r="A99" s="4" t="s">
        <v>339</v>
      </c>
      <c r="B99" t="s">
        <v>304</v>
      </c>
      <c r="C99" s="3">
        <v>45</v>
      </c>
      <c r="D99" s="3" t="s">
        <v>394</v>
      </c>
      <c r="E99" s="10">
        <v>16</v>
      </c>
      <c r="F99" s="3" t="s">
        <v>395</v>
      </c>
      <c r="G99" s="13">
        <v>45678</v>
      </c>
      <c r="H99">
        <f>COUNTIFS('Sales Data'!J:J,'Customer Data'!A99)</f>
        <v>1</v>
      </c>
      <c r="I99">
        <f>SUMIFS('Sales Data'!I:I,'Sales Data'!J:J,'Customer Data'!A99)</f>
        <v>1459</v>
      </c>
      <c r="K99" s="14"/>
    </row>
    <row r="100" spans="1:11" x14ac:dyDescent="0.3">
      <c r="A100" s="4" t="s">
        <v>311</v>
      </c>
      <c r="B100" t="s">
        <v>305</v>
      </c>
      <c r="C100" s="3">
        <v>20</v>
      </c>
      <c r="D100" s="3" t="s">
        <v>394</v>
      </c>
      <c r="E100" s="10">
        <v>9</v>
      </c>
      <c r="F100" s="3" t="s">
        <v>392</v>
      </c>
      <c r="G100" s="13">
        <v>45720</v>
      </c>
      <c r="H100">
        <f>COUNTIFS('Sales Data'!J:J,'Customer Data'!A100)</f>
        <v>2</v>
      </c>
      <c r="I100">
        <f>SUMIFS('Sales Data'!I:I,'Sales Data'!J:J,'Customer Data'!A100)</f>
        <v>1645</v>
      </c>
      <c r="K100" s="14"/>
    </row>
    <row r="101" spans="1:11" x14ac:dyDescent="0.3">
      <c r="A101" s="5" t="s">
        <v>333</v>
      </c>
      <c r="B101" t="s">
        <v>306</v>
      </c>
      <c r="C101" s="6">
        <v>39</v>
      </c>
      <c r="D101" s="6" t="s">
        <v>394</v>
      </c>
      <c r="E101" s="10">
        <v>22</v>
      </c>
      <c r="F101" s="6" t="s">
        <v>393</v>
      </c>
      <c r="G101" s="13">
        <v>45725</v>
      </c>
      <c r="H101">
        <f>COUNTIFS('Sales Data'!J:J,'Customer Data'!A101)</f>
        <v>1</v>
      </c>
      <c r="I101">
        <f>SUMIFS('Sales Data'!I:I,'Sales Data'!J:J,'Customer Data'!A101)</f>
        <v>851</v>
      </c>
      <c r="K101" s="14"/>
    </row>
    <row r="102" spans="1:11" x14ac:dyDescent="0.3">
      <c r="A102" s="5" t="s">
        <v>1041</v>
      </c>
      <c r="B102" t="s">
        <v>600</v>
      </c>
      <c r="C102">
        <v>64</v>
      </c>
      <c r="D102" t="s">
        <v>391</v>
      </c>
      <c r="E102" s="10">
        <v>1</v>
      </c>
      <c r="F102" t="s">
        <v>393</v>
      </c>
      <c r="G102" s="2">
        <v>45306</v>
      </c>
      <c r="H102">
        <f>COUNTIFS('Sales Data'!J:J,'Customer Data'!A102)</f>
        <v>3</v>
      </c>
      <c r="I102">
        <f>SUMIFS('Sales Data'!I:I,'Sales Data'!J:J,'Customer Data'!A102)</f>
        <v>3325</v>
      </c>
    </row>
    <row r="103" spans="1:11" hidden="1" x14ac:dyDescent="0.3">
      <c r="A103" s="5" t="s">
        <v>1042</v>
      </c>
      <c r="B103" t="s">
        <v>601</v>
      </c>
      <c r="C103">
        <v>58</v>
      </c>
      <c r="D103" t="s">
        <v>391</v>
      </c>
      <c r="E103" s="10">
        <v>8</v>
      </c>
      <c r="F103" t="s">
        <v>392</v>
      </c>
      <c r="G103" s="2">
        <v>45343</v>
      </c>
      <c r="H103">
        <f>COUNTIFS('Sales Data'!J:J,'Customer Data'!A103)</f>
        <v>0</v>
      </c>
      <c r="I103">
        <f>SUMIFS('Sales Data'!I:I,'Sales Data'!J:J,'Customer Data'!A103)</f>
        <v>0</v>
      </c>
    </row>
    <row r="104" spans="1:11" x14ac:dyDescent="0.3">
      <c r="A104" s="5" t="s">
        <v>1043</v>
      </c>
      <c r="B104" t="s">
        <v>602</v>
      </c>
      <c r="C104">
        <v>42</v>
      </c>
      <c r="D104" t="s">
        <v>394</v>
      </c>
      <c r="E104" s="10">
        <v>18</v>
      </c>
      <c r="F104" t="s">
        <v>392</v>
      </c>
      <c r="G104" s="2">
        <v>45348</v>
      </c>
      <c r="H104">
        <f>COUNTIFS('Sales Data'!J:J,'Customer Data'!A104)</f>
        <v>5</v>
      </c>
      <c r="I104">
        <f>SUMIFS('Sales Data'!I:I,'Sales Data'!J:J,'Customer Data'!A104)</f>
        <v>3228</v>
      </c>
    </row>
    <row r="105" spans="1:11" x14ac:dyDescent="0.3">
      <c r="A105" s="5" t="s">
        <v>1044</v>
      </c>
      <c r="B105" t="s">
        <v>603</v>
      </c>
      <c r="C105">
        <v>46</v>
      </c>
      <c r="D105" t="s">
        <v>394</v>
      </c>
      <c r="E105" s="10">
        <v>15</v>
      </c>
      <c r="F105" t="s">
        <v>395</v>
      </c>
      <c r="G105" s="2">
        <v>45305</v>
      </c>
      <c r="H105">
        <f>COUNTIFS('Sales Data'!J:J,'Customer Data'!A105)</f>
        <v>2</v>
      </c>
      <c r="I105">
        <f>SUMIFS('Sales Data'!I:I,'Sales Data'!J:J,'Customer Data'!A105)</f>
        <v>2266</v>
      </c>
    </row>
    <row r="106" spans="1:11" x14ac:dyDescent="0.3">
      <c r="A106" s="5" t="s">
        <v>1045</v>
      </c>
      <c r="B106" t="s">
        <v>604</v>
      </c>
      <c r="C106">
        <v>30</v>
      </c>
      <c r="D106" t="s">
        <v>391</v>
      </c>
      <c r="E106" s="10">
        <v>13</v>
      </c>
      <c r="F106" t="s">
        <v>392</v>
      </c>
      <c r="G106" s="2">
        <v>45337</v>
      </c>
      <c r="H106">
        <f>COUNTIFS('Sales Data'!J:J,'Customer Data'!A106)</f>
        <v>1</v>
      </c>
      <c r="I106">
        <f>SUMIFS('Sales Data'!I:I,'Sales Data'!J:J,'Customer Data'!A106)</f>
        <v>714</v>
      </c>
    </row>
    <row r="107" spans="1:11" hidden="1" x14ac:dyDescent="0.3">
      <c r="A107" s="5" t="s">
        <v>1046</v>
      </c>
      <c r="B107" t="s">
        <v>605</v>
      </c>
      <c r="C107">
        <v>54</v>
      </c>
      <c r="D107" t="s">
        <v>391</v>
      </c>
      <c r="E107" s="10">
        <v>21</v>
      </c>
      <c r="F107" t="s">
        <v>395</v>
      </c>
      <c r="G107" s="2">
        <v>45299</v>
      </c>
      <c r="H107">
        <f>COUNTIFS('Sales Data'!J:J,'Customer Data'!A107)</f>
        <v>0</v>
      </c>
      <c r="I107">
        <f>SUMIFS('Sales Data'!I:I,'Sales Data'!J:J,'Customer Data'!A107)</f>
        <v>0</v>
      </c>
    </row>
    <row r="108" spans="1:11" x14ac:dyDescent="0.3">
      <c r="A108" s="5" t="s">
        <v>1047</v>
      </c>
      <c r="B108" t="s">
        <v>606</v>
      </c>
      <c r="C108">
        <v>53</v>
      </c>
      <c r="D108" t="s">
        <v>394</v>
      </c>
      <c r="E108" s="10">
        <v>17</v>
      </c>
      <c r="F108" t="s">
        <v>393</v>
      </c>
      <c r="G108" s="2">
        <v>45301</v>
      </c>
      <c r="H108">
        <f>COUNTIFS('Sales Data'!J:J,'Customer Data'!A108)</f>
        <v>2</v>
      </c>
      <c r="I108">
        <f>SUMIFS('Sales Data'!I:I,'Sales Data'!J:J,'Customer Data'!A108)</f>
        <v>2501</v>
      </c>
    </row>
    <row r="109" spans="1:11" x14ac:dyDescent="0.3">
      <c r="A109" s="5" t="s">
        <v>1048</v>
      </c>
      <c r="B109" t="s">
        <v>607</v>
      </c>
      <c r="C109">
        <v>64</v>
      </c>
      <c r="D109" t="s">
        <v>391</v>
      </c>
      <c r="E109" s="10">
        <v>1</v>
      </c>
      <c r="F109" t="s">
        <v>393</v>
      </c>
      <c r="G109" s="2">
        <v>45328</v>
      </c>
      <c r="H109">
        <f>COUNTIFS('Sales Data'!J:J,'Customer Data'!A109)</f>
        <v>1</v>
      </c>
      <c r="I109">
        <f>SUMIFS('Sales Data'!I:I,'Sales Data'!J:J,'Customer Data'!A109)</f>
        <v>1163</v>
      </c>
    </row>
    <row r="110" spans="1:11" x14ac:dyDescent="0.3">
      <c r="A110" s="5" t="s">
        <v>1049</v>
      </c>
      <c r="B110" t="s">
        <v>608</v>
      </c>
      <c r="C110">
        <v>60</v>
      </c>
      <c r="D110" t="s">
        <v>391</v>
      </c>
      <c r="E110" s="10">
        <v>18</v>
      </c>
      <c r="F110" t="s">
        <v>395</v>
      </c>
      <c r="G110" s="2">
        <v>45316</v>
      </c>
      <c r="H110">
        <f>COUNTIFS('Sales Data'!J:J,'Customer Data'!A110)</f>
        <v>2</v>
      </c>
      <c r="I110">
        <f>SUMIFS('Sales Data'!I:I,'Sales Data'!J:J,'Customer Data'!A110)</f>
        <v>2377</v>
      </c>
    </row>
    <row r="111" spans="1:11" hidden="1" x14ac:dyDescent="0.3">
      <c r="A111" s="5" t="s">
        <v>1050</v>
      </c>
      <c r="B111" t="s">
        <v>609</v>
      </c>
      <c r="C111">
        <v>64</v>
      </c>
      <c r="D111" t="s">
        <v>391</v>
      </c>
      <c r="E111" s="10">
        <v>1</v>
      </c>
      <c r="F111" t="s">
        <v>395</v>
      </c>
      <c r="G111" s="2">
        <v>45321</v>
      </c>
      <c r="H111">
        <f>COUNTIFS('Sales Data'!J:J,'Customer Data'!A111)</f>
        <v>0</v>
      </c>
      <c r="I111">
        <f>SUMIFS('Sales Data'!I:I,'Sales Data'!J:J,'Customer Data'!A111)</f>
        <v>0</v>
      </c>
    </row>
    <row r="112" spans="1:11" x14ac:dyDescent="0.3">
      <c r="A112" s="5" t="s">
        <v>1051</v>
      </c>
      <c r="B112" t="s">
        <v>610</v>
      </c>
      <c r="C112">
        <v>43</v>
      </c>
      <c r="D112" t="s">
        <v>391</v>
      </c>
      <c r="E112" s="10">
        <v>16</v>
      </c>
      <c r="F112" t="s">
        <v>393</v>
      </c>
      <c r="G112" s="2">
        <v>45340</v>
      </c>
      <c r="H112">
        <f>COUNTIFS('Sales Data'!J:J,'Customer Data'!A112)</f>
        <v>2</v>
      </c>
      <c r="I112">
        <f>SUMIFS('Sales Data'!I:I,'Sales Data'!J:J,'Customer Data'!A112)</f>
        <v>1941</v>
      </c>
    </row>
    <row r="113" spans="1:9" x14ac:dyDescent="0.3">
      <c r="A113" s="5" t="s">
        <v>1052</v>
      </c>
      <c r="B113" t="s">
        <v>611</v>
      </c>
      <c r="C113">
        <v>58</v>
      </c>
      <c r="D113" t="s">
        <v>391</v>
      </c>
      <c r="E113" s="10">
        <v>1</v>
      </c>
      <c r="F113" t="s">
        <v>393</v>
      </c>
      <c r="G113" s="2">
        <v>45347</v>
      </c>
      <c r="H113">
        <f>COUNTIFS('Sales Data'!J:J,'Customer Data'!A113)</f>
        <v>1</v>
      </c>
      <c r="I113">
        <f>SUMIFS('Sales Data'!I:I,'Sales Data'!J:J,'Customer Data'!A113)</f>
        <v>592</v>
      </c>
    </row>
    <row r="114" spans="1:9" x14ac:dyDescent="0.3">
      <c r="A114" s="5" t="s">
        <v>1053</v>
      </c>
      <c r="B114" t="s">
        <v>612</v>
      </c>
      <c r="C114">
        <v>33</v>
      </c>
      <c r="D114" t="s">
        <v>394</v>
      </c>
      <c r="E114" s="10">
        <v>15</v>
      </c>
      <c r="F114" t="s">
        <v>392</v>
      </c>
      <c r="G114" s="2">
        <v>45322</v>
      </c>
      <c r="H114">
        <f>COUNTIFS('Sales Data'!J:J,'Customer Data'!A114)</f>
        <v>2</v>
      </c>
      <c r="I114">
        <f>SUMIFS('Sales Data'!I:I,'Sales Data'!J:J,'Customer Data'!A114)</f>
        <v>2636</v>
      </c>
    </row>
    <row r="115" spans="1:9" x14ac:dyDescent="0.3">
      <c r="A115" s="5" t="s">
        <v>1054</v>
      </c>
      <c r="B115" t="s">
        <v>613</v>
      </c>
      <c r="C115">
        <v>59</v>
      </c>
      <c r="D115" t="s">
        <v>391</v>
      </c>
      <c r="E115" s="10">
        <v>12</v>
      </c>
      <c r="F115" t="s">
        <v>395</v>
      </c>
      <c r="G115" s="2">
        <v>45333</v>
      </c>
      <c r="H115">
        <f>COUNTIFS('Sales Data'!J:J,'Customer Data'!A115)</f>
        <v>2</v>
      </c>
      <c r="I115">
        <f>SUMIFS('Sales Data'!I:I,'Sales Data'!J:J,'Customer Data'!A115)</f>
        <v>1197</v>
      </c>
    </row>
    <row r="116" spans="1:9" hidden="1" x14ac:dyDescent="0.3">
      <c r="A116" s="5" t="s">
        <v>1055</v>
      </c>
      <c r="B116" t="s">
        <v>614</v>
      </c>
      <c r="C116">
        <v>29</v>
      </c>
      <c r="D116" t="s">
        <v>391</v>
      </c>
      <c r="E116" s="10">
        <v>16</v>
      </c>
      <c r="F116" t="s">
        <v>395</v>
      </c>
      <c r="G116" s="2">
        <v>45346</v>
      </c>
      <c r="H116">
        <f>COUNTIFS('Sales Data'!J:J,'Customer Data'!A116)</f>
        <v>0</v>
      </c>
      <c r="I116">
        <f>SUMIFS('Sales Data'!I:I,'Sales Data'!J:J,'Customer Data'!A116)</f>
        <v>0</v>
      </c>
    </row>
    <row r="117" spans="1:9" x14ac:dyDescent="0.3">
      <c r="A117" s="5" t="s">
        <v>1056</v>
      </c>
      <c r="B117" t="s">
        <v>615</v>
      </c>
      <c r="C117">
        <v>63</v>
      </c>
      <c r="D117" t="s">
        <v>394</v>
      </c>
      <c r="E117" s="10">
        <v>15</v>
      </c>
      <c r="F117" t="s">
        <v>392</v>
      </c>
      <c r="G117" s="2">
        <v>45334</v>
      </c>
      <c r="H117">
        <f>COUNTIFS('Sales Data'!J:J,'Customer Data'!A117)</f>
        <v>3</v>
      </c>
      <c r="I117">
        <f>SUMIFS('Sales Data'!I:I,'Sales Data'!J:J,'Customer Data'!A117)</f>
        <v>2308</v>
      </c>
    </row>
    <row r="118" spans="1:9" x14ac:dyDescent="0.3">
      <c r="A118" s="5" t="s">
        <v>1057</v>
      </c>
      <c r="B118" t="s">
        <v>616</v>
      </c>
      <c r="C118">
        <v>31</v>
      </c>
      <c r="D118" t="s">
        <v>394</v>
      </c>
      <c r="E118" s="10">
        <v>6</v>
      </c>
      <c r="F118" t="s">
        <v>393</v>
      </c>
      <c r="G118" s="2">
        <v>45345</v>
      </c>
      <c r="H118">
        <f>COUNTIFS('Sales Data'!J:J,'Customer Data'!A118)</f>
        <v>2</v>
      </c>
      <c r="I118">
        <f>SUMIFS('Sales Data'!I:I,'Sales Data'!J:J,'Customer Data'!A118)</f>
        <v>1436</v>
      </c>
    </row>
    <row r="119" spans="1:9" x14ac:dyDescent="0.3">
      <c r="A119" s="5" t="s">
        <v>1058</v>
      </c>
      <c r="B119" t="s">
        <v>617</v>
      </c>
      <c r="C119">
        <v>39</v>
      </c>
      <c r="D119" t="s">
        <v>394</v>
      </c>
      <c r="E119" s="10">
        <v>20</v>
      </c>
      <c r="F119" t="s">
        <v>393</v>
      </c>
      <c r="G119" s="2">
        <v>45303</v>
      </c>
      <c r="H119">
        <f>COUNTIFS('Sales Data'!J:J,'Customer Data'!A119)</f>
        <v>2</v>
      </c>
      <c r="I119">
        <f>SUMIFS('Sales Data'!I:I,'Sales Data'!J:J,'Customer Data'!A119)</f>
        <v>673</v>
      </c>
    </row>
    <row r="120" spans="1:9" x14ac:dyDescent="0.3">
      <c r="A120" s="5" t="s">
        <v>1059</v>
      </c>
      <c r="B120" t="s">
        <v>618</v>
      </c>
      <c r="C120">
        <v>65</v>
      </c>
      <c r="D120" t="s">
        <v>391</v>
      </c>
      <c r="E120" s="10">
        <v>13</v>
      </c>
      <c r="F120" t="s">
        <v>392</v>
      </c>
      <c r="G120" s="2">
        <v>45351</v>
      </c>
      <c r="H120">
        <f>COUNTIFS('Sales Data'!J:J,'Customer Data'!A120)</f>
        <v>1</v>
      </c>
      <c r="I120">
        <f>SUMIFS('Sales Data'!I:I,'Sales Data'!J:J,'Customer Data'!A120)</f>
        <v>1380</v>
      </c>
    </row>
    <row r="121" spans="1:9" x14ac:dyDescent="0.3">
      <c r="A121" s="5" t="s">
        <v>1060</v>
      </c>
      <c r="B121" t="s">
        <v>619</v>
      </c>
      <c r="C121">
        <v>24</v>
      </c>
      <c r="D121" t="s">
        <v>391</v>
      </c>
      <c r="E121" s="10">
        <v>17</v>
      </c>
      <c r="F121" t="s">
        <v>393</v>
      </c>
      <c r="G121" s="2">
        <v>45322</v>
      </c>
      <c r="H121">
        <f>COUNTIFS('Sales Data'!J:J,'Customer Data'!A121)</f>
        <v>2</v>
      </c>
      <c r="I121">
        <f>SUMIFS('Sales Data'!I:I,'Sales Data'!J:J,'Customer Data'!A121)</f>
        <v>2356</v>
      </c>
    </row>
    <row r="122" spans="1:9" x14ac:dyDescent="0.3">
      <c r="A122" s="5" t="s">
        <v>1061</v>
      </c>
      <c r="B122" t="s">
        <v>620</v>
      </c>
      <c r="C122">
        <v>58</v>
      </c>
      <c r="D122" t="s">
        <v>394</v>
      </c>
      <c r="E122" s="10">
        <v>22</v>
      </c>
      <c r="F122" t="s">
        <v>392</v>
      </c>
      <c r="G122" s="2">
        <v>45346</v>
      </c>
      <c r="H122">
        <f>COUNTIFS('Sales Data'!J:J,'Customer Data'!A122)</f>
        <v>1</v>
      </c>
      <c r="I122">
        <f>SUMIFS('Sales Data'!I:I,'Sales Data'!J:J,'Customer Data'!A122)</f>
        <v>788</v>
      </c>
    </row>
    <row r="123" spans="1:9" x14ac:dyDescent="0.3">
      <c r="A123" s="5" t="s">
        <v>1062</v>
      </c>
      <c r="B123" t="s">
        <v>621</v>
      </c>
      <c r="C123">
        <v>36</v>
      </c>
      <c r="D123" t="s">
        <v>394</v>
      </c>
      <c r="E123" s="10">
        <v>16</v>
      </c>
      <c r="F123" t="s">
        <v>393</v>
      </c>
      <c r="G123" s="2">
        <v>45330</v>
      </c>
      <c r="H123">
        <f>COUNTIFS('Sales Data'!J:J,'Customer Data'!A123)</f>
        <v>2</v>
      </c>
      <c r="I123">
        <f>SUMIFS('Sales Data'!I:I,'Sales Data'!J:J,'Customer Data'!A123)</f>
        <v>1543</v>
      </c>
    </row>
    <row r="124" spans="1:9" x14ac:dyDescent="0.3">
      <c r="A124" s="5" t="s">
        <v>1063</v>
      </c>
      <c r="B124" t="s">
        <v>622</v>
      </c>
      <c r="C124">
        <v>24</v>
      </c>
      <c r="D124" t="s">
        <v>391</v>
      </c>
      <c r="E124" s="10">
        <v>19</v>
      </c>
      <c r="F124" t="s">
        <v>392</v>
      </c>
      <c r="G124" s="2">
        <v>45319</v>
      </c>
      <c r="H124">
        <f>COUNTIFS('Sales Data'!J:J,'Customer Data'!A124)</f>
        <v>1</v>
      </c>
      <c r="I124">
        <f>SUMIFS('Sales Data'!I:I,'Sales Data'!J:J,'Customer Data'!A124)</f>
        <v>1480</v>
      </c>
    </row>
    <row r="125" spans="1:9" x14ac:dyDescent="0.3">
      <c r="A125" s="5" t="s">
        <v>1064</v>
      </c>
      <c r="B125" t="s">
        <v>623</v>
      </c>
      <c r="C125">
        <v>21</v>
      </c>
      <c r="D125" t="s">
        <v>394</v>
      </c>
      <c r="E125" s="10">
        <v>8</v>
      </c>
      <c r="F125" t="s">
        <v>392</v>
      </c>
      <c r="G125" s="2">
        <v>45297</v>
      </c>
      <c r="H125">
        <f>COUNTIFS('Sales Data'!J:J,'Customer Data'!A125)</f>
        <v>1</v>
      </c>
      <c r="I125">
        <f>SUMIFS('Sales Data'!I:I,'Sales Data'!J:J,'Customer Data'!A125)</f>
        <v>1266</v>
      </c>
    </row>
    <row r="126" spans="1:9" x14ac:dyDescent="0.3">
      <c r="A126" s="5" t="s">
        <v>1065</v>
      </c>
      <c r="B126" t="s">
        <v>624</v>
      </c>
      <c r="C126">
        <v>40</v>
      </c>
      <c r="D126" t="s">
        <v>394</v>
      </c>
      <c r="E126" s="10">
        <v>8</v>
      </c>
      <c r="F126" t="s">
        <v>393</v>
      </c>
      <c r="G126" s="2">
        <v>45315</v>
      </c>
      <c r="H126">
        <f>COUNTIFS('Sales Data'!J:J,'Customer Data'!A126)</f>
        <v>1</v>
      </c>
      <c r="I126">
        <f>SUMIFS('Sales Data'!I:I,'Sales Data'!J:J,'Customer Data'!A126)</f>
        <v>482</v>
      </c>
    </row>
    <row r="127" spans="1:9" x14ac:dyDescent="0.3">
      <c r="A127" s="5" t="s">
        <v>1066</v>
      </c>
      <c r="B127" t="s">
        <v>625</v>
      </c>
      <c r="C127">
        <v>37</v>
      </c>
      <c r="D127" t="s">
        <v>391</v>
      </c>
      <c r="E127" s="10">
        <v>22</v>
      </c>
      <c r="F127" t="s">
        <v>395</v>
      </c>
      <c r="G127" s="2">
        <v>45336</v>
      </c>
      <c r="H127">
        <f>COUNTIFS('Sales Data'!J:J,'Customer Data'!A127)</f>
        <v>1</v>
      </c>
      <c r="I127">
        <f>SUMIFS('Sales Data'!I:I,'Sales Data'!J:J,'Customer Data'!A127)</f>
        <v>1431</v>
      </c>
    </row>
    <row r="128" spans="1:9" x14ac:dyDescent="0.3">
      <c r="A128" s="5" t="s">
        <v>1067</v>
      </c>
      <c r="B128" t="s">
        <v>626</v>
      </c>
      <c r="C128">
        <v>54</v>
      </c>
      <c r="D128" t="s">
        <v>391</v>
      </c>
      <c r="E128" s="10">
        <v>13</v>
      </c>
      <c r="F128" t="s">
        <v>392</v>
      </c>
      <c r="G128" s="2">
        <v>45350</v>
      </c>
      <c r="H128">
        <f>COUNTIFS('Sales Data'!J:J,'Customer Data'!A128)</f>
        <v>1</v>
      </c>
      <c r="I128">
        <f>SUMIFS('Sales Data'!I:I,'Sales Data'!J:J,'Customer Data'!A128)</f>
        <v>252</v>
      </c>
    </row>
    <row r="129" spans="1:9" x14ac:dyDescent="0.3">
      <c r="A129" s="5" t="s">
        <v>1068</v>
      </c>
      <c r="B129" t="s">
        <v>627</v>
      </c>
      <c r="C129">
        <v>60</v>
      </c>
      <c r="D129" t="s">
        <v>394</v>
      </c>
      <c r="E129" s="10">
        <v>2</v>
      </c>
      <c r="F129" t="s">
        <v>395</v>
      </c>
      <c r="G129" s="2">
        <v>45326</v>
      </c>
      <c r="H129">
        <f>COUNTIFS('Sales Data'!J:J,'Customer Data'!A129)</f>
        <v>2</v>
      </c>
      <c r="I129">
        <f>SUMIFS('Sales Data'!I:I,'Sales Data'!J:J,'Customer Data'!A129)</f>
        <v>1647</v>
      </c>
    </row>
    <row r="130" spans="1:9" x14ac:dyDescent="0.3">
      <c r="A130" s="5" t="s">
        <v>1069</v>
      </c>
      <c r="B130" t="s">
        <v>628</v>
      </c>
      <c r="C130">
        <v>59</v>
      </c>
      <c r="D130" t="s">
        <v>391</v>
      </c>
      <c r="E130" s="10">
        <v>11</v>
      </c>
      <c r="F130" t="s">
        <v>393</v>
      </c>
      <c r="G130" s="2">
        <v>45306</v>
      </c>
      <c r="H130">
        <f>COUNTIFS('Sales Data'!J:J,'Customer Data'!A130)</f>
        <v>1</v>
      </c>
      <c r="I130">
        <f>SUMIFS('Sales Data'!I:I,'Sales Data'!J:J,'Customer Data'!A130)</f>
        <v>1211</v>
      </c>
    </row>
    <row r="131" spans="1:9" x14ac:dyDescent="0.3">
      <c r="A131" s="5" t="s">
        <v>1070</v>
      </c>
      <c r="B131" t="s">
        <v>629</v>
      </c>
      <c r="C131">
        <v>36</v>
      </c>
      <c r="D131" t="s">
        <v>391</v>
      </c>
      <c r="E131" s="10">
        <v>20</v>
      </c>
      <c r="F131" t="s">
        <v>393</v>
      </c>
      <c r="G131" s="2">
        <v>45333</v>
      </c>
      <c r="H131">
        <f>COUNTIFS('Sales Data'!J:J,'Customer Data'!A131)</f>
        <v>1</v>
      </c>
      <c r="I131">
        <f>SUMIFS('Sales Data'!I:I,'Sales Data'!J:J,'Customer Data'!A131)</f>
        <v>696</v>
      </c>
    </row>
    <row r="132" spans="1:9" hidden="1" x14ac:dyDescent="0.3">
      <c r="A132" s="5" t="s">
        <v>1071</v>
      </c>
      <c r="B132" t="s">
        <v>630</v>
      </c>
      <c r="C132">
        <v>56</v>
      </c>
      <c r="D132" t="s">
        <v>391</v>
      </c>
      <c r="E132" s="10">
        <v>4</v>
      </c>
      <c r="F132" t="s">
        <v>395</v>
      </c>
      <c r="G132" s="2">
        <v>45337</v>
      </c>
      <c r="H132">
        <f>COUNTIFS('Sales Data'!J:J,'Customer Data'!A132)</f>
        <v>0</v>
      </c>
      <c r="I132">
        <f>SUMIFS('Sales Data'!I:I,'Sales Data'!J:J,'Customer Data'!A132)</f>
        <v>0</v>
      </c>
    </row>
    <row r="133" spans="1:9" x14ac:dyDescent="0.3">
      <c r="A133" s="5" t="s">
        <v>1072</v>
      </c>
      <c r="B133" t="s">
        <v>631</v>
      </c>
      <c r="C133">
        <v>60</v>
      </c>
      <c r="D133" t="s">
        <v>394</v>
      </c>
      <c r="E133" s="10">
        <v>1</v>
      </c>
      <c r="F133" t="s">
        <v>393</v>
      </c>
      <c r="G133" s="2">
        <v>45345</v>
      </c>
      <c r="H133">
        <f>COUNTIFS('Sales Data'!J:J,'Customer Data'!A133)</f>
        <v>2</v>
      </c>
      <c r="I133">
        <f>SUMIFS('Sales Data'!I:I,'Sales Data'!J:J,'Customer Data'!A133)</f>
        <v>2483</v>
      </c>
    </row>
    <row r="134" spans="1:9" x14ac:dyDescent="0.3">
      <c r="A134" s="5" t="s">
        <v>1073</v>
      </c>
      <c r="B134" t="s">
        <v>632</v>
      </c>
      <c r="C134">
        <v>54</v>
      </c>
      <c r="D134" t="s">
        <v>391</v>
      </c>
      <c r="E134" s="10">
        <v>17</v>
      </c>
      <c r="F134" t="s">
        <v>393</v>
      </c>
      <c r="G134" s="2">
        <v>45308</v>
      </c>
      <c r="H134">
        <f>COUNTIFS('Sales Data'!J:J,'Customer Data'!A134)</f>
        <v>1</v>
      </c>
      <c r="I134">
        <f>SUMIFS('Sales Data'!I:I,'Sales Data'!J:J,'Customer Data'!A134)</f>
        <v>454</v>
      </c>
    </row>
    <row r="135" spans="1:9" x14ac:dyDescent="0.3">
      <c r="A135" s="5" t="s">
        <v>1074</v>
      </c>
      <c r="B135" t="s">
        <v>633</v>
      </c>
      <c r="C135">
        <v>54</v>
      </c>
      <c r="D135" t="s">
        <v>391</v>
      </c>
      <c r="E135" s="10">
        <v>13</v>
      </c>
      <c r="F135" t="s">
        <v>393</v>
      </c>
      <c r="G135" s="2">
        <v>45351</v>
      </c>
      <c r="H135">
        <f>COUNTIFS('Sales Data'!J:J,'Customer Data'!A135)</f>
        <v>1</v>
      </c>
      <c r="I135">
        <f>SUMIFS('Sales Data'!I:I,'Sales Data'!J:J,'Customer Data'!A135)</f>
        <v>689</v>
      </c>
    </row>
    <row r="136" spans="1:9" x14ac:dyDescent="0.3">
      <c r="A136" s="5" t="s">
        <v>1075</v>
      </c>
      <c r="B136" t="s">
        <v>634</v>
      </c>
      <c r="C136">
        <v>32</v>
      </c>
      <c r="D136" t="s">
        <v>394</v>
      </c>
      <c r="E136" s="10">
        <v>22</v>
      </c>
      <c r="F136" t="s">
        <v>393</v>
      </c>
      <c r="G136" s="2">
        <v>45339</v>
      </c>
      <c r="H136">
        <f>COUNTIFS('Sales Data'!J:J,'Customer Data'!A136)</f>
        <v>3</v>
      </c>
      <c r="I136">
        <f>SUMIFS('Sales Data'!I:I,'Sales Data'!J:J,'Customer Data'!A136)</f>
        <v>2584</v>
      </c>
    </row>
    <row r="137" spans="1:9" x14ac:dyDescent="0.3">
      <c r="A137" s="5" t="s">
        <v>1076</v>
      </c>
      <c r="B137" t="s">
        <v>635</v>
      </c>
      <c r="C137">
        <v>26</v>
      </c>
      <c r="D137" t="s">
        <v>391</v>
      </c>
      <c r="E137" s="10">
        <v>11</v>
      </c>
      <c r="F137" t="s">
        <v>395</v>
      </c>
      <c r="G137" s="2">
        <v>45340</v>
      </c>
      <c r="H137">
        <f>COUNTIFS('Sales Data'!J:J,'Customer Data'!A137)</f>
        <v>1</v>
      </c>
      <c r="I137">
        <f>SUMIFS('Sales Data'!I:I,'Sales Data'!J:J,'Customer Data'!A137)</f>
        <v>530</v>
      </c>
    </row>
    <row r="138" spans="1:9" hidden="1" x14ac:dyDescent="0.3">
      <c r="A138" s="5" t="s">
        <v>1077</v>
      </c>
      <c r="B138" t="s">
        <v>636</v>
      </c>
      <c r="C138">
        <v>48</v>
      </c>
      <c r="D138" t="s">
        <v>394</v>
      </c>
      <c r="E138" s="10">
        <v>3</v>
      </c>
      <c r="F138" t="s">
        <v>392</v>
      </c>
      <c r="G138" s="2">
        <v>45350</v>
      </c>
      <c r="H138">
        <f>COUNTIFS('Sales Data'!J:J,'Customer Data'!A138)</f>
        <v>0</v>
      </c>
      <c r="I138">
        <f>SUMIFS('Sales Data'!I:I,'Sales Data'!J:J,'Customer Data'!A138)</f>
        <v>0</v>
      </c>
    </row>
    <row r="139" spans="1:9" x14ac:dyDescent="0.3">
      <c r="A139" s="5" t="s">
        <v>1078</v>
      </c>
      <c r="B139" t="s">
        <v>637</v>
      </c>
      <c r="C139">
        <v>51</v>
      </c>
      <c r="D139" t="s">
        <v>391</v>
      </c>
      <c r="E139" s="10">
        <v>21</v>
      </c>
      <c r="F139" t="s">
        <v>393</v>
      </c>
      <c r="G139" s="2">
        <v>45352</v>
      </c>
      <c r="H139">
        <f>COUNTIFS('Sales Data'!J:J,'Customer Data'!A139)</f>
        <v>1</v>
      </c>
      <c r="I139">
        <f>SUMIFS('Sales Data'!I:I,'Sales Data'!J:J,'Customer Data'!A139)</f>
        <v>845</v>
      </c>
    </row>
    <row r="140" spans="1:9" x14ac:dyDescent="0.3">
      <c r="A140" s="5" t="s">
        <v>1079</v>
      </c>
      <c r="B140" t="s">
        <v>638</v>
      </c>
      <c r="C140">
        <v>55</v>
      </c>
      <c r="D140" t="s">
        <v>391</v>
      </c>
      <c r="E140" s="10">
        <v>15</v>
      </c>
      <c r="F140" t="s">
        <v>395</v>
      </c>
      <c r="G140" s="2">
        <v>45329</v>
      </c>
      <c r="H140">
        <f>COUNTIFS('Sales Data'!J:J,'Customer Data'!A140)</f>
        <v>1</v>
      </c>
      <c r="I140">
        <f>SUMIFS('Sales Data'!I:I,'Sales Data'!J:J,'Customer Data'!A140)</f>
        <v>706</v>
      </c>
    </row>
    <row r="141" spans="1:9" x14ac:dyDescent="0.3">
      <c r="A141" s="5" t="s">
        <v>1080</v>
      </c>
      <c r="B141" t="s">
        <v>639</v>
      </c>
      <c r="C141">
        <v>38</v>
      </c>
      <c r="D141" t="s">
        <v>394</v>
      </c>
      <c r="E141" s="10">
        <v>8</v>
      </c>
      <c r="F141" t="s">
        <v>392</v>
      </c>
      <c r="G141" s="2">
        <v>45301</v>
      </c>
      <c r="H141">
        <f>COUNTIFS('Sales Data'!J:J,'Customer Data'!A141)</f>
        <v>1</v>
      </c>
      <c r="I141">
        <f>SUMIFS('Sales Data'!I:I,'Sales Data'!J:J,'Customer Data'!A141)</f>
        <v>935</v>
      </c>
    </row>
    <row r="142" spans="1:9" x14ac:dyDescent="0.3">
      <c r="A142" s="5" t="s">
        <v>1081</v>
      </c>
      <c r="B142" t="s">
        <v>640</v>
      </c>
      <c r="C142">
        <v>34</v>
      </c>
      <c r="D142" t="s">
        <v>391</v>
      </c>
      <c r="E142" s="10">
        <v>11</v>
      </c>
      <c r="F142" t="s">
        <v>392</v>
      </c>
      <c r="G142" s="2">
        <v>45339</v>
      </c>
      <c r="H142">
        <f>COUNTIFS('Sales Data'!J:J,'Customer Data'!A142)</f>
        <v>3</v>
      </c>
      <c r="I142">
        <f>SUMIFS('Sales Data'!I:I,'Sales Data'!J:J,'Customer Data'!A142)</f>
        <v>2796</v>
      </c>
    </row>
    <row r="143" spans="1:9" x14ac:dyDescent="0.3">
      <c r="A143" s="5" t="s">
        <v>1082</v>
      </c>
      <c r="B143" t="s">
        <v>641</v>
      </c>
      <c r="C143">
        <v>51</v>
      </c>
      <c r="D143" t="s">
        <v>391</v>
      </c>
      <c r="E143" s="10">
        <v>15</v>
      </c>
      <c r="F143" t="s">
        <v>393</v>
      </c>
      <c r="G143" s="2">
        <v>45312</v>
      </c>
      <c r="H143">
        <f>COUNTIFS('Sales Data'!J:J,'Customer Data'!A143)</f>
        <v>1</v>
      </c>
      <c r="I143">
        <f>SUMIFS('Sales Data'!I:I,'Sales Data'!J:J,'Customer Data'!A143)</f>
        <v>491</v>
      </c>
    </row>
    <row r="144" spans="1:9" hidden="1" x14ac:dyDescent="0.3">
      <c r="A144" s="5" t="s">
        <v>1083</v>
      </c>
      <c r="B144" t="s">
        <v>642</v>
      </c>
      <c r="C144">
        <v>18</v>
      </c>
      <c r="D144" t="s">
        <v>391</v>
      </c>
      <c r="E144" s="10">
        <v>9</v>
      </c>
      <c r="F144" t="s">
        <v>395</v>
      </c>
      <c r="G144" s="2">
        <v>45305</v>
      </c>
      <c r="H144">
        <f>COUNTIFS('Sales Data'!J:J,'Customer Data'!A144)</f>
        <v>0</v>
      </c>
      <c r="I144">
        <f>SUMIFS('Sales Data'!I:I,'Sales Data'!J:J,'Customer Data'!A144)</f>
        <v>0</v>
      </c>
    </row>
    <row r="145" spans="1:9" x14ac:dyDescent="0.3">
      <c r="A145" s="5" t="s">
        <v>1084</v>
      </c>
      <c r="B145" t="s">
        <v>643</v>
      </c>
      <c r="C145">
        <v>33</v>
      </c>
      <c r="D145" t="s">
        <v>394</v>
      </c>
      <c r="E145" s="10">
        <v>20</v>
      </c>
      <c r="F145" t="s">
        <v>392</v>
      </c>
      <c r="G145" s="2">
        <v>45323</v>
      </c>
      <c r="H145">
        <f>COUNTIFS('Sales Data'!J:J,'Customer Data'!A145)</f>
        <v>1</v>
      </c>
      <c r="I145">
        <f>SUMIFS('Sales Data'!I:I,'Sales Data'!J:J,'Customer Data'!A145)</f>
        <v>1451</v>
      </c>
    </row>
    <row r="146" spans="1:9" x14ac:dyDescent="0.3">
      <c r="A146" s="5" t="s">
        <v>1085</v>
      </c>
      <c r="B146" t="s">
        <v>644</v>
      </c>
      <c r="C146">
        <v>34</v>
      </c>
      <c r="D146" t="s">
        <v>394</v>
      </c>
      <c r="E146" s="10">
        <v>1</v>
      </c>
      <c r="F146" t="s">
        <v>395</v>
      </c>
      <c r="G146" s="2">
        <v>45350</v>
      </c>
      <c r="H146">
        <f>COUNTIFS('Sales Data'!J:J,'Customer Data'!A146)</f>
        <v>3</v>
      </c>
      <c r="I146">
        <f>SUMIFS('Sales Data'!I:I,'Sales Data'!J:J,'Customer Data'!A146)</f>
        <v>3316</v>
      </c>
    </row>
    <row r="147" spans="1:9" hidden="1" x14ac:dyDescent="0.3">
      <c r="A147" s="5" t="s">
        <v>1086</v>
      </c>
      <c r="B147" t="s">
        <v>645</v>
      </c>
      <c r="C147">
        <v>58</v>
      </c>
      <c r="D147" t="s">
        <v>394</v>
      </c>
      <c r="E147" s="10">
        <v>11</v>
      </c>
      <c r="F147" t="s">
        <v>393</v>
      </c>
      <c r="G147" s="2">
        <v>45308</v>
      </c>
      <c r="H147">
        <f>COUNTIFS('Sales Data'!J:J,'Customer Data'!A147)</f>
        <v>0</v>
      </c>
      <c r="I147">
        <f>SUMIFS('Sales Data'!I:I,'Sales Data'!J:J,'Customer Data'!A147)</f>
        <v>0</v>
      </c>
    </row>
    <row r="148" spans="1:9" x14ac:dyDescent="0.3">
      <c r="A148" s="5" t="s">
        <v>1087</v>
      </c>
      <c r="B148" t="s">
        <v>646</v>
      </c>
      <c r="C148">
        <v>35</v>
      </c>
      <c r="D148" t="s">
        <v>391</v>
      </c>
      <c r="E148" s="10">
        <v>2</v>
      </c>
      <c r="F148" t="s">
        <v>395</v>
      </c>
      <c r="G148" s="2">
        <v>45333</v>
      </c>
      <c r="H148">
        <f>COUNTIFS('Sales Data'!J:J,'Customer Data'!A148)</f>
        <v>3</v>
      </c>
      <c r="I148">
        <f>SUMIFS('Sales Data'!I:I,'Sales Data'!J:J,'Customer Data'!A148)</f>
        <v>1939</v>
      </c>
    </row>
    <row r="149" spans="1:9" x14ac:dyDescent="0.3">
      <c r="A149" s="5" t="s">
        <v>1088</v>
      </c>
      <c r="B149" t="s">
        <v>647</v>
      </c>
      <c r="C149">
        <v>63</v>
      </c>
      <c r="D149" t="s">
        <v>391</v>
      </c>
      <c r="E149" s="10">
        <v>9</v>
      </c>
      <c r="F149" t="s">
        <v>393</v>
      </c>
      <c r="G149" s="2">
        <v>45325</v>
      </c>
      <c r="H149">
        <f>COUNTIFS('Sales Data'!J:J,'Customer Data'!A149)</f>
        <v>2</v>
      </c>
      <c r="I149">
        <f>SUMIFS('Sales Data'!I:I,'Sales Data'!J:J,'Customer Data'!A149)</f>
        <v>2510</v>
      </c>
    </row>
    <row r="150" spans="1:9" hidden="1" x14ac:dyDescent="0.3">
      <c r="A150" s="5" t="s">
        <v>1089</v>
      </c>
      <c r="B150" t="s">
        <v>648</v>
      </c>
      <c r="C150">
        <v>62</v>
      </c>
      <c r="D150" t="s">
        <v>394</v>
      </c>
      <c r="E150" s="10">
        <v>20</v>
      </c>
      <c r="F150" t="s">
        <v>393</v>
      </c>
      <c r="G150" s="2">
        <v>45329</v>
      </c>
      <c r="H150">
        <f>COUNTIFS('Sales Data'!J:J,'Customer Data'!A150)</f>
        <v>0</v>
      </c>
      <c r="I150">
        <f>SUMIFS('Sales Data'!I:I,'Sales Data'!J:J,'Customer Data'!A150)</f>
        <v>0</v>
      </c>
    </row>
    <row r="151" spans="1:9" x14ac:dyDescent="0.3">
      <c r="A151" s="5" t="s">
        <v>1090</v>
      </c>
      <c r="B151" t="s">
        <v>649</v>
      </c>
      <c r="C151">
        <v>32</v>
      </c>
      <c r="D151" t="s">
        <v>391</v>
      </c>
      <c r="E151" s="10">
        <v>10</v>
      </c>
      <c r="F151" t="s">
        <v>392</v>
      </c>
      <c r="G151" s="2">
        <v>45314</v>
      </c>
      <c r="H151">
        <f>COUNTIFS('Sales Data'!J:J,'Customer Data'!A151)</f>
        <v>2</v>
      </c>
      <c r="I151">
        <f>SUMIFS('Sales Data'!I:I,'Sales Data'!J:J,'Customer Data'!A151)</f>
        <v>1062</v>
      </c>
    </row>
    <row r="152" spans="1:9" x14ac:dyDescent="0.3">
      <c r="A152" s="5" t="s">
        <v>1091</v>
      </c>
      <c r="B152" t="s">
        <v>650</v>
      </c>
      <c r="C152">
        <v>45</v>
      </c>
      <c r="D152" t="s">
        <v>394</v>
      </c>
      <c r="E152" s="10">
        <v>15</v>
      </c>
      <c r="F152" t="s">
        <v>395</v>
      </c>
      <c r="G152" s="2">
        <v>45296</v>
      </c>
      <c r="H152">
        <f>COUNTIFS('Sales Data'!J:J,'Customer Data'!A152)</f>
        <v>1</v>
      </c>
      <c r="I152">
        <f>SUMIFS('Sales Data'!I:I,'Sales Data'!J:J,'Customer Data'!A152)</f>
        <v>906</v>
      </c>
    </row>
    <row r="153" spans="1:9" x14ac:dyDescent="0.3">
      <c r="A153" s="5" t="s">
        <v>1092</v>
      </c>
      <c r="B153" t="s">
        <v>651</v>
      </c>
      <c r="C153">
        <v>35</v>
      </c>
      <c r="D153" t="s">
        <v>391</v>
      </c>
      <c r="E153" s="10">
        <v>10</v>
      </c>
      <c r="F153" t="s">
        <v>395</v>
      </c>
      <c r="G153" s="2">
        <v>45330</v>
      </c>
      <c r="H153">
        <f>COUNTIFS('Sales Data'!J:J,'Customer Data'!A153)</f>
        <v>1</v>
      </c>
      <c r="I153">
        <f>SUMIFS('Sales Data'!I:I,'Sales Data'!J:J,'Customer Data'!A153)</f>
        <v>199</v>
      </c>
    </row>
    <row r="154" spans="1:9" x14ac:dyDescent="0.3">
      <c r="A154" s="5" t="s">
        <v>1093</v>
      </c>
      <c r="B154" t="s">
        <v>652</v>
      </c>
      <c r="C154">
        <v>44</v>
      </c>
      <c r="D154" t="s">
        <v>394</v>
      </c>
      <c r="E154" s="10">
        <v>21</v>
      </c>
      <c r="F154" t="s">
        <v>393</v>
      </c>
      <c r="G154" s="2">
        <v>45302</v>
      </c>
      <c r="H154">
        <f>COUNTIFS('Sales Data'!J:J,'Customer Data'!A154)</f>
        <v>2</v>
      </c>
      <c r="I154">
        <f>SUMIFS('Sales Data'!I:I,'Sales Data'!J:J,'Customer Data'!A154)</f>
        <v>865</v>
      </c>
    </row>
    <row r="155" spans="1:9" x14ac:dyDescent="0.3">
      <c r="A155" s="5" t="s">
        <v>1094</v>
      </c>
      <c r="B155" t="s">
        <v>653</v>
      </c>
      <c r="C155">
        <v>21</v>
      </c>
      <c r="D155" t="s">
        <v>394</v>
      </c>
      <c r="E155" s="10">
        <v>6</v>
      </c>
      <c r="F155" t="s">
        <v>393</v>
      </c>
      <c r="G155" s="2">
        <v>45322</v>
      </c>
      <c r="H155">
        <f>COUNTIFS('Sales Data'!J:J,'Customer Data'!A155)</f>
        <v>2</v>
      </c>
      <c r="I155">
        <f>SUMIFS('Sales Data'!I:I,'Sales Data'!J:J,'Customer Data'!A155)</f>
        <v>1410</v>
      </c>
    </row>
    <row r="156" spans="1:9" x14ac:dyDescent="0.3">
      <c r="A156" s="5" t="s">
        <v>1095</v>
      </c>
      <c r="B156" t="s">
        <v>654</v>
      </c>
      <c r="C156">
        <v>25</v>
      </c>
      <c r="D156" t="s">
        <v>394</v>
      </c>
      <c r="E156" s="10">
        <v>1</v>
      </c>
      <c r="F156" t="s">
        <v>395</v>
      </c>
      <c r="G156" s="2">
        <v>45310</v>
      </c>
      <c r="H156">
        <f>COUNTIFS('Sales Data'!J:J,'Customer Data'!A156)</f>
        <v>1</v>
      </c>
      <c r="I156">
        <f>SUMIFS('Sales Data'!I:I,'Sales Data'!J:J,'Customer Data'!A156)</f>
        <v>582</v>
      </c>
    </row>
    <row r="157" spans="1:9" x14ac:dyDescent="0.3">
      <c r="A157" s="5" t="s">
        <v>1096</v>
      </c>
      <c r="B157" t="s">
        <v>655</v>
      </c>
      <c r="C157">
        <v>22</v>
      </c>
      <c r="D157" t="s">
        <v>391</v>
      </c>
      <c r="E157" s="10">
        <v>1</v>
      </c>
      <c r="F157" t="s">
        <v>392</v>
      </c>
      <c r="G157" s="2">
        <v>45313</v>
      </c>
      <c r="H157">
        <f>COUNTIFS('Sales Data'!J:J,'Customer Data'!A157)</f>
        <v>4</v>
      </c>
      <c r="I157">
        <f>SUMIFS('Sales Data'!I:I,'Sales Data'!J:J,'Customer Data'!A157)</f>
        <v>4505</v>
      </c>
    </row>
    <row r="158" spans="1:9" x14ac:dyDescent="0.3">
      <c r="A158" s="5" t="s">
        <v>1097</v>
      </c>
      <c r="B158" t="s">
        <v>656</v>
      </c>
      <c r="C158">
        <v>28</v>
      </c>
      <c r="D158" t="s">
        <v>394</v>
      </c>
      <c r="E158" s="10">
        <v>19</v>
      </c>
      <c r="F158" t="s">
        <v>395</v>
      </c>
      <c r="G158" s="2">
        <v>45345</v>
      </c>
      <c r="H158">
        <f>COUNTIFS('Sales Data'!J:J,'Customer Data'!A158)</f>
        <v>2</v>
      </c>
      <c r="I158">
        <f>SUMIFS('Sales Data'!I:I,'Sales Data'!J:J,'Customer Data'!A158)</f>
        <v>1484</v>
      </c>
    </row>
    <row r="159" spans="1:9" x14ac:dyDescent="0.3">
      <c r="A159" s="5" t="s">
        <v>1098</v>
      </c>
      <c r="B159" t="s">
        <v>657</v>
      </c>
      <c r="C159">
        <v>29</v>
      </c>
      <c r="D159" t="s">
        <v>391</v>
      </c>
      <c r="E159" s="10">
        <v>16</v>
      </c>
      <c r="F159" t="s">
        <v>395</v>
      </c>
      <c r="G159" s="2">
        <v>45297</v>
      </c>
      <c r="H159">
        <f>COUNTIFS('Sales Data'!J:J,'Customer Data'!A159)</f>
        <v>3</v>
      </c>
      <c r="I159">
        <f>SUMIFS('Sales Data'!I:I,'Sales Data'!J:J,'Customer Data'!A159)</f>
        <v>3576</v>
      </c>
    </row>
    <row r="160" spans="1:9" x14ac:dyDescent="0.3">
      <c r="A160" s="5" t="s">
        <v>1099</v>
      </c>
      <c r="B160" t="s">
        <v>658</v>
      </c>
      <c r="C160">
        <v>56</v>
      </c>
      <c r="D160" t="s">
        <v>394</v>
      </c>
      <c r="E160" s="10">
        <v>6</v>
      </c>
      <c r="F160" t="s">
        <v>393</v>
      </c>
      <c r="G160" s="2">
        <v>45338</v>
      </c>
      <c r="H160">
        <f>COUNTIFS('Sales Data'!J:J,'Customer Data'!A160)</f>
        <v>1</v>
      </c>
      <c r="I160">
        <f>SUMIFS('Sales Data'!I:I,'Sales Data'!J:J,'Customer Data'!A160)</f>
        <v>1275</v>
      </c>
    </row>
    <row r="161" spans="1:9" hidden="1" x14ac:dyDescent="0.3">
      <c r="A161" s="5" t="s">
        <v>1100</v>
      </c>
      <c r="B161" t="s">
        <v>659</v>
      </c>
      <c r="C161">
        <v>23</v>
      </c>
      <c r="D161" t="s">
        <v>394</v>
      </c>
      <c r="E161" s="10">
        <v>19</v>
      </c>
      <c r="F161" t="s">
        <v>393</v>
      </c>
      <c r="G161" s="2">
        <v>45344</v>
      </c>
      <c r="H161">
        <f>COUNTIFS('Sales Data'!J:J,'Customer Data'!A161)</f>
        <v>0</v>
      </c>
      <c r="I161">
        <f>SUMIFS('Sales Data'!I:I,'Sales Data'!J:J,'Customer Data'!A161)</f>
        <v>0</v>
      </c>
    </row>
    <row r="162" spans="1:9" x14ac:dyDescent="0.3">
      <c r="A162" s="5" t="s">
        <v>1101</v>
      </c>
      <c r="B162" t="s">
        <v>660</v>
      </c>
      <c r="C162">
        <v>28</v>
      </c>
      <c r="D162" t="s">
        <v>391</v>
      </c>
      <c r="E162" s="10">
        <v>7</v>
      </c>
      <c r="F162" t="s">
        <v>395</v>
      </c>
      <c r="G162" s="2">
        <v>45293</v>
      </c>
      <c r="H162">
        <f>COUNTIFS('Sales Data'!J:J,'Customer Data'!A162)</f>
        <v>1</v>
      </c>
      <c r="I162">
        <f>SUMIFS('Sales Data'!I:I,'Sales Data'!J:J,'Customer Data'!A162)</f>
        <v>610</v>
      </c>
    </row>
    <row r="163" spans="1:9" x14ac:dyDescent="0.3">
      <c r="A163" s="5" t="s">
        <v>1102</v>
      </c>
      <c r="B163" t="s">
        <v>661</v>
      </c>
      <c r="C163">
        <v>28</v>
      </c>
      <c r="D163" t="s">
        <v>391</v>
      </c>
      <c r="E163" s="10">
        <v>20</v>
      </c>
      <c r="F163" t="s">
        <v>395</v>
      </c>
      <c r="G163" s="2">
        <v>45330</v>
      </c>
      <c r="H163">
        <f>COUNTIFS('Sales Data'!J:J,'Customer Data'!A163)</f>
        <v>3</v>
      </c>
      <c r="I163">
        <f>SUMIFS('Sales Data'!I:I,'Sales Data'!J:J,'Customer Data'!A163)</f>
        <v>1549</v>
      </c>
    </row>
    <row r="164" spans="1:9" x14ac:dyDescent="0.3">
      <c r="A164" s="5" t="s">
        <v>1103</v>
      </c>
      <c r="B164" t="s">
        <v>662</v>
      </c>
      <c r="C164">
        <v>53</v>
      </c>
      <c r="D164" t="s">
        <v>394</v>
      </c>
      <c r="E164" s="10">
        <v>1</v>
      </c>
      <c r="F164" t="s">
        <v>392</v>
      </c>
      <c r="G164" s="2">
        <v>45333</v>
      </c>
      <c r="H164">
        <f>COUNTIFS('Sales Data'!J:J,'Customer Data'!A164)</f>
        <v>2</v>
      </c>
      <c r="I164">
        <f>SUMIFS('Sales Data'!I:I,'Sales Data'!J:J,'Customer Data'!A164)</f>
        <v>1368</v>
      </c>
    </row>
    <row r="165" spans="1:9" x14ac:dyDescent="0.3">
      <c r="A165" s="5" t="s">
        <v>1104</v>
      </c>
      <c r="B165" t="s">
        <v>663</v>
      </c>
      <c r="C165">
        <v>34</v>
      </c>
      <c r="D165" t="s">
        <v>391</v>
      </c>
      <c r="E165" s="10">
        <v>12</v>
      </c>
      <c r="F165" t="s">
        <v>393</v>
      </c>
      <c r="G165" s="2">
        <v>45320</v>
      </c>
      <c r="H165">
        <f>COUNTIFS('Sales Data'!J:J,'Customer Data'!A165)</f>
        <v>1</v>
      </c>
      <c r="I165">
        <f>SUMIFS('Sales Data'!I:I,'Sales Data'!J:J,'Customer Data'!A165)</f>
        <v>1010</v>
      </c>
    </row>
    <row r="166" spans="1:9" x14ac:dyDescent="0.3">
      <c r="A166" s="5" t="s">
        <v>1105</v>
      </c>
      <c r="B166" t="s">
        <v>664</v>
      </c>
      <c r="C166">
        <v>55</v>
      </c>
      <c r="D166" t="s">
        <v>391</v>
      </c>
      <c r="E166" s="10">
        <v>22</v>
      </c>
      <c r="F166" t="s">
        <v>393</v>
      </c>
      <c r="G166" s="2">
        <v>45327</v>
      </c>
      <c r="H166">
        <f>COUNTIFS('Sales Data'!J:J,'Customer Data'!A166)</f>
        <v>4</v>
      </c>
      <c r="I166">
        <f>SUMIFS('Sales Data'!I:I,'Sales Data'!J:J,'Customer Data'!A166)</f>
        <v>3562</v>
      </c>
    </row>
    <row r="167" spans="1:9" x14ac:dyDescent="0.3">
      <c r="A167" s="5" t="s">
        <v>1106</v>
      </c>
      <c r="B167" t="s">
        <v>665</v>
      </c>
      <c r="C167">
        <v>51</v>
      </c>
      <c r="D167" t="s">
        <v>394</v>
      </c>
      <c r="E167" s="10">
        <v>9</v>
      </c>
      <c r="F167" t="s">
        <v>393</v>
      </c>
      <c r="G167" s="2">
        <v>45335</v>
      </c>
      <c r="H167">
        <f>COUNTIFS('Sales Data'!J:J,'Customer Data'!A167)</f>
        <v>2</v>
      </c>
      <c r="I167">
        <f>SUMIFS('Sales Data'!I:I,'Sales Data'!J:J,'Customer Data'!A167)</f>
        <v>2108</v>
      </c>
    </row>
    <row r="168" spans="1:9" x14ac:dyDescent="0.3">
      <c r="A168" s="5" t="s">
        <v>1107</v>
      </c>
      <c r="B168" t="s">
        <v>666</v>
      </c>
      <c r="C168">
        <v>48</v>
      </c>
      <c r="D168" t="s">
        <v>394</v>
      </c>
      <c r="E168" s="10">
        <v>4</v>
      </c>
      <c r="F168" t="s">
        <v>392</v>
      </c>
      <c r="G168" s="2">
        <v>45347</v>
      </c>
      <c r="H168">
        <f>COUNTIFS('Sales Data'!J:J,'Customer Data'!A168)</f>
        <v>4</v>
      </c>
      <c r="I168">
        <f>SUMIFS('Sales Data'!I:I,'Sales Data'!J:J,'Customer Data'!A168)</f>
        <v>3128</v>
      </c>
    </row>
    <row r="169" spans="1:9" x14ac:dyDescent="0.3">
      <c r="A169" s="5" t="s">
        <v>1108</v>
      </c>
      <c r="B169" t="s">
        <v>667</v>
      </c>
      <c r="C169">
        <v>32</v>
      </c>
      <c r="D169" t="s">
        <v>391</v>
      </c>
      <c r="E169" s="10">
        <v>20</v>
      </c>
      <c r="F169" t="s">
        <v>393</v>
      </c>
      <c r="G169" s="2">
        <v>45296</v>
      </c>
      <c r="H169">
        <f>COUNTIFS('Sales Data'!J:J,'Customer Data'!A169)</f>
        <v>2</v>
      </c>
      <c r="I169">
        <f>SUMIFS('Sales Data'!I:I,'Sales Data'!J:J,'Customer Data'!A169)</f>
        <v>1792</v>
      </c>
    </row>
    <row r="170" spans="1:9" x14ac:dyDescent="0.3">
      <c r="A170" s="5" t="s">
        <v>1109</v>
      </c>
      <c r="B170" t="s">
        <v>668</v>
      </c>
      <c r="C170">
        <v>24</v>
      </c>
      <c r="D170" t="s">
        <v>391</v>
      </c>
      <c r="E170" s="10">
        <v>17</v>
      </c>
      <c r="F170" t="s">
        <v>393</v>
      </c>
      <c r="G170" s="2">
        <v>45322</v>
      </c>
      <c r="H170">
        <f>COUNTIFS('Sales Data'!J:J,'Customer Data'!A170)</f>
        <v>1</v>
      </c>
      <c r="I170">
        <f>SUMIFS('Sales Data'!I:I,'Sales Data'!J:J,'Customer Data'!A170)</f>
        <v>931</v>
      </c>
    </row>
    <row r="171" spans="1:9" x14ac:dyDescent="0.3">
      <c r="A171" s="5" t="s">
        <v>1110</v>
      </c>
      <c r="B171" t="s">
        <v>669</v>
      </c>
      <c r="C171">
        <v>35</v>
      </c>
      <c r="D171" t="s">
        <v>391</v>
      </c>
      <c r="E171" s="10">
        <v>18</v>
      </c>
      <c r="F171" t="s">
        <v>395</v>
      </c>
      <c r="G171" s="2">
        <v>45325</v>
      </c>
      <c r="H171">
        <f>COUNTIFS('Sales Data'!J:J,'Customer Data'!A171)</f>
        <v>4</v>
      </c>
      <c r="I171">
        <f>SUMIFS('Sales Data'!I:I,'Sales Data'!J:J,'Customer Data'!A171)</f>
        <v>3107</v>
      </c>
    </row>
    <row r="172" spans="1:9" x14ac:dyDescent="0.3">
      <c r="A172" s="5" t="s">
        <v>1111</v>
      </c>
      <c r="B172" t="s">
        <v>670</v>
      </c>
      <c r="C172">
        <v>54</v>
      </c>
      <c r="D172" t="s">
        <v>391</v>
      </c>
      <c r="E172" s="10">
        <v>2</v>
      </c>
      <c r="F172" t="s">
        <v>392</v>
      </c>
      <c r="G172" s="2">
        <v>45296</v>
      </c>
      <c r="H172">
        <f>COUNTIFS('Sales Data'!J:J,'Customer Data'!A172)</f>
        <v>4</v>
      </c>
      <c r="I172">
        <f>SUMIFS('Sales Data'!I:I,'Sales Data'!J:J,'Customer Data'!A172)</f>
        <v>2691</v>
      </c>
    </row>
    <row r="173" spans="1:9" hidden="1" x14ac:dyDescent="0.3">
      <c r="A173" s="5" t="s">
        <v>1112</v>
      </c>
      <c r="B173" t="s">
        <v>671</v>
      </c>
      <c r="C173">
        <v>20</v>
      </c>
      <c r="D173" t="s">
        <v>394</v>
      </c>
      <c r="E173" s="10">
        <v>15</v>
      </c>
      <c r="F173" t="s">
        <v>395</v>
      </c>
      <c r="G173" s="2">
        <v>45299</v>
      </c>
      <c r="H173">
        <f>COUNTIFS('Sales Data'!J:J,'Customer Data'!A173)</f>
        <v>0</v>
      </c>
      <c r="I173">
        <f>SUMIFS('Sales Data'!I:I,'Sales Data'!J:J,'Customer Data'!A173)</f>
        <v>0</v>
      </c>
    </row>
    <row r="174" spans="1:9" x14ac:dyDescent="0.3">
      <c r="A174" s="5" t="s">
        <v>1113</v>
      </c>
      <c r="B174" t="s">
        <v>672</v>
      </c>
      <c r="C174">
        <v>37</v>
      </c>
      <c r="D174" t="s">
        <v>391</v>
      </c>
      <c r="E174" s="10">
        <v>21</v>
      </c>
      <c r="F174" t="s">
        <v>395</v>
      </c>
      <c r="G174" s="2">
        <v>45315</v>
      </c>
      <c r="H174">
        <f>COUNTIFS('Sales Data'!J:J,'Customer Data'!A174)</f>
        <v>1</v>
      </c>
      <c r="I174">
        <f>SUMIFS('Sales Data'!I:I,'Sales Data'!J:J,'Customer Data'!A174)</f>
        <v>654</v>
      </c>
    </row>
    <row r="175" spans="1:9" hidden="1" x14ac:dyDescent="0.3">
      <c r="A175" s="5" t="s">
        <v>1114</v>
      </c>
      <c r="B175" t="s">
        <v>673</v>
      </c>
      <c r="C175">
        <v>56</v>
      </c>
      <c r="D175" t="s">
        <v>394</v>
      </c>
      <c r="E175" s="10">
        <v>6</v>
      </c>
      <c r="F175" t="s">
        <v>393</v>
      </c>
      <c r="G175" s="2">
        <v>45324</v>
      </c>
      <c r="H175">
        <f>COUNTIFS('Sales Data'!J:J,'Customer Data'!A175)</f>
        <v>0</v>
      </c>
      <c r="I175">
        <f>SUMIFS('Sales Data'!I:I,'Sales Data'!J:J,'Customer Data'!A175)</f>
        <v>0</v>
      </c>
    </row>
    <row r="176" spans="1:9" x14ac:dyDescent="0.3">
      <c r="A176" s="5" t="s">
        <v>1115</v>
      </c>
      <c r="B176" t="s">
        <v>674</v>
      </c>
      <c r="C176">
        <v>26</v>
      </c>
      <c r="D176" t="s">
        <v>391</v>
      </c>
      <c r="E176" s="10">
        <v>16</v>
      </c>
      <c r="F176" t="s">
        <v>393</v>
      </c>
      <c r="G176" s="2">
        <v>45309</v>
      </c>
      <c r="H176">
        <f>COUNTIFS('Sales Data'!J:J,'Customer Data'!A176)</f>
        <v>2</v>
      </c>
      <c r="I176">
        <f>SUMIFS('Sales Data'!I:I,'Sales Data'!J:J,'Customer Data'!A176)</f>
        <v>1251</v>
      </c>
    </row>
    <row r="177" spans="1:9" hidden="1" x14ac:dyDescent="0.3">
      <c r="A177" s="5" t="s">
        <v>1116</v>
      </c>
      <c r="B177" t="s">
        <v>675</v>
      </c>
      <c r="C177">
        <v>34</v>
      </c>
      <c r="D177" t="s">
        <v>394</v>
      </c>
      <c r="E177" s="10">
        <v>6</v>
      </c>
      <c r="F177" t="s">
        <v>395</v>
      </c>
      <c r="G177" s="2">
        <v>45349</v>
      </c>
      <c r="H177">
        <f>COUNTIFS('Sales Data'!J:J,'Customer Data'!A177)</f>
        <v>0</v>
      </c>
      <c r="I177">
        <f>SUMIFS('Sales Data'!I:I,'Sales Data'!J:J,'Customer Data'!A177)</f>
        <v>0</v>
      </c>
    </row>
    <row r="178" spans="1:9" x14ac:dyDescent="0.3">
      <c r="A178" s="5" t="s">
        <v>1117</v>
      </c>
      <c r="B178" t="s">
        <v>676</v>
      </c>
      <c r="C178">
        <v>37</v>
      </c>
      <c r="D178" t="s">
        <v>391</v>
      </c>
      <c r="E178" s="10">
        <v>10</v>
      </c>
      <c r="F178" t="s">
        <v>393</v>
      </c>
      <c r="G178" s="2">
        <v>45306</v>
      </c>
      <c r="H178">
        <f>COUNTIFS('Sales Data'!J:J,'Customer Data'!A178)</f>
        <v>2</v>
      </c>
      <c r="I178">
        <f>SUMIFS('Sales Data'!I:I,'Sales Data'!J:J,'Customer Data'!A178)</f>
        <v>983</v>
      </c>
    </row>
    <row r="179" spans="1:9" hidden="1" x14ac:dyDescent="0.3">
      <c r="A179" s="5" t="s">
        <v>1118</v>
      </c>
      <c r="B179" t="s">
        <v>677</v>
      </c>
      <c r="C179">
        <v>22</v>
      </c>
      <c r="D179" t="s">
        <v>391</v>
      </c>
      <c r="E179" s="10">
        <v>17</v>
      </c>
      <c r="F179" t="s">
        <v>393</v>
      </c>
      <c r="G179" s="2">
        <v>45326</v>
      </c>
      <c r="H179">
        <f>COUNTIFS('Sales Data'!J:J,'Customer Data'!A179)</f>
        <v>0</v>
      </c>
      <c r="I179">
        <f>SUMIFS('Sales Data'!I:I,'Sales Data'!J:J,'Customer Data'!A179)</f>
        <v>0</v>
      </c>
    </row>
    <row r="180" spans="1:9" x14ac:dyDescent="0.3">
      <c r="A180" s="5" t="s">
        <v>1119</v>
      </c>
      <c r="B180" t="s">
        <v>678</v>
      </c>
      <c r="C180">
        <v>40</v>
      </c>
      <c r="D180" t="s">
        <v>391</v>
      </c>
      <c r="E180" s="10">
        <v>14</v>
      </c>
      <c r="F180" t="s">
        <v>393</v>
      </c>
      <c r="G180" s="2">
        <v>45294</v>
      </c>
      <c r="H180">
        <f>COUNTIFS('Sales Data'!J:J,'Customer Data'!A180)</f>
        <v>1</v>
      </c>
      <c r="I180">
        <f>SUMIFS('Sales Data'!I:I,'Sales Data'!J:J,'Customer Data'!A180)</f>
        <v>1027</v>
      </c>
    </row>
    <row r="181" spans="1:9" x14ac:dyDescent="0.3">
      <c r="A181" s="5" t="s">
        <v>1120</v>
      </c>
      <c r="B181" t="s">
        <v>679</v>
      </c>
      <c r="C181">
        <v>54</v>
      </c>
      <c r="D181" t="s">
        <v>391</v>
      </c>
      <c r="E181" s="10">
        <v>18</v>
      </c>
      <c r="F181" t="s">
        <v>395</v>
      </c>
      <c r="G181" s="2">
        <v>45331</v>
      </c>
      <c r="H181">
        <f>COUNTIFS('Sales Data'!J:J,'Customer Data'!A181)</f>
        <v>2</v>
      </c>
      <c r="I181">
        <f>SUMIFS('Sales Data'!I:I,'Sales Data'!J:J,'Customer Data'!A181)</f>
        <v>1886</v>
      </c>
    </row>
    <row r="182" spans="1:9" x14ac:dyDescent="0.3">
      <c r="A182" s="5" t="s">
        <v>1121</v>
      </c>
      <c r="B182" t="s">
        <v>680</v>
      </c>
      <c r="C182">
        <v>32</v>
      </c>
      <c r="D182" t="s">
        <v>394</v>
      </c>
      <c r="E182" s="10">
        <v>13</v>
      </c>
      <c r="F182" t="s">
        <v>395</v>
      </c>
      <c r="G182" s="2">
        <v>45332</v>
      </c>
      <c r="H182">
        <f>COUNTIFS('Sales Data'!J:J,'Customer Data'!A182)</f>
        <v>2</v>
      </c>
      <c r="I182">
        <f>SUMIFS('Sales Data'!I:I,'Sales Data'!J:J,'Customer Data'!A182)</f>
        <v>2059</v>
      </c>
    </row>
    <row r="183" spans="1:9" x14ac:dyDescent="0.3">
      <c r="A183" s="5" t="s">
        <v>1122</v>
      </c>
      <c r="B183" t="s">
        <v>681</v>
      </c>
      <c r="C183">
        <v>27</v>
      </c>
      <c r="D183" t="s">
        <v>391</v>
      </c>
      <c r="E183" s="10">
        <v>17</v>
      </c>
      <c r="F183" t="s">
        <v>393</v>
      </c>
      <c r="G183" s="2">
        <v>45294</v>
      </c>
      <c r="H183">
        <f>COUNTIFS('Sales Data'!J:J,'Customer Data'!A183)</f>
        <v>3</v>
      </c>
      <c r="I183">
        <f>SUMIFS('Sales Data'!I:I,'Sales Data'!J:J,'Customer Data'!A183)</f>
        <v>2321</v>
      </c>
    </row>
    <row r="184" spans="1:9" hidden="1" x14ac:dyDescent="0.3">
      <c r="A184" s="5" t="s">
        <v>1123</v>
      </c>
      <c r="B184" t="s">
        <v>682</v>
      </c>
      <c r="C184">
        <v>40</v>
      </c>
      <c r="D184" t="s">
        <v>391</v>
      </c>
      <c r="E184" s="10">
        <v>4</v>
      </c>
      <c r="F184" t="s">
        <v>393</v>
      </c>
      <c r="G184" s="2">
        <v>45312</v>
      </c>
      <c r="H184">
        <f>COUNTIFS('Sales Data'!J:J,'Customer Data'!A184)</f>
        <v>0</v>
      </c>
      <c r="I184">
        <f>SUMIFS('Sales Data'!I:I,'Sales Data'!J:J,'Customer Data'!A184)</f>
        <v>0</v>
      </c>
    </row>
    <row r="185" spans="1:9" x14ac:dyDescent="0.3">
      <c r="A185" s="5" t="s">
        <v>1124</v>
      </c>
      <c r="B185" t="s">
        <v>683</v>
      </c>
      <c r="C185">
        <v>54</v>
      </c>
      <c r="D185" t="s">
        <v>394</v>
      </c>
      <c r="E185" s="10">
        <v>3</v>
      </c>
      <c r="F185" t="s">
        <v>393</v>
      </c>
      <c r="G185" s="2">
        <v>45334</v>
      </c>
      <c r="H185">
        <f>COUNTIFS('Sales Data'!J:J,'Customer Data'!A185)</f>
        <v>2</v>
      </c>
      <c r="I185">
        <f>SUMIFS('Sales Data'!I:I,'Sales Data'!J:J,'Customer Data'!A185)</f>
        <v>1573</v>
      </c>
    </row>
    <row r="186" spans="1:9" x14ac:dyDescent="0.3">
      <c r="A186" s="5" t="s">
        <v>1125</v>
      </c>
      <c r="B186" t="s">
        <v>684</v>
      </c>
      <c r="C186">
        <v>53</v>
      </c>
      <c r="D186" t="s">
        <v>394</v>
      </c>
      <c r="E186" s="10">
        <v>18</v>
      </c>
      <c r="F186" t="s">
        <v>392</v>
      </c>
      <c r="G186" s="2">
        <v>45299</v>
      </c>
      <c r="H186">
        <f>COUNTIFS('Sales Data'!J:J,'Customer Data'!A186)</f>
        <v>1</v>
      </c>
      <c r="I186">
        <f>SUMIFS('Sales Data'!I:I,'Sales Data'!J:J,'Customer Data'!A186)</f>
        <v>800</v>
      </c>
    </row>
    <row r="187" spans="1:9" x14ac:dyDescent="0.3">
      <c r="A187" s="5" t="s">
        <v>1126</v>
      </c>
      <c r="B187" t="s">
        <v>685</v>
      </c>
      <c r="C187">
        <v>50</v>
      </c>
      <c r="D187" t="s">
        <v>391</v>
      </c>
      <c r="E187" s="10">
        <v>3</v>
      </c>
      <c r="F187" t="s">
        <v>392</v>
      </c>
      <c r="G187" s="2">
        <v>45333</v>
      </c>
      <c r="H187">
        <f>COUNTIFS('Sales Data'!J:J,'Customer Data'!A187)</f>
        <v>1</v>
      </c>
      <c r="I187">
        <f>SUMIFS('Sales Data'!I:I,'Sales Data'!J:J,'Customer Data'!A187)</f>
        <v>640</v>
      </c>
    </row>
    <row r="188" spans="1:9" x14ac:dyDescent="0.3">
      <c r="A188" s="5" t="s">
        <v>1127</v>
      </c>
      <c r="B188" t="s">
        <v>686</v>
      </c>
      <c r="C188">
        <v>25</v>
      </c>
      <c r="D188" t="s">
        <v>391</v>
      </c>
      <c r="E188" s="10">
        <v>5</v>
      </c>
      <c r="F188" t="s">
        <v>395</v>
      </c>
      <c r="G188" s="2">
        <v>45329</v>
      </c>
      <c r="H188">
        <f>COUNTIFS('Sales Data'!J:J,'Customer Data'!A188)</f>
        <v>1</v>
      </c>
      <c r="I188">
        <f>SUMIFS('Sales Data'!I:I,'Sales Data'!J:J,'Customer Data'!A188)</f>
        <v>377</v>
      </c>
    </row>
    <row r="189" spans="1:9" x14ac:dyDescent="0.3">
      <c r="A189" s="5" t="s">
        <v>1128</v>
      </c>
      <c r="B189" t="s">
        <v>687</v>
      </c>
      <c r="C189">
        <v>31</v>
      </c>
      <c r="D189" t="s">
        <v>391</v>
      </c>
      <c r="E189" s="10">
        <v>7</v>
      </c>
      <c r="F189" t="s">
        <v>393</v>
      </c>
      <c r="G189" s="2">
        <v>45347</v>
      </c>
      <c r="H189">
        <f>COUNTIFS('Sales Data'!J:J,'Customer Data'!A189)</f>
        <v>2</v>
      </c>
      <c r="I189">
        <f>SUMIFS('Sales Data'!I:I,'Sales Data'!J:J,'Customer Data'!A189)</f>
        <v>1719</v>
      </c>
    </row>
    <row r="190" spans="1:9" hidden="1" x14ac:dyDescent="0.3">
      <c r="A190" s="5" t="s">
        <v>1129</v>
      </c>
      <c r="B190" t="s">
        <v>688</v>
      </c>
      <c r="C190">
        <v>62</v>
      </c>
      <c r="D190" t="s">
        <v>391</v>
      </c>
      <c r="E190" s="10">
        <v>5</v>
      </c>
      <c r="F190" t="s">
        <v>395</v>
      </c>
      <c r="G190" s="2">
        <v>45307</v>
      </c>
      <c r="H190">
        <f>COUNTIFS('Sales Data'!J:J,'Customer Data'!A190)</f>
        <v>0</v>
      </c>
      <c r="I190">
        <f>SUMIFS('Sales Data'!I:I,'Sales Data'!J:J,'Customer Data'!A190)</f>
        <v>0</v>
      </c>
    </row>
    <row r="191" spans="1:9" x14ac:dyDescent="0.3">
      <c r="A191" s="5" t="s">
        <v>1130</v>
      </c>
      <c r="B191" t="s">
        <v>689</v>
      </c>
      <c r="C191">
        <v>57</v>
      </c>
      <c r="D191" t="s">
        <v>394</v>
      </c>
      <c r="E191" s="10">
        <v>9</v>
      </c>
      <c r="F191" t="s">
        <v>392</v>
      </c>
      <c r="G191" s="2">
        <v>45307</v>
      </c>
      <c r="H191">
        <f>COUNTIFS('Sales Data'!J:J,'Customer Data'!A191)</f>
        <v>2</v>
      </c>
      <c r="I191">
        <f>SUMIFS('Sales Data'!I:I,'Sales Data'!J:J,'Customer Data'!A191)</f>
        <v>1951</v>
      </c>
    </row>
    <row r="192" spans="1:9" x14ac:dyDescent="0.3">
      <c r="A192" s="5" t="s">
        <v>1131</v>
      </c>
      <c r="B192" t="s">
        <v>690</v>
      </c>
      <c r="C192">
        <v>57</v>
      </c>
      <c r="D192" t="s">
        <v>394</v>
      </c>
      <c r="E192" s="10">
        <v>9</v>
      </c>
      <c r="F192" t="s">
        <v>392</v>
      </c>
      <c r="G192" s="2">
        <v>45345</v>
      </c>
      <c r="H192">
        <f>COUNTIFS('Sales Data'!J:J,'Customer Data'!A192)</f>
        <v>1</v>
      </c>
      <c r="I192">
        <f>SUMIFS('Sales Data'!I:I,'Sales Data'!J:J,'Customer Data'!A192)</f>
        <v>1177</v>
      </c>
    </row>
    <row r="193" spans="1:9" x14ac:dyDescent="0.3">
      <c r="A193" s="5" t="s">
        <v>1132</v>
      </c>
      <c r="B193" t="s">
        <v>691</v>
      </c>
      <c r="C193">
        <v>32</v>
      </c>
      <c r="D193" t="s">
        <v>394</v>
      </c>
      <c r="E193" s="10">
        <v>8</v>
      </c>
      <c r="F193" t="s">
        <v>393</v>
      </c>
      <c r="G193" s="2">
        <v>45341</v>
      </c>
      <c r="H193">
        <f>COUNTIFS('Sales Data'!J:J,'Customer Data'!A193)</f>
        <v>2</v>
      </c>
      <c r="I193">
        <f>SUMIFS('Sales Data'!I:I,'Sales Data'!J:J,'Customer Data'!A193)</f>
        <v>706</v>
      </c>
    </row>
    <row r="194" spans="1:9" x14ac:dyDescent="0.3">
      <c r="A194" s="5" t="s">
        <v>1133</v>
      </c>
      <c r="B194" t="s">
        <v>692</v>
      </c>
      <c r="C194">
        <v>29</v>
      </c>
      <c r="D194" t="s">
        <v>394</v>
      </c>
      <c r="E194" s="10">
        <v>16</v>
      </c>
      <c r="F194" t="s">
        <v>392</v>
      </c>
      <c r="G194" s="2">
        <v>45321</v>
      </c>
      <c r="H194">
        <f>COUNTIFS('Sales Data'!J:J,'Customer Data'!A194)</f>
        <v>3</v>
      </c>
      <c r="I194">
        <f>SUMIFS('Sales Data'!I:I,'Sales Data'!J:J,'Customer Data'!A194)</f>
        <v>1643</v>
      </c>
    </row>
    <row r="195" spans="1:9" x14ac:dyDescent="0.3">
      <c r="A195" s="5" t="s">
        <v>1134</v>
      </c>
      <c r="B195" t="s">
        <v>631</v>
      </c>
      <c r="C195">
        <v>21</v>
      </c>
      <c r="D195" t="s">
        <v>394</v>
      </c>
      <c r="E195" s="10">
        <v>19</v>
      </c>
      <c r="F195" t="s">
        <v>395</v>
      </c>
      <c r="G195" s="2">
        <v>45351</v>
      </c>
      <c r="H195">
        <f>COUNTIFS('Sales Data'!J:J,'Customer Data'!A195)</f>
        <v>2</v>
      </c>
      <c r="I195">
        <f>SUMIFS('Sales Data'!I:I,'Sales Data'!J:J,'Customer Data'!A195)</f>
        <v>778</v>
      </c>
    </row>
    <row r="196" spans="1:9" hidden="1" x14ac:dyDescent="0.3">
      <c r="A196" s="5" t="s">
        <v>1135</v>
      </c>
      <c r="B196" t="s">
        <v>693</v>
      </c>
      <c r="C196">
        <v>28</v>
      </c>
      <c r="D196" t="s">
        <v>391</v>
      </c>
      <c r="E196" s="10">
        <v>2</v>
      </c>
      <c r="F196" t="s">
        <v>395</v>
      </c>
      <c r="G196" s="2">
        <v>45334</v>
      </c>
      <c r="H196">
        <f>COUNTIFS('Sales Data'!J:J,'Customer Data'!A196)</f>
        <v>0</v>
      </c>
      <c r="I196">
        <f>SUMIFS('Sales Data'!I:I,'Sales Data'!J:J,'Customer Data'!A196)</f>
        <v>0</v>
      </c>
    </row>
    <row r="197" spans="1:9" x14ac:dyDescent="0.3">
      <c r="A197" s="5" t="s">
        <v>1136</v>
      </c>
      <c r="B197" t="s">
        <v>694</v>
      </c>
      <c r="C197">
        <v>36</v>
      </c>
      <c r="D197" t="s">
        <v>391</v>
      </c>
      <c r="E197" s="10">
        <v>12</v>
      </c>
      <c r="F197" t="s">
        <v>393</v>
      </c>
      <c r="G197" s="2">
        <v>45340</v>
      </c>
      <c r="H197">
        <f>COUNTIFS('Sales Data'!J:J,'Customer Data'!A197)</f>
        <v>2</v>
      </c>
      <c r="I197">
        <f>SUMIFS('Sales Data'!I:I,'Sales Data'!J:J,'Customer Data'!A197)</f>
        <v>1770</v>
      </c>
    </row>
    <row r="198" spans="1:9" x14ac:dyDescent="0.3">
      <c r="A198" s="5" t="s">
        <v>1137</v>
      </c>
      <c r="B198" t="s">
        <v>695</v>
      </c>
      <c r="C198">
        <v>23</v>
      </c>
      <c r="D198" t="s">
        <v>391</v>
      </c>
      <c r="E198" s="10">
        <v>22</v>
      </c>
      <c r="F198" t="s">
        <v>392</v>
      </c>
      <c r="G198" s="2">
        <v>45307</v>
      </c>
      <c r="H198">
        <f>COUNTIFS('Sales Data'!J:J,'Customer Data'!A198)</f>
        <v>2</v>
      </c>
      <c r="I198">
        <f>SUMIFS('Sales Data'!I:I,'Sales Data'!J:J,'Customer Data'!A198)</f>
        <v>856</v>
      </c>
    </row>
    <row r="199" spans="1:9" x14ac:dyDescent="0.3">
      <c r="A199" s="5" t="s">
        <v>1138</v>
      </c>
      <c r="B199" t="s">
        <v>696</v>
      </c>
      <c r="C199">
        <v>62</v>
      </c>
      <c r="D199" t="s">
        <v>394</v>
      </c>
      <c r="E199" s="10">
        <v>6</v>
      </c>
      <c r="F199" t="s">
        <v>392</v>
      </c>
      <c r="G199" s="2">
        <v>45317</v>
      </c>
      <c r="H199">
        <f>COUNTIFS('Sales Data'!J:J,'Customer Data'!A199)</f>
        <v>1</v>
      </c>
      <c r="I199">
        <f>SUMIFS('Sales Data'!I:I,'Sales Data'!J:J,'Customer Data'!A199)</f>
        <v>200</v>
      </c>
    </row>
    <row r="200" spans="1:9" x14ac:dyDescent="0.3">
      <c r="A200" s="5" t="s">
        <v>1139</v>
      </c>
      <c r="B200" t="s">
        <v>697</v>
      </c>
      <c r="C200">
        <v>33</v>
      </c>
      <c r="D200" t="s">
        <v>394</v>
      </c>
      <c r="E200" s="10">
        <v>9</v>
      </c>
      <c r="F200" t="s">
        <v>395</v>
      </c>
      <c r="G200" s="2">
        <v>45348</v>
      </c>
      <c r="H200">
        <f>COUNTIFS('Sales Data'!J:J,'Customer Data'!A200)</f>
        <v>3</v>
      </c>
      <c r="I200">
        <f>SUMIFS('Sales Data'!I:I,'Sales Data'!J:J,'Customer Data'!A200)</f>
        <v>1280</v>
      </c>
    </row>
    <row r="201" spans="1:9" x14ac:dyDescent="0.3">
      <c r="A201" s="5" t="s">
        <v>1140</v>
      </c>
      <c r="B201" t="s">
        <v>698</v>
      </c>
      <c r="C201">
        <v>34</v>
      </c>
      <c r="D201" t="s">
        <v>391</v>
      </c>
      <c r="E201" s="10">
        <v>5</v>
      </c>
      <c r="F201" t="s">
        <v>392</v>
      </c>
      <c r="G201" s="2">
        <v>45299</v>
      </c>
      <c r="H201">
        <f>COUNTIFS('Sales Data'!J:J,'Customer Data'!A201)</f>
        <v>4</v>
      </c>
      <c r="I201">
        <f>SUMIFS('Sales Data'!I:I,'Sales Data'!J:J,'Customer Data'!A201)</f>
        <v>3772</v>
      </c>
    </row>
    <row r="202" spans="1:9" x14ac:dyDescent="0.3">
      <c r="A202" s="5" t="s">
        <v>1141</v>
      </c>
      <c r="B202" t="s">
        <v>699</v>
      </c>
      <c r="C202">
        <v>40</v>
      </c>
      <c r="D202" t="s">
        <v>394</v>
      </c>
      <c r="E202" s="10">
        <v>16</v>
      </c>
      <c r="F202" t="s">
        <v>393</v>
      </c>
      <c r="G202" s="2">
        <v>45303</v>
      </c>
      <c r="H202">
        <f>COUNTIFS('Sales Data'!J:J,'Customer Data'!A202)</f>
        <v>3</v>
      </c>
      <c r="I202">
        <f>SUMIFS('Sales Data'!I:I,'Sales Data'!J:J,'Customer Data'!A202)</f>
        <v>2601</v>
      </c>
    </row>
    <row r="203" spans="1:9" x14ac:dyDescent="0.3">
      <c r="A203" s="5" t="s">
        <v>1142</v>
      </c>
      <c r="B203" t="s">
        <v>700</v>
      </c>
      <c r="C203">
        <v>54</v>
      </c>
      <c r="D203" t="s">
        <v>394</v>
      </c>
      <c r="E203" s="10">
        <v>20</v>
      </c>
      <c r="F203" t="s">
        <v>395</v>
      </c>
      <c r="G203" s="2">
        <v>45304</v>
      </c>
      <c r="H203">
        <f>COUNTIFS('Sales Data'!J:J,'Customer Data'!A203)</f>
        <v>4</v>
      </c>
      <c r="I203">
        <f>SUMIFS('Sales Data'!I:I,'Sales Data'!J:J,'Customer Data'!A203)</f>
        <v>3377</v>
      </c>
    </row>
    <row r="204" spans="1:9" x14ac:dyDescent="0.3">
      <c r="A204" s="5" t="s">
        <v>1143</v>
      </c>
      <c r="B204" t="s">
        <v>701</v>
      </c>
      <c r="C204">
        <v>47</v>
      </c>
      <c r="D204" t="s">
        <v>394</v>
      </c>
      <c r="E204" s="10">
        <v>11</v>
      </c>
      <c r="F204" t="s">
        <v>392</v>
      </c>
      <c r="G204" s="2">
        <v>45293</v>
      </c>
      <c r="H204">
        <f>COUNTIFS('Sales Data'!J:J,'Customer Data'!A204)</f>
        <v>2</v>
      </c>
      <c r="I204">
        <f>SUMIFS('Sales Data'!I:I,'Sales Data'!J:J,'Customer Data'!A204)</f>
        <v>1001</v>
      </c>
    </row>
    <row r="205" spans="1:9" x14ac:dyDescent="0.3">
      <c r="A205" s="5" t="s">
        <v>1144</v>
      </c>
      <c r="B205" t="s">
        <v>660</v>
      </c>
      <c r="C205">
        <v>55</v>
      </c>
      <c r="D205" t="s">
        <v>391</v>
      </c>
      <c r="E205" s="10">
        <v>8</v>
      </c>
      <c r="F205" t="s">
        <v>393</v>
      </c>
      <c r="G205" s="2">
        <v>45347</v>
      </c>
      <c r="H205">
        <f>COUNTIFS('Sales Data'!J:J,'Customer Data'!A205)</f>
        <v>2</v>
      </c>
      <c r="I205">
        <f>SUMIFS('Sales Data'!I:I,'Sales Data'!J:J,'Customer Data'!A205)</f>
        <v>1908</v>
      </c>
    </row>
    <row r="206" spans="1:9" hidden="1" x14ac:dyDescent="0.3">
      <c r="A206" s="5" t="s">
        <v>1145</v>
      </c>
      <c r="B206" t="s">
        <v>702</v>
      </c>
      <c r="C206">
        <v>57</v>
      </c>
      <c r="D206" t="s">
        <v>391</v>
      </c>
      <c r="E206" s="10">
        <v>12</v>
      </c>
      <c r="F206" t="s">
        <v>392</v>
      </c>
      <c r="G206" s="2">
        <v>45317</v>
      </c>
      <c r="H206">
        <f>COUNTIFS('Sales Data'!J:J,'Customer Data'!A206)</f>
        <v>0</v>
      </c>
      <c r="I206">
        <f>SUMIFS('Sales Data'!I:I,'Sales Data'!J:J,'Customer Data'!A206)</f>
        <v>0</v>
      </c>
    </row>
    <row r="207" spans="1:9" hidden="1" x14ac:dyDescent="0.3">
      <c r="A207" s="5" t="s">
        <v>1146</v>
      </c>
      <c r="B207" t="s">
        <v>703</v>
      </c>
      <c r="C207">
        <v>40</v>
      </c>
      <c r="D207" t="s">
        <v>394</v>
      </c>
      <c r="E207" s="10">
        <v>11</v>
      </c>
      <c r="F207" t="s">
        <v>393</v>
      </c>
      <c r="G207" s="2">
        <v>45297</v>
      </c>
      <c r="H207">
        <f>COUNTIFS('Sales Data'!J:J,'Customer Data'!A207)</f>
        <v>0</v>
      </c>
      <c r="I207">
        <f>SUMIFS('Sales Data'!I:I,'Sales Data'!J:J,'Customer Data'!A207)</f>
        <v>0</v>
      </c>
    </row>
    <row r="208" spans="1:9" x14ac:dyDescent="0.3">
      <c r="A208" s="5" t="s">
        <v>1147</v>
      </c>
      <c r="B208" t="s">
        <v>704</v>
      </c>
      <c r="C208">
        <v>31</v>
      </c>
      <c r="D208" t="s">
        <v>391</v>
      </c>
      <c r="E208" s="10">
        <v>1</v>
      </c>
      <c r="F208" t="s">
        <v>395</v>
      </c>
      <c r="G208" s="2">
        <v>45294</v>
      </c>
      <c r="H208">
        <f>COUNTIFS('Sales Data'!J:J,'Customer Data'!A208)</f>
        <v>3</v>
      </c>
      <c r="I208">
        <f>SUMIFS('Sales Data'!I:I,'Sales Data'!J:J,'Customer Data'!A208)</f>
        <v>2035</v>
      </c>
    </row>
    <row r="209" spans="1:9" x14ac:dyDescent="0.3">
      <c r="A209" s="5" t="s">
        <v>1148</v>
      </c>
      <c r="B209" t="s">
        <v>705</v>
      </c>
      <c r="C209">
        <v>50</v>
      </c>
      <c r="D209" t="s">
        <v>394</v>
      </c>
      <c r="E209" s="10">
        <v>3</v>
      </c>
      <c r="F209" t="s">
        <v>392</v>
      </c>
      <c r="G209" s="2">
        <v>45305</v>
      </c>
      <c r="H209">
        <f>COUNTIFS('Sales Data'!J:J,'Customer Data'!A209)</f>
        <v>2</v>
      </c>
      <c r="I209">
        <f>SUMIFS('Sales Data'!I:I,'Sales Data'!J:J,'Customer Data'!A209)</f>
        <v>1209</v>
      </c>
    </row>
    <row r="210" spans="1:9" hidden="1" x14ac:dyDescent="0.3">
      <c r="A210" s="5" t="s">
        <v>1149</v>
      </c>
      <c r="B210" t="s">
        <v>706</v>
      </c>
      <c r="C210">
        <v>45</v>
      </c>
      <c r="D210" t="s">
        <v>394</v>
      </c>
      <c r="E210" s="10">
        <v>16</v>
      </c>
      <c r="F210" t="s">
        <v>395</v>
      </c>
      <c r="G210" s="2">
        <v>45344</v>
      </c>
      <c r="H210">
        <f>COUNTIFS('Sales Data'!J:J,'Customer Data'!A210)</f>
        <v>0</v>
      </c>
      <c r="I210">
        <f>SUMIFS('Sales Data'!I:I,'Sales Data'!J:J,'Customer Data'!A210)</f>
        <v>0</v>
      </c>
    </row>
    <row r="211" spans="1:9" x14ac:dyDescent="0.3">
      <c r="A211" s="5" t="s">
        <v>1150</v>
      </c>
      <c r="B211" t="s">
        <v>608</v>
      </c>
      <c r="C211">
        <v>50</v>
      </c>
      <c r="D211" t="s">
        <v>391</v>
      </c>
      <c r="E211" s="10">
        <v>17</v>
      </c>
      <c r="F211" t="s">
        <v>395</v>
      </c>
      <c r="G211" s="2">
        <v>45296</v>
      </c>
      <c r="H211">
        <f>COUNTIFS('Sales Data'!J:J,'Customer Data'!A211)</f>
        <v>1</v>
      </c>
      <c r="I211">
        <f>SUMIFS('Sales Data'!I:I,'Sales Data'!J:J,'Customer Data'!A211)</f>
        <v>905</v>
      </c>
    </row>
    <row r="212" spans="1:9" hidden="1" x14ac:dyDescent="0.3">
      <c r="A212" s="5" t="s">
        <v>1151</v>
      </c>
      <c r="B212" t="s">
        <v>707</v>
      </c>
      <c r="C212">
        <v>56</v>
      </c>
      <c r="D212" t="s">
        <v>394</v>
      </c>
      <c r="E212" s="10">
        <v>11</v>
      </c>
      <c r="F212" t="s">
        <v>393</v>
      </c>
      <c r="G212" s="2">
        <v>45345</v>
      </c>
      <c r="H212">
        <f>COUNTIFS('Sales Data'!J:J,'Customer Data'!A212)</f>
        <v>0</v>
      </c>
      <c r="I212">
        <f>SUMIFS('Sales Data'!I:I,'Sales Data'!J:J,'Customer Data'!A212)</f>
        <v>0</v>
      </c>
    </row>
    <row r="213" spans="1:9" x14ac:dyDescent="0.3">
      <c r="A213" s="5" t="s">
        <v>1152</v>
      </c>
      <c r="B213" t="s">
        <v>708</v>
      </c>
      <c r="C213">
        <v>60</v>
      </c>
      <c r="D213" t="s">
        <v>391</v>
      </c>
      <c r="E213" s="10">
        <v>15</v>
      </c>
      <c r="F213" t="s">
        <v>393</v>
      </c>
      <c r="G213" s="2">
        <v>45347</v>
      </c>
      <c r="H213">
        <f>COUNTIFS('Sales Data'!J:J,'Customer Data'!A213)</f>
        <v>2</v>
      </c>
      <c r="I213">
        <f>SUMIFS('Sales Data'!I:I,'Sales Data'!J:J,'Customer Data'!A213)</f>
        <v>1404</v>
      </c>
    </row>
    <row r="214" spans="1:9" hidden="1" x14ac:dyDescent="0.3">
      <c r="A214" s="5" t="s">
        <v>1153</v>
      </c>
      <c r="B214" t="s">
        <v>709</v>
      </c>
      <c r="C214">
        <v>49</v>
      </c>
      <c r="D214" t="s">
        <v>394</v>
      </c>
      <c r="E214" s="10">
        <v>22</v>
      </c>
      <c r="F214" t="s">
        <v>392</v>
      </c>
      <c r="G214" s="2">
        <v>45304</v>
      </c>
      <c r="H214">
        <f>COUNTIFS('Sales Data'!J:J,'Customer Data'!A214)</f>
        <v>0</v>
      </c>
      <c r="I214">
        <f>SUMIFS('Sales Data'!I:I,'Sales Data'!J:J,'Customer Data'!A214)</f>
        <v>0</v>
      </c>
    </row>
    <row r="215" spans="1:9" x14ac:dyDescent="0.3">
      <c r="A215" s="5" t="s">
        <v>1154</v>
      </c>
      <c r="B215" t="s">
        <v>710</v>
      </c>
      <c r="C215">
        <v>35</v>
      </c>
      <c r="D215" t="s">
        <v>394</v>
      </c>
      <c r="E215" s="10">
        <v>22</v>
      </c>
      <c r="F215" t="s">
        <v>392</v>
      </c>
      <c r="G215" s="2">
        <v>45327</v>
      </c>
      <c r="H215">
        <f>COUNTIFS('Sales Data'!J:J,'Customer Data'!A215)</f>
        <v>1</v>
      </c>
      <c r="I215">
        <f>SUMIFS('Sales Data'!I:I,'Sales Data'!J:J,'Customer Data'!A215)</f>
        <v>821</v>
      </c>
    </row>
    <row r="216" spans="1:9" x14ac:dyDescent="0.3">
      <c r="A216" s="5" t="s">
        <v>1155</v>
      </c>
      <c r="B216" t="s">
        <v>711</v>
      </c>
      <c r="C216">
        <v>43</v>
      </c>
      <c r="D216" t="s">
        <v>391</v>
      </c>
      <c r="E216" s="10">
        <v>8</v>
      </c>
      <c r="F216" t="s">
        <v>395</v>
      </c>
      <c r="G216" s="2">
        <v>45329</v>
      </c>
      <c r="H216">
        <f>COUNTIFS('Sales Data'!J:J,'Customer Data'!A216)</f>
        <v>1</v>
      </c>
      <c r="I216">
        <f>SUMIFS('Sales Data'!I:I,'Sales Data'!J:J,'Customer Data'!A216)</f>
        <v>1108</v>
      </c>
    </row>
    <row r="217" spans="1:9" x14ac:dyDescent="0.3">
      <c r="A217" s="5" t="s">
        <v>1156</v>
      </c>
      <c r="B217" t="s">
        <v>712</v>
      </c>
      <c r="C217">
        <v>27</v>
      </c>
      <c r="D217" t="s">
        <v>391</v>
      </c>
      <c r="E217" s="10">
        <v>18</v>
      </c>
      <c r="F217" t="s">
        <v>393</v>
      </c>
      <c r="G217" s="2">
        <v>45341</v>
      </c>
      <c r="H217">
        <f>COUNTIFS('Sales Data'!J:J,'Customer Data'!A217)</f>
        <v>2</v>
      </c>
      <c r="I217">
        <f>SUMIFS('Sales Data'!I:I,'Sales Data'!J:J,'Customer Data'!A217)</f>
        <v>2395</v>
      </c>
    </row>
    <row r="218" spans="1:9" x14ac:dyDescent="0.3">
      <c r="A218" s="5" t="s">
        <v>1157</v>
      </c>
      <c r="B218" t="s">
        <v>713</v>
      </c>
      <c r="C218">
        <v>28</v>
      </c>
      <c r="D218" t="s">
        <v>394</v>
      </c>
      <c r="E218" s="10">
        <v>12</v>
      </c>
      <c r="F218" t="s">
        <v>395</v>
      </c>
      <c r="G218" s="2">
        <v>45306</v>
      </c>
      <c r="H218">
        <f>COUNTIFS('Sales Data'!J:J,'Customer Data'!A218)</f>
        <v>5</v>
      </c>
      <c r="I218">
        <f>SUMIFS('Sales Data'!I:I,'Sales Data'!J:J,'Customer Data'!A218)</f>
        <v>3599</v>
      </c>
    </row>
    <row r="219" spans="1:9" hidden="1" x14ac:dyDescent="0.3">
      <c r="A219" s="5" t="s">
        <v>1158</v>
      </c>
      <c r="B219" t="s">
        <v>714</v>
      </c>
      <c r="C219">
        <v>46</v>
      </c>
      <c r="D219" t="s">
        <v>391</v>
      </c>
      <c r="E219" s="10">
        <v>4</v>
      </c>
      <c r="F219" t="s">
        <v>393</v>
      </c>
      <c r="G219" s="2">
        <v>45331</v>
      </c>
      <c r="H219">
        <f>COUNTIFS('Sales Data'!J:J,'Customer Data'!A219)</f>
        <v>0</v>
      </c>
      <c r="I219">
        <f>SUMIFS('Sales Data'!I:I,'Sales Data'!J:J,'Customer Data'!A219)</f>
        <v>0</v>
      </c>
    </row>
    <row r="220" spans="1:9" x14ac:dyDescent="0.3">
      <c r="A220" s="5" t="s">
        <v>1159</v>
      </c>
      <c r="B220" t="s">
        <v>715</v>
      </c>
      <c r="C220">
        <v>35</v>
      </c>
      <c r="D220" t="s">
        <v>391</v>
      </c>
      <c r="E220" s="10">
        <v>7</v>
      </c>
      <c r="F220" t="s">
        <v>392</v>
      </c>
      <c r="G220" s="2">
        <v>45315</v>
      </c>
      <c r="H220">
        <f>COUNTIFS('Sales Data'!J:J,'Customer Data'!A220)</f>
        <v>3</v>
      </c>
      <c r="I220">
        <f>SUMIFS('Sales Data'!I:I,'Sales Data'!J:J,'Customer Data'!A220)</f>
        <v>1217</v>
      </c>
    </row>
    <row r="221" spans="1:9" x14ac:dyDescent="0.3">
      <c r="A221" s="5" t="s">
        <v>1160</v>
      </c>
      <c r="B221" t="s">
        <v>716</v>
      </c>
      <c r="C221">
        <v>48</v>
      </c>
      <c r="D221" t="s">
        <v>394</v>
      </c>
      <c r="E221" s="10">
        <v>18</v>
      </c>
      <c r="F221" t="s">
        <v>392</v>
      </c>
      <c r="G221" s="2">
        <v>45331</v>
      </c>
      <c r="H221">
        <f>COUNTIFS('Sales Data'!J:J,'Customer Data'!A221)</f>
        <v>1</v>
      </c>
      <c r="I221">
        <f>SUMIFS('Sales Data'!I:I,'Sales Data'!J:J,'Customer Data'!A221)</f>
        <v>517</v>
      </c>
    </row>
    <row r="222" spans="1:9" x14ac:dyDescent="0.3">
      <c r="A222" s="5" t="s">
        <v>1161</v>
      </c>
      <c r="B222" t="s">
        <v>717</v>
      </c>
      <c r="C222">
        <v>58</v>
      </c>
      <c r="D222" t="s">
        <v>391</v>
      </c>
      <c r="E222" s="10">
        <v>18</v>
      </c>
      <c r="F222" t="s">
        <v>392</v>
      </c>
      <c r="G222" s="2">
        <v>45308</v>
      </c>
      <c r="H222">
        <f>COUNTIFS('Sales Data'!J:J,'Customer Data'!A222)</f>
        <v>1</v>
      </c>
      <c r="I222">
        <f>SUMIFS('Sales Data'!I:I,'Sales Data'!J:J,'Customer Data'!A222)</f>
        <v>1048</v>
      </c>
    </row>
    <row r="223" spans="1:9" x14ac:dyDescent="0.3">
      <c r="A223" s="5" t="s">
        <v>1162</v>
      </c>
      <c r="B223" t="s">
        <v>718</v>
      </c>
      <c r="C223">
        <v>31</v>
      </c>
      <c r="D223" t="s">
        <v>394</v>
      </c>
      <c r="E223" s="10">
        <v>17</v>
      </c>
      <c r="F223" t="s">
        <v>393</v>
      </c>
      <c r="G223" s="2">
        <v>45294</v>
      </c>
      <c r="H223">
        <f>COUNTIFS('Sales Data'!J:J,'Customer Data'!A223)</f>
        <v>2</v>
      </c>
      <c r="I223">
        <f>SUMIFS('Sales Data'!I:I,'Sales Data'!J:J,'Customer Data'!A223)</f>
        <v>2634</v>
      </c>
    </row>
    <row r="224" spans="1:9" hidden="1" x14ac:dyDescent="0.3">
      <c r="A224" s="5" t="s">
        <v>1163</v>
      </c>
      <c r="B224" t="s">
        <v>719</v>
      </c>
      <c r="C224">
        <v>26</v>
      </c>
      <c r="D224" t="s">
        <v>394</v>
      </c>
      <c r="E224" s="10">
        <v>7</v>
      </c>
      <c r="F224" t="s">
        <v>392</v>
      </c>
      <c r="G224" s="2">
        <v>45316</v>
      </c>
      <c r="H224">
        <f>COUNTIFS('Sales Data'!J:J,'Customer Data'!A224)</f>
        <v>0</v>
      </c>
      <c r="I224">
        <f>SUMIFS('Sales Data'!I:I,'Sales Data'!J:J,'Customer Data'!A224)</f>
        <v>0</v>
      </c>
    </row>
    <row r="225" spans="1:9" hidden="1" x14ac:dyDescent="0.3">
      <c r="A225" s="5" t="s">
        <v>1164</v>
      </c>
      <c r="B225" t="s">
        <v>720</v>
      </c>
      <c r="C225">
        <v>48</v>
      </c>
      <c r="D225" t="s">
        <v>394</v>
      </c>
      <c r="E225" s="10">
        <v>19</v>
      </c>
      <c r="F225" t="s">
        <v>395</v>
      </c>
      <c r="G225" s="2">
        <v>45330</v>
      </c>
      <c r="H225">
        <f>COUNTIFS('Sales Data'!J:J,'Customer Data'!A225)</f>
        <v>0</v>
      </c>
      <c r="I225">
        <f>SUMIFS('Sales Data'!I:I,'Sales Data'!J:J,'Customer Data'!A225)</f>
        <v>0</v>
      </c>
    </row>
    <row r="226" spans="1:9" x14ac:dyDescent="0.3">
      <c r="A226" s="5" t="s">
        <v>1165</v>
      </c>
      <c r="B226" t="s">
        <v>721</v>
      </c>
      <c r="C226">
        <v>50</v>
      </c>
      <c r="D226" t="s">
        <v>391</v>
      </c>
      <c r="E226" s="10">
        <v>21</v>
      </c>
      <c r="F226" t="s">
        <v>395</v>
      </c>
      <c r="G226" s="2">
        <v>45331</v>
      </c>
      <c r="H226">
        <f>COUNTIFS('Sales Data'!J:J,'Customer Data'!A226)</f>
        <v>3</v>
      </c>
      <c r="I226">
        <f>SUMIFS('Sales Data'!I:I,'Sales Data'!J:J,'Customer Data'!A226)</f>
        <v>2346</v>
      </c>
    </row>
    <row r="227" spans="1:9" x14ac:dyDescent="0.3">
      <c r="A227" s="5" t="s">
        <v>1166</v>
      </c>
      <c r="B227" t="s">
        <v>722</v>
      </c>
      <c r="C227">
        <v>23</v>
      </c>
      <c r="D227" t="s">
        <v>394</v>
      </c>
      <c r="E227" s="10">
        <v>20</v>
      </c>
      <c r="F227" t="s">
        <v>393</v>
      </c>
      <c r="G227" s="2">
        <v>45342</v>
      </c>
      <c r="H227">
        <f>COUNTIFS('Sales Data'!J:J,'Customer Data'!A227)</f>
        <v>1</v>
      </c>
      <c r="I227">
        <f>SUMIFS('Sales Data'!I:I,'Sales Data'!J:J,'Customer Data'!A227)</f>
        <v>419</v>
      </c>
    </row>
    <row r="228" spans="1:9" x14ac:dyDescent="0.3">
      <c r="A228" s="5" t="s">
        <v>1167</v>
      </c>
      <c r="B228" t="s">
        <v>723</v>
      </c>
      <c r="C228">
        <v>41</v>
      </c>
      <c r="D228" t="s">
        <v>391</v>
      </c>
      <c r="E228" s="10">
        <v>10</v>
      </c>
      <c r="F228" t="s">
        <v>392</v>
      </c>
      <c r="G228" s="2">
        <v>45311</v>
      </c>
      <c r="H228">
        <f>COUNTIFS('Sales Data'!J:J,'Customer Data'!A228)</f>
        <v>2</v>
      </c>
      <c r="I228">
        <f>SUMIFS('Sales Data'!I:I,'Sales Data'!J:J,'Customer Data'!A228)</f>
        <v>1953</v>
      </c>
    </row>
    <row r="229" spans="1:9" x14ac:dyDescent="0.3">
      <c r="A229" s="5" t="s">
        <v>1168</v>
      </c>
      <c r="B229" t="s">
        <v>724</v>
      </c>
      <c r="C229">
        <v>25</v>
      </c>
      <c r="D229" t="s">
        <v>394</v>
      </c>
      <c r="E229" s="10">
        <v>1</v>
      </c>
      <c r="F229" t="s">
        <v>395</v>
      </c>
      <c r="G229" s="2">
        <v>45292</v>
      </c>
      <c r="H229">
        <f>COUNTIFS('Sales Data'!J:J,'Customer Data'!A229)</f>
        <v>2</v>
      </c>
      <c r="I229">
        <f>SUMIFS('Sales Data'!I:I,'Sales Data'!J:J,'Customer Data'!A229)</f>
        <v>1748</v>
      </c>
    </row>
    <row r="230" spans="1:9" x14ac:dyDescent="0.3">
      <c r="A230" s="5" t="s">
        <v>1169</v>
      </c>
      <c r="B230" t="s">
        <v>725</v>
      </c>
      <c r="C230">
        <v>33</v>
      </c>
      <c r="D230" t="s">
        <v>394</v>
      </c>
      <c r="E230" s="10">
        <v>19</v>
      </c>
      <c r="F230" t="s">
        <v>395</v>
      </c>
      <c r="G230" s="2">
        <v>45350</v>
      </c>
      <c r="H230">
        <f>COUNTIFS('Sales Data'!J:J,'Customer Data'!A230)</f>
        <v>2</v>
      </c>
      <c r="I230">
        <f>SUMIFS('Sales Data'!I:I,'Sales Data'!J:J,'Customer Data'!A230)</f>
        <v>2674</v>
      </c>
    </row>
    <row r="231" spans="1:9" x14ac:dyDescent="0.3">
      <c r="A231" s="5" t="s">
        <v>1170</v>
      </c>
      <c r="B231" t="s">
        <v>726</v>
      </c>
      <c r="C231">
        <v>36</v>
      </c>
      <c r="D231" t="s">
        <v>391</v>
      </c>
      <c r="E231" s="10">
        <v>3</v>
      </c>
      <c r="F231" t="s">
        <v>393</v>
      </c>
      <c r="G231" s="2">
        <v>45346</v>
      </c>
      <c r="H231">
        <f>COUNTIFS('Sales Data'!J:J,'Customer Data'!A231)</f>
        <v>1</v>
      </c>
      <c r="I231">
        <f>SUMIFS('Sales Data'!I:I,'Sales Data'!J:J,'Customer Data'!A231)</f>
        <v>890</v>
      </c>
    </row>
    <row r="232" spans="1:9" x14ac:dyDescent="0.3">
      <c r="A232" s="5" t="s">
        <v>1171</v>
      </c>
      <c r="B232" t="s">
        <v>727</v>
      </c>
      <c r="C232">
        <v>31</v>
      </c>
      <c r="D232" t="s">
        <v>391</v>
      </c>
      <c r="E232" s="10">
        <v>18</v>
      </c>
      <c r="F232" t="s">
        <v>393</v>
      </c>
      <c r="G232" s="2">
        <v>45335</v>
      </c>
      <c r="H232">
        <f>COUNTIFS('Sales Data'!J:J,'Customer Data'!A232)</f>
        <v>2</v>
      </c>
      <c r="I232">
        <f>SUMIFS('Sales Data'!I:I,'Sales Data'!J:J,'Customer Data'!A232)</f>
        <v>1883</v>
      </c>
    </row>
    <row r="233" spans="1:9" x14ac:dyDescent="0.3">
      <c r="A233" s="5" t="s">
        <v>1172</v>
      </c>
      <c r="B233" t="s">
        <v>728</v>
      </c>
      <c r="C233">
        <v>57</v>
      </c>
      <c r="D233" t="s">
        <v>394</v>
      </c>
      <c r="E233" s="10">
        <v>14</v>
      </c>
      <c r="F233" t="s">
        <v>393</v>
      </c>
      <c r="G233" s="2">
        <v>45352</v>
      </c>
      <c r="H233">
        <f>COUNTIFS('Sales Data'!J:J,'Customer Data'!A233)</f>
        <v>3</v>
      </c>
      <c r="I233">
        <f>SUMIFS('Sales Data'!I:I,'Sales Data'!J:J,'Customer Data'!A233)</f>
        <v>822</v>
      </c>
    </row>
    <row r="234" spans="1:9" x14ac:dyDescent="0.3">
      <c r="A234" s="5" t="s">
        <v>1173</v>
      </c>
      <c r="B234" t="s">
        <v>729</v>
      </c>
      <c r="C234">
        <v>44</v>
      </c>
      <c r="D234" t="s">
        <v>391</v>
      </c>
      <c r="E234" s="10">
        <v>12</v>
      </c>
      <c r="F234" t="s">
        <v>393</v>
      </c>
      <c r="G234" s="2">
        <v>45341</v>
      </c>
      <c r="H234">
        <f>COUNTIFS('Sales Data'!J:J,'Customer Data'!A234)</f>
        <v>3</v>
      </c>
      <c r="I234">
        <f>SUMIFS('Sales Data'!I:I,'Sales Data'!J:J,'Customer Data'!A234)</f>
        <v>1783</v>
      </c>
    </row>
    <row r="235" spans="1:9" hidden="1" x14ac:dyDescent="0.3">
      <c r="A235" s="5" t="s">
        <v>1174</v>
      </c>
      <c r="B235" t="s">
        <v>669</v>
      </c>
      <c r="C235">
        <v>52</v>
      </c>
      <c r="D235" t="s">
        <v>391</v>
      </c>
      <c r="E235" s="10">
        <v>1</v>
      </c>
      <c r="F235" t="s">
        <v>392</v>
      </c>
      <c r="G235" s="2">
        <v>45295</v>
      </c>
      <c r="H235">
        <f>COUNTIFS('Sales Data'!J:J,'Customer Data'!A235)</f>
        <v>0</v>
      </c>
      <c r="I235">
        <f>SUMIFS('Sales Data'!I:I,'Sales Data'!J:J,'Customer Data'!A235)</f>
        <v>0</v>
      </c>
    </row>
    <row r="236" spans="1:9" x14ac:dyDescent="0.3">
      <c r="A236" s="5" t="s">
        <v>1175</v>
      </c>
      <c r="B236" t="s">
        <v>730</v>
      </c>
      <c r="C236">
        <v>34</v>
      </c>
      <c r="D236" t="s">
        <v>391</v>
      </c>
      <c r="E236" s="10">
        <v>4</v>
      </c>
      <c r="F236" t="s">
        <v>392</v>
      </c>
      <c r="G236" s="2">
        <v>45327</v>
      </c>
      <c r="H236">
        <f>COUNTIFS('Sales Data'!J:J,'Customer Data'!A236)</f>
        <v>3</v>
      </c>
      <c r="I236">
        <f>SUMIFS('Sales Data'!I:I,'Sales Data'!J:J,'Customer Data'!A236)</f>
        <v>3269</v>
      </c>
    </row>
    <row r="237" spans="1:9" x14ac:dyDescent="0.3">
      <c r="A237" s="5" t="s">
        <v>1176</v>
      </c>
      <c r="B237" t="s">
        <v>606</v>
      </c>
      <c r="C237">
        <v>23</v>
      </c>
      <c r="D237" t="s">
        <v>391</v>
      </c>
      <c r="E237" s="10">
        <v>12</v>
      </c>
      <c r="F237" t="s">
        <v>395</v>
      </c>
      <c r="G237" s="2">
        <v>45345</v>
      </c>
      <c r="H237">
        <f>COUNTIFS('Sales Data'!J:J,'Customer Data'!A237)</f>
        <v>1</v>
      </c>
      <c r="I237">
        <f>SUMIFS('Sales Data'!I:I,'Sales Data'!J:J,'Customer Data'!A237)</f>
        <v>688</v>
      </c>
    </row>
    <row r="238" spans="1:9" x14ac:dyDescent="0.3">
      <c r="A238" s="5" t="s">
        <v>1177</v>
      </c>
      <c r="B238" t="s">
        <v>731</v>
      </c>
      <c r="C238">
        <v>53</v>
      </c>
      <c r="D238" t="s">
        <v>391</v>
      </c>
      <c r="E238" s="10">
        <v>4</v>
      </c>
      <c r="F238" t="s">
        <v>395</v>
      </c>
      <c r="G238" s="2">
        <v>45307</v>
      </c>
      <c r="H238">
        <f>COUNTIFS('Sales Data'!J:J,'Customer Data'!A238)</f>
        <v>1</v>
      </c>
      <c r="I238">
        <f>SUMIFS('Sales Data'!I:I,'Sales Data'!J:J,'Customer Data'!A238)</f>
        <v>1081</v>
      </c>
    </row>
    <row r="239" spans="1:9" hidden="1" x14ac:dyDescent="0.3">
      <c r="A239" s="5" t="s">
        <v>1178</v>
      </c>
      <c r="B239" t="s">
        <v>732</v>
      </c>
      <c r="C239">
        <v>34</v>
      </c>
      <c r="D239" t="s">
        <v>391</v>
      </c>
      <c r="E239" s="10">
        <v>10</v>
      </c>
      <c r="F239" t="s">
        <v>393</v>
      </c>
      <c r="G239" s="2">
        <v>45327</v>
      </c>
      <c r="H239">
        <f>COUNTIFS('Sales Data'!J:J,'Customer Data'!A239)</f>
        <v>0</v>
      </c>
      <c r="I239">
        <f>SUMIFS('Sales Data'!I:I,'Sales Data'!J:J,'Customer Data'!A239)</f>
        <v>0</v>
      </c>
    </row>
    <row r="240" spans="1:9" x14ac:dyDescent="0.3">
      <c r="A240" s="5" t="s">
        <v>1179</v>
      </c>
      <c r="B240" t="s">
        <v>733</v>
      </c>
      <c r="C240">
        <v>21</v>
      </c>
      <c r="D240" t="s">
        <v>394</v>
      </c>
      <c r="E240" s="10">
        <v>11</v>
      </c>
      <c r="F240" t="s">
        <v>393</v>
      </c>
      <c r="G240" s="2">
        <v>45332</v>
      </c>
      <c r="H240">
        <f>COUNTIFS('Sales Data'!J:J,'Customer Data'!A240)</f>
        <v>2</v>
      </c>
      <c r="I240">
        <f>SUMIFS('Sales Data'!I:I,'Sales Data'!J:J,'Customer Data'!A240)</f>
        <v>1222</v>
      </c>
    </row>
    <row r="241" spans="1:9" x14ac:dyDescent="0.3">
      <c r="A241" s="5" t="s">
        <v>1180</v>
      </c>
      <c r="B241" t="s">
        <v>734</v>
      </c>
      <c r="C241">
        <v>35</v>
      </c>
      <c r="D241" t="s">
        <v>394</v>
      </c>
      <c r="E241" s="10">
        <v>7</v>
      </c>
      <c r="F241" t="s">
        <v>393</v>
      </c>
      <c r="G241" s="2">
        <v>45347</v>
      </c>
      <c r="H241">
        <f>COUNTIFS('Sales Data'!J:J,'Customer Data'!A241)</f>
        <v>6</v>
      </c>
      <c r="I241">
        <f>SUMIFS('Sales Data'!I:I,'Sales Data'!J:J,'Customer Data'!A241)</f>
        <v>4028</v>
      </c>
    </row>
    <row r="242" spans="1:9" x14ac:dyDescent="0.3">
      <c r="A242" s="5" t="s">
        <v>1181</v>
      </c>
      <c r="B242" t="s">
        <v>735</v>
      </c>
      <c r="C242">
        <v>55</v>
      </c>
      <c r="D242" t="s">
        <v>391</v>
      </c>
      <c r="E242" s="10">
        <v>1</v>
      </c>
      <c r="F242" t="s">
        <v>392</v>
      </c>
      <c r="G242" s="2">
        <v>45351</v>
      </c>
      <c r="H242">
        <f>COUNTIFS('Sales Data'!J:J,'Customer Data'!A242)</f>
        <v>2</v>
      </c>
      <c r="I242">
        <f>SUMIFS('Sales Data'!I:I,'Sales Data'!J:J,'Customer Data'!A242)</f>
        <v>2764</v>
      </c>
    </row>
    <row r="243" spans="1:9" hidden="1" x14ac:dyDescent="0.3">
      <c r="A243" s="5" t="s">
        <v>1182</v>
      </c>
      <c r="B243" t="s">
        <v>736</v>
      </c>
      <c r="C243">
        <v>57</v>
      </c>
      <c r="D243" t="s">
        <v>391</v>
      </c>
      <c r="E243" s="10">
        <v>21</v>
      </c>
      <c r="F243" t="s">
        <v>393</v>
      </c>
      <c r="G243" s="2">
        <v>45319</v>
      </c>
      <c r="H243">
        <f>COUNTIFS('Sales Data'!J:J,'Customer Data'!A243)</f>
        <v>0</v>
      </c>
      <c r="I243">
        <f>SUMIFS('Sales Data'!I:I,'Sales Data'!J:J,'Customer Data'!A243)</f>
        <v>0</v>
      </c>
    </row>
    <row r="244" spans="1:9" x14ac:dyDescent="0.3">
      <c r="A244" s="5" t="s">
        <v>1183</v>
      </c>
      <c r="B244" t="s">
        <v>737</v>
      </c>
      <c r="C244">
        <v>19</v>
      </c>
      <c r="D244" t="s">
        <v>394</v>
      </c>
      <c r="E244" s="10">
        <v>2</v>
      </c>
      <c r="F244" t="s">
        <v>393</v>
      </c>
      <c r="G244" s="2">
        <v>45336</v>
      </c>
      <c r="H244">
        <f>COUNTIFS('Sales Data'!J:J,'Customer Data'!A244)</f>
        <v>2</v>
      </c>
      <c r="I244">
        <f>SUMIFS('Sales Data'!I:I,'Sales Data'!J:J,'Customer Data'!A244)</f>
        <v>879</v>
      </c>
    </row>
    <row r="245" spans="1:9" x14ac:dyDescent="0.3">
      <c r="A245" s="5" t="s">
        <v>1184</v>
      </c>
      <c r="B245" t="s">
        <v>738</v>
      </c>
      <c r="C245">
        <v>40</v>
      </c>
      <c r="D245" t="s">
        <v>391</v>
      </c>
      <c r="E245" s="10">
        <v>12</v>
      </c>
      <c r="F245" t="s">
        <v>393</v>
      </c>
      <c r="G245" s="2">
        <v>45332</v>
      </c>
      <c r="H245">
        <f>COUNTIFS('Sales Data'!J:J,'Customer Data'!A245)</f>
        <v>1</v>
      </c>
      <c r="I245">
        <f>SUMIFS('Sales Data'!I:I,'Sales Data'!J:J,'Customer Data'!A245)</f>
        <v>541</v>
      </c>
    </row>
    <row r="246" spans="1:9" hidden="1" x14ac:dyDescent="0.3">
      <c r="A246" s="5" t="s">
        <v>1185</v>
      </c>
      <c r="B246" t="s">
        <v>739</v>
      </c>
      <c r="C246">
        <v>57</v>
      </c>
      <c r="D246" t="s">
        <v>391</v>
      </c>
      <c r="E246" s="10">
        <v>18</v>
      </c>
      <c r="F246" t="s">
        <v>393</v>
      </c>
      <c r="G246" s="2">
        <v>45321</v>
      </c>
      <c r="H246">
        <f>COUNTIFS('Sales Data'!J:J,'Customer Data'!A246)</f>
        <v>0</v>
      </c>
      <c r="I246">
        <f>SUMIFS('Sales Data'!I:I,'Sales Data'!J:J,'Customer Data'!A246)</f>
        <v>0</v>
      </c>
    </row>
    <row r="247" spans="1:9" x14ac:dyDescent="0.3">
      <c r="A247" s="5" t="s">
        <v>1186</v>
      </c>
      <c r="B247" t="s">
        <v>740</v>
      </c>
      <c r="C247">
        <v>36</v>
      </c>
      <c r="D247" t="s">
        <v>394</v>
      </c>
      <c r="E247" s="10">
        <v>20</v>
      </c>
      <c r="F247" t="s">
        <v>393</v>
      </c>
      <c r="G247" s="2">
        <v>45330</v>
      </c>
      <c r="H247">
        <f>COUNTIFS('Sales Data'!J:J,'Customer Data'!A247)</f>
        <v>1</v>
      </c>
      <c r="I247">
        <f>SUMIFS('Sales Data'!I:I,'Sales Data'!J:J,'Customer Data'!A247)</f>
        <v>1154</v>
      </c>
    </row>
    <row r="248" spans="1:9" x14ac:dyDescent="0.3">
      <c r="A248" s="5" t="s">
        <v>1187</v>
      </c>
      <c r="B248" t="s">
        <v>741</v>
      </c>
      <c r="C248">
        <v>44</v>
      </c>
      <c r="D248" t="s">
        <v>394</v>
      </c>
      <c r="E248" s="10">
        <v>9</v>
      </c>
      <c r="F248" t="s">
        <v>395</v>
      </c>
      <c r="G248" s="2">
        <v>45307</v>
      </c>
      <c r="H248">
        <f>COUNTIFS('Sales Data'!J:J,'Customer Data'!A248)</f>
        <v>4</v>
      </c>
      <c r="I248">
        <f>SUMIFS('Sales Data'!I:I,'Sales Data'!J:J,'Customer Data'!A248)</f>
        <v>2384</v>
      </c>
    </row>
    <row r="249" spans="1:9" x14ac:dyDescent="0.3">
      <c r="A249" s="5" t="s">
        <v>1188</v>
      </c>
      <c r="B249" t="s">
        <v>742</v>
      </c>
      <c r="C249">
        <v>25</v>
      </c>
      <c r="D249" t="s">
        <v>391</v>
      </c>
      <c r="E249" s="10">
        <v>18</v>
      </c>
      <c r="F249" t="s">
        <v>393</v>
      </c>
      <c r="G249" s="2">
        <v>45294</v>
      </c>
      <c r="H249">
        <f>COUNTIFS('Sales Data'!J:J,'Customer Data'!A249)</f>
        <v>1</v>
      </c>
      <c r="I249">
        <f>SUMIFS('Sales Data'!I:I,'Sales Data'!J:J,'Customer Data'!A249)</f>
        <v>990</v>
      </c>
    </row>
    <row r="250" spans="1:9" hidden="1" x14ac:dyDescent="0.3">
      <c r="A250" s="5" t="s">
        <v>1189</v>
      </c>
      <c r="B250" t="s">
        <v>743</v>
      </c>
      <c r="C250">
        <v>24</v>
      </c>
      <c r="D250" t="s">
        <v>391</v>
      </c>
      <c r="E250" s="10">
        <v>1</v>
      </c>
      <c r="F250" t="s">
        <v>393</v>
      </c>
      <c r="G250" s="2">
        <v>45344</v>
      </c>
      <c r="H250">
        <f>COUNTIFS('Sales Data'!J:J,'Customer Data'!A250)</f>
        <v>0</v>
      </c>
      <c r="I250">
        <f>SUMIFS('Sales Data'!I:I,'Sales Data'!J:J,'Customer Data'!A250)</f>
        <v>0</v>
      </c>
    </row>
    <row r="251" spans="1:9" x14ac:dyDescent="0.3">
      <c r="A251" s="5" t="s">
        <v>1190</v>
      </c>
      <c r="B251" t="s">
        <v>744</v>
      </c>
      <c r="C251">
        <v>37</v>
      </c>
      <c r="D251" t="s">
        <v>394</v>
      </c>
      <c r="E251" s="10">
        <v>1</v>
      </c>
      <c r="F251" t="s">
        <v>395</v>
      </c>
      <c r="G251" s="2">
        <v>45312</v>
      </c>
      <c r="H251">
        <f>COUNTIFS('Sales Data'!J:J,'Customer Data'!A251)</f>
        <v>1</v>
      </c>
      <c r="I251">
        <f>SUMIFS('Sales Data'!I:I,'Sales Data'!J:J,'Customer Data'!A251)</f>
        <v>1051</v>
      </c>
    </row>
    <row r="252" spans="1:9" hidden="1" x14ac:dyDescent="0.3">
      <c r="A252" s="5" t="s">
        <v>1191</v>
      </c>
      <c r="B252" t="s">
        <v>743</v>
      </c>
      <c r="C252">
        <v>38</v>
      </c>
      <c r="D252" t="s">
        <v>394</v>
      </c>
      <c r="E252" s="10">
        <v>17</v>
      </c>
      <c r="F252" t="s">
        <v>395</v>
      </c>
      <c r="G252" s="2">
        <v>45349</v>
      </c>
      <c r="H252">
        <f>COUNTIFS('Sales Data'!J:J,'Customer Data'!A252)</f>
        <v>0</v>
      </c>
      <c r="I252">
        <f>SUMIFS('Sales Data'!I:I,'Sales Data'!J:J,'Customer Data'!A252)</f>
        <v>0</v>
      </c>
    </row>
    <row r="253" spans="1:9" x14ac:dyDescent="0.3">
      <c r="A253" s="5" t="s">
        <v>1192</v>
      </c>
      <c r="B253" t="s">
        <v>745</v>
      </c>
      <c r="C253">
        <v>35</v>
      </c>
      <c r="D253" t="s">
        <v>394</v>
      </c>
      <c r="E253" s="10">
        <v>17</v>
      </c>
      <c r="F253" t="s">
        <v>393</v>
      </c>
      <c r="G253" s="2">
        <v>45312</v>
      </c>
      <c r="H253">
        <f>COUNTIFS('Sales Data'!J:J,'Customer Data'!A253)</f>
        <v>1</v>
      </c>
      <c r="I253">
        <f>SUMIFS('Sales Data'!I:I,'Sales Data'!J:J,'Customer Data'!A253)</f>
        <v>965</v>
      </c>
    </row>
    <row r="254" spans="1:9" x14ac:dyDescent="0.3">
      <c r="A254" s="5" t="s">
        <v>1193</v>
      </c>
      <c r="B254" t="s">
        <v>746</v>
      </c>
      <c r="C254">
        <v>23</v>
      </c>
      <c r="D254" t="s">
        <v>394</v>
      </c>
      <c r="E254" s="10">
        <v>19</v>
      </c>
      <c r="F254" t="s">
        <v>393</v>
      </c>
      <c r="G254" s="2">
        <v>45329</v>
      </c>
      <c r="H254">
        <f>COUNTIFS('Sales Data'!J:J,'Customer Data'!A254)</f>
        <v>4</v>
      </c>
      <c r="I254">
        <f>SUMIFS('Sales Data'!I:I,'Sales Data'!J:J,'Customer Data'!A254)</f>
        <v>3531</v>
      </c>
    </row>
    <row r="255" spans="1:9" hidden="1" x14ac:dyDescent="0.3">
      <c r="A255" s="5" t="s">
        <v>1194</v>
      </c>
      <c r="B255" t="s">
        <v>747</v>
      </c>
      <c r="C255">
        <v>26</v>
      </c>
      <c r="D255" t="s">
        <v>391</v>
      </c>
      <c r="E255" s="10">
        <v>13</v>
      </c>
      <c r="F255" t="s">
        <v>393</v>
      </c>
      <c r="G255" s="2">
        <v>45323</v>
      </c>
      <c r="H255">
        <f>COUNTIFS('Sales Data'!J:J,'Customer Data'!A255)</f>
        <v>0</v>
      </c>
      <c r="I255">
        <f>SUMIFS('Sales Data'!I:I,'Sales Data'!J:J,'Customer Data'!A255)</f>
        <v>0</v>
      </c>
    </row>
    <row r="256" spans="1:9" x14ac:dyDescent="0.3">
      <c r="A256" s="5" t="s">
        <v>1195</v>
      </c>
      <c r="B256" t="s">
        <v>748</v>
      </c>
      <c r="C256">
        <v>52</v>
      </c>
      <c r="D256" t="s">
        <v>391</v>
      </c>
      <c r="E256" s="10">
        <v>20</v>
      </c>
      <c r="F256" t="s">
        <v>393</v>
      </c>
      <c r="G256" s="2">
        <v>45319</v>
      </c>
      <c r="H256">
        <f>COUNTIFS('Sales Data'!J:J,'Customer Data'!A256)</f>
        <v>2</v>
      </c>
      <c r="I256">
        <f>SUMIFS('Sales Data'!I:I,'Sales Data'!J:J,'Customer Data'!A256)</f>
        <v>1938</v>
      </c>
    </row>
    <row r="257" spans="1:9" x14ac:dyDescent="0.3">
      <c r="A257" s="5" t="s">
        <v>1196</v>
      </c>
      <c r="B257" t="s">
        <v>749</v>
      </c>
      <c r="C257">
        <v>56</v>
      </c>
      <c r="D257" t="s">
        <v>394</v>
      </c>
      <c r="E257" s="10">
        <v>22</v>
      </c>
      <c r="F257" t="s">
        <v>395</v>
      </c>
      <c r="G257" s="2">
        <v>45342</v>
      </c>
      <c r="H257">
        <f>COUNTIFS('Sales Data'!J:J,'Customer Data'!A257)</f>
        <v>1</v>
      </c>
      <c r="I257">
        <f>SUMIFS('Sales Data'!I:I,'Sales Data'!J:J,'Customer Data'!A257)</f>
        <v>814</v>
      </c>
    </row>
    <row r="258" spans="1:9" x14ac:dyDescent="0.3">
      <c r="A258" s="5" t="s">
        <v>1197</v>
      </c>
      <c r="B258" t="s">
        <v>750</v>
      </c>
      <c r="C258">
        <v>37</v>
      </c>
      <c r="D258" t="s">
        <v>394</v>
      </c>
      <c r="E258" s="10">
        <v>3</v>
      </c>
      <c r="F258" t="s">
        <v>395</v>
      </c>
      <c r="G258" s="2">
        <v>45311</v>
      </c>
      <c r="H258">
        <f>COUNTIFS('Sales Data'!J:J,'Customer Data'!A258)</f>
        <v>1</v>
      </c>
      <c r="I258">
        <f>SUMIFS('Sales Data'!I:I,'Sales Data'!J:J,'Customer Data'!A258)</f>
        <v>812</v>
      </c>
    </row>
    <row r="259" spans="1:9" x14ac:dyDescent="0.3">
      <c r="A259" s="5" t="s">
        <v>1198</v>
      </c>
      <c r="B259" t="s">
        <v>751</v>
      </c>
      <c r="C259">
        <v>28</v>
      </c>
      <c r="D259" t="s">
        <v>394</v>
      </c>
      <c r="E259" s="10">
        <v>18</v>
      </c>
      <c r="F259" t="s">
        <v>393</v>
      </c>
      <c r="G259" s="2">
        <v>45349</v>
      </c>
      <c r="H259">
        <f>COUNTIFS('Sales Data'!J:J,'Customer Data'!A259)</f>
        <v>3</v>
      </c>
      <c r="I259">
        <f>SUMIFS('Sales Data'!I:I,'Sales Data'!J:J,'Customer Data'!A259)</f>
        <v>2831</v>
      </c>
    </row>
    <row r="260" spans="1:9" x14ac:dyDescent="0.3">
      <c r="A260" s="5" t="s">
        <v>1199</v>
      </c>
      <c r="B260" t="s">
        <v>752</v>
      </c>
      <c r="C260">
        <v>36</v>
      </c>
      <c r="D260" t="s">
        <v>391</v>
      </c>
      <c r="E260" s="10">
        <v>16</v>
      </c>
      <c r="F260" t="s">
        <v>392</v>
      </c>
      <c r="G260" s="2">
        <v>45320</v>
      </c>
      <c r="H260">
        <f>COUNTIFS('Sales Data'!J:J,'Customer Data'!A260)</f>
        <v>1</v>
      </c>
      <c r="I260">
        <f>SUMIFS('Sales Data'!I:I,'Sales Data'!J:J,'Customer Data'!A260)</f>
        <v>942</v>
      </c>
    </row>
    <row r="261" spans="1:9" hidden="1" x14ac:dyDescent="0.3">
      <c r="A261" s="5" t="s">
        <v>1200</v>
      </c>
      <c r="B261" t="s">
        <v>753</v>
      </c>
      <c r="C261">
        <v>19</v>
      </c>
      <c r="D261" t="s">
        <v>394</v>
      </c>
      <c r="E261" s="10">
        <v>18</v>
      </c>
      <c r="F261" t="s">
        <v>392</v>
      </c>
      <c r="G261" s="2">
        <v>45335</v>
      </c>
      <c r="H261">
        <f>COUNTIFS('Sales Data'!J:J,'Customer Data'!A261)</f>
        <v>0</v>
      </c>
      <c r="I261">
        <f>SUMIFS('Sales Data'!I:I,'Sales Data'!J:J,'Customer Data'!A261)</f>
        <v>0</v>
      </c>
    </row>
    <row r="262" spans="1:9" x14ac:dyDescent="0.3">
      <c r="A262" s="5" t="s">
        <v>1201</v>
      </c>
      <c r="B262" t="s">
        <v>754</v>
      </c>
      <c r="C262">
        <v>28</v>
      </c>
      <c r="D262" t="s">
        <v>394</v>
      </c>
      <c r="E262" s="10">
        <v>3</v>
      </c>
      <c r="F262" t="s">
        <v>392</v>
      </c>
      <c r="G262" s="2">
        <v>45307</v>
      </c>
      <c r="H262">
        <f>COUNTIFS('Sales Data'!J:J,'Customer Data'!A262)</f>
        <v>1</v>
      </c>
      <c r="I262">
        <f>SUMIFS('Sales Data'!I:I,'Sales Data'!J:J,'Customer Data'!A262)</f>
        <v>401</v>
      </c>
    </row>
    <row r="263" spans="1:9" x14ac:dyDescent="0.3">
      <c r="A263" s="5" t="s">
        <v>1202</v>
      </c>
      <c r="B263" t="s">
        <v>755</v>
      </c>
      <c r="C263">
        <v>30</v>
      </c>
      <c r="D263" t="s">
        <v>391</v>
      </c>
      <c r="E263" s="10">
        <v>5</v>
      </c>
      <c r="F263" t="s">
        <v>395</v>
      </c>
      <c r="G263" s="2">
        <v>45309</v>
      </c>
      <c r="H263">
        <f>COUNTIFS('Sales Data'!J:J,'Customer Data'!A263)</f>
        <v>2</v>
      </c>
      <c r="I263">
        <f>SUMIFS('Sales Data'!I:I,'Sales Data'!J:J,'Customer Data'!A263)</f>
        <v>2359</v>
      </c>
    </row>
    <row r="264" spans="1:9" x14ac:dyDescent="0.3">
      <c r="A264" s="5" t="s">
        <v>1203</v>
      </c>
      <c r="B264" t="s">
        <v>756</v>
      </c>
      <c r="C264">
        <v>47</v>
      </c>
      <c r="D264" t="s">
        <v>391</v>
      </c>
      <c r="E264" s="10">
        <v>3</v>
      </c>
      <c r="F264" t="s">
        <v>395</v>
      </c>
      <c r="G264" s="2">
        <v>45320</v>
      </c>
      <c r="H264">
        <f>COUNTIFS('Sales Data'!J:J,'Customer Data'!A264)</f>
        <v>1</v>
      </c>
      <c r="I264">
        <f>SUMIFS('Sales Data'!I:I,'Sales Data'!J:J,'Customer Data'!A264)</f>
        <v>475</v>
      </c>
    </row>
    <row r="265" spans="1:9" hidden="1" x14ac:dyDescent="0.3">
      <c r="A265" s="5" t="s">
        <v>1204</v>
      </c>
      <c r="B265" t="s">
        <v>757</v>
      </c>
      <c r="C265">
        <v>43</v>
      </c>
      <c r="D265" t="s">
        <v>394</v>
      </c>
      <c r="E265" s="10">
        <v>14</v>
      </c>
      <c r="F265" t="s">
        <v>395</v>
      </c>
      <c r="G265" s="2">
        <v>45293</v>
      </c>
      <c r="H265">
        <f>COUNTIFS('Sales Data'!J:J,'Customer Data'!A265)</f>
        <v>0</v>
      </c>
      <c r="I265">
        <f>SUMIFS('Sales Data'!I:I,'Sales Data'!J:J,'Customer Data'!A265)</f>
        <v>0</v>
      </c>
    </row>
    <row r="266" spans="1:9" x14ac:dyDescent="0.3">
      <c r="A266" s="5" t="s">
        <v>1205</v>
      </c>
      <c r="B266" t="s">
        <v>758</v>
      </c>
      <c r="C266">
        <v>52</v>
      </c>
      <c r="D266" t="s">
        <v>394</v>
      </c>
      <c r="E266" s="10">
        <v>18</v>
      </c>
      <c r="F266" t="s">
        <v>393</v>
      </c>
      <c r="G266" s="2">
        <v>45305</v>
      </c>
      <c r="H266">
        <f>COUNTIFS('Sales Data'!J:J,'Customer Data'!A266)</f>
        <v>2</v>
      </c>
      <c r="I266">
        <f>SUMIFS('Sales Data'!I:I,'Sales Data'!J:J,'Customer Data'!A266)</f>
        <v>2114</v>
      </c>
    </row>
    <row r="267" spans="1:9" x14ac:dyDescent="0.3">
      <c r="A267" s="5" t="s">
        <v>1206</v>
      </c>
      <c r="B267" t="s">
        <v>649</v>
      </c>
      <c r="C267">
        <v>24</v>
      </c>
      <c r="D267" t="s">
        <v>391</v>
      </c>
      <c r="E267" s="10">
        <v>16</v>
      </c>
      <c r="F267" t="s">
        <v>392</v>
      </c>
      <c r="G267" s="2">
        <v>45350</v>
      </c>
      <c r="H267">
        <f>COUNTIFS('Sales Data'!J:J,'Customer Data'!A267)</f>
        <v>1</v>
      </c>
      <c r="I267">
        <f>SUMIFS('Sales Data'!I:I,'Sales Data'!J:J,'Customer Data'!A267)</f>
        <v>942</v>
      </c>
    </row>
    <row r="268" spans="1:9" x14ac:dyDescent="0.3">
      <c r="A268" s="5" t="s">
        <v>1207</v>
      </c>
      <c r="B268" t="s">
        <v>759</v>
      </c>
      <c r="C268">
        <v>22</v>
      </c>
      <c r="D268" t="s">
        <v>391</v>
      </c>
      <c r="E268" s="10">
        <v>17</v>
      </c>
      <c r="F268" t="s">
        <v>393</v>
      </c>
      <c r="G268" s="2">
        <v>45327</v>
      </c>
      <c r="H268">
        <f>COUNTIFS('Sales Data'!J:J,'Customer Data'!A268)</f>
        <v>2</v>
      </c>
      <c r="I268">
        <f>SUMIFS('Sales Data'!I:I,'Sales Data'!J:J,'Customer Data'!A268)</f>
        <v>752</v>
      </c>
    </row>
    <row r="269" spans="1:9" x14ac:dyDescent="0.3">
      <c r="A269" s="5" t="s">
        <v>1208</v>
      </c>
      <c r="B269" t="s">
        <v>760</v>
      </c>
      <c r="C269">
        <v>32</v>
      </c>
      <c r="D269" t="s">
        <v>394</v>
      </c>
      <c r="E269" s="10">
        <v>12</v>
      </c>
      <c r="F269" t="s">
        <v>393</v>
      </c>
      <c r="G269" s="2">
        <v>45330</v>
      </c>
      <c r="H269">
        <f>COUNTIFS('Sales Data'!J:J,'Customer Data'!A269)</f>
        <v>2</v>
      </c>
      <c r="I269">
        <f>SUMIFS('Sales Data'!I:I,'Sales Data'!J:J,'Customer Data'!A269)</f>
        <v>1168</v>
      </c>
    </row>
    <row r="270" spans="1:9" x14ac:dyDescent="0.3">
      <c r="A270" s="5" t="s">
        <v>1209</v>
      </c>
      <c r="B270" t="s">
        <v>761</v>
      </c>
      <c r="C270">
        <v>22</v>
      </c>
      <c r="D270" t="s">
        <v>391</v>
      </c>
      <c r="E270" s="10">
        <v>11</v>
      </c>
      <c r="F270" t="s">
        <v>395</v>
      </c>
      <c r="G270" s="2">
        <v>45351</v>
      </c>
      <c r="H270">
        <f>COUNTIFS('Sales Data'!J:J,'Customer Data'!A270)</f>
        <v>1</v>
      </c>
      <c r="I270">
        <f>SUMIFS('Sales Data'!I:I,'Sales Data'!J:J,'Customer Data'!A270)</f>
        <v>355</v>
      </c>
    </row>
    <row r="271" spans="1:9" x14ac:dyDescent="0.3">
      <c r="A271" s="5" t="s">
        <v>1210</v>
      </c>
      <c r="B271" t="s">
        <v>762</v>
      </c>
      <c r="C271">
        <v>30</v>
      </c>
      <c r="D271" t="s">
        <v>391</v>
      </c>
      <c r="E271" s="10">
        <v>19</v>
      </c>
      <c r="F271" t="s">
        <v>392</v>
      </c>
      <c r="G271" s="2">
        <v>45301</v>
      </c>
      <c r="H271">
        <f>COUNTIFS('Sales Data'!J:J,'Customer Data'!A271)</f>
        <v>2</v>
      </c>
      <c r="I271">
        <f>SUMIFS('Sales Data'!I:I,'Sales Data'!J:J,'Customer Data'!A271)</f>
        <v>1960</v>
      </c>
    </row>
    <row r="272" spans="1:9" x14ac:dyDescent="0.3">
      <c r="A272" s="5" t="s">
        <v>1211</v>
      </c>
      <c r="B272" t="s">
        <v>715</v>
      </c>
      <c r="C272">
        <v>26</v>
      </c>
      <c r="D272" t="s">
        <v>394</v>
      </c>
      <c r="E272" s="10">
        <v>6</v>
      </c>
      <c r="F272" t="s">
        <v>395</v>
      </c>
      <c r="G272" s="2">
        <v>45306</v>
      </c>
      <c r="H272">
        <f>COUNTIFS('Sales Data'!J:J,'Customer Data'!A272)</f>
        <v>3</v>
      </c>
      <c r="I272">
        <f>SUMIFS('Sales Data'!I:I,'Sales Data'!J:J,'Customer Data'!A272)</f>
        <v>2012</v>
      </c>
    </row>
    <row r="273" spans="1:9" x14ac:dyDescent="0.3">
      <c r="A273" s="5" t="s">
        <v>1212</v>
      </c>
      <c r="B273" t="s">
        <v>763</v>
      </c>
      <c r="C273">
        <v>59</v>
      </c>
      <c r="D273" t="s">
        <v>391</v>
      </c>
      <c r="E273" s="10">
        <v>10</v>
      </c>
      <c r="F273" t="s">
        <v>393</v>
      </c>
      <c r="G273" s="2">
        <v>45293</v>
      </c>
      <c r="H273">
        <f>COUNTIFS('Sales Data'!J:J,'Customer Data'!A273)</f>
        <v>1</v>
      </c>
      <c r="I273">
        <f>SUMIFS('Sales Data'!I:I,'Sales Data'!J:J,'Customer Data'!A273)</f>
        <v>592</v>
      </c>
    </row>
    <row r="274" spans="1:9" x14ac:dyDescent="0.3">
      <c r="A274" s="5" t="s">
        <v>1213</v>
      </c>
      <c r="B274" t="s">
        <v>764</v>
      </c>
      <c r="C274">
        <v>54</v>
      </c>
      <c r="D274" t="s">
        <v>394</v>
      </c>
      <c r="E274" s="10">
        <v>3</v>
      </c>
      <c r="F274" t="s">
        <v>395</v>
      </c>
      <c r="G274" s="2">
        <v>45310</v>
      </c>
      <c r="H274">
        <f>COUNTIFS('Sales Data'!J:J,'Customer Data'!A274)</f>
        <v>3</v>
      </c>
      <c r="I274">
        <f>SUMIFS('Sales Data'!I:I,'Sales Data'!J:J,'Customer Data'!A274)</f>
        <v>2840</v>
      </c>
    </row>
    <row r="275" spans="1:9" x14ac:dyDescent="0.3">
      <c r="A275" s="5" t="s">
        <v>1214</v>
      </c>
      <c r="B275" t="s">
        <v>765</v>
      </c>
      <c r="C275">
        <v>47</v>
      </c>
      <c r="D275" t="s">
        <v>394</v>
      </c>
      <c r="E275" s="10">
        <v>17</v>
      </c>
      <c r="F275" t="s">
        <v>392</v>
      </c>
      <c r="G275" s="2">
        <v>45348</v>
      </c>
      <c r="H275">
        <f>COUNTIFS('Sales Data'!J:J,'Customer Data'!A275)</f>
        <v>1</v>
      </c>
      <c r="I275">
        <f>SUMIFS('Sales Data'!I:I,'Sales Data'!J:J,'Customer Data'!A275)</f>
        <v>677</v>
      </c>
    </row>
    <row r="276" spans="1:9" x14ac:dyDescent="0.3">
      <c r="A276" s="5" t="s">
        <v>1215</v>
      </c>
      <c r="B276" t="s">
        <v>766</v>
      </c>
      <c r="C276">
        <v>40</v>
      </c>
      <c r="D276" t="s">
        <v>394</v>
      </c>
      <c r="E276" s="10">
        <v>10</v>
      </c>
      <c r="F276" t="s">
        <v>395</v>
      </c>
      <c r="G276" s="2">
        <v>45344</v>
      </c>
      <c r="H276">
        <f>COUNTIFS('Sales Data'!J:J,'Customer Data'!A276)</f>
        <v>5</v>
      </c>
      <c r="I276">
        <f>SUMIFS('Sales Data'!I:I,'Sales Data'!J:J,'Customer Data'!A276)</f>
        <v>4458</v>
      </c>
    </row>
    <row r="277" spans="1:9" x14ac:dyDescent="0.3">
      <c r="A277" s="5" t="s">
        <v>1216</v>
      </c>
      <c r="B277" t="s">
        <v>767</v>
      </c>
      <c r="C277">
        <v>40</v>
      </c>
      <c r="D277" t="s">
        <v>394</v>
      </c>
      <c r="E277" s="10">
        <v>14</v>
      </c>
      <c r="F277" t="s">
        <v>392</v>
      </c>
      <c r="G277" s="2">
        <v>45295</v>
      </c>
      <c r="H277">
        <f>COUNTIFS('Sales Data'!J:J,'Customer Data'!A277)</f>
        <v>3</v>
      </c>
      <c r="I277">
        <f>SUMIFS('Sales Data'!I:I,'Sales Data'!J:J,'Customer Data'!A277)</f>
        <v>1920</v>
      </c>
    </row>
    <row r="278" spans="1:9" x14ac:dyDescent="0.3">
      <c r="A278" s="5" t="s">
        <v>1217</v>
      </c>
      <c r="B278" t="s">
        <v>768</v>
      </c>
      <c r="C278">
        <v>56</v>
      </c>
      <c r="D278" t="s">
        <v>394</v>
      </c>
      <c r="E278" s="10">
        <v>22</v>
      </c>
      <c r="F278" t="s">
        <v>393</v>
      </c>
      <c r="G278" s="2">
        <v>45339</v>
      </c>
      <c r="H278">
        <f>COUNTIFS('Sales Data'!J:J,'Customer Data'!A278)</f>
        <v>3</v>
      </c>
      <c r="I278">
        <f>SUMIFS('Sales Data'!I:I,'Sales Data'!J:J,'Customer Data'!A278)</f>
        <v>2065</v>
      </c>
    </row>
    <row r="279" spans="1:9" hidden="1" x14ac:dyDescent="0.3">
      <c r="A279" s="5" t="s">
        <v>1218</v>
      </c>
      <c r="B279" t="s">
        <v>769</v>
      </c>
      <c r="C279">
        <v>47</v>
      </c>
      <c r="D279" t="s">
        <v>394</v>
      </c>
      <c r="E279" s="10">
        <v>5</v>
      </c>
      <c r="F279" t="s">
        <v>392</v>
      </c>
      <c r="G279" s="2">
        <v>45335</v>
      </c>
      <c r="H279">
        <f>COUNTIFS('Sales Data'!J:J,'Customer Data'!A279)</f>
        <v>0</v>
      </c>
      <c r="I279">
        <f>SUMIFS('Sales Data'!I:I,'Sales Data'!J:J,'Customer Data'!A279)</f>
        <v>0</v>
      </c>
    </row>
    <row r="280" spans="1:9" x14ac:dyDescent="0.3">
      <c r="A280" s="5" t="s">
        <v>1219</v>
      </c>
      <c r="B280" t="s">
        <v>770</v>
      </c>
      <c r="C280">
        <v>45</v>
      </c>
      <c r="D280" t="s">
        <v>394</v>
      </c>
      <c r="E280" s="10">
        <v>2</v>
      </c>
      <c r="F280" t="s">
        <v>392</v>
      </c>
      <c r="G280" s="2">
        <v>45298</v>
      </c>
      <c r="H280">
        <f>COUNTIFS('Sales Data'!J:J,'Customer Data'!A280)</f>
        <v>1</v>
      </c>
      <c r="I280">
        <f>SUMIFS('Sales Data'!I:I,'Sales Data'!J:J,'Customer Data'!A280)</f>
        <v>375</v>
      </c>
    </row>
    <row r="281" spans="1:9" x14ac:dyDescent="0.3">
      <c r="A281" s="5" t="s">
        <v>1220</v>
      </c>
      <c r="B281" t="s">
        <v>771</v>
      </c>
      <c r="C281">
        <v>18</v>
      </c>
      <c r="D281" t="s">
        <v>394</v>
      </c>
      <c r="E281" s="10">
        <v>21</v>
      </c>
      <c r="F281" t="s">
        <v>392</v>
      </c>
      <c r="G281" s="2">
        <v>45325</v>
      </c>
      <c r="H281">
        <f>COUNTIFS('Sales Data'!J:J,'Customer Data'!A281)</f>
        <v>1</v>
      </c>
      <c r="I281">
        <f>SUMIFS('Sales Data'!I:I,'Sales Data'!J:J,'Customer Data'!A281)</f>
        <v>895</v>
      </c>
    </row>
    <row r="282" spans="1:9" x14ac:dyDescent="0.3">
      <c r="A282" s="5" t="s">
        <v>1221</v>
      </c>
      <c r="B282" t="s">
        <v>772</v>
      </c>
      <c r="C282">
        <v>46</v>
      </c>
      <c r="D282" t="s">
        <v>391</v>
      </c>
      <c r="E282" s="10">
        <v>15</v>
      </c>
      <c r="F282" t="s">
        <v>392</v>
      </c>
      <c r="G282" s="2">
        <v>45299</v>
      </c>
      <c r="H282">
        <f>COUNTIFS('Sales Data'!J:J,'Customer Data'!A282)</f>
        <v>2</v>
      </c>
      <c r="I282">
        <f>SUMIFS('Sales Data'!I:I,'Sales Data'!J:J,'Customer Data'!A282)</f>
        <v>917</v>
      </c>
    </row>
    <row r="283" spans="1:9" x14ac:dyDescent="0.3">
      <c r="A283" s="5" t="s">
        <v>1222</v>
      </c>
      <c r="B283" t="s">
        <v>773</v>
      </c>
      <c r="C283">
        <v>39</v>
      </c>
      <c r="D283" t="s">
        <v>391</v>
      </c>
      <c r="E283" s="10">
        <v>16</v>
      </c>
      <c r="F283" t="s">
        <v>392</v>
      </c>
      <c r="G283" s="2">
        <v>45309</v>
      </c>
      <c r="H283">
        <f>COUNTIFS('Sales Data'!J:J,'Customer Data'!A283)</f>
        <v>3</v>
      </c>
      <c r="I283">
        <f>SUMIFS('Sales Data'!I:I,'Sales Data'!J:J,'Customer Data'!A283)</f>
        <v>2853</v>
      </c>
    </row>
    <row r="284" spans="1:9" hidden="1" x14ac:dyDescent="0.3">
      <c r="A284" s="5" t="s">
        <v>1223</v>
      </c>
      <c r="B284" t="s">
        <v>774</v>
      </c>
      <c r="C284">
        <v>46</v>
      </c>
      <c r="D284" t="s">
        <v>391</v>
      </c>
      <c r="E284" s="10">
        <v>12</v>
      </c>
      <c r="F284" t="s">
        <v>392</v>
      </c>
      <c r="G284" s="2">
        <v>45300</v>
      </c>
      <c r="H284">
        <f>COUNTIFS('Sales Data'!J:J,'Customer Data'!A284)</f>
        <v>0</v>
      </c>
      <c r="I284">
        <f>SUMIFS('Sales Data'!I:I,'Sales Data'!J:J,'Customer Data'!A284)</f>
        <v>0</v>
      </c>
    </row>
    <row r="285" spans="1:9" x14ac:dyDescent="0.3">
      <c r="A285" s="5" t="s">
        <v>1224</v>
      </c>
      <c r="B285" t="s">
        <v>775</v>
      </c>
      <c r="C285">
        <v>27</v>
      </c>
      <c r="D285" t="s">
        <v>391</v>
      </c>
      <c r="E285" s="10">
        <v>14</v>
      </c>
      <c r="F285" t="s">
        <v>393</v>
      </c>
      <c r="G285" s="2">
        <v>45307</v>
      </c>
      <c r="H285">
        <f>COUNTIFS('Sales Data'!J:J,'Customer Data'!A285)</f>
        <v>1</v>
      </c>
      <c r="I285">
        <f>SUMIFS('Sales Data'!I:I,'Sales Data'!J:J,'Customer Data'!A285)</f>
        <v>967</v>
      </c>
    </row>
    <row r="286" spans="1:9" x14ac:dyDescent="0.3">
      <c r="A286" s="5" t="s">
        <v>1225</v>
      </c>
      <c r="B286" t="s">
        <v>776</v>
      </c>
      <c r="C286">
        <v>28</v>
      </c>
      <c r="D286" t="s">
        <v>394</v>
      </c>
      <c r="E286" s="10">
        <v>21</v>
      </c>
      <c r="F286" t="s">
        <v>393</v>
      </c>
      <c r="G286" s="2">
        <v>45306</v>
      </c>
      <c r="H286">
        <f>COUNTIFS('Sales Data'!J:J,'Customer Data'!A286)</f>
        <v>1</v>
      </c>
      <c r="I286">
        <f>SUMIFS('Sales Data'!I:I,'Sales Data'!J:J,'Customer Data'!A286)</f>
        <v>967</v>
      </c>
    </row>
    <row r="287" spans="1:9" x14ac:dyDescent="0.3">
      <c r="A287" s="5" t="s">
        <v>1226</v>
      </c>
      <c r="B287" t="s">
        <v>777</v>
      </c>
      <c r="C287">
        <v>39</v>
      </c>
      <c r="D287" t="s">
        <v>394</v>
      </c>
      <c r="E287" s="10">
        <v>17</v>
      </c>
      <c r="F287" t="s">
        <v>392</v>
      </c>
      <c r="G287" s="2">
        <v>45342</v>
      </c>
      <c r="H287">
        <f>COUNTIFS('Sales Data'!J:J,'Customer Data'!A287)</f>
        <v>3</v>
      </c>
      <c r="I287">
        <f>SUMIFS('Sales Data'!I:I,'Sales Data'!J:J,'Customer Data'!A287)</f>
        <v>3384</v>
      </c>
    </row>
    <row r="288" spans="1:9" x14ac:dyDescent="0.3">
      <c r="A288" s="5" t="s">
        <v>1227</v>
      </c>
      <c r="B288" t="s">
        <v>778</v>
      </c>
      <c r="C288">
        <v>20</v>
      </c>
      <c r="D288" t="s">
        <v>394</v>
      </c>
      <c r="E288" s="10">
        <v>19</v>
      </c>
      <c r="F288" t="s">
        <v>393</v>
      </c>
      <c r="G288" s="2">
        <v>45343</v>
      </c>
      <c r="H288">
        <f>COUNTIFS('Sales Data'!J:J,'Customer Data'!A288)</f>
        <v>1</v>
      </c>
      <c r="I288">
        <f>SUMIFS('Sales Data'!I:I,'Sales Data'!J:J,'Customer Data'!A288)</f>
        <v>732</v>
      </c>
    </row>
    <row r="289" spans="1:9" x14ac:dyDescent="0.3">
      <c r="A289" s="5" t="s">
        <v>1228</v>
      </c>
      <c r="B289" t="s">
        <v>779</v>
      </c>
      <c r="C289">
        <v>24</v>
      </c>
      <c r="D289" t="s">
        <v>394</v>
      </c>
      <c r="E289" s="10">
        <v>19</v>
      </c>
      <c r="F289" t="s">
        <v>395</v>
      </c>
      <c r="G289" s="2">
        <v>45318</v>
      </c>
      <c r="H289">
        <f>COUNTIFS('Sales Data'!J:J,'Customer Data'!A289)</f>
        <v>1</v>
      </c>
      <c r="I289">
        <f>SUMIFS('Sales Data'!I:I,'Sales Data'!J:J,'Customer Data'!A289)</f>
        <v>1152</v>
      </c>
    </row>
    <row r="290" spans="1:9" x14ac:dyDescent="0.3">
      <c r="A290" s="5" t="s">
        <v>1229</v>
      </c>
      <c r="B290" t="s">
        <v>780</v>
      </c>
      <c r="C290">
        <v>62</v>
      </c>
      <c r="D290" t="s">
        <v>394</v>
      </c>
      <c r="E290" s="10">
        <v>13</v>
      </c>
      <c r="F290" t="s">
        <v>392</v>
      </c>
      <c r="G290" s="2">
        <v>45339</v>
      </c>
      <c r="H290">
        <f>COUNTIFS('Sales Data'!J:J,'Customer Data'!A290)</f>
        <v>1</v>
      </c>
      <c r="I290">
        <f>SUMIFS('Sales Data'!I:I,'Sales Data'!J:J,'Customer Data'!A290)</f>
        <v>309</v>
      </c>
    </row>
    <row r="291" spans="1:9" x14ac:dyDescent="0.3">
      <c r="A291" s="5" t="s">
        <v>1230</v>
      </c>
      <c r="B291" t="s">
        <v>690</v>
      </c>
      <c r="C291">
        <v>30</v>
      </c>
      <c r="D291" t="s">
        <v>394</v>
      </c>
      <c r="E291" s="10">
        <v>22</v>
      </c>
      <c r="F291" t="s">
        <v>395</v>
      </c>
      <c r="G291" s="2">
        <v>45315</v>
      </c>
      <c r="H291">
        <f>COUNTIFS('Sales Data'!J:J,'Customer Data'!A291)</f>
        <v>2</v>
      </c>
      <c r="I291">
        <f>SUMIFS('Sales Data'!I:I,'Sales Data'!J:J,'Customer Data'!A291)</f>
        <v>1616</v>
      </c>
    </row>
    <row r="292" spans="1:9" x14ac:dyDescent="0.3">
      <c r="A292" s="5" t="s">
        <v>1231</v>
      </c>
      <c r="B292" t="s">
        <v>781</v>
      </c>
      <c r="C292">
        <v>43</v>
      </c>
      <c r="D292" t="s">
        <v>394</v>
      </c>
      <c r="E292" s="10">
        <v>6</v>
      </c>
      <c r="F292" t="s">
        <v>395</v>
      </c>
      <c r="G292" s="2">
        <v>45351</v>
      </c>
      <c r="H292">
        <f>COUNTIFS('Sales Data'!J:J,'Customer Data'!A292)</f>
        <v>1</v>
      </c>
      <c r="I292">
        <f>SUMIFS('Sales Data'!I:I,'Sales Data'!J:J,'Customer Data'!A292)</f>
        <v>674</v>
      </c>
    </row>
    <row r="293" spans="1:9" x14ac:dyDescent="0.3">
      <c r="A293" s="5" t="s">
        <v>1232</v>
      </c>
      <c r="B293" t="s">
        <v>782</v>
      </c>
      <c r="C293">
        <v>49</v>
      </c>
      <c r="D293" t="s">
        <v>394</v>
      </c>
      <c r="E293" s="10">
        <v>8</v>
      </c>
      <c r="F293" t="s">
        <v>392</v>
      </c>
      <c r="G293" s="2">
        <v>45342</v>
      </c>
      <c r="H293">
        <f>COUNTIFS('Sales Data'!J:J,'Customer Data'!A293)</f>
        <v>2</v>
      </c>
      <c r="I293">
        <f>SUMIFS('Sales Data'!I:I,'Sales Data'!J:J,'Customer Data'!A293)</f>
        <v>1251</v>
      </c>
    </row>
    <row r="294" spans="1:9" hidden="1" x14ac:dyDescent="0.3">
      <c r="A294" s="5" t="s">
        <v>1233</v>
      </c>
      <c r="B294" t="s">
        <v>783</v>
      </c>
      <c r="C294">
        <v>36</v>
      </c>
      <c r="D294" t="s">
        <v>394</v>
      </c>
      <c r="E294" s="10">
        <v>11</v>
      </c>
      <c r="F294" t="s">
        <v>393</v>
      </c>
      <c r="G294" s="2">
        <v>45340</v>
      </c>
      <c r="H294">
        <f>COUNTIFS('Sales Data'!J:J,'Customer Data'!A294)</f>
        <v>0</v>
      </c>
      <c r="I294">
        <f>SUMIFS('Sales Data'!I:I,'Sales Data'!J:J,'Customer Data'!A294)</f>
        <v>0</v>
      </c>
    </row>
    <row r="295" spans="1:9" x14ac:dyDescent="0.3">
      <c r="A295" s="5" t="s">
        <v>1234</v>
      </c>
      <c r="B295" t="s">
        <v>784</v>
      </c>
      <c r="C295">
        <v>44</v>
      </c>
      <c r="D295" t="s">
        <v>394</v>
      </c>
      <c r="E295" s="10">
        <v>21</v>
      </c>
      <c r="F295" t="s">
        <v>392</v>
      </c>
      <c r="G295" s="2">
        <v>45302</v>
      </c>
      <c r="H295">
        <f>COUNTIFS('Sales Data'!J:J,'Customer Data'!A295)</f>
        <v>2</v>
      </c>
      <c r="I295">
        <f>SUMIFS('Sales Data'!I:I,'Sales Data'!J:J,'Customer Data'!A295)</f>
        <v>1483</v>
      </c>
    </row>
    <row r="296" spans="1:9" x14ac:dyDescent="0.3">
      <c r="A296" s="5" t="s">
        <v>1235</v>
      </c>
      <c r="B296" t="s">
        <v>785</v>
      </c>
      <c r="C296">
        <v>27</v>
      </c>
      <c r="D296" t="s">
        <v>394</v>
      </c>
      <c r="E296" s="10">
        <v>6</v>
      </c>
      <c r="F296" t="s">
        <v>392</v>
      </c>
      <c r="G296" s="2">
        <v>45352</v>
      </c>
      <c r="H296">
        <f>COUNTIFS('Sales Data'!J:J,'Customer Data'!A296)</f>
        <v>1</v>
      </c>
      <c r="I296">
        <f>SUMIFS('Sales Data'!I:I,'Sales Data'!J:J,'Customer Data'!A296)</f>
        <v>883</v>
      </c>
    </row>
    <row r="297" spans="1:9" x14ac:dyDescent="0.3">
      <c r="A297" s="5" t="s">
        <v>1236</v>
      </c>
      <c r="B297" t="s">
        <v>786</v>
      </c>
      <c r="C297">
        <v>59</v>
      </c>
      <c r="D297" t="s">
        <v>394</v>
      </c>
      <c r="E297" s="10">
        <v>7</v>
      </c>
      <c r="F297" t="s">
        <v>395</v>
      </c>
      <c r="G297" s="2">
        <v>45304</v>
      </c>
      <c r="H297">
        <f>COUNTIFS('Sales Data'!J:J,'Customer Data'!A297)</f>
        <v>1</v>
      </c>
      <c r="I297">
        <f>SUMIFS('Sales Data'!I:I,'Sales Data'!J:J,'Customer Data'!A297)</f>
        <v>764</v>
      </c>
    </row>
    <row r="298" spans="1:9" x14ac:dyDescent="0.3">
      <c r="A298" s="5" t="s">
        <v>1237</v>
      </c>
      <c r="B298" t="s">
        <v>787</v>
      </c>
      <c r="C298">
        <v>37</v>
      </c>
      <c r="D298" t="s">
        <v>391</v>
      </c>
      <c r="E298" s="10">
        <v>15</v>
      </c>
      <c r="F298" t="s">
        <v>393</v>
      </c>
      <c r="G298" s="2">
        <v>45350</v>
      </c>
      <c r="H298">
        <f>COUNTIFS('Sales Data'!J:J,'Customer Data'!A298)</f>
        <v>2</v>
      </c>
      <c r="I298">
        <f>SUMIFS('Sales Data'!I:I,'Sales Data'!J:J,'Customer Data'!A298)</f>
        <v>700</v>
      </c>
    </row>
    <row r="299" spans="1:9" hidden="1" x14ac:dyDescent="0.3">
      <c r="A299" s="5" t="s">
        <v>1238</v>
      </c>
      <c r="B299" t="s">
        <v>788</v>
      </c>
      <c r="C299">
        <v>56</v>
      </c>
      <c r="D299" t="s">
        <v>391</v>
      </c>
      <c r="E299" s="10">
        <v>15</v>
      </c>
      <c r="F299" t="s">
        <v>395</v>
      </c>
      <c r="G299" s="2">
        <v>45316</v>
      </c>
      <c r="H299">
        <f>COUNTIFS('Sales Data'!J:J,'Customer Data'!A299)</f>
        <v>0</v>
      </c>
      <c r="I299">
        <f>SUMIFS('Sales Data'!I:I,'Sales Data'!J:J,'Customer Data'!A299)</f>
        <v>0</v>
      </c>
    </row>
    <row r="300" spans="1:9" x14ac:dyDescent="0.3">
      <c r="A300" s="5" t="s">
        <v>1239</v>
      </c>
      <c r="B300" t="s">
        <v>789</v>
      </c>
      <c r="C300">
        <v>31</v>
      </c>
      <c r="D300" t="s">
        <v>394</v>
      </c>
      <c r="E300" s="10">
        <v>19</v>
      </c>
      <c r="F300" t="s">
        <v>393</v>
      </c>
      <c r="G300" s="2">
        <v>45293</v>
      </c>
      <c r="H300">
        <f>COUNTIFS('Sales Data'!J:J,'Customer Data'!A300)</f>
        <v>1</v>
      </c>
      <c r="I300">
        <f>SUMIFS('Sales Data'!I:I,'Sales Data'!J:J,'Customer Data'!A300)</f>
        <v>287</v>
      </c>
    </row>
    <row r="301" spans="1:9" x14ac:dyDescent="0.3">
      <c r="A301" s="5" t="s">
        <v>1240</v>
      </c>
      <c r="B301" t="s">
        <v>790</v>
      </c>
      <c r="C301">
        <v>64</v>
      </c>
      <c r="D301" t="s">
        <v>391</v>
      </c>
      <c r="E301" s="10">
        <v>12</v>
      </c>
      <c r="F301" t="s">
        <v>393</v>
      </c>
      <c r="G301" s="2">
        <v>45320</v>
      </c>
      <c r="H301">
        <f>COUNTIFS('Sales Data'!J:J,'Customer Data'!A301)</f>
        <v>2</v>
      </c>
      <c r="I301">
        <f>SUMIFS('Sales Data'!I:I,'Sales Data'!J:J,'Customer Data'!A301)</f>
        <v>2305</v>
      </c>
    </row>
    <row r="302" spans="1:9" x14ac:dyDescent="0.3">
      <c r="A302" s="5" t="s">
        <v>1241</v>
      </c>
      <c r="B302" t="s">
        <v>791</v>
      </c>
      <c r="C302">
        <v>32</v>
      </c>
      <c r="D302" t="s">
        <v>394</v>
      </c>
      <c r="E302" s="10">
        <v>2</v>
      </c>
      <c r="F302" t="s">
        <v>395</v>
      </c>
      <c r="G302" s="2">
        <v>45325</v>
      </c>
      <c r="H302">
        <f>COUNTIFS('Sales Data'!J:J,'Customer Data'!A302)</f>
        <v>2</v>
      </c>
      <c r="I302">
        <f>SUMIFS('Sales Data'!I:I,'Sales Data'!J:J,'Customer Data'!A302)</f>
        <v>526</v>
      </c>
    </row>
    <row r="303" spans="1:9" x14ac:dyDescent="0.3">
      <c r="A303" s="5" t="s">
        <v>1242</v>
      </c>
      <c r="B303" t="s">
        <v>792</v>
      </c>
      <c r="C303">
        <v>53</v>
      </c>
      <c r="D303" t="s">
        <v>394</v>
      </c>
      <c r="E303" s="10">
        <v>6</v>
      </c>
      <c r="F303" t="s">
        <v>395</v>
      </c>
      <c r="G303" s="2">
        <v>45345</v>
      </c>
      <c r="H303">
        <f>COUNTIFS('Sales Data'!J:J,'Customer Data'!A303)</f>
        <v>3</v>
      </c>
      <c r="I303">
        <f>SUMIFS('Sales Data'!I:I,'Sales Data'!J:J,'Customer Data'!A303)</f>
        <v>2240</v>
      </c>
    </row>
    <row r="304" spans="1:9" x14ac:dyDescent="0.3">
      <c r="A304" s="5" t="s">
        <v>1243</v>
      </c>
      <c r="B304" t="s">
        <v>793</v>
      </c>
      <c r="C304">
        <v>36</v>
      </c>
      <c r="D304" t="s">
        <v>394</v>
      </c>
      <c r="E304" s="10">
        <v>7</v>
      </c>
      <c r="F304" t="s">
        <v>392</v>
      </c>
      <c r="G304" s="2">
        <v>45324</v>
      </c>
      <c r="H304">
        <f>COUNTIFS('Sales Data'!J:J,'Customer Data'!A304)</f>
        <v>3</v>
      </c>
      <c r="I304">
        <f>SUMIFS('Sales Data'!I:I,'Sales Data'!J:J,'Customer Data'!A304)</f>
        <v>3197</v>
      </c>
    </row>
    <row r="305" spans="1:9" x14ac:dyDescent="0.3">
      <c r="A305" s="5" t="s">
        <v>1244</v>
      </c>
      <c r="B305" t="s">
        <v>794</v>
      </c>
      <c r="C305">
        <v>27</v>
      </c>
      <c r="D305" t="s">
        <v>391</v>
      </c>
      <c r="E305" s="10">
        <v>21</v>
      </c>
      <c r="F305" t="s">
        <v>395</v>
      </c>
      <c r="G305" s="2">
        <v>45296</v>
      </c>
      <c r="H305">
        <f>COUNTIFS('Sales Data'!J:J,'Customer Data'!A305)</f>
        <v>3</v>
      </c>
      <c r="I305">
        <f>SUMIFS('Sales Data'!I:I,'Sales Data'!J:J,'Customer Data'!A305)</f>
        <v>2603</v>
      </c>
    </row>
    <row r="306" spans="1:9" x14ac:dyDescent="0.3">
      <c r="A306" s="5" t="s">
        <v>1245</v>
      </c>
      <c r="B306" t="s">
        <v>795</v>
      </c>
      <c r="C306">
        <v>38</v>
      </c>
      <c r="D306" t="s">
        <v>394</v>
      </c>
      <c r="E306" s="10">
        <v>9</v>
      </c>
      <c r="F306" t="s">
        <v>392</v>
      </c>
      <c r="G306" s="2">
        <v>45323</v>
      </c>
      <c r="H306">
        <f>COUNTIFS('Sales Data'!J:J,'Customer Data'!A306)</f>
        <v>3</v>
      </c>
      <c r="I306">
        <f>SUMIFS('Sales Data'!I:I,'Sales Data'!J:J,'Customer Data'!A306)</f>
        <v>2449</v>
      </c>
    </row>
    <row r="307" spans="1:9" x14ac:dyDescent="0.3">
      <c r="A307" s="5" t="s">
        <v>1246</v>
      </c>
      <c r="B307" t="s">
        <v>796</v>
      </c>
      <c r="C307">
        <v>58</v>
      </c>
      <c r="D307" t="s">
        <v>391</v>
      </c>
      <c r="E307" s="10">
        <v>9</v>
      </c>
      <c r="F307" t="s">
        <v>395</v>
      </c>
      <c r="G307" s="2">
        <v>45300</v>
      </c>
      <c r="H307">
        <f>COUNTIFS('Sales Data'!J:J,'Customer Data'!A307)</f>
        <v>4</v>
      </c>
      <c r="I307">
        <f>SUMIFS('Sales Data'!I:I,'Sales Data'!J:J,'Customer Data'!A307)</f>
        <v>2292</v>
      </c>
    </row>
    <row r="308" spans="1:9" hidden="1" x14ac:dyDescent="0.3">
      <c r="A308" s="5" t="s">
        <v>1247</v>
      </c>
      <c r="B308" t="s">
        <v>797</v>
      </c>
      <c r="C308">
        <v>39</v>
      </c>
      <c r="D308" t="s">
        <v>391</v>
      </c>
      <c r="E308" s="10">
        <v>6</v>
      </c>
      <c r="F308" t="s">
        <v>393</v>
      </c>
      <c r="G308" s="2">
        <v>45348</v>
      </c>
      <c r="H308">
        <f>COUNTIFS('Sales Data'!J:J,'Customer Data'!A308)</f>
        <v>0</v>
      </c>
      <c r="I308">
        <f>SUMIFS('Sales Data'!I:I,'Sales Data'!J:J,'Customer Data'!A308)</f>
        <v>0</v>
      </c>
    </row>
    <row r="309" spans="1:9" x14ac:dyDescent="0.3">
      <c r="A309" s="5" t="s">
        <v>1248</v>
      </c>
      <c r="B309" t="s">
        <v>798</v>
      </c>
      <c r="C309">
        <v>29</v>
      </c>
      <c r="D309" t="s">
        <v>394</v>
      </c>
      <c r="E309" s="10">
        <v>17</v>
      </c>
      <c r="F309" t="s">
        <v>392</v>
      </c>
      <c r="G309" s="2">
        <v>45343</v>
      </c>
      <c r="H309">
        <f>COUNTIFS('Sales Data'!J:J,'Customer Data'!A309)</f>
        <v>1</v>
      </c>
      <c r="I309">
        <f>SUMIFS('Sales Data'!I:I,'Sales Data'!J:J,'Customer Data'!A309)</f>
        <v>944</v>
      </c>
    </row>
    <row r="310" spans="1:9" x14ac:dyDescent="0.3">
      <c r="A310" s="5" t="s">
        <v>1249</v>
      </c>
      <c r="B310" t="s">
        <v>799</v>
      </c>
      <c r="C310">
        <v>43</v>
      </c>
      <c r="D310" t="s">
        <v>391</v>
      </c>
      <c r="E310" s="10">
        <v>7</v>
      </c>
      <c r="F310" t="s">
        <v>392</v>
      </c>
      <c r="G310" s="2">
        <v>45329</v>
      </c>
      <c r="H310">
        <f>COUNTIFS('Sales Data'!J:J,'Customer Data'!A310)</f>
        <v>3</v>
      </c>
      <c r="I310">
        <f>SUMIFS('Sales Data'!I:I,'Sales Data'!J:J,'Customer Data'!A310)</f>
        <v>2168</v>
      </c>
    </row>
    <row r="311" spans="1:9" x14ac:dyDescent="0.3">
      <c r="A311" s="5" t="s">
        <v>1250</v>
      </c>
      <c r="B311" t="s">
        <v>800</v>
      </c>
      <c r="C311">
        <v>29</v>
      </c>
      <c r="D311" t="s">
        <v>394</v>
      </c>
      <c r="E311" s="10">
        <v>13</v>
      </c>
      <c r="F311" t="s">
        <v>395</v>
      </c>
      <c r="G311" s="2">
        <v>45318</v>
      </c>
      <c r="H311">
        <f>COUNTIFS('Sales Data'!J:J,'Customer Data'!A311)</f>
        <v>2</v>
      </c>
      <c r="I311">
        <f>SUMIFS('Sales Data'!I:I,'Sales Data'!J:J,'Customer Data'!A311)</f>
        <v>1982</v>
      </c>
    </row>
    <row r="312" spans="1:9" x14ac:dyDescent="0.3">
      <c r="A312" s="5" t="s">
        <v>1251</v>
      </c>
      <c r="B312" t="s">
        <v>801</v>
      </c>
      <c r="C312">
        <v>40</v>
      </c>
      <c r="D312" t="s">
        <v>391</v>
      </c>
      <c r="E312" s="10">
        <v>2</v>
      </c>
      <c r="F312" t="s">
        <v>392</v>
      </c>
      <c r="G312" s="2">
        <v>45299</v>
      </c>
      <c r="H312">
        <f>COUNTIFS('Sales Data'!J:J,'Customer Data'!A312)</f>
        <v>2</v>
      </c>
      <c r="I312">
        <f>SUMIFS('Sales Data'!I:I,'Sales Data'!J:J,'Customer Data'!A312)</f>
        <v>1000</v>
      </c>
    </row>
    <row r="313" spans="1:9" x14ac:dyDescent="0.3">
      <c r="A313" s="5" t="s">
        <v>1252</v>
      </c>
      <c r="B313" t="s">
        <v>802</v>
      </c>
      <c r="C313">
        <v>23</v>
      </c>
      <c r="D313" t="s">
        <v>391</v>
      </c>
      <c r="E313" s="10">
        <v>4</v>
      </c>
      <c r="F313" t="s">
        <v>393</v>
      </c>
      <c r="G313" s="2">
        <v>45343</v>
      </c>
      <c r="H313">
        <f>COUNTIFS('Sales Data'!J:J,'Customer Data'!A313)</f>
        <v>1</v>
      </c>
      <c r="I313">
        <f>SUMIFS('Sales Data'!I:I,'Sales Data'!J:J,'Customer Data'!A313)</f>
        <v>942</v>
      </c>
    </row>
    <row r="314" spans="1:9" x14ac:dyDescent="0.3">
      <c r="A314" s="5" t="s">
        <v>1253</v>
      </c>
      <c r="B314" t="s">
        <v>803</v>
      </c>
      <c r="C314">
        <v>27</v>
      </c>
      <c r="D314" t="s">
        <v>394</v>
      </c>
      <c r="E314" s="10">
        <v>19</v>
      </c>
      <c r="F314" t="s">
        <v>392</v>
      </c>
      <c r="G314" s="2">
        <v>45317</v>
      </c>
      <c r="H314">
        <f>COUNTIFS('Sales Data'!J:J,'Customer Data'!A314)</f>
        <v>2</v>
      </c>
      <c r="I314">
        <f>SUMIFS('Sales Data'!I:I,'Sales Data'!J:J,'Customer Data'!A314)</f>
        <v>2884</v>
      </c>
    </row>
    <row r="315" spans="1:9" hidden="1" x14ac:dyDescent="0.3">
      <c r="A315" s="5" t="s">
        <v>1254</v>
      </c>
      <c r="B315" t="s">
        <v>804</v>
      </c>
      <c r="C315">
        <v>49</v>
      </c>
      <c r="D315" t="s">
        <v>391</v>
      </c>
      <c r="E315" s="10">
        <v>15</v>
      </c>
      <c r="F315" t="s">
        <v>392</v>
      </c>
      <c r="G315" s="2">
        <v>45343</v>
      </c>
      <c r="H315">
        <f>COUNTIFS('Sales Data'!J:J,'Customer Data'!A315)</f>
        <v>0</v>
      </c>
      <c r="I315">
        <f>SUMIFS('Sales Data'!I:I,'Sales Data'!J:J,'Customer Data'!A315)</f>
        <v>0</v>
      </c>
    </row>
    <row r="316" spans="1:9" x14ac:dyDescent="0.3">
      <c r="A316" s="5" t="s">
        <v>1255</v>
      </c>
      <c r="B316" t="s">
        <v>805</v>
      </c>
      <c r="C316">
        <v>33</v>
      </c>
      <c r="D316" t="s">
        <v>391</v>
      </c>
      <c r="E316" s="10">
        <v>21</v>
      </c>
      <c r="F316" t="s">
        <v>392</v>
      </c>
      <c r="G316" s="2">
        <v>45351</v>
      </c>
      <c r="H316">
        <f>COUNTIFS('Sales Data'!J:J,'Customer Data'!A316)</f>
        <v>3</v>
      </c>
      <c r="I316">
        <f>SUMIFS('Sales Data'!I:I,'Sales Data'!J:J,'Customer Data'!A316)</f>
        <v>3665</v>
      </c>
    </row>
    <row r="317" spans="1:9" hidden="1" x14ac:dyDescent="0.3">
      <c r="A317" s="5" t="s">
        <v>1256</v>
      </c>
      <c r="B317" t="s">
        <v>806</v>
      </c>
      <c r="C317">
        <v>34</v>
      </c>
      <c r="D317" t="s">
        <v>394</v>
      </c>
      <c r="E317" s="10">
        <v>19</v>
      </c>
      <c r="F317" t="s">
        <v>393</v>
      </c>
      <c r="G317" s="2">
        <v>45296</v>
      </c>
      <c r="H317">
        <f>COUNTIFS('Sales Data'!J:J,'Customer Data'!A317)</f>
        <v>0</v>
      </c>
      <c r="I317">
        <f>SUMIFS('Sales Data'!I:I,'Sales Data'!J:J,'Customer Data'!A317)</f>
        <v>0</v>
      </c>
    </row>
    <row r="318" spans="1:9" x14ac:dyDescent="0.3">
      <c r="A318" s="5" t="s">
        <v>1257</v>
      </c>
      <c r="B318" t="s">
        <v>807</v>
      </c>
      <c r="C318">
        <v>50</v>
      </c>
      <c r="D318" t="s">
        <v>394</v>
      </c>
      <c r="E318" s="10">
        <v>8</v>
      </c>
      <c r="F318" t="s">
        <v>393</v>
      </c>
      <c r="G318" s="2">
        <v>45323</v>
      </c>
      <c r="H318">
        <f>COUNTIFS('Sales Data'!J:J,'Customer Data'!A318)</f>
        <v>1</v>
      </c>
      <c r="I318">
        <f>SUMIFS('Sales Data'!I:I,'Sales Data'!J:J,'Customer Data'!A318)</f>
        <v>176</v>
      </c>
    </row>
    <row r="319" spans="1:9" x14ac:dyDescent="0.3">
      <c r="A319" s="5" t="s">
        <v>1258</v>
      </c>
      <c r="B319" t="s">
        <v>808</v>
      </c>
      <c r="C319">
        <v>37</v>
      </c>
      <c r="D319" t="s">
        <v>394</v>
      </c>
      <c r="E319" s="10">
        <v>19</v>
      </c>
      <c r="F319" t="s">
        <v>395</v>
      </c>
      <c r="G319" s="2">
        <v>45295</v>
      </c>
      <c r="H319">
        <f>COUNTIFS('Sales Data'!J:J,'Customer Data'!A319)</f>
        <v>3</v>
      </c>
      <c r="I319">
        <f>SUMIFS('Sales Data'!I:I,'Sales Data'!J:J,'Customer Data'!A319)</f>
        <v>1757</v>
      </c>
    </row>
    <row r="320" spans="1:9" x14ac:dyDescent="0.3">
      <c r="A320" s="5" t="s">
        <v>1259</v>
      </c>
      <c r="B320" t="s">
        <v>809</v>
      </c>
      <c r="C320">
        <v>57</v>
      </c>
      <c r="D320" t="s">
        <v>394</v>
      </c>
      <c r="E320" s="10">
        <v>2</v>
      </c>
      <c r="F320" t="s">
        <v>393</v>
      </c>
      <c r="G320" s="2">
        <v>45314</v>
      </c>
      <c r="H320">
        <f>COUNTIFS('Sales Data'!J:J,'Customer Data'!A320)</f>
        <v>1</v>
      </c>
      <c r="I320">
        <f>SUMIFS('Sales Data'!I:I,'Sales Data'!J:J,'Customer Data'!A320)</f>
        <v>983</v>
      </c>
    </row>
    <row r="321" spans="1:9" hidden="1" x14ac:dyDescent="0.3">
      <c r="A321" s="5" t="s">
        <v>1260</v>
      </c>
      <c r="B321" t="s">
        <v>810</v>
      </c>
      <c r="C321">
        <v>25</v>
      </c>
      <c r="D321" t="s">
        <v>394</v>
      </c>
      <c r="E321" s="10">
        <v>20</v>
      </c>
      <c r="F321" t="s">
        <v>395</v>
      </c>
      <c r="G321" s="2">
        <v>45302</v>
      </c>
      <c r="H321">
        <f>COUNTIFS('Sales Data'!J:J,'Customer Data'!A321)</f>
        <v>0</v>
      </c>
      <c r="I321">
        <f>SUMIFS('Sales Data'!I:I,'Sales Data'!J:J,'Customer Data'!A321)</f>
        <v>0</v>
      </c>
    </row>
    <row r="322" spans="1:9" x14ac:dyDescent="0.3">
      <c r="A322" s="5" t="s">
        <v>1261</v>
      </c>
      <c r="B322" t="s">
        <v>811</v>
      </c>
      <c r="C322">
        <v>43</v>
      </c>
      <c r="D322" t="s">
        <v>394</v>
      </c>
      <c r="E322" s="10">
        <v>4</v>
      </c>
      <c r="F322" t="s">
        <v>395</v>
      </c>
      <c r="G322" s="2">
        <v>45349</v>
      </c>
      <c r="H322">
        <f>COUNTIFS('Sales Data'!J:J,'Customer Data'!A322)</f>
        <v>1</v>
      </c>
      <c r="I322">
        <f>SUMIFS('Sales Data'!I:I,'Sales Data'!J:J,'Customer Data'!A322)</f>
        <v>1260</v>
      </c>
    </row>
    <row r="323" spans="1:9" x14ac:dyDescent="0.3">
      <c r="A323" s="5" t="s">
        <v>1262</v>
      </c>
      <c r="B323" t="s">
        <v>812</v>
      </c>
      <c r="C323">
        <v>20</v>
      </c>
      <c r="D323" t="s">
        <v>394</v>
      </c>
      <c r="E323" s="10">
        <v>15</v>
      </c>
      <c r="F323" t="s">
        <v>393</v>
      </c>
      <c r="G323" s="2">
        <v>45296</v>
      </c>
      <c r="H323">
        <f>COUNTIFS('Sales Data'!J:J,'Customer Data'!A323)</f>
        <v>3</v>
      </c>
      <c r="I323">
        <f>SUMIFS('Sales Data'!I:I,'Sales Data'!J:J,'Customer Data'!A323)</f>
        <v>1987</v>
      </c>
    </row>
    <row r="324" spans="1:9" x14ac:dyDescent="0.3">
      <c r="A324" s="5" t="s">
        <v>1263</v>
      </c>
      <c r="B324" t="s">
        <v>813</v>
      </c>
      <c r="C324">
        <v>56</v>
      </c>
      <c r="D324" t="s">
        <v>391</v>
      </c>
      <c r="E324" s="10">
        <v>6</v>
      </c>
      <c r="F324" t="s">
        <v>395</v>
      </c>
      <c r="G324" s="2">
        <v>45329</v>
      </c>
      <c r="H324">
        <f>COUNTIFS('Sales Data'!J:J,'Customer Data'!A324)</f>
        <v>1</v>
      </c>
      <c r="I324">
        <f>SUMIFS('Sales Data'!I:I,'Sales Data'!J:J,'Customer Data'!A324)</f>
        <v>615</v>
      </c>
    </row>
    <row r="325" spans="1:9" x14ac:dyDescent="0.3">
      <c r="A325" s="5" t="s">
        <v>1264</v>
      </c>
      <c r="B325" t="s">
        <v>814</v>
      </c>
      <c r="C325">
        <v>65</v>
      </c>
      <c r="D325" t="s">
        <v>394</v>
      </c>
      <c r="E325" s="10">
        <v>18</v>
      </c>
      <c r="F325" t="s">
        <v>393</v>
      </c>
      <c r="G325" s="2">
        <v>45317</v>
      </c>
      <c r="H325">
        <f>COUNTIFS('Sales Data'!J:J,'Customer Data'!A325)</f>
        <v>1</v>
      </c>
      <c r="I325">
        <f>SUMIFS('Sales Data'!I:I,'Sales Data'!J:J,'Customer Data'!A325)</f>
        <v>1006</v>
      </c>
    </row>
    <row r="326" spans="1:9" x14ac:dyDescent="0.3">
      <c r="A326" s="5" t="s">
        <v>1265</v>
      </c>
      <c r="B326" t="s">
        <v>815</v>
      </c>
      <c r="C326">
        <v>28</v>
      </c>
      <c r="D326" t="s">
        <v>394</v>
      </c>
      <c r="E326" s="10">
        <v>13</v>
      </c>
      <c r="F326" t="s">
        <v>392</v>
      </c>
      <c r="G326" s="2">
        <v>45312</v>
      </c>
      <c r="H326">
        <f>COUNTIFS('Sales Data'!J:J,'Customer Data'!A326)</f>
        <v>1</v>
      </c>
      <c r="I326">
        <f>SUMIFS('Sales Data'!I:I,'Sales Data'!J:J,'Customer Data'!A326)</f>
        <v>199</v>
      </c>
    </row>
    <row r="327" spans="1:9" x14ac:dyDescent="0.3">
      <c r="A327" s="5" t="s">
        <v>1266</v>
      </c>
      <c r="B327" t="s">
        <v>816</v>
      </c>
      <c r="C327">
        <v>49</v>
      </c>
      <c r="D327" t="s">
        <v>394</v>
      </c>
      <c r="E327" s="10">
        <v>1</v>
      </c>
      <c r="F327" t="s">
        <v>395</v>
      </c>
      <c r="G327" s="2">
        <v>45335</v>
      </c>
      <c r="H327">
        <f>COUNTIFS('Sales Data'!J:J,'Customer Data'!A327)</f>
        <v>2</v>
      </c>
      <c r="I327">
        <f>SUMIFS('Sales Data'!I:I,'Sales Data'!J:J,'Customer Data'!A327)</f>
        <v>2677</v>
      </c>
    </row>
    <row r="328" spans="1:9" x14ac:dyDescent="0.3">
      <c r="A328" s="5" t="s">
        <v>1267</v>
      </c>
      <c r="B328" t="s">
        <v>817</v>
      </c>
      <c r="C328">
        <v>24</v>
      </c>
      <c r="D328" t="s">
        <v>391</v>
      </c>
      <c r="E328" s="10">
        <v>6</v>
      </c>
      <c r="F328" t="s">
        <v>392</v>
      </c>
      <c r="G328" s="2">
        <v>45311</v>
      </c>
      <c r="H328">
        <f>COUNTIFS('Sales Data'!J:J,'Customer Data'!A328)</f>
        <v>2</v>
      </c>
      <c r="I328">
        <f>SUMIFS('Sales Data'!I:I,'Sales Data'!J:J,'Customer Data'!A328)</f>
        <v>1280</v>
      </c>
    </row>
    <row r="329" spans="1:9" x14ac:dyDescent="0.3">
      <c r="A329" s="5" t="s">
        <v>1268</v>
      </c>
      <c r="B329" t="s">
        <v>818</v>
      </c>
      <c r="C329">
        <v>52</v>
      </c>
      <c r="D329" t="s">
        <v>394</v>
      </c>
      <c r="E329" s="10">
        <v>20</v>
      </c>
      <c r="F329" t="s">
        <v>393</v>
      </c>
      <c r="G329" s="2">
        <v>45328</v>
      </c>
      <c r="H329">
        <f>COUNTIFS('Sales Data'!J:J,'Customer Data'!A329)</f>
        <v>1</v>
      </c>
      <c r="I329">
        <f>SUMIFS('Sales Data'!I:I,'Sales Data'!J:J,'Customer Data'!A329)</f>
        <v>414</v>
      </c>
    </row>
    <row r="330" spans="1:9" x14ac:dyDescent="0.3">
      <c r="A330" s="5" t="s">
        <v>1269</v>
      </c>
      <c r="B330" t="s">
        <v>806</v>
      </c>
      <c r="C330">
        <v>54</v>
      </c>
      <c r="D330" t="s">
        <v>394</v>
      </c>
      <c r="E330" s="10">
        <v>22</v>
      </c>
      <c r="F330" t="s">
        <v>395</v>
      </c>
      <c r="G330" s="2">
        <v>45326</v>
      </c>
      <c r="H330">
        <f>COUNTIFS('Sales Data'!J:J,'Customer Data'!A330)</f>
        <v>1</v>
      </c>
      <c r="I330">
        <f>SUMIFS('Sales Data'!I:I,'Sales Data'!J:J,'Customer Data'!A330)</f>
        <v>477</v>
      </c>
    </row>
    <row r="331" spans="1:9" x14ac:dyDescent="0.3">
      <c r="A331" s="5" t="s">
        <v>1270</v>
      </c>
      <c r="B331" t="s">
        <v>819</v>
      </c>
      <c r="C331">
        <v>28</v>
      </c>
      <c r="D331" t="s">
        <v>391</v>
      </c>
      <c r="E331" s="10">
        <v>3</v>
      </c>
      <c r="F331" t="s">
        <v>393</v>
      </c>
      <c r="G331" s="2">
        <v>45326</v>
      </c>
      <c r="H331">
        <f>COUNTIFS('Sales Data'!J:J,'Customer Data'!A331)</f>
        <v>1</v>
      </c>
      <c r="I331">
        <f>SUMIFS('Sales Data'!I:I,'Sales Data'!J:J,'Customer Data'!A331)</f>
        <v>648</v>
      </c>
    </row>
    <row r="332" spans="1:9" x14ac:dyDescent="0.3">
      <c r="A332" s="5" t="s">
        <v>1271</v>
      </c>
      <c r="B332" t="s">
        <v>820</v>
      </c>
      <c r="C332">
        <v>62</v>
      </c>
      <c r="D332" t="s">
        <v>394</v>
      </c>
      <c r="E332" s="10">
        <v>11</v>
      </c>
      <c r="F332" t="s">
        <v>392</v>
      </c>
      <c r="G332" s="2">
        <v>45321</v>
      </c>
      <c r="H332">
        <f>COUNTIFS('Sales Data'!J:J,'Customer Data'!A332)</f>
        <v>3</v>
      </c>
      <c r="I332">
        <f>SUMIFS('Sales Data'!I:I,'Sales Data'!J:J,'Customer Data'!A332)</f>
        <v>3208</v>
      </c>
    </row>
    <row r="333" spans="1:9" hidden="1" x14ac:dyDescent="0.3">
      <c r="A333" s="5" t="s">
        <v>1272</v>
      </c>
      <c r="B333" t="s">
        <v>821</v>
      </c>
      <c r="C333">
        <v>36</v>
      </c>
      <c r="D333" t="s">
        <v>391</v>
      </c>
      <c r="E333" s="10">
        <v>13</v>
      </c>
      <c r="F333" t="s">
        <v>395</v>
      </c>
      <c r="G333" s="2">
        <v>45352</v>
      </c>
      <c r="H333">
        <f>COUNTIFS('Sales Data'!J:J,'Customer Data'!A333)</f>
        <v>0</v>
      </c>
      <c r="I333">
        <f>SUMIFS('Sales Data'!I:I,'Sales Data'!J:J,'Customer Data'!A333)</f>
        <v>0</v>
      </c>
    </row>
    <row r="334" spans="1:9" hidden="1" x14ac:dyDescent="0.3">
      <c r="A334" s="5" t="s">
        <v>1273</v>
      </c>
      <c r="B334" t="s">
        <v>822</v>
      </c>
      <c r="C334">
        <v>50</v>
      </c>
      <c r="D334" t="s">
        <v>394</v>
      </c>
      <c r="E334" s="10">
        <v>17</v>
      </c>
      <c r="F334" t="s">
        <v>395</v>
      </c>
      <c r="G334" s="2">
        <v>45323</v>
      </c>
      <c r="H334">
        <f>COUNTIFS('Sales Data'!J:J,'Customer Data'!A334)</f>
        <v>0</v>
      </c>
      <c r="I334">
        <f>SUMIFS('Sales Data'!I:I,'Sales Data'!J:J,'Customer Data'!A334)</f>
        <v>0</v>
      </c>
    </row>
    <row r="335" spans="1:9" hidden="1" x14ac:dyDescent="0.3">
      <c r="A335" s="5" t="s">
        <v>1274</v>
      </c>
      <c r="B335" t="s">
        <v>823</v>
      </c>
      <c r="C335">
        <v>44</v>
      </c>
      <c r="D335" t="s">
        <v>391</v>
      </c>
      <c r="E335" s="10">
        <v>20</v>
      </c>
      <c r="F335" t="s">
        <v>392</v>
      </c>
      <c r="G335" s="2">
        <v>45325</v>
      </c>
      <c r="H335">
        <f>COUNTIFS('Sales Data'!J:J,'Customer Data'!A335)</f>
        <v>0</v>
      </c>
      <c r="I335">
        <f>SUMIFS('Sales Data'!I:I,'Sales Data'!J:J,'Customer Data'!A335)</f>
        <v>0</v>
      </c>
    </row>
    <row r="336" spans="1:9" x14ac:dyDescent="0.3">
      <c r="A336" s="5" t="s">
        <v>1275</v>
      </c>
      <c r="B336" t="s">
        <v>824</v>
      </c>
      <c r="C336">
        <v>32</v>
      </c>
      <c r="D336" t="s">
        <v>394</v>
      </c>
      <c r="E336" s="10">
        <v>9</v>
      </c>
      <c r="F336" t="s">
        <v>393</v>
      </c>
      <c r="G336" s="2">
        <v>45331</v>
      </c>
      <c r="H336">
        <f>COUNTIFS('Sales Data'!J:J,'Customer Data'!A336)</f>
        <v>3</v>
      </c>
      <c r="I336">
        <f>SUMIFS('Sales Data'!I:I,'Sales Data'!J:J,'Customer Data'!A336)</f>
        <v>1489</v>
      </c>
    </row>
    <row r="337" spans="1:9" x14ac:dyDescent="0.3">
      <c r="A337" s="5" t="s">
        <v>1276</v>
      </c>
      <c r="B337" t="s">
        <v>825</v>
      </c>
      <c r="C337">
        <v>21</v>
      </c>
      <c r="D337" t="s">
        <v>394</v>
      </c>
      <c r="E337" s="10">
        <v>18</v>
      </c>
      <c r="F337" t="s">
        <v>392</v>
      </c>
      <c r="G337" s="2">
        <v>45329</v>
      </c>
      <c r="H337">
        <f>COUNTIFS('Sales Data'!J:J,'Customer Data'!A337)</f>
        <v>2</v>
      </c>
      <c r="I337">
        <f>SUMIFS('Sales Data'!I:I,'Sales Data'!J:J,'Customer Data'!A337)</f>
        <v>2468</v>
      </c>
    </row>
    <row r="338" spans="1:9" x14ac:dyDescent="0.3">
      <c r="A338" s="5" t="s">
        <v>1277</v>
      </c>
      <c r="B338" t="s">
        <v>826</v>
      </c>
      <c r="C338">
        <v>37</v>
      </c>
      <c r="D338" t="s">
        <v>394</v>
      </c>
      <c r="E338" s="10">
        <v>16</v>
      </c>
      <c r="F338" t="s">
        <v>395</v>
      </c>
      <c r="G338" s="2">
        <v>45292</v>
      </c>
      <c r="H338">
        <f>COUNTIFS('Sales Data'!J:J,'Customer Data'!A338)</f>
        <v>3</v>
      </c>
      <c r="I338">
        <f>SUMIFS('Sales Data'!I:I,'Sales Data'!J:J,'Customer Data'!A338)</f>
        <v>1569</v>
      </c>
    </row>
    <row r="339" spans="1:9" x14ac:dyDescent="0.3">
      <c r="A339" s="5" t="s">
        <v>1278</v>
      </c>
      <c r="B339" t="s">
        <v>827</v>
      </c>
      <c r="C339">
        <v>21</v>
      </c>
      <c r="D339" t="s">
        <v>391</v>
      </c>
      <c r="E339" s="10">
        <v>4</v>
      </c>
      <c r="F339" t="s">
        <v>392</v>
      </c>
      <c r="G339" s="2">
        <v>45351</v>
      </c>
      <c r="H339">
        <f>COUNTIFS('Sales Data'!J:J,'Customer Data'!A339)</f>
        <v>3</v>
      </c>
      <c r="I339">
        <f>SUMIFS('Sales Data'!I:I,'Sales Data'!J:J,'Customer Data'!A339)</f>
        <v>2471</v>
      </c>
    </row>
    <row r="340" spans="1:9" x14ac:dyDescent="0.3">
      <c r="A340" s="5" t="s">
        <v>1279</v>
      </c>
      <c r="B340" t="s">
        <v>828</v>
      </c>
      <c r="C340">
        <v>53</v>
      </c>
      <c r="D340" t="s">
        <v>391</v>
      </c>
      <c r="E340" s="10">
        <v>4</v>
      </c>
      <c r="F340" t="s">
        <v>392</v>
      </c>
      <c r="G340" s="2">
        <v>45300</v>
      </c>
      <c r="H340">
        <f>COUNTIFS('Sales Data'!J:J,'Customer Data'!A340)</f>
        <v>2</v>
      </c>
      <c r="I340">
        <f>SUMIFS('Sales Data'!I:I,'Sales Data'!J:J,'Customer Data'!A340)</f>
        <v>1294</v>
      </c>
    </row>
    <row r="341" spans="1:9" x14ac:dyDescent="0.3">
      <c r="A341" s="5" t="s">
        <v>1280</v>
      </c>
      <c r="B341" t="s">
        <v>829</v>
      </c>
      <c r="C341">
        <v>53</v>
      </c>
      <c r="D341" t="s">
        <v>394</v>
      </c>
      <c r="E341" s="10">
        <v>20</v>
      </c>
      <c r="F341" t="s">
        <v>395</v>
      </c>
      <c r="G341" s="2">
        <v>45302</v>
      </c>
      <c r="H341">
        <f>COUNTIFS('Sales Data'!J:J,'Customer Data'!A341)</f>
        <v>4</v>
      </c>
      <c r="I341">
        <f>SUMIFS('Sales Data'!I:I,'Sales Data'!J:J,'Customer Data'!A341)</f>
        <v>2124</v>
      </c>
    </row>
    <row r="342" spans="1:9" x14ac:dyDescent="0.3">
      <c r="A342" s="5" t="s">
        <v>1281</v>
      </c>
      <c r="B342" t="s">
        <v>665</v>
      </c>
      <c r="C342">
        <v>39</v>
      </c>
      <c r="D342" t="s">
        <v>391</v>
      </c>
      <c r="E342" s="10">
        <v>2</v>
      </c>
      <c r="F342" t="s">
        <v>392</v>
      </c>
      <c r="G342" s="2">
        <v>45302</v>
      </c>
      <c r="H342">
        <f>COUNTIFS('Sales Data'!J:J,'Customer Data'!A342)</f>
        <v>2</v>
      </c>
      <c r="I342">
        <f>SUMIFS('Sales Data'!I:I,'Sales Data'!J:J,'Customer Data'!A342)</f>
        <v>2030</v>
      </c>
    </row>
    <row r="343" spans="1:9" x14ac:dyDescent="0.3">
      <c r="A343" s="5" t="s">
        <v>1282</v>
      </c>
      <c r="B343" t="s">
        <v>830</v>
      </c>
      <c r="C343">
        <v>41</v>
      </c>
      <c r="D343" t="s">
        <v>394</v>
      </c>
      <c r="E343" s="10">
        <v>15</v>
      </c>
      <c r="F343" t="s">
        <v>393</v>
      </c>
      <c r="G343" s="2">
        <v>45325</v>
      </c>
      <c r="H343">
        <f>COUNTIFS('Sales Data'!J:J,'Customer Data'!A343)</f>
        <v>1</v>
      </c>
      <c r="I343">
        <f>SUMIFS('Sales Data'!I:I,'Sales Data'!J:J,'Customer Data'!A343)</f>
        <v>847</v>
      </c>
    </row>
    <row r="344" spans="1:9" x14ac:dyDescent="0.3">
      <c r="A344" s="5" t="s">
        <v>1283</v>
      </c>
      <c r="B344" t="s">
        <v>831</v>
      </c>
      <c r="C344">
        <v>48</v>
      </c>
      <c r="D344" t="s">
        <v>394</v>
      </c>
      <c r="E344" s="10">
        <v>15</v>
      </c>
      <c r="F344" t="s">
        <v>393</v>
      </c>
      <c r="G344" s="2">
        <v>45296</v>
      </c>
      <c r="H344">
        <f>COUNTIFS('Sales Data'!J:J,'Customer Data'!A344)</f>
        <v>1</v>
      </c>
      <c r="I344">
        <f>SUMIFS('Sales Data'!I:I,'Sales Data'!J:J,'Customer Data'!A344)</f>
        <v>1443</v>
      </c>
    </row>
    <row r="345" spans="1:9" x14ac:dyDescent="0.3">
      <c r="A345" s="5" t="s">
        <v>1284</v>
      </c>
      <c r="B345" t="s">
        <v>832</v>
      </c>
      <c r="C345">
        <v>27</v>
      </c>
      <c r="D345" t="s">
        <v>394</v>
      </c>
      <c r="E345" s="10">
        <v>18</v>
      </c>
      <c r="F345" t="s">
        <v>392</v>
      </c>
      <c r="G345" s="2">
        <v>45315</v>
      </c>
      <c r="H345">
        <f>COUNTIFS('Sales Data'!J:J,'Customer Data'!A345)</f>
        <v>3</v>
      </c>
      <c r="I345">
        <f>SUMIFS('Sales Data'!I:I,'Sales Data'!J:J,'Customer Data'!A345)</f>
        <v>4178</v>
      </c>
    </row>
    <row r="346" spans="1:9" x14ac:dyDescent="0.3">
      <c r="A346" s="5" t="s">
        <v>1285</v>
      </c>
      <c r="B346" t="s">
        <v>833</v>
      </c>
      <c r="C346">
        <v>48</v>
      </c>
      <c r="D346" t="s">
        <v>394</v>
      </c>
      <c r="E346" s="10">
        <v>20</v>
      </c>
      <c r="F346" t="s">
        <v>395</v>
      </c>
      <c r="G346" s="2">
        <v>45296</v>
      </c>
      <c r="H346">
        <f>COUNTIFS('Sales Data'!J:J,'Customer Data'!A346)</f>
        <v>2</v>
      </c>
      <c r="I346">
        <f>SUMIFS('Sales Data'!I:I,'Sales Data'!J:J,'Customer Data'!A346)</f>
        <v>829</v>
      </c>
    </row>
    <row r="347" spans="1:9" hidden="1" x14ac:dyDescent="0.3">
      <c r="A347" s="5" t="s">
        <v>1286</v>
      </c>
      <c r="B347" t="s">
        <v>654</v>
      </c>
      <c r="C347">
        <v>48</v>
      </c>
      <c r="D347" t="s">
        <v>394</v>
      </c>
      <c r="E347" s="10">
        <v>5</v>
      </c>
      <c r="F347" t="s">
        <v>393</v>
      </c>
      <c r="G347" s="2">
        <v>45340</v>
      </c>
      <c r="H347">
        <f>COUNTIFS('Sales Data'!J:J,'Customer Data'!A347)</f>
        <v>0</v>
      </c>
      <c r="I347">
        <f>SUMIFS('Sales Data'!I:I,'Sales Data'!J:J,'Customer Data'!A347)</f>
        <v>0</v>
      </c>
    </row>
    <row r="348" spans="1:9" x14ac:dyDescent="0.3">
      <c r="A348" s="5" t="s">
        <v>1287</v>
      </c>
      <c r="B348" t="s">
        <v>834</v>
      </c>
      <c r="C348">
        <v>26</v>
      </c>
      <c r="D348" t="s">
        <v>391</v>
      </c>
      <c r="E348" s="10">
        <v>12</v>
      </c>
      <c r="F348" t="s">
        <v>395</v>
      </c>
      <c r="G348" s="2">
        <v>45294</v>
      </c>
      <c r="H348">
        <f>COUNTIFS('Sales Data'!J:J,'Customer Data'!A348)</f>
        <v>2</v>
      </c>
      <c r="I348">
        <f>SUMIFS('Sales Data'!I:I,'Sales Data'!J:J,'Customer Data'!A348)</f>
        <v>1067</v>
      </c>
    </row>
    <row r="349" spans="1:9" x14ac:dyDescent="0.3">
      <c r="A349" s="5" t="s">
        <v>1288</v>
      </c>
      <c r="B349" t="s">
        <v>835</v>
      </c>
      <c r="C349">
        <v>60</v>
      </c>
      <c r="D349" t="s">
        <v>391</v>
      </c>
      <c r="E349" s="10">
        <v>5</v>
      </c>
      <c r="F349" t="s">
        <v>395</v>
      </c>
      <c r="G349" s="2">
        <v>45299</v>
      </c>
      <c r="H349">
        <f>COUNTIFS('Sales Data'!J:J,'Customer Data'!A349)</f>
        <v>1</v>
      </c>
      <c r="I349">
        <f>SUMIFS('Sales Data'!I:I,'Sales Data'!J:J,'Customer Data'!A349)</f>
        <v>503</v>
      </c>
    </row>
    <row r="350" spans="1:9" x14ac:dyDescent="0.3">
      <c r="A350" s="5" t="s">
        <v>1289</v>
      </c>
      <c r="B350" t="s">
        <v>836</v>
      </c>
      <c r="C350">
        <v>20</v>
      </c>
      <c r="D350" t="s">
        <v>394</v>
      </c>
      <c r="E350" s="10">
        <v>17</v>
      </c>
      <c r="F350" t="s">
        <v>392</v>
      </c>
      <c r="G350" s="2">
        <v>45303</v>
      </c>
      <c r="H350">
        <f>COUNTIFS('Sales Data'!J:J,'Customer Data'!A350)</f>
        <v>2</v>
      </c>
      <c r="I350">
        <f>SUMIFS('Sales Data'!I:I,'Sales Data'!J:J,'Customer Data'!A350)</f>
        <v>1242</v>
      </c>
    </row>
    <row r="351" spans="1:9" x14ac:dyDescent="0.3">
      <c r="A351" s="5" t="s">
        <v>1290</v>
      </c>
      <c r="B351" t="s">
        <v>837</v>
      </c>
      <c r="C351">
        <v>32</v>
      </c>
      <c r="D351" t="s">
        <v>391</v>
      </c>
      <c r="E351" s="10">
        <v>6</v>
      </c>
      <c r="F351" t="s">
        <v>392</v>
      </c>
      <c r="G351" s="2">
        <v>45311</v>
      </c>
      <c r="H351">
        <f>COUNTIFS('Sales Data'!J:J,'Customer Data'!A351)</f>
        <v>1</v>
      </c>
      <c r="I351">
        <f>SUMIFS('Sales Data'!I:I,'Sales Data'!J:J,'Customer Data'!A351)</f>
        <v>1165</v>
      </c>
    </row>
    <row r="352" spans="1:9" x14ac:dyDescent="0.3">
      <c r="A352" s="5" t="s">
        <v>1291</v>
      </c>
      <c r="B352" t="s">
        <v>838</v>
      </c>
      <c r="C352">
        <v>37</v>
      </c>
      <c r="D352" t="s">
        <v>391</v>
      </c>
      <c r="E352" s="10">
        <v>13</v>
      </c>
      <c r="F352" t="s">
        <v>395</v>
      </c>
      <c r="G352" s="2">
        <v>45292</v>
      </c>
      <c r="H352">
        <f>COUNTIFS('Sales Data'!J:J,'Customer Data'!A352)</f>
        <v>2</v>
      </c>
      <c r="I352">
        <f>SUMIFS('Sales Data'!I:I,'Sales Data'!J:J,'Customer Data'!A352)</f>
        <v>976</v>
      </c>
    </row>
    <row r="353" spans="1:9" x14ac:dyDescent="0.3">
      <c r="A353" s="5" t="s">
        <v>1292</v>
      </c>
      <c r="B353" t="s">
        <v>839</v>
      </c>
      <c r="C353">
        <v>44</v>
      </c>
      <c r="D353" t="s">
        <v>391</v>
      </c>
      <c r="E353" s="10">
        <v>14</v>
      </c>
      <c r="F353" t="s">
        <v>395</v>
      </c>
      <c r="G353" s="2">
        <v>45327</v>
      </c>
      <c r="H353">
        <f>COUNTIFS('Sales Data'!J:J,'Customer Data'!A353)</f>
        <v>1</v>
      </c>
      <c r="I353">
        <f>SUMIFS('Sales Data'!I:I,'Sales Data'!J:J,'Customer Data'!A353)</f>
        <v>1436</v>
      </c>
    </row>
    <row r="354" spans="1:9" x14ac:dyDescent="0.3">
      <c r="A354" s="5" t="s">
        <v>1293</v>
      </c>
      <c r="B354" t="s">
        <v>840</v>
      </c>
      <c r="C354">
        <v>24</v>
      </c>
      <c r="D354" t="s">
        <v>394</v>
      </c>
      <c r="E354" s="10">
        <v>12</v>
      </c>
      <c r="F354" t="s">
        <v>392</v>
      </c>
      <c r="G354" s="2">
        <v>45310</v>
      </c>
      <c r="H354">
        <f>COUNTIFS('Sales Data'!J:J,'Customer Data'!A354)</f>
        <v>2</v>
      </c>
      <c r="I354">
        <f>SUMIFS('Sales Data'!I:I,'Sales Data'!J:J,'Customer Data'!A354)</f>
        <v>1710</v>
      </c>
    </row>
    <row r="355" spans="1:9" x14ac:dyDescent="0.3">
      <c r="A355" s="5" t="s">
        <v>1294</v>
      </c>
      <c r="B355" t="s">
        <v>841</v>
      </c>
      <c r="C355">
        <v>26</v>
      </c>
      <c r="D355" t="s">
        <v>391</v>
      </c>
      <c r="E355" s="10">
        <v>12</v>
      </c>
      <c r="F355" t="s">
        <v>395</v>
      </c>
      <c r="G355" s="2">
        <v>45328</v>
      </c>
      <c r="H355">
        <f>COUNTIFS('Sales Data'!J:J,'Customer Data'!A355)</f>
        <v>5</v>
      </c>
      <c r="I355">
        <f>SUMIFS('Sales Data'!I:I,'Sales Data'!J:J,'Customer Data'!A355)</f>
        <v>4512</v>
      </c>
    </row>
    <row r="356" spans="1:9" x14ac:dyDescent="0.3">
      <c r="A356" s="5" t="s">
        <v>1295</v>
      </c>
      <c r="B356" t="s">
        <v>842</v>
      </c>
      <c r="C356">
        <v>53</v>
      </c>
      <c r="D356" t="s">
        <v>391</v>
      </c>
      <c r="E356" s="10">
        <v>9</v>
      </c>
      <c r="F356" t="s">
        <v>392</v>
      </c>
      <c r="G356" s="2">
        <v>45302</v>
      </c>
      <c r="H356">
        <f>COUNTIFS('Sales Data'!J:J,'Customer Data'!A356)</f>
        <v>1</v>
      </c>
      <c r="I356">
        <f>SUMIFS('Sales Data'!I:I,'Sales Data'!J:J,'Customer Data'!A356)</f>
        <v>1043</v>
      </c>
    </row>
    <row r="357" spans="1:9" hidden="1" x14ac:dyDescent="0.3">
      <c r="A357" s="5" t="s">
        <v>1296</v>
      </c>
      <c r="B357" t="s">
        <v>843</v>
      </c>
      <c r="C357">
        <v>48</v>
      </c>
      <c r="D357" t="s">
        <v>394</v>
      </c>
      <c r="E357" s="10">
        <v>6</v>
      </c>
      <c r="F357" t="s">
        <v>393</v>
      </c>
      <c r="G357" s="2">
        <v>45307</v>
      </c>
      <c r="H357">
        <f>COUNTIFS('Sales Data'!J:J,'Customer Data'!A357)</f>
        <v>0</v>
      </c>
      <c r="I357">
        <f>SUMIFS('Sales Data'!I:I,'Sales Data'!J:J,'Customer Data'!A357)</f>
        <v>0</v>
      </c>
    </row>
    <row r="358" spans="1:9" x14ac:dyDescent="0.3">
      <c r="A358" s="5" t="s">
        <v>1297</v>
      </c>
      <c r="B358" t="s">
        <v>844</v>
      </c>
      <c r="C358">
        <v>37</v>
      </c>
      <c r="D358" t="s">
        <v>394</v>
      </c>
      <c r="E358" s="10">
        <v>3</v>
      </c>
      <c r="F358" t="s">
        <v>393</v>
      </c>
      <c r="G358" s="2">
        <v>45334</v>
      </c>
      <c r="H358">
        <f>COUNTIFS('Sales Data'!J:J,'Customer Data'!A358)</f>
        <v>2</v>
      </c>
      <c r="I358">
        <f>SUMIFS('Sales Data'!I:I,'Sales Data'!J:J,'Customer Data'!A358)</f>
        <v>1553</v>
      </c>
    </row>
    <row r="359" spans="1:9" x14ac:dyDescent="0.3">
      <c r="A359" s="5" t="s">
        <v>1298</v>
      </c>
      <c r="B359" t="s">
        <v>845</v>
      </c>
      <c r="C359">
        <v>56</v>
      </c>
      <c r="D359" t="s">
        <v>391</v>
      </c>
      <c r="E359" s="10">
        <v>12</v>
      </c>
      <c r="F359" t="s">
        <v>392</v>
      </c>
      <c r="G359" s="2">
        <v>45307</v>
      </c>
      <c r="H359">
        <f>COUNTIFS('Sales Data'!J:J,'Customer Data'!A359)</f>
        <v>1</v>
      </c>
      <c r="I359">
        <f>SUMIFS('Sales Data'!I:I,'Sales Data'!J:J,'Customer Data'!A359)</f>
        <v>983</v>
      </c>
    </row>
    <row r="360" spans="1:9" hidden="1" x14ac:dyDescent="0.3">
      <c r="A360" s="5" t="s">
        <v>1299</v>
      </c>
      <c r="B360" t="s">
        <v>846</v>
      </c>
      <c r="C360">
        <v>42</v>
      </c>
      <c r="D360" t="s">
        <v>394</v>
      </c>
      <c r="E360" s="10">
        <v>3</v>
      </c>
      <c r="F360" t="s">
        <v>393</v>
      </c>
      <c r="G360" s="2">
        <v>45337</v>
      </c>
      <c r="H360">
        <f>COUNTIFS('Sales Data'!J:J,'Customer Data'!A360)</f>
        <v>0</v>
      </c>
      <c r="I360">
        <f>SUMIFS('Sales Data'!I:I,'Sales Data'!J:J,'Customer Data'!A360)</f>
        <v>0</v>
      </c>
    </row>
    <row r="361" spans="1:9" x14ac:dyDescent="0.3">
      <c r="A361" s="5" t="s">
        <v>1300</v>
      </c>
      <c r="B361" t="s">
        <v>847</v>
      </c>
      <c r="C361">
        <v>52</v>
      </c>
      <c r="D361" t="s">
        <v>391</v>
      </c>
      <c r="E361" s="10">
        <v>16</v>
      </c>
      <c r="F361" t="s">
        <v>395</v>
      </c>
      <c r="G361" s="2">
        <v>45305</v>
      </c>
      <c r="H361">
        <f>COUNTIFS('Sales Data'!J:J,'Customer Data'!A361)</f>
        <v>1</v>
      </c>
      <c r="I361">
        <f>SUMIFS('Sales Data'!I:I,'Sales Data'!J:J,'Customer Data'!A361)</f>
        <v>1030</v>
      </c>
    </row>
    <row r="362" spans="1:9" x14ac:dyDescent="0.3">
      <c r="A362" s="5" t="s">
        <v>1301</v>
      </c>
      <c r="B362" t="s">
        <v>781</v>
      </c>
      <c r="C362">
        <v>60</v>
      </c>
      <c r="D362" t="s">
        <v>394</v>
      </c>
      <c r="E362" s="10">
        <v>17</v>
      </c>
      <c r="F362" t="s">
        <v>392</v>
      </c>
      <c r="G362" s="2">
        <v>45326</v>
      </c>
      <c r="H362">
        <f>COUNTIFS('Sales Data'!J:J,'Customer Data'!A362)</f>
        <v>1</v>
      </c>
      <c r="I362">
        <f>SUMIFS('Sales Data'!I:I,'Sales Data'!J:J,'Customer Data'!A362)</f>
        <v>247</v>
      </c>
    </row>
    <row r="363" spans="1:9" hidden="1" x14ac:dyDescent="0.3">
      <c r="A363" s="5" t="s">
        <v>1302</v>
      </c>
      <c r="B363" t="s">
        <v>848</v>
      </c>
      <c r="C363">
        <v>26</v>
      </c>
      <c r="D363" t="s">
        <v>394</v>
      </c>
      <c r="E363" s="10">
        <v>1</v>
      </c>
      <c r="F363" t="s">
        <v>392</v>
      </c>
      <c r="G363" s="2">
        <v>45296</v>
      </c>
      <c r="H363">
        <f>COUNTIFS('Sales Data'!J:J,'Customer Data'!A363)</f>
        <v>0</v>
      </c>
      <c r="I363">
        <f>SUMIFS('Sales Data'!I:I,'Sales Data'!J:J,'Customer Data'!A363)</f>
        <v>0</v>
      </c>
    </row>
    <row r="364" spans="1:9" x14ac:dyDescent="0.3">
      <c r="A364" s="5" t="s">
        <v>1303</v>
      </c>
      <c r="B364" t="s">
        <v>849</v>
      </c>
      <c r="C364">
        <v>20</v>
      </c>
      <c r="D364" t="s">
        <v>391</v>
      </c>
      <c r="E364" s="10">
        <v>17</v>
      </c>
      <c r="F364" t="s">
        <v>392</v>
      </c>
      <c r="G364" s="2">
        <v>45296</v>
      </c>
      <c r="H364">
        <f>COUNTIFS('Sales Data'!J:J,'Customer Data'!A364)</f>
        <v>2</v>
      </c>
      <c r="I364">
        <f>SUMIFS('Sales Data'!I:I,'Sales Data'!J:J,'Customer Data'!A364)</f>
        <v>1959</v>
      </c>
    </row>
    <row r="365" spans="1:9" x14ac:dyDescent="0.3">
      <c r="A365" s="5" t="s">
        <v>1304</v>
      </c>
      <c r="B365" t="s">
        <v>850</v>
      </c>
      <c r="C365">
        <v>45</v>
      </c>
      <c r="D365" t="s">
        <v>394</v>
      </c>
      <c r="E365" s="10">
        <v>4</v>
      </c>
      <c r="F365" t="s">
        <v>392</v>
      </c>
      <c r="G365" s="2">
        <v>45317</v>
      </c>
      <c r="H365">
        <f>COUNTIFS('Sales Data'!J:J,'Customer Data'!A365)</f>
        <v>1</v>
      </c>
      <c r="I365">
        <f>SUMIFS('Sales Data'!I:I,'Sales Data'!J:J,'Customer Data'!A365)</f>
        <v>1350</v>
      </c>
    </row>
    <row r="366" spans="1:9" x14ac:dyDescent="0.3">
      <c r="A366" s="5" t="s">
        <v>1305</v>
      </c>
      <c r="B366" t="s">
        <v>851</v>
      </c>
      <c r="C366">
        <v>29</v>
      </c>
      <c r="D366" t="s">
        <v>394</v>
      </c>
      <c r="E366" s="10">
        <v>11</v>
      </c>
      <c r="F366" t="s">
        <v>395</v>
      </c>
      <c r="G366" s="2">
        <v>45330</v>
      </c>
      <c r="H366">
        <f>COUNTIFS('Sales Data'!J:J,'Customer Data'!A366)</f>
        <v>3</v>
      </c>
      <c r="I366">
        <f>SUMIFS('Sales Data'!I:I,'Sales Data'!J:J,'Customer Data'!A366)</f>
        <v>2380</v>
      </c>
    </row>
    <row r="367" spans="1:9" x14ac:dyDescent="0.3">
      <c r="A367" s="5" t="s">
        <v>1306</v>
      </c>
      <c r="B367" t="s">
        <v>852</v>
      </c>
      <c r="C367">
        <v>56</v>
      </c>
      <c r="D367" t="s">
        <v>394</v>
      </c>
      <c r="E367" s="10">
        <v>18</v>
      </c>
      <c r="F367" t="s">
        <v>392</v>
      </c>
      <c r="G367" s="2">
        <v>45351</v>
      </c>
      <c r="H367">
        <f>COUNTIFS('Sales Data'!J:J,'Customer Data'!A367)</f>
        <v>3</v>
      </c>
      <c r="I367">
        <f>SUMIFS('Sales Data'!I:I,'Sales Data'!J:J,'Customer Data'!A367)</f>
        <v>2060</v>
      </c>
    </row>
    <row r="368" spans="1:9" x14ac:dyDescent="0.3">
      <c r="A368" s="5" t="s">
        <v>1307</v>
      </c>
      <c r="B368" t="s">
        <v>853</v>
      </c>
      <c r="C368">
        <v>65</v>
      </c>
      <c r="D368" t="s">
        <v>391</v>
      </c>
      <c r="E368" s="10">
        <v>12</v>
      </c>
      <c r="F368" t="s">
        <v>392</v>
      </c>
      <c r="G368" s="2">
        <v>45308</v>
      </c>
      <c r="H368">
        <f>COUNTIFS('Sales Data'!J:J,'Customer Data'!A368)</f>
        <v>4</v>
      </c>
      <c r="I368">
        <f>SUMIFS('Sales Data'!I:I,'Sales Data'!J:J,'Customer Data'!A368)</f>
        <v>3568</v>
      </c>
    </row>
    <row r="369" spans="1:9" x14ac:dyDescent="0.3">
      <c r="A369" s="5" t="s">
        <v>1308</v>
      </c>
      <c r="B369" t="s">
        <v>854</v>
      </c>
      <c r="C369">
        <v>45</v>
      </c>
      <c r="D369" t="s">
        <v>391</v>
      </c>
      <c r="E369" s="10">
        <v>21</v>
      </c>
      <c r="F369" t="s">
        <v>395</v>
      </c>
      <c r="G369" s="2">
        <v>45294</v>
      </c>
      <c r="H369">
        <f>COUNTIFS('Sales Data'!J:J,'Customer Data'!A369)</f>
        <v>1</v>
      </c>
      <c r="I369">
        <f>SUMIFS('Sales Data'!I:I,'Sales Data'!J:J,'Customer Data'!A369)</f>
        <v>1062</v>
      </c>
    </row>
    <row r="370" spans="1:9" hidden="1" x14ac:dyDescent="0.3">
      <c r="A370" s="5" t="s">
        <v>1309</v>
      </c>
      <c r="B370" t="s">
        <v>855</v>
      </c>
      <c r="C370">
        <v>47</v>
      </c>
      <c r="D370" t="s">
        <v>391</v>
      </c>
      <c r="E370" s="10">
        <v>15</v>
      </c>
      <c r="F370" t="s">
        <v>395</v>
      </c>
      <c r="G370" s="2">
        <v>45293</v>
      </c>
      <c r="H370">
        <f>COUNTIFS('Sales Data'!J:J,'Customer Data'!A370)</f>
        <v>0</v>
      </c>
      <c r="I370">
        <f>SUMIFS('Sales Data'!I:I,'Sales Data'!J:J,'Customer Data'!A370)</f>
        <v>0</v>
      </c>
    </row>
    <row r="371" spans="1:9" x14ac:dyDescent="0.3">
      <c r="A371" s="5" t="s">
        <v>1310</v>
      </c>
      <c r="B371" t="s">
        <v>856</v>
      </c>
      <c r="C371">
        <v>47</v>
      </c>
      <c r="D371" t="s">
        <v>394</v>
      </c>
      <c r="E371" s="10">
        <v>10</v>
      </c>
      <c r="F371" t="s">
        <v>393</v>
      </c>
      <c r="G371" s="2">
        <v>45329</v>
      </c>
      <c r="H371">
        <f>COUNTIFS('Sales Data'!J:J,'Customer Data'!A371)</f>
        <v>1</v>
      </c>
      <c r="I371">
        <f>SUMIFS('Sales Data'!I:I,'Sales Data'!J:J,'Customer Data'!A371)</f>
        <v>817</v>
      </c>
    </row>
    <row r="372" spans="1:9" x14ac:dyDescent="0.3">
      <c r="A372" s="5" t="s">
        <v>1311</v>
      </c>
      <c r="B372" t="s">
        <v>857</v>
      </c>
      <c r="C372">
        <v>28</v>
      </c>
      <c r="D372" t="s">
        <v>394</v>
      </c>
      <c r="E372" s="10">
        <v>12</v>
      </c>
      <c r="F372" t="s">
        <v>395</v>
      </c>
      <c r="G372" s="2">
        <v>45332</v>
      </c>
      <c r="H372">
        <f>COUNTIFS('Sales Data'!J:J,'Customer Data'!A372)</f>
        <v>1</v>
      </c>
      <c r="I372">
        <f>SUMIFS('Sales Data'!I:I,'Sales Data'!J:J,'Customer Data'!A372)</f>
        <v>1399</v>
      </c>
    </row>
    <row r="373" spans="1:9" x14ac:dyDescent="0.3">
      <c r="A373" s="5" t="s">
        <v>1312</v>
      </c>
      <c r="B373" t="s">
        <v>858</v>
      </c>
      <c r="C373">
        <v>43</v>
      </c>
      <c r="D373" t="s">
        <v>394</v>
      </c>
      <c r="E373" s="10">
        <v>17</v>
      </c>
      <c r="F373" t="s">
        <v>392</v>
      </c>
      <c r="G373" s="2">
        <v>45326</v>
      </c>
      <c r="H373">
        <f>COUNTIFS('Sales Data'!J:J,'Customer Data'!A373)</f>
        <v>4</v>
      </c>
      <c r="I373">
        <f>SUMIFS('Sales Data'!I:I,'Sales Data'!J:J,'Customer Data'!A373)</f>
        <v>2565</v>
      </c>
    </row>
    <row r="374" spans="1:9" x14ac:dyDescent="0.3">
      <c r="A374" s="5" t="s">
        <v>1313</v>
      </c>
      <c r="B374" t="s">
        <v>697</v>
      </c>
      <c r="C374">
        <v>19</v>
      </c>
      <c r="D374" t="s">
        <v>391</v>
      </c>
      <c r="E374" s="10">
        <v>11</v>
      </c>
      <c r="F374" t="s">
        <v>395</v>
      </c>
      <c r="G374" s="2">
        <v>45325</v>
      </c>
      <c r="H374">
        <f>COUNTIFS('Sales Data'!J:J,'Customer Data'!A374)</f>
        <v>3</v>
      </c>
      <c r="I374">
        <f>SUMIFS('Sales Data'!I:I,'Sales Data'!J:J,'Customer Data'!A374)</f>
        <v>2872</v>
      </c>
    </row>
    <row r="375" spans="1:9" x14ac:dyDescent="0.3">
      <c r="A375" s="5" t="s">
        <v>1314</v>
      </c>
      <c r="B375" t="s">
        <v>859</v>
      </c>
      <c r="C375">
        <v>26</v>
      </c>
      <c r="D375" t="s">
        <v>394</v>
      </c>
      <c r="E375" s="10">
        <v>14</v>
      </c>
      <c r="F375" t="s">
        <v>393</v>
      </c>
      <c r="G375" s="2">
        <v>45321</v>
      </c>
      <c r="H375">
        <f>COUNTIFS('Sales Data'!J:J,'Customer Data'!A375)</f>
        <v>1</v>
      </c>
      <c r="I375">
        <f>SUMIFS('Sales Data'!I:I,'Sales Data'!J:J,'Customer Data'!A375)</f>
        <v>1421</v>
      </c>
    </row>
    <row r="376" spans="1:9" hidden="1" x14ac:dyDescent="0.3">
      <c r="A376" s="5" t="s">
        <v>1315</v>
      </c>
      <c r="B376" t="s">
        <v>860</v>
      </c>
      <c r="C376">
        <v>48</v>
      </c>
      <c r="D376" t="s">
        <v>394</v>
      </c>
      <c r="E376" s="10">
        <v>21</v>
      </c>
      <c r="F376" t="s">
        <v>393</v>
      </c>
      <c r="G376" s="2">
        <v>45315</v>
      </c>
      <c r="H376">
        <f>COUNTIFS('Sales Data'!J:J,'Customer Data'!A376)</f>
        <v>0</v>
      </c>
      <c r="I376">
        <f>SUMIFS('Sales Data'!I:I,'Sales Data'!J:J,'Customer Data'!A376)</f>
        <v>0</v>
      </c>
    </row>
    <row r="377" spans="1:9" hidden="1" x14ac:dyDescent="0.3">
      <c r="A377" s="5" t="s">
        <v>1316</v>
      </c>
      <c r="B377" t="s">
        <v>861</v>
      </c>
      <c r="C377">
        <v>37</v>
      </c>
      <c r="D377" t="s">
        <v>391</v>
      </c>
      <c r="E377" s="10">
        <v>13</v>
      </c>
      <c r="F377" t="s">
        <v>393</v>
      </c>
      <c r="G377" s="2">
        <v>45332</v>
      </c>
      <c r="H377">
        <f>COUNTIFS('Sales Data'!J:J,'Customer Data'!A377)</f>
        <v>0</v>
      </c>
      <c r="I377">
        <f>SUMIFS('Sales Data'!I:I,'Sales Data'!J:J,'Customer Data'!A377)</f>
        <v>0</v>
      </c>
    </row>
    <row r="378" spans="1:9" x14ac:dyDescent="0.3">
      <c r="A378" s="5" t="s">
        <v>1317</v>
      </c>
      <c r="B378" t="s">
        <v>862</v>
      </c>
      <c r="C378">
        <v>60</v>
      </c>
      <c r="D378" t="s">
        <v>391</v>
      </c>
      <c r="E378" s="10">
        <v>12</v>
      </c>
      <c r="F378" t="s">
        <v>395</v>
      </c>
      <c r="G378" s="2">
        <v>45297</v>
      </c>
      <c r="H378">
        <f>COUNTIFS('Sales Data'!J:J,'Customer Data'!A378)</f>
        <v>3</v>
      </c>
      <c r="I378">
        <f>SUMIFS('Sales Data'!I:I,'Sales Data'!J:J,'Customer Data'!A378)</f>
        <v>3008</v>
      </c>
    </row>
    <row r="379" spans="1:9" x14ac:dyDescent="0.3">
      <c r="A379" s="5" t="s">
        <v>1318</v>
      </c>
      <c r="B379" t="s">
        <v>863</v>
      </c>
      <c r="C379">
        <v>20</v>
      </c>
      <c r="D379" t="s">
        <v>391</v>
      </c>
      <c r="E379" s="10">
        <v>2</v>
      </c>
      <c r="F379" t="s">
        <v>392</v>
      </c>
      <c r="G379" s="2">
        <v>45348</v>
      </c>
      <c r="H379">
        <f>COUNTIFS('Sales Data'!J:J,'Customer Data'!A379)</f>
        <v>2</v>
      </c>
      <c r="I379">
        <f>SUMIFS('Sales Data'!I:I,'Sales Data'!J:J,'Customer Data'!A379)</f>
        <v>1214</v>
      </c>
    </row>
    <row r="380" spans="1:9" x14ac:dyDescent="0.3">
      <c r="A380" s="5" t="s">
        <v>1319</v>
      </c>
      <c r="B380" t="s">
        <v>864</v>
      </c>
      <c r="C380">
        <v>49</v>
      </c>
      <c r="D380" t="s">
        <v>394</v>
      </c>
      <c r="E380" s="10">
        <v>19</v>
      </c>
      <c r="F380" t="s">
        <v>392</v>
      </c>
      <c r="G380" s="2">
        <v>45305</v>
      </c>
      <c r="H380">
        <f>COUNTIFS('Sales Data'!J:J,'Customer Data'!A380)</f>
        <v>1</v>
      </c>
      <c r="I380">
        <f>SUMIFS('Sales Data'!I:I,'Sales Data'!J:J,'Customer Data'!A380)</f>
        <v>877</v>
      </c>
    </row>
    <row r="381" spans="1:9" x14ac:dyDescent="0.3">
      <c r="A381" s="5" t="s">
        <v>1320</v>
      </c>
      <c r="B381" t="s">
        <v>865</v>
      </c>
      <c r="C381">
        <v>28</v>
      </c>
      <c r="D381" t="s">
        <v>391</v>
      </c>
      <c r="E381" s="10">
        <v>5</v>
      </c>
      <c r="F381" t="s">
        <v>392</v>
      </c>
      <c r="G381" s="2">
        <v>45292</v>
      </c>
      <c r="H381">
        <f>COUNTIFS('Sales Data'!J:J,'Customer Data'!A381)</f>
        <v>3</v>
      </c>
      <c r="I381">
        <f>SUMIFS('Sales Data'!I:I,'Sales Data'!J:J,'Customer Data'!A381)</f>
        <v>3199</v>
      </c>
    </row>
    <row r="382" spans="1:9" x14ac:dyDescent="0.3">
      <c r="A382" s="5" t="s">
        <v>1321</v>
      </c>
      <c r="B382" t="s">
        <v>866</v>
      </c>
      <c r="C382">
        <v>39</v>
      </c>
      <c r="D382" t="s">
        <v>394</v>
      </c>
      <c r="E382" s="10">
        <v>12</v>
      </c>
      <c r="F382" t="s">
        <v>395</v>
      </c>
      <c r="G382" s="2">
        <v>45328</v>
      </c>
      <c r="H382">
        <f>COUNTIFS('Sales Data'!J:J,'Customer Data'!A382)</f>
        <v>1</v>
      </c>
      <c r="I382">
        <f>SUMIFS('Sales Data'!I:I,'Sales Data'!J:J,'Customer Data'!A382)</f>
        <v>1438</v>
      </c>
    </row>
    <row r="383" spans="1:9" x14ac:dyDescent="0.3">
      <c r="A383" s="5" t="s">
        <v>1322</v>
      </c>
      <c r="B383" t="s">
        <v>867</v>
      </c>
      <c r="C383">
        <v>20</v>
      </c>
      <c r="D383" t="s">
        <v>391</v>
      </c>
      <c r="E383" s="10">
        <v>6</v>
      </c>
      <c r="F383" t="s">
        <v>395</v>
      </c>
      <c r="G383" s="2">
        <v>45343</v>
      </c>
      <c r="H383">
        <f>COUNTIFS('Sales Data'!J:J,'Customer Data'!A383)</f>
        <v>2</v>
      </c>
      <c r="I383">
        <f>SUMIFS('Sales Data'!I:I,'Sales Data'!J:J,'Customer Data'!A383)</f>
        <v>1265</v>
      </c>
    </row>
    <row r="384" spans="1:9" hidden="1" x14ac:dyDescent="0.3">
      <c r="A384" s="5" t="s">
        <v>1323</v>
      </c>
      <c r="B384" t="s">
        <v>868</v>
      </c>
      <c r="C384">
        <v>62</v>
      </c>
      <c r="D384" t="s">
        <v>391</v>
      </c>
      <c r="E384" s="10">
        <v>8</v>
      </c>
      <c r="F384" t="s">
        <v>392</v>
      </c>
      <c r="G384" s="2">
        <v>45295</v>
      </c>
      <c r="H384">
        <f>COUNTIFS('Sales Data'!J:J,'Customer Data'!A384)</f>
        <v>0</v>
      </c>
      <c r="I384">
        <f>SUMIFS('Sales Data'!I:I,'Sales Data'!J:J,'Customer Data'!A384)</f>
        <v>0</v>
      </c>
    </row>
    <row r="385" spans="1:9" hidden="1" x14ac:dyDescent="0.3">
      <c r="A385" s="5" t="s">
        <v>1324</v>
      </c>
      <c r="B385" t="s">
        <v>869</v>
      </c>
      <c r="C385">
        <v>25</v>
      </c>
      <c r="D385" t="s">
        <v>394</v>
      </c>
      <c r="E385" s="10">
        <v>6</v>
      </c>
      <c r="F385" t="s">
        <v>393</v>
      </c>
      <c r="G385" s="2">
        <v>45306</v>
      </c>
      <c r="H385">
        <f>COUNTIFS('Sales Data'!J:J,'Customer Data'!A385)</f>
        <v>0</v>
      </c>
      <c r="I385">
        <f>SUMIFS('Sales Data'!I:I,'Sales Data'!J:J,'Customer Data'!A385)</f>
        <v>0</v>
      </c>
    </row>
    <row r="386" spans="1:9" x14ac:dyDescent="0.3">
      <c r="A386" s="5" t="s">
        <v>1325</v>
      </c>
      <c r="B386" t="s">
        <v>870</v>
      </c>
      <c r="C386">
        <v>35</v>
      </c>
      <c r="D386" t="s">
        <v>394</v>
      </c>
      <c r="E386" s="10">
        <v>19</v>
      </c>
      <c r="F386" t="s">
        <v>392</v>
      </c>
      <c r="G386" s="2">
        <v>45305</v>
      </c>
      <c r="H386">
        <f>COUNTIFS('Sales Data'!J:J,'Customer Data'!A386)</f>
        <v>5</v>
      </c>
      <c r="I386">
        <f>SUMIFS('Sales Data'!I:I,'Sales Data'!J:J,'Customer Data'!A386)</f>
        <v>3776</v>
      </c>
    </row>
    <row r="387" spans="1:9" hidden="1" x14ac:dyDescent="0.3">
      <c r="A387" s="5" t="s">
        <v>1326</v>
      </c>
      <c r="B387" t="s">
        <v>871</v>
      </c>
      <c r="C387">
        <v>35</v>
      </c>
      <c r="D387" t="s">
        <v>394</v>
      </c>
      <c r="E387" s="10">
        <v>9</v>
      </c>
      <c r="F387" t="s">
        <v>393</v>
      </c>
      <c r="G387" s="2">
        <v>45349</v>
      </c>
      <c r="H387">
        <f>COUNTIFS('Sales Data'!J:J,'Customer Data'!A387)</f>
        <v>0</v>
      </c>
      <c r="I387">
        <f>SUMIFS('Sales Data'!I:I,'Sales Data'!J:J,'Customer Data'!A387)</f>
        <v>0</v>
      </c>
    </row>
    <row r="388" spans="1:9" hidden="1" x14ac:dyDescent="0.3">
      <c r="A388" s="5" t="s">
        <v>1327</v>
      </c>
      <c r="B388" t="s">
        <v>872</v>
      </c>
      <c r="C388">
        <v>48</v>
      </c>
      <c r="D388" t="s">
        <v>394</v>
      </c>
      <c r="E388" s="10">
        <v>3</v>
      </c>
      <c r="F388" t="s">
        <v>392</v>
      </c>
      <c r="G388" s="2">
        <v>45294</v>
      </c>
      <c r="H388">
        <f>COUNTIFS('Sales Data'!J:J,'Customer Data'!A388)</f>
        <v>0</v>
      </c>
      <c r="I388">
        <f>SUMIFS('Sales Data'!I:I,'Sales Data'!J:J,'Customer Data'!A388)</f>
        <v>0</v>
      </c>
    </row>
    <row r="389" spans="1:9" x14ac:dyDescent="0.3">
      <c r="A389" s="5" t="s">
        <v>1328</v>
      </c>
      <c r="B389" t="s">
        <v>873</v>
      </c>
      <c r="C389">
        <v>56</v>
      </c>
      <c r="D389" t="s">
        <v>394</v>
      </c>
      <c r="E389" s="10">
        <v>16</v>
      </c>
      <c r="F389" t="s">
        <v>392</v>
      </c>
      <c r="G389" s="2">
        <v>45348</v>
      </c>
      <c r="H389">
        <f>COUNTIFS('Sales Data'!J:J,'Customer Data'!A389)</f>
        <v>2</v>
      </c>
      <c r="I389">
        <f>SUMIFS('Sales Data'!I:I,'Sales Data'!J:J,'Customer Data'!A389)</f>
        <v>2677</v>
      </c>
    </row>
    <row r="390" spans="1:9" hidden="1" x14ac:dyDescent="0.3">
      <c r="A390" s="5" t="s">
        <v>1329</v>
      </c>
      <c r="B390" t="s">
        <v>664</v>
      </c>
      <c r="C390">
        <v>65</v>
      </c>
      <c r="D390" t="s">
        <v>394</v>
      </c>
      <c r="E390" s="10">
        <v>9</v>
      </c>
      <c r="F390" t="s">
        <v>395</v>
      </c>
      <c r="G390" s="2">
        <v>45342</v>
      </c>
      <c r="H390">
        <f>COUNTIFS('Sales Data'!J:J,'Customer Data'!A390)</f>
        <v>0</v>
      </c>
      <c r="I390">
        <f>SUMIFS('Sales Data'!I:I,'Sales Data'!J:J,'Customer Data'!A390)</f>
        <v>0</v>
      </c>
    </row>
    <row r="391" spans="1:9" x14ac:dyDescent="0.3">
      <c r="A391" s="5" t="s">
        <v>1330</v>
      </c>
      <c r="B391" t="s">
        <v>874</v>
      </c>
      <c r="C391">
        <v>41</v>
      </c>
      <c r="D391" t="s">
        <v>394</v>
      </c>
      <c r="E391" s="10">
        <v>4</v>
      </c>
      <c r="F391" t="s">
        <v>392</v>
      </c>
      <c r="G391" s="2">
        <v>45339</v>
      </c>
      <c r="H391">
        <f>COUNTIFS('Sales Data'!J:J,'Customer Data'!A391)</f>
        <v>2</v>
      </c>
      <c r="I391">
        <f>SUMIFS('Sales Data'!I:I,'Sales Data'!J:J,'Customer Data'!A391)</f>
        <v>1327</v>
      </c>
    </row>
    <row r="392" spans="1:9" hidden="1" x14ac:dyDescent="0.3">
      <c r="A392" s="5" t="s">
        <v>1331</v>
      </c>
      <c r="B392" t="s">
        <v>875</v>
      </c>
      <c r="C392">
        <v>32</v>
      </c>
      <c r="D392" t="s">
        <v>394</v>
      </c>
      <c r="E392" s="10">
        <v>10</v>
      </c>
      <c r="F392" t="s">
        <v>395</v>
      </c>
      <c r="G392" s="2">
        <v>45335</v>
      </c>
      <c r="H392">
        <f>COUNTIFS('Sales Data'!J:J,'Customer Data'!A392)</f>
        <v>0</v>
      </c>
      <c r="I392">
        <f>SUMIFS('Sales Data'!I:I,'Sales Data'!J:J,'Customer Data'!A392)</f>
        <v>0</v>
      </c>
    </row>
    <row r="393" spans="1:9" x14ac:dyDescent="0.3">
      <c r="A393" s="5" t="s">
        <v>1332</v>
      </c>
      <c r="B393" t="s">
        <v>876</v>
      </c>
      <c r="C393">
        <v>43</v>
      </c>
      <c r="D393" t="s">
        <v>394</v>
      </c>
      <c r="E393" s="10">
        <v>3</v>
      </c>
      <c r="F393" t="s">
        <v>392</v>
      </c>
      <c r="G393" s="2">
        <v>45350</v>
      </c>
      <c r="H393">
        <f>COUNTIFS('Sales Data'!J:J,'Customer Data'!A393)</f>
        <v>1</v>
      </c>
      <c r="I393">
        <f>SUMIFS('Sales Data'!I:I,'Sales Data'!J:J,'Customer Data'!A393)</f>
        <v>566</v>
      </c>
    </row>
    <row r="394" spans="1:9" x14ac:dyDescent="0.3">
      <c r="A394" s="5" t="s">
        <v>1333</v>
      </c>
      <c r="B394" t="s">
        <v>877</v>
      </c>
      <c r="C394">
        <v>34</v>
      </c>
      <c r="D394" t="s">
        <v>391</v>
      </c>
      <c r="E394" s="10">
        <v>11</v>
      </c>
      <c r="F394" t="s">
        <v>393</v>
      </c>
      <c r="G394" s="2">
        <v>45343</v>
      </c>
      <c r="H394">
        <f>COUNTIFS('Sales Data'!J:J,'Customer Data'!A394)</f>
        <v>1</v>
      </c>
      <c r="I394">
        <f>SUMIFS('Sales Data'!I:I,'Sales Data'!J:J,'Customer Data'!A394)</f>
        <v>1111</v>
      </c>
    </row>
    <row r="395" spans="1:9" x14ac:dyDescent="0.3">
      <c r="A395" s="5" t="s">
        <v>1334</v>
      </c>
      <c r="B395" t="s">
        <v>878</v>
      </c>
      <c r="C395">
        <v>57</v>
      </c>
      <c r="D395" t="s">
        <v>394</v>
      </c>
      <c r="E395" s="10">
        <v>16</v>
      </c>
      <c r="F395" t="s">
        <v>392</v>
      </c>
      <c r="G395" s="2">
        <v>45308</v>
      </c>
      <c r="H395">
        <f>COUNTIFS('Sales Data'!J:J,'Customer Data'!A395)</f>
        <v>1</v>
      </c>
      <c r="I395">
        <f>SUMIFS('Sales Data'!I:I,'Sales Data'!J:J,'Customer Data'!A395)</f>
        <v>258</v>
      </c>
    </row>
    <row r="396" spans="1:9" hidden="1" x14ac:dyDescent="0.3">
      <c r="A396" s="5" t="s">
        <v>1335</v>
      </c>
      <c r="B396" t="s">
        <v>879</v>
      </c>
      <c r="C396">
        <v>21</v>
      </c>
      <c r="D396" t="s">
        <v>391</v>
      </c>
      <c r="E396" s="10">
        <v>17</v>
      </c>
      <c r="F396" t="s">
        <v>392</v>
      </c>
      <c r="G396" s="2">
        <v>45294</v>
      </c>
      <c r="H396">
        <f>COUNTIFS('Sales Data'!J:J,'Customer Data'!A396)</f>
        <v>0</v>
      </c>
      <c r="I396">
        <f>SUMIFS('Sales Data'!I:I,'Sales Data'!J:J,'Customer Data'!A396)</f>
        <v>0</v>
      </c>
    </row>
    <row r="397" spans="1:9" hidden="1" x14ac:dyDescent="0.3">
      <c r="A397" s="5" t="s">
        <v>1336</v>
      </c>
      <c r="B397" t="s">
        <v>880</v>
      </c>
      <c r="C397">
        <v>33</v>
      </c>
      <c r="D397" t="s">
        <v>391</v>
      </c>
      <c r="E397" s="10">
        <v>20</v>
      </c>
      <c r="F397" t="s">
        <v>395</v>
      </c>
      <c r="G397" s="2">
        <v>45332</v>
      </c>
      <c r="H397">
        <f>COUNTIFS('Sales Data'!J:J,'Customer Data'!A397)</f>
        <v>0</v>
      </c>
      <c r="I397">
        <f>SUMIFS('Sales Data'!I:I,'Sales Data'!J:J,'Customer Data'!A397)</f>
        <v>0</v>
      </c>
    </row>
    <row r="398" spans="1:9" hidden="1" x14ac:dyDescent="0.3">
      <c r="A398" s="5" t="s">
        <v>1337</v>
      </c>
      <c r="B398" t="s">
        <v>881</v>
      </c>
      <c r="C398">
        <v>35</v>
      </c>
      <c r="D398" t="s">
        <v>391</v>
      </c>
      <c r="E398" s="10">
        <v>22</v>
      </c>
      <c r="F398" t="s">
        <v>392</v>
      </c>
      <c r="G398" s="2">
        <v>45325</v>
      </c>
      <c r="H398">
        <f>COUNTIFS('Sales Data'!J:J,'Customer Data'!A398)</f>
        <v>0</v>
      </c>
      <c r="I398">
        <f>SUMIFS('Sales Data'!I:I,'Sales Data'!J:J,'Customer Data'!A398)</f>
        <v>0</v>
      </c>
    </row>
    <row r="399" spans="1:9" x14ac:dyDescent="0.3">
      <c r="A399" s="5" t="s">
        <v>1338</v>
      </c>
      <c r="B399" t="s">
        <v>882</v>
      </c>
      <c r="C399">
        <v>52</v>
      </c>
      <c r="D399" t="s">
        <v>394</v>
      </c>
      <c r="E399" s="10">
        <v>9</v>
      </c>
      <c r="F399" t="s">
        <v>395</v>
      </c>
      <c r="G399" s="2">
        <v>45292</v>
      </c>
      <c r="H399">
        <f>COUNTIFS('Sales Data'!J:J,'Customer Data'!A399)</f>
        <v>2</v>
      </c>
      <c r="I399">
        <f>SUMIFS('Sales Data'!I:I,'Sales Data'!J:J,'Customer Data'!A399)</f>
        <v>2065</v>
      </c>
    </row>
    <row r="400" spans="1:9" x14ac:dyDescent="0.3">
      <c r="A400" s="5" t="s">
        <v>1339</v>
      </c>
      <c r="B400" t="s">
        <v>883</v>
      </c>
      <c r="C400">
        <v>64</v>
      </c>
      <c r="D400" t="s">
        <v>391</v>
      </c>
      <c r="E400" s="10">
        <v>10</v>
      </c>
      <c r="F400" t="s">
        <v>392</v>
      </c>
      <c r="G400" s="2">
        <v>45311</v>
      </c>
      <c r="H400">
        <f>COUNTIFS('Sales Data'!J:J,'Customer Data'!A400)</f>
        <v>1</v>
      </c>
      <c r="I400">
        <f>SUMIFS('Sales Data'!I:I,'Sales Data'!J:J,'Customer Data'!A400)</f>
        <v>1399</v>
      </c>
    </row>
    <row r="401" spans="1:9" x14ac:dyDescent="0.3">
      <c r="A401" s="5" t="s">
        <v>1340</v>
      </c>
      <c r="B401" t="s">
        <v>884</v>
      </c>
      <c r="C401">
        <v>36</v>
      </c>
      <c r="D401" t="s">
        <v>391</v>
      </c>
      <c r="E401" s="10">
        <v>15</v>
      </c>
      <c r="F401" t="s">
        <v>392</v>
      </c>
      <c r="G401" s="2">
        <v>45317</v>
      </c>
      <c r="H401">
        <f>COUNTIFS('Sales Data'!J:J,'Customer Data'!A401)</f>
        <v>1</v>
      </c>
      <c r="I401">
        <f>SUMIFS('Sales Data'!I:I,'Sales Data'!J:J,'Customer Data'!A401)</f>
        <v>230</v>
      </c>
    </row>
    <row r="402" spans="1:9" x14ac:dyDescent="0.3">
      <c r="A402" s="5" t="s">
        <v>1341</v>
      </c>
      <c r="B402" t="s">
        <v>758</v>
      </c>
      <c r="C402">
        <v>63</v>
      </c>
      <c r="D402" t="s">
        <v>394</v>
      </c>
      <c r="E402" s="10">
        <v>7</v>
      </c>
      <c r="F402" t="s">
        <v>392</v>
      </c>
      <c r="G402" s="2">
        <v>45347</v>
      </c>
      <c r="H402">
        <f>COUNTIFS('Sales Data'!J:J,'Customer Data'!A402)</f>
        <v>3</v>
      </c>
      <c r="I402">
        <f>SUMIFS('Sales Data'!I:I,'Sales Data'!J:J,'Customer Data'!A402)</f>
        <v>2434</v>
      </c>
    </row>
    <row r="403" spans="1:9" x14ac:dyDescent="0.3">
      <c r="A403" s="5" t="s">
        <v>1342</v>
      </c>
      <c r="B403" t="s">
        <v>625</v>
      </c>
      <c r="C403">
        <v>62</v>
      </c>
      <c r="D403" t="s">
        <v>391</v>
      </c>
      <c r="E403" s="10">
        <v>4</v>
      </c>
      <c r="F403" t="s">
        <v>392</v>
      </c>
      <c r="G403" s="2">
        <v>45320</v>
      </c>
      <c r="H403">
        <f>COUNTIFS('Sales Data'!J:J,'Customer Data'!A403)</f>
        <v>1</v>
      </c>
      <c r="I403">
        <f>SUMIFS('Sales Data'!I:I,'Sales Data'!J:J,'Customer Data'!A403)</f>
        <v>1366</v>
      </c>
    </row>
    <row r="404" spans="1:9" hidden="1" x14ac:dyDescent="0.3">
      <c r="A404" s="5" t="s">
        <v>1343</v>
      </c>
      <c r="B404" t="s">
        <v>873</v>
      </c>
      <c r="C404">
        <v>46</v>
      </c>
      <c r="D404" t="s">
        <v>391</v>
      </c>
      <c r="E404" s="10">
        <v>10</v>
      </c>
      <c r="F404" t="s">
        <v>393</v>
      </c>
      <c r="G404" s="2">
        <v>45323</v>
      </c>
      <c r="H404">
        <f>COUNTIFS('Sales Data'!J:J,'Customer Data'!A404)</f>
        <v>0</v>
      </c>
      <c r="I404">
        <f>SUMIFS('Sales Data'!I:I,'Sales Data'!J:J,'Customer Data'!A404)</f>
        <v>0</v>
      </c>
    </row>
    <row r="405" spans="1:9" hidden="1" x14ac:dyDescent="0.3">
      <c r="A405" s="5" t="s">
        <v>1344</v>
      </c>
      <c r="B405" t="s">
        <v>885</v>
      </c>
      <c r="C405">
        <v>31</v>
      </c>
      <c r="D405" t="s">
        <v>394</v>
      </c>
      <c r="E405" s="10">
        <v>1</v>
      </c>
      <c r="F405" t="s">
        <v>393</v>
      </c>
      <c r="G405" s="2">
        <v>45333</v>
      </c>
      <c r="H405">
        <f>COUNTIFS('Sales Data'!J:J,'Customer Data'!A405)</f>
        <v>0</v>
      </c>
      <c r="I405">
        <f>SUMIFS('Sales Data'!I:I,'Sales Data'!J:J,'Customer Data'!A405)</f>
        <v>0</v>
      </c>
    </row>
    <row r="406" spans="1:9" x14ac:dyDescent="0.3">
      <c r="A406" s="5" t="s">
        <v>1345</v>
      </c>
      <c r="B406" t="s">
        <v>886</v>
      </c>
      <c r="C406">
        <v>39</v>
      </c>
      <c r="D406" t="s">
        <v>391</v>
      </c>
      <c r="E406" s="10">
        <v>9</v>
      </c>
      <c r="F406" t="s">
        <v>393</v>
      </c>
      <c r="G406" s="2">
        <v>45322</v>
      </c>
      <c r="H406">
        <f>COUNTIFS('Sales Data'!J:J,'Customer Data'!A406)</f>
        <v>1</v>
      </c>
      <c r="I406">
        <f>SUMIFS('Sales Data'!I:I,'Sales Data'!J:J,'Customer Data'!A406)</f>
        <v>895</v>
      </c>
    </row>
    <row r="407" spans="1:9" x14ac:dyDescent="0.3">
      <c r="A407" s="5" t="s">
        <v>1346</v>
      </c>
      <c r="B407" t="s">
        <v>887</v>
      </c>
      <c r="C407">
        <v>39</v>
      </c>
      <c r="D407" t="s">
        <v>394</v>
      </c>
      <c r="E407" s="10">
        <v>7</v>
      </c>
      <c r="F407" t="s">
        <v>392</v>
      </c>
      <c r="G407" s="2">
        <v>45330</v>
      </c>
      <c r="H407">
        <f>COUNTIFS('Sales Data'!J:J,'Customer Data'!A407)</f>
        <v>2</v>
      </c>
      <c r="I407">
        <f>SUMIFS('Sales Data'!I:I,'Sales Data'!J:J,'Customer Data'!A407)</f>
        <v>1760</v>
      </c>
    </row>
    <row r="408" spans="1:9" x14ac:dyDescent="0.3">
      <c r="A408" s="5" t="s">
        <v>1347</v>
      </c>
      <c r="B408" t="s">
        <v>888</v>
      </c>
      <c r="C408">
        <v>63</v>
      </c>
      <c r="D408" t="s">
        <v>391</v>
      </c>
      <c r="E408" s="10">
        <v>16</v>
      </c>
      <c r="F408" t="s">
        <v>393</v>
      </c>
      <c r="G408" s="2">
        <v>45347</v>
      </c>
      <c r="H408">
        <f>COUNTIFS('Sales Data'!J:J,'Customer Data'!A408)</f>
        <v>2</v>
      </c>
      <c r="I408">
        <f>SUMIFS('Sales Data'!I:I,'Sales Data'!J:J,'Customer Data'!A408)</f>
        <v>1524</v>
      </c>
    </row>
    <row r="409" spans="1:9" x14ac:dyDescent="0.3">
      <c r="A409" s="5" t="s">
        <v>1348</v>
      </c>
      <c r="B409" t="s">
        <v>889</v>
      </c>
      <c r="C409">
        <v>24</v>
      </c>
      <c r="D409" t="s">
        <v>394</v>
      </c>
      <c r="E409" s="10">
        <v>2</v>
      </c>
      <c r="F409" t="s">
        <v>395</v>
      </c>
      <c r="G409" s="2">
        <v>45343</v>
      </c>
      <c r="H409">
        <f>COUNTIFS('Sales Data'!J:J,'Customer Data'!A409)</f>
        <v>1</v>
      </c>
      <c r="I409">
        <f>SUMIFS('Sales Data'!I:I,'Sales Data'!J:J,'Customer Data'!A409)</f>
        <v>972</v>
      </c>
    </row>
    <row r="410" spans="1:9" x14ac:dyDescent="0.3">
      <c r="A410" s="5" t="s">
        <v>1349</v>
      </c>
      <c r="B410" t="s">
        <v>890</v>
      </c>
      <c r="C410">
        <v>33</v>
      </c>
      <c r="D410" t="s">
        <v>391</v>
      </c>
      <c r="E410" s="10">
        <v>7</v>
      </c>
      <c r="F410" t="s">
        <v>395</v>
      </c>
      <c r="G410" s="2">
        <v>45318</v>
      </c>
      <c r="H410">
        <f>COUNTIFS('Sales Data'!J:J,'Customer Data'!A410)</f>
        <v>2</v>
      </c>
      <c r="I410">
        <f>SUMIFS('Sales Data'!I:I,'Sales Data'!J:J,'Customer Data'!A410)</f>
        <v>1218</v>
      </c>
    </row>
    <row r="411" spans="1:9" hidden="1" x14ac:dyDescent="0.3">
      <c r="A411" s="5" t="s">
        <v>1350</v>
      </c>
      <c r="B411" t="s">
        <v>891</v>
      </c>
      <c r="C411">
        <v>18</v>
      </c>
      <c r="D411" t="s">
        <v>394</v>
      </c>
      <c r="E411" s="10">
        <v>8</v>
      </c>
      <c r="F411" t="s">
        <v>393</v>
      </c>
      <c r="G411" s="2">
        <v>45297</v>
      </c>
      <c r="H411">
        <f>COUNTIFS('Sales Data'!J:J,'Customer Data'!A411)</f>
        <v>0</v>
      </c>
      <c r="I411">
        <f>SUMIFS('Sales Data'!I:I,'Sales Data'!J:J,'Customer Data'!A411)</f>
        <v>0</v>
      </c>
    </row>
    <row r="412" spans="1:9" x14ac:dyDescent="0.3">
      <c r="A412" s="5" t="s">
        <v>1351</v>
      </c>
      <c r="B412" t="s">
        <v>892</v>
      </c>
      <c r="C412">
        <v>38</v>
      </c>
      <c r="D412" t="s">
        <v>391</v>
      </c>
      <c r="E412" s="10">
        <v>8</v>
      </c>
      <c r="F412" t="s">
        <v>392</v>
      </c>
      <c r="G412" s="2">
        <v>45336</v>
      </c>
      <c r="H412">
        <f>COUNTIFS('Sales Data'!J:J,'Customer Data'!A412)</f>
        <v>5</v>
      </c>
      <c r="I412">
        <f>SUMIFS('Sales Data'!I:I,'Sales Data'!J:J,'Customer Data'!A412)</f>
        <v>4067</v>
      </c>
    </row>
    <row r="413" spans="1:9" x14ac:dyDescent="0.3">
      <c r="A413" s="5" t="s">
        <v>1352</v>
      </c>
      <c r="B413" t="s">
        <v>893</v>
      </c>
      <c r="C413">
        <v>49</v>
      </c>
      <c r="D413" t="s">
        <v>394</v>
      </c>
      <c r="E413" s="10">
        <v>20</v>
      </c>
      <c r="F413" t="s">
        <v>392</v>
      </c>
      <c r="G413" s="2">
        <v>45314</v>
      </c>
      <c r="H413">
        <f>COUNTIFS('Sales Data'!J:J,'Customer Data'!A413)</f>
        <v>5</v>
      </c>
      <c r="I413">
        <f>SUMIFS('Sales Data'!I:I,'Sales Data'!J:J,'Customer Data'!A413)</f>
        <v>5298</v>
      </c>
    </row>
    <row r="414" spans="1:9" x14ac:dyDescent="0.3">
      <c r="A414" s="5" t="s">
        <v>1353</v>
      </c>
      <c r="B414" t="s">
        <v>894</v>
      </c>
      <c r="C414">
        <v>52</v>
      </c>
      <c r="D414" t="s">
        <v>391</v>
      </c>
      <c r="E414" s="10">
        <v>19</v>
      </c>
      <c r="F414" t="s">
        <v>393</v>
      </c>
      <c r="G414" s="2">
        <v>45307</v>
      </c>
      <c r="H414">
        <f>COUNTIFS('Sales Data'!J:J,'Customer Data'!A414)</f>
        <v>1</v>
      </c>
      <c r="I414">
        <f>SUMIFS('Sales Data'!I:I,'Sales Data'!J:J,'Customer Data'!A414)</f>
        <v>573</v>
      </c>
    </row>
    <row r="415" spans="1:9" hidden="1" x14ac:dyDescent="0.3">
      <c r="A415" s="5" t="s">
        <v>1354</v>
      </c>
      <c r="B415" t="s">
        <v>833</v>
      </c>
      <c r="C415">
        <v>35</v>
      </c>
      <c r="D415" t="s">
        <v>394</v>
      </c>
      <c r="E415" s="10">
        <v>18</v>
      </c>
      <c r="F415" t="s">
        <v>392</v>
      </c>
      <c r="G415" s="2">
        <v>45311</v>
      </c>
      <c r="H415">
        <f>COUNTIFS('Sales Data'!J:J,'Customer Data'!A415)</f>
        <v>0</v>
      </c>
      <c r="I415">
        <f>SUMIFS('Sales Data'!I:I,'Sales Data'!J:J,'Customer Data'!A415)</f>
        <v>0</v>
      </c>
    </row>
    <row r="416" spans="1:9" x14ac:dyDescent="0.3">
      <c r="A416" s="5" t="s">
        <v>1355</v>
      </c>
      <c r="B416" t="s">
        <v>895</v>
      </c>
      <c r="C416">
        <v>52</v>
      </c>
      <c r="D416" t="s">
        <v>394</v>
      </c>
      <c r="E416" s="10">
        <v>12</v>
      </c>
      <c r="F416" t="s">
        <v>392</v>
      </c>
      <c r="G416" s="2">
        <v>45324</v>
      </c>
      <c r="H416">
        <f>COUNTIFS('Sales Data'!J:J,'Customer Data'!A416)</f>
        <v>1</v>
      </c>
      <c r="I416">
        <f>SUMIFS('Sales Data'!I:I,'Sales Data'!J:J,'Customer Data'!A416)</f>
        <v>1369</v>
      </c>
    </row>
    <row r="417" spans="1:9" x14ac:dyDescent="0.3">
      <c r="A417" s="5" t="s">
        <v>1356</v>
      </c>
      <c r="B417" t="s">
        <v>896</v>
      </c>
      <c r="C417">
        <v>22</v>
      </c>
      <c r="D417" t="s">
        <v>394</v>
      </c>
      <c r="E417" s="10">
        <v>22</v>
      </c>
      <c r="F417" t="s">
        <v>393</v>
      </c>
      <c r="G417" s="2">
        <v>45335</v>
      </c>
      <c r="H417">
        <f>COUNTIFS('Sales Data'!J:J,'Customer Data'!A417)</f>
        <v>2</v>
      </c>
      <c r="I417">
        <f>SUMIFS('Sales Data'!I:I,'Sales Data'!J:J,'Customer Data'!A417)</f>
        <v>2729</v>
      </c>
    </row>
    <row r="418" spans="1:9" x14ac:dyDescent="0.3">
      <c r="A418" s="5" t="s">
        <v>1357</v>
      </c>
      <c r="B418" t="s">
        <v>897</v>
      </c>
      <c r="C418">
        <v>65</v>
      </c>
      <c r="D418" t="s">
        <v>391</v>
      </c>
      <c r="E418" s="10">
        <v>10</v>
      </c>
      <c r="F418" t="s">
        <v>392</v>
      </c>
      <c r="G418" s="2">
        <v>45298</v>
      </c>
      <c r="H418">
        <f>COUNTIFS('Sales Data'!J:J,'Customer Data'!A418)</f>
        <v>3</v>
      </c>
      <c r="I418">
        <f>SUMIFS('Sales Data'!I:I,'Sales Data'!J:J,'Customer Data'!A418)</f>
        <v>2881</v>
      </c>
    </row>
    <row r="419" spans="1:9" hidden="1" x14ac:dyDescent="0.3">
      <c r="A419" s="5" t="s">
        <v>1358</v>
      </c>
      <c r="B419" t="s">
        <v>898</v>
      </c>
      <c r="C419">
        <v>53</v>
      </c>
      <c r="D419" t="s">
        <v>394</v>
      </c>
      <c r="E419" s="10">
        <v>3</v>
      </c>
      <c r="F419" t="s">
        <v>393</v>
      </c>
      <c r="G419" s="2">
        <v>45328</v>
      </c>
      <c r="H419">
        <f>COUNTIFS('Sales Data'!J:J,'Customer Data'!A419)</f>
        <v>0</v>
      </c>
      <c r="I419">
        <f>SUMIFS('Sales Data'!I:I,'Sales Data'!J:J,'Customer Data'!A419)</f>
        <v>0</v>
      </c>
    </row>
    <row r="420" spans="1:9" x14ac:dyDescent="0.3">
      <c r="A420" s="5" t="s">
        <v>1359</v>
      </c>
      <c r="B420" t="s">
        <v>899</v>
      </c>
      <c r="C420">
        <v>42</v>
      </c>
      <c r="D420" t="s">
        <v>394</v>
      </c>
      <c r="E420" s="10">
        <v>18</v>
      </c>
      <c r="F420" t="s">
        <v>393</v>
      </c>
      <c r="G420" s="2">
        <v>45342</v>
      </c>
      <c r="H420">
        <f>COUNTIFS('Sales Data'!J:J,'Customer Data'!A420)</f>
        <v>1</v>
      </c>
      <c r="I420">
        <f>SUMIFS('Sales Data'!I:I,'Sales Data'!J:J,'Customer Data'!A420)</f>
        <v>1461</v>
      </c>
    </row>
    <row r="421" spans="1:9" x14ac:dyDescent="0.3">
      <c r="A421" s="5" t="s">
        <v>1360</v>
      </c>
      <c r="B421" t="s">
        <v>900</v>
      </c>
      <c r="C421">
        <v>50</v>
      </c>
      <c r="D421" t="s">
        <v>391</v>
      </c>
      <c r="E421" s="10">
        <v>20</v>
      </c>
      <c r="F421" t="s">
        <v>395</v>
      </c>
      <c r="G421" s="2">
        <v>45330</v>
      </c>
      <c r="H421">
        <f>COUNTIFS('Sales Data'!J:J,'Customer Data'!A421)</f>
        <v>1</v>
      </c>
      <c r="I421">
        <f>SUMIFS('Sales Data'!I:I,'Sales Data'!J:J,'Customer Data'!A421)</f>
        <v>1165</v>
      </c>
    </row>
    <row r="422" spans="1:9" x14ac:dyDescent="0.3">
      <c r="A422" s="5" t="s">
        <v>1361</v>
      </c>
      <c r="B422" t="s">
        <v>901</v>
      </c>
      <c r="C422">
        <v>34</v>
      </c>
      <c r="D422" t="s">
        <v>394</v>
      </c>
      <c r="E422" s="10">
        <v>2</v>
      </c>
      <c r="F422" t="s">
        <v>392</v>
      </c>
      <c r="G422" s="2">
        <v>45330</v>
      </c>
      <c r="H422">
        <f>COUNTIFS('Sales Data'!J:J,'Customer Data'!A422)</f>
        <v>3</v>
      </c>
      <c r="I422">
        <f>SUMIFS('Sales Data'!I:I,'Sales Data'!J:J,'Customer Data'!A422)</f>
        <v>983</v>
      </c>
    </row>
    <row r="423" spans="1:9" x14ac:dyDescent="0.3">
      <c r="A423" s="5" t="s">
        <v>1362</v>
      </c>
      <c r="B423" t="s">
        <v>902</v>
      </c>
      <c r="C423">
        <v>30</v>
      </c>
      <c r="D423" t="s">
        <v>391</v>
      </c>
      <c r="E423" s="10">
        <v>13</v>
      </c>
      <c r="F423" t="s">
        <v>393</v>
      </c>
      <c r="G423" s="2">
        <v>45324</v>
      </c>
      <c r="H423">
        <f>COUNTIFS('Sales Data'!J:J,'Customer Data'!A423)</f>
        <v>4</v>
      </c>
      <c r="I423">
        <f>SUMIFS('Sales Data'!I:I,'Sales Data'!J:J,'Customer Data'!A423)</f>
        <v>3110</v>
      </c>
    </row>
    <row r="424" spans="1:9" x14ac:dyDescent="0.3">
      <c r="A424" s="5" t="s">
        <v>1363</v>
      </c>
      <c r="B424" t="s">
        <v>903</v>
      </c>
      <c r="C424">
        <v>54</v>
      </c>
      <c r="D424" t="s">
        <v>394</v>
      </c>
      <c r="E424" s="10">
        <v>22</v>
      </c>
      <c r="F424" t="s">
        <v>395</v>
      </c>
      <c r="G424" s="2">
        <v>45321</v>
      </c>
      <c r="H424">
        <f>COUNTIFS('Sales Data'!J:J,'Customer Data'!A424)</f>
        <v>2</v>
      </c>
      <c r="I424">
        <f>SUMIFS('Sales Data'!I:I,'Sales Data'!J:J,'Customer Data'!A424)</f>
        <v>1242</v>
      </c>
    </row>
    <row r="425" spans="1:9" x14ac:dyDescent="0.3">
      <c r="A425" s="5" t="s">
        <v>1364</v>
      </c>
      <c r="B425" t="s">
        <v>904</v>
      </c>
      <c r="C425">
        <v>23</v>
      </c>
      <c r="D425" t="s">
        <v>394</v>
      </c>
      <c r="E425" s="10">
        <v>17</v>
      </c>
      <c r="F425" t="s">
        <v>395</v>
      </c>
      <c r="G425" s="2">
        <v>45319</v>
      </c>
      <c r="H425">
        <f>COUNTIFS('Sales Data'!J:J,'Customer Data'!A425)</f>
        <v>2</v>
      </c>
      <c r="I425">
        <f>SUMIFS('Sales Data'!I:I,'Sales Data'!J:J,'Customer Data'!A425)</f>
        <v>1546</v>
      </c>
    </row>
    <row r="426" spans="1:9" x14ac:dyDescent="0.3">
      <c r="A426" s="5" t="s">
        <v>1365</v>
      </c>
      <c r="B426" t="s">
        <v>905</v>
      </c>
      <c r="C426">
        <v>23</v>
      </c>
      <c r="D426" t="s">
        <v>394</v>
      </c>
      <c r="E426" s="10">
        <v>19</v>
      </c>
      <c r="F426" t="s">
        <v>395</v>
      </c>
      <c r="G426" s="2">
        <v>45310</v>
      </c>
      <c r="H426">
        <f>COUNTIFS('Sales Data'!J:J,'Customer Data'!A426)</f>
        <v>3</v>
      </c>
      <c r="I426">
        <f>SUMIFS('Sales Data'!I:I,'Sales Data'!J:J,'Customer Data'!A426)</f>
        <v>1621</v>
      </c>
    </row>
    <row r="427" spans="1:9" x14ac:dyDescent="0.3">
      <c r="A427" s="5" t="s">
        <v>1366</v>
      </c>
      <c r="B427" t="s">
        <v>906</v>
      </c>
      <c r="C427">
        <v>31</v>
      </c>
      <c r="D427" t="s">
        <v>391</v>
      </c>
      <c r="E427" s="10">
        <v>8</v>
      </c>
      <c r="F427" t="s">
        <v>393</v>
      </c>
      <c r="G427" s="2">
        <v>45319</v>
      </c>
      <c r="H427">
        <f>COUNTIFS('Sales Data'!J:J,'Customer Data'!A427)</f>
        <v>3</v>
      </c>
      <c r="I427">
        <f>SUMIFS('Sales Data'!I:I,'Sales Data'!J:J,'Customer Data'!A427)</f>
        <v>2441</v>
      </c>
    </row>
    <row r="428" spans="1:9" x14ac:dyDescent="0.3">
      <c r="A428" s="5" t="s">
        <v>1367</v>
      </c>
      <c r="B428" t="s">
        <v>907</v>
      </c>
      <c r="C428">
        <v>39</v>
      </c>
      <c r="D428" t="s">
        <v>394</v>
      </c>
      <c r="E428" s="10">
        <v>6</v>
      </c>
      <c r="F428" t="s">
        <v>393</v>
      </c>
      <c r="G428" s="2">
        <v>45351</v>
      </c>
      <c r="H428">
        <f>COUNTIFS('Sales Data'!J:J,'Customer Data'!A428)</f>
        <v>3</v>
      </c>
      <c r="I428">
        <f>SUMIFS('Sales Data'!I:I,'Sales Data'!J:J,'Customer Data'!A428)</f>
        <v>3416</v>
      </c>
    </row>
    <row r="429" spans="1:9" x14ac:dyDescent="0.3">
      <c r="A429" s="5" t="s">
        <v>1368</v>
      </c>
      <c r="B429" t="s">
        <v>908</v>
      </c>
      <c r="C429">
        <v>20</v>
      </c>
      <c r="D429" t="s">
        <v>394</v>
      </c>
      <c r="E429" s="10">
        <v>17</v>
      </c>
      <c r="F429" t="s">
        <v>395</v>
      </c>
      <c r="G429" s="2">
        <v>45338</v>
      </c>
      <c r="H429">
        <f>COUNTIFS('Sales Data'!J:J,'Customer Data'!A429)</f>
        <v>1</v>
      </c>
      <c r="I429">
        <f>SUMIFS('Sales Data'!I:I,'Sales Data'!J:J,'Customer Data'!A429)</f>
        <v>959</v>
      </c>
    </row>
    <row r="430" spans="1:9" x14ac:dyDescent="0.3">
      <c r="A430" s="5" t="s">
        <v>1369</v>
      </c>
      <c r="B430" t="s">
        <v>909</v>
      </c>
      <c r="C430">
        <v>38</v>
      </c>
      <c r="D430" t="s">
        <v>394</v>
      </c>
      <c r="E430" s="10">
        <v>16</v>
      </c>
      <c r="F430" t="s">
        <v>392</v>
      </c>
      <c r="G430" s="2">
        <v>45307</v>
      </c>
      <c r="H430">
        <f>COUNTIFS('Sales Data'!J:J,'Customer Data'!A430)</f>
        <v>4</v>
      </c>
      <c r="I430">
        <f>SUMIFS('Sales Data'!I:I,'Sales Data'!J:J,'Customer Data'!A430)</f>
        <v>3259</v>
      </c>
    </row>
    <row r="431" spans="1:9" x14ac:dyDescent="0.3">
      <c r="A431" s="5" t="s">
        <v>1370</v>
      </c>
      <c r="B431" t="s">
        <v>910</v>
      </c>
      <c r="C431">
        <v>40</v>
      </c>
      <c r="D431" t="s">
        <v>391</v>
      </c>
      <c r="E431" s="10">
        <v>22</v>
      </c>
      <c r="F431" t="s">
        <v>395</v>
      </c>
      <c r="G431" s="2">
        <v>45292</v>
      </c>
      <c r="H431">
        <f>COUNTIFS('Sales Data'!J:J,'Customer Data'!A431)</f>
        <v>1</v>
      </c>
      <c r="I431">
        <f>SUMIFS('Sales Data'!I:I,'Sales Data'!J:J,'Customer Data'!A431)</f>
        <v>917</v>
      </c>
    </row>
    <row r="432" spans="1:9" x14ac:dyDescent="0.3">
      <c r="A432" s="5" t="s">
        <v>1371</v>
      </c>
      <c r="B432" t="s">
        <v>911</v>
      </c>
      <c r="C432">
        <v>43</v>
      </c>
      <c r="D432" t="s">
        <v>391</v>
      </c>
      <c r="E432" s="10">
        <v>4</v>
      </c>
      <c r="F432" t="s">
        <v>393</v>
      </c>
      <c r="G432" s="2">
        <v>45348</v>
      </c>
      <c r="H432">
        <f>COUNTIFS('Sales Data'!J:J,'Customer Data'!A432)</f>
        <v>1</v>
      </c>
      <c r="I432">
        <f>SUMIFS('Sales Data'!I:I,'Sales Data'!J:J,'Customer Data'!A432)</f>
        <v>470</v>
      </c>
    </row>
    <row r="433" spans="1:9" x14ac:dyDescent="0.3">
      <c r="A433" s="5" t="s">
        <v>1372</v>
      </c>
      <c r="B433" t="s">
        <v>912</v>
      </c>
      <c r="C433">
        <v>18</v>
      </c>
      <c r="D433" t="s">
        <v>391</v>
      </c>
      <c r="E433" s="10">
        <v>14</v>
      </c>
      <c r="F433" t="s">
        <v>392</v>
      </c>
      <c r="G433" s="2">
        <v>45314</v>
      </c>
      <c r="H433">
        <f>COUNTIFS('Sales Data'!J:J,'Customer Data'!A433)</f>
        <v>1</v>
      </c>
      <c r="I433">
        <f>SUMIFS('Sales Data'!I:I,'Sales Data'!J:J,'Customer Data'!A433)</f>
        <v>764</v>
      </c>
    </row>
    <row r="434" spans="1:9" x14ac:dyDescent="0.3">
      <c r="A434" s="5" t="s">
        <v>1373</v>
      </c>
      <c r="B434" t="s">
        <v>913</v>
      </c>
      <c r="C434">
        <v>63</v>
      </c>
      <c r="D434" t="s">
        <v>394</v>
      </c>
      <c r="E434" s="10">
        <v>12</v>
      </c>
      <c r="F434" t="s">
        <v>395</v>
      </c>
      <c r="G434" s="2">
        <v>45334</v>
      </c>
      <c r="H434">
        <f>COUNTIFS('Sales Data'!J:J,'Customer Data'!A434)</f>
        <v>1</v>
      </c>
      <c r="I434">
        <f>SUMIFS('Sales Data'!I:I,'Sales Data'!J:J,'Customer Data'!A434)</f>
        <v>1149</v>
      </c>
    </row>
    <row r="435" spans="1:9" x14ac:dyDescent="0.3">
      <c r="A435" s="5" t="s">
        <v>1374</v>
      </c>
      <c r="B435" t="s">
        <v>914</v>
      </c>
      <c r="C435">
        <v>39</v>
      </c>
      <c r="D435" t="s">
        <v>394</v>
      </c>
      <c r="E435" s="10">
        <v>15</v>
      </c>
      <c r="F435" t="s">
        <v>393</v>
      </c>
      <c r="G435" s="2">
        <v>45299</v>
      </c>
      <c r="H435">
        <f>COUNTIFS('Sales Data'!J:J,'Customer Data'!A435)</f>
        <v>2</v>
      </c>
      <c r="I435">
        <f>SUMIFS('Sales Data'!I:I,'Sales Data'!J:J,'Customer Data'!A435)</f>
        <v>1439</v>
      </c>
    </row>
    <row r="436" spans="1:9" hidden="1" x14ac:dyDescent="0.3">
      <c r="A436" s="5" t="s">
        <v>1375</v>
      </c>
      <c r="B436" t="s">
        <v>915</v>
      </c>
      <c r="C436">
        <v>29</v>
      </c>
      <c r="D436" t="s">
        <v>391</v>
      </c>
      <c r="E436" s="10">
        <v>8</v>
      </c>
      <c r="F436" t="s">
        <v>393</v>
      </c>
      <c r="G436" s="2">
        <v>45308</v>
      </c>
      <c r="H436">
        <f>COUNTIFS('Sales Data'!J:J,'Customer Data'!A436)</f>
        <v>0</v>
      </c>
      <c r="I436">
        <f>SUMIFS('Sales Data'!I:I,'Sales Data'!J:J,'Customer Data'!A436)</f>
        <v>0</v>
      </c>
    </row>
    <row r="437" spans="1:9" x14ac:dyDescent="0.3">
      <c r="A437" s="5" t="s">
        <v>1376</v>
      </c>
      <c r="B437" t="s">
        <v>916</v>
      </c>
      <c r="C437">
        <v>47</v>
      </c>
      <c r="D437" t="s">
        <v>394</v>
      </c>
      <c r="E437" s="10">
        <v>10</v>
      </c>
      <c r="F437" t="s">
        <v>392</v>
      </c>
      <c r="G437" s="2">
        <v>45298</v>
      </c>
      <c r="H437">
        <f>COUNTIFS('Sales Data'!J:J,'Customer Data'!A437)</f>
        <v>1</v>
      </c>
      <c r="I437">
        <f>SUMIFS('Sales Data'!I:I,'Sales Data'!J:J,'Customer Data'!A437)</f>
        <v>580</v>
      </c>
    </row>
    <row r="438" spans="1:9" x14ac:dyDescent="0.3">
      <c r="A438" s="5" t="s">
        <v>1377</v>
      </c>
      <c r="B438" t="s">
        <v>917</v>
      </c>
      <c r="C438">
        <v>57</v>
      </c>
      <c r="D438" t="s">
        <v>394</v>
      </c>
      <c r="E438" s="10">
        <v>11</v>
      </c>
      <c r="F438" t="s">
        <v>392</v>
      </c>
      <c r="G438" s="2">
        <v>45343</v>
      </c>
      <c r="H438">
        <f>COUNTIFS('Sales Data'!J:J,'Customer Data'!A438)</f>
        <v>3</v>
      </c>
      <c r="I438">
        <f>SUMIFS('Sales Data'!I:I,'Sales Data'!J:J,'Customer Data'!A438)</f>
        <v>1849</v>
      </c>
    </row>
    <row r="439" spans="1:9" x14ac:dyDescent="0.3">
      <c r="A439" s="5" t="s">
        <v>1378</v>
      </c>
      <c r="B439" t="s">
        <v>918</v>
      </c>
      <c r="C439">
        <v>51</v>
      </c>
      <c r="D439" t="s">
        <v>394</v>
      </c>
      <c r="E439" s="10">
        <v>14</v>
      </c>
      <c r="F439" t="s">
        <v>393</v>
      </c>
      <c r="G439" s="2">
        <v>45304</v>
      </c>
      <c r="H439">
        <f>COUNTIFS('Sales Data'!J:J,'Customer Data'!A439)</f>
        <v>2</v>
      </c>
      <c r="I439">
        <f>SUMIFS('Sales Data'!I:I,'Sales Data'!J:J,'Customer Data'!A439)</f>
        <v>2285</v>
      </c>
    </row>
    <row r="440" spans="1:9" x14ac:dyDescent="0.3">
      <c r="A440" s="5" t="s">
        <v>1379</v>
      </c>
      <c r="B440" t="s">
        <v>907</v>
      </c>
      <c r="C440">
        <v>62</v>
      </c>
      <c r="D440" t="s">
        <v>394</v>
      </c>
      <c r="E440" s="10">
        <v>2</v>
      </c>
      <c r="F440" t="s">
        <v>392</v>
      </c>
      <c r="G440" s="2">
        <v>45345</v>
      </c>
      <c r="H440">
        <f>COUNTIFS('Sales Data'!J:J,'Customer Data'!A440)</f>
        <v>3</v>
      </c>
      <c r="I440">
        <f>SUMIFS('Sales Data'!I:I,'Sales Data'!J:J,'Customer Data'!A440)</f>
        <v>1779</v>
      </c>
    </row>
    <row r="441" spans="1:9" x14ac:dyDescent="0.3">
      <c r="A441" s="5" t="s">
        <v>1380</v>
      </c>
      <c r="B441" t="s">
        <v>654</v>
      </c>
      <c r="C441">
        <v>29</v>
      </c>
      <c r="D441" t="s">
        <v>394</v>
      </c>
      <c r="E441" s="10">
        <v>1</v>
      </c>
      <c r="F441" t="s">
        <v>395</v>
      </c>
      <c r="G441" s="2">
        <v>45349</v>
      </c>
      <c r="H441">
        <f>COUNTIFS('Sales Data'!J:J,'Customer Data'!A441)</f>
        <v>3</v>
      </c>
      <c r="I441">
        <f>SUMIFS('Sales Data'!I:I,'Sales Data'!J:J,'Customer Data'!A441)</f>
        <v>2670</v>
      </c>
    </row>
    <row r="442" spans="1:9" x14ac:dyDescent="0.3">
      <c r="A442" s="5" t="s">
        <v>1381</v>
      </c>
      <c r="B442" t="s">
        <v>919</v>
      </c>
      <c r="C442">
        <v>20</v>
      </c>
      <c r="D442" t="s">
        <v>391</v>
      </c>
      <c r="E442" s="10">
        <v>15</v>
      </c>
      <c r="F442" t="s">
        <v>392</v>
      </c>
      <c r="G442" s="2">
        <v>45317</v>
      </c>
      <c r="H442">
        <f>COUNTIFS('Sales Data'!J:J,'Customer Data'!A442)</f>
        <v>1</v>
      </c>
      <c r="I442">
        <f>SUMIFS('Sales Data'!I:I,'Sales Data'!J:J,'Customer Data'!A442)</f>
        <v>201</v>
      </c>
    </row>
    <row r="443" spans="1:9" x14ac:dyDescent="0.3">
      <c r="A443" s="5" t="s">
        <v>1382</v>
      </c>
      <c r="B443" t="s">
        <v>913</v>
      </c>
      <c r="C443">
        <v>43</v>
      </c>
      <c r="D443" t="s">
        <v>394</v>
      </c>
      <c r="E443" s="10">
        <v>14</v>
      </c>
      <c r="F443" t="s">
        <v>395</v>
      </c>
      <c r="G443" s="2">
        <v>45335</v>
      </c>
      <c r="H443">
        <f>COUNTIFS('Sales Data'!J:J,'Customer Data'!A443)</f>
        <v>1</v>
      </c>
      <c r="I443">
        <f>SUMIFS('Sales Data'!I:I,'Sales Data'!J:J,'Customer Data'!A443)</f>
        <v>812</v>
      </c>
    </row>
    <row r="444" spans="1:9" hidden="1" x14ac:dyDescent="0.3">
      <c r="A444" s="5" t="s">
        <v>1383</v>
      </c>
      <c r="B444" t="s">
        <v>920</v>
      </c>
      <c r="C444">
        <v>31</v>
      </c>
      <c r="D444" t="s">
        <v>391</v>
      </c>
      <c r="E444" s="10">
        <v>18</v>
      </c>
      <c r="F444" t="s">
        <v>395</v>
      </c>
      <c r="G444" s="2">
        <v>45344</v>
      </c>
      <c r="H444">
        <f>COUNTIFS('Sales Data'!J:J,'Customer Data'!A444)</f>
        <v>0</v>
      </c>
      <c r="I444">
        <f>SUMIFS('Sales Data'!I:I,'Sales Data'!J:J,'Customer Data'!A444)</f>
        <v>0</v>
      </c>
    </row>
    <row r="445" spans="1:9" hidden="1" x14ac:dyDescent="0.3">
      <c r="A445" s="5" t="s">
        <v>1384</v>
      </c>
      <c r="B445" t="s">
        <v>921</v>
      </c>
      <c r="C445">
        <v>27</v>
      </c>
      <c r="D445" t="s">
        <v>391</v>
      </c>
      <c r="E445" s="10">
        <v>16</v>
      </c>
      <c r="F445" t="s">
        <v>392</v>
      </c>
      <c r="G445" s="2">
        <v>45309</v>
      </c>
      <c r="H445">
        <f>COUNTIFS('Sales Data'!J:J,'Customer Data'!A445)</f>
        <v>0</v>
      </c>
      <c r="I445">
        <f>SUMIFS('Sales Data'!I:I,'Sales Data'!J:J,'Customer Data'!A445)</f>
        <v>0</v>
      </c>
    </row>
    <row r="446" spans="1:9" x14ac:dyDescent="0.3">
      <c r="A446" s="5" t="s">
        <v>1385</v>
      </c>
      <c r="B446" t="s">
        <v>674</v>
      </c>
      <c r="C446">
        <v>34</v>
      </c>
      <c r="D446" t="s">
        <v>391</v>
      </c>
      <c r="E446" s="10">
        <v>20</v>
      </c>
      <c r="F446" t="s">
        <v>393</v>
      </c>
      <c r="G446" s="2">
        <v>45351</v>
      </c>
      <c r="H446">
        <f>COUNTIFS('Sales Data'!J:J,'Customer Data'!A446)</f>
        <v>2</v>
      </c>
      <c r="I446">
        <f>SUMIFS('Sales Data'!I:I,'Sales Data'!J:J,'Customer Data'!A446)</f>
        <v>1937</v>
      </c>
    </row>
    <row r="447" spans="1:9" hidden="1" x14ac:dyDescent="0.3">
      <c r="A447" s="5" t="s">
        <v>1386</v>
      </c>
      <c r="B447" t="s">
        <v>922</v>
      </c>
      <c r="C447">
        <v>44</v>
      </c>
      <c r="D447" t="s">
        <v>391</v>
      </c>
      <c r="E447" s="10">
        <v>22</v>
      </c>
      <c r="F447" t="s">
        <v>393</v>
      </c>
      <c r="G447" s="2">
        <v>45329</v>
      </c>
      <c r="H447">
        <f>COUNTIFS('Sales Data'!J:J,'Customer Data'!A447)</f>
        <v>0</v>
      </c>
      <c r="I447">
        <f>SUMIFS('Sales Data'!I:I,'Sales Data'!J:J,'Customer Data'!A447)</f>
        <v>0</v>
      </c>
    </row>
    <row r="448" spans="1:9" hidden="1" x14ac:dyDescent="0.3">
      <c r="A448" s="5" t="s">
        <v>1387</v>
      </c>
      <c r="B448" t="s">
        <v>923</v>
      </c>
      <c r="C448">
        <v>22</v>
      </c>
      <c r="D448" t="s">
        <v>391</v>
      </c>
      <c r="E448" s="10">
        <v>2</v>
      </c>
      <c r="F448" t="s">
        <v>392</v>
      </c>
      <c r="G448" s="2">
        <v>45320</v>
      </c>
      <c r="H448">
        <f>COUNTIFS('Sales Data'!J:J,'Customer Data'!A448)</f>
        <v>0</v>
      </c>
      <c r="I448">
        <f>SUMIFS('Sales Data'!I:I,'Sales Data'!J:J,'Customer Data'!A448)</f>
        <v>0</v>
      </c>
    </row>
    <row r="449" spans="1:9" x14ac:dyDescent="0.3">
      <c r="A449" s="5" t="s">
        <v>1388</v>
      </c>
      <c r="B449" t="s">
        <v>924</v>
      </c>
      <c r="C449">
        <v>33</v>
      </c>
      <c r="D449" t="s">
        <v>391</v>
      </c>
      <c r="E449" s="10">
        <v>19</v>
      </c>
      <c r="F449" t="s">
        <v>393</v>
      </c>
      <c r="G449" s="2">
        <v>45335</v>
      </c>
      <c r="H449">
        <f>COUNTIFS('Sales Data'!J:J,'Customer Data'!A449)</f>
        <v>1</v>
      </c>
      <c r="I449">
        <f>SUMIFS('Sales Data'!I:I,'Sales Data'!J:J,'Customer Data'!A449)</f>
        <v>343</v>
      </c>
    </row>
    <row r="450" spans="1:9" x14ac:dyDescent="0.3">
      <c r="A450" s="5" t="s">
        <v>1389</v>
      </c>
      <c r="B450" t="s">
        <v>925</v>
      </c>
      <c r="C450">
        <v>35</v>
      </c>
      <c r="D450" t="s">
        <v>394</v>
      </c>
      <c r="E450" s="10">
        <v>15</v>
      </c>
      <c r="F450" t="s">
        <v>395</v>
      </c>
      <c r="G450" s="2">
        <v>45334</v>
      </c>
      <c r="H450">
        <f>COUNTIFS('Sales Data'!J:J,'Customer Data'!A450)</f>
        <v>2</v>
      </c>
      <c r="I450">
        <f>SUMIFS('Sales Data'!I:I,'Sales Data'!J:J,'Customer Data'!A450)</f>
        <v>1782</v>
      </c>
    </row>
    <row r="451" spans="1:9" hidden="1" x14ac:dyDescent="0.3">
      <c r="A451" s="5" t="s">
        <v>1390</v>
      </c>
      <c r="B451" t="s">
        <v>926</v>
      </c>
      <c r="C451">
        <v>45</v>
      </c>
      <c r="D451" t="s">
        <v>391</v>
      </c>
      <c r="E451" s="10">
        <v>21</v>
      </c>
      <c r="F451" t="s">
        <v>393</v>
      </c>
      <c r="G451" s="2">
        <v>45309</v>
      </c>
      <c r="H451">
        <f>COUNTIFS('Sales Data'!J:J,'Customer Data'!A451)</f>
        <v>0</v>
      </c>
      <c r="I451">
        <f>SUMIFS('Sales Data'!I:I,'Sales Data'!J:J,'Customer Data'!A451)</f>
        <v>0</v>
      </c>
    </row>
    <row r="452" spans="1:9" hidden="1" x14ac:dyDescent="0.3">
      <c r="A452" s="5" t="s">
        <v>1391</v>
      </c>
      <c r="B452" t="s">
        <v>927</v>
      </c>
      <c r="C452">
        <v>53</v>
      </c>
      <c r="D452" t="s">
        <v>391</v>
      </c>
      <c r="E452" s="10">
        <v>10</v>
      </c>
      <c r="F452" t="s">
        <v>392</v>
      </c>
      <c r="G452" s="2">
        <v>45308</v>
      </c>
      <c r="H452">
        <f>COUNTIFS('Sales Data'!J:J,'Customer Data'!A452)</f>
        <v>0</v>
      </c>
      <c r="I452">
        <f>SUMIFS('Sales Data'!I:I,'Sales Data'!J:J,'Customer Data'!A452)</f>
        <v>0</v>
      </c>
    </row>
    <row r="453" spans="1:9" x14ac:dyDescent="0.3">
      <c r="A453" s="5" t="s">
        <v>1392</v>
      </c>
      <c r="B453" t="s">
        <v>928</v>
      </c>
      <c r="C453">
        <v>59</v>
      </c>
      <c r="D453" t="s">
        <v>394</v>
      </c>
      <c r="E453" s="10">
        <v>19</v>
      </c>
      <c r="F453" t="s">
        <v>395</v>
      </c>
      <c r="G453" s="2">
        <v>45303</v>
      </c>
      <c r="H453">
        <f>COUNTIFS('Sales Data'!J:J,'Customer Data'!A453)</f>
        <v>2</v>
      </c>
      <c r="I453">
        <f>SUMIFS('Sales Data'!I:I,'Sales Data'!J:J,'Customer Data'!A453)</f>
        <v>1136</v>
      </c>
    </row>
    <row r="454" spans="1:9" x14ac:dyDescent="0.3">
      <c r="A454" s="5" t="s">
        <v>1393</v>
      </c>
      <c r="B454" t="s">
        <v>929</v>
      </c>
      <c r="C454">
        <v>56</v>
      </c>
      <c r="D454" t="s">
        <v>391</v>
      </c>
      <c r="E454" s="10">
        <v>14</v>
      </c>
      <c r="F454" t="s">
        <v>395</v>
      </c>
      <c r="G454" s="2">
        <v>45303</v>
      </c>
      <c r="H454">
        <f>COUNTIFS('Sales Data'!J:J,'Customer Data'!A454)</f>
        <v>1</v>
      </c>
      <c r="I454">
        <f>SUMIFS('Sales Data'!I:I,'Sales Data'!J:J,'Customer Data'!A454)</f>
        <v>827</v>
      </c>
    </row>
    <row r="455" spans="1:9" hidden="1" x14ac:dyDescent="0.3">
      <c r="A455" s="5" t="s">
        <v>1394</v>
      </c>
      <c r="B455" t="s">
        <v>930</v>
      </c>
      <c r="C455">
        <v>36</v>
      </c>
      <c r="D455" t="s">
        <v>394</v>
      </c>
      <c r="E455" s="10">
        <v>16</v>
      </c>
      <c r="F455" t="s">
        <v>393</v>
      </c>
      <c r="G455" s="2">
        <v>45299</v>
      </c>
      <c r="H455">
        <f>COUNTIFS('Sales Data'!J:J,'Customer Data'!A455)</f>
        <v>0</v>
      </c>
      <c r="I455">
        <f>SUMIFS('Sales Data'!I:I,'Sales Data'!J:J,'Customer Data'!A455)</f>
        <v>0</v>
      </c>
    </row>
    <row r="456" spans="1:9" x14ac:dyDescent="0.3">
      <c r="A456" s="5" t="s">
        <v>1395</v>
      </c>
      <c r="B456" t="s">
        <v>931</v>
      </c>
      <c r="C456">
        <v>61</v>
      </c>
      <c r="D456" t="s">
        <v>394</v>
      </c>
      <c r="E456" s="10">
        <v>1</v>
      </c>
      <c r="F456" t="s">
        <v>393</v>
      </c>
      <c r="G456" s="2">
        <v>45303</v>
      </c>
      <c r="H456">
        <f>COUNTIFS('Sales Data'!J:J,'Customer Data'!A456)</f>
        <v>4</v>
      </c>
      <c r="I456">
        <f>SUMIFS('Sales Data'!I:I,'Sales Data'!J:J,'Customer Data'!A456)</f>
        <v>3256</v>
      </c>
    </row>
    <row r="457" spans="1:9" x14ac:dyDescent="0.3">
      <c r="A457" s="5" t="s">
        <v>1396</v>
      </c>
      <c r="B457" t="s">
        <v>739</v>
      </c>
      <c r="C457">
        <v>63</v>
      </c>
      <c r="D457" t="s">
        <v>391</v>
      </c>
      <c r="E457" s="10">
        <v>2</v>
      </c>
      <c r="F457" t="s">
        <v>392</v>
      </c>
      <c r="G457" s="2">
        <v>45311</v>
      </c>
      <c r="H457">
        <f>COUNTIFS('Sales Data'!J:J,'Customer Data'!A457)</f>
        <v>3</v>
      </c>
      <c r="I457">
        <f>SUMIFS('Sales Data'!I:I,'Sales Data'!J:J,'Customer Data'!A457)</f>
        <v>2426</v>
      </c>
    </row>
    <row r="458" spans="1:9" x14ac:dyDescent="0.3">
      <c r="A458" s="5" t="s">
        <v>1397</v>
      </c>
      <c r="B458" t="s">
        <v>932</v>
      </c>
      <c r="C458">
        <v>46</v>
      </c>
      <c r="D458" t="s">
        <v>394</v>
      </c>
      <c r="E458" s="10">
        <v>10</v>
      </c>
      <c r="F458" t="s">
        <v>395</v>
      </c>
      <c r="G458" s="2">
        <v>45344</v>
      </c>
      <c r="H458">
        <f>COUNTIFS('Sales Data'!J:J,'Customer Data'!A458)</f>
        <v>1</v>
      </c>
      <c r="I458">
        <f>SUMIFS('Sales Data'!I:I,'Sales Data'!J:J,'Customer Data'!A458)</f>
        <v>1189</v>
      </c>
    </row>
    <row r="459" spans="1:9" x14ac:dyDescent="0.3">
      <c r="A459" s="5" t="s">
        <v>1398</v>
      </c>
      <c r="B459" t="s">
        <v>933</v>
      </c>
      <c r="C459">
        <v>62</v>
      </c>
      <c r="D459" t="s">
        <v>391</v>
      </c>
      <c r="E459" s="10">
        <v>5</v>
      </c>
      <c r="F459" t="s">
        <v>393</v>
      </c>
      <c r="G459" s="2">
        <v>45348</v>
      </c>
      <c r="H459">
        <f>COUNTIFS('Sales Data'!J:J,'Customer Data'!A459)</f>
        <v>3</v>
      </c>
      <c r="I459">
        <f>SUMIFS('Sales Data'!I:I,'Sales Data'!J:J,'Customer Data'!A459)</f>
        <v>2026</v>
      </c>
    </row>
    <row r="460" spans="1:9" x14ac:dyDescent="0.3">
      <c r="A460" s="5" t="s">
        <v>1399</v>
      </c>
      <c r="B460" t="s">
        <v>934</v>
      </c>
      <c r="C460">
        <v>27</v>
      </c>
      <c r="D460" t="s">
        <v>391</v>
      </c>
      <c r="E460" s="10">
        <v>1</v>
      </c>
      <c r="F460" t="s">
        <v>395</v>
      </c>
      <c r="G460" s="2">
        <v>45309</v>
      </c>
      <c r="H460">
        <f>COUNTIFS('Sales Data'!J:J,'Customer Data'!A460)</f>
        <v>2</v>
      </c>
      <c r="I460">
        <f>SUMIFS('Sales Data'!I:I,'Sales Data'!J:J,'Customer Data'!A460)</f>
        <v>921</v>
      </c>
    </row>
    <row r="461" spans="1:9" hidden="1" x14ac:dyDescent="0.3">
      <c r="A461" s="5" t="s">
        <v>1400</v>
      </c>
      <c r="B461" t="s">
        <v>935</v>
      </c>
      <c r="C461">
        <v>62</v>
      </c>
      <c r="D461" t="s">
        <v>391</v>
      </c>
      <c r="E461" s="10">
        <v>11</v>
      </c>
      <c r="F461" t="s">
        <v>395</v>
      </c>
      <c r="G461" s="2">
        <v>45306</v>
      </c>
      <c r="H461">
        <f>COUNTIFS('Sales Data'!J:J,'Customer Data'!A461)</f>
        <v>0</v>
      </c>
      <c r="I461">
        <f>SUMIFS('Sales Data'!I:I,'Sales Data'!J:J,'Customer Data'!A461)</f>
        <v>0</v>
      </c>
    </row>
    <row r="462" spans="1:9" x14ac:dyDescent="0.3">
      <c r="A462" s="5" t="s">
        <v>1401</v>
      </c>
      <c r="B462" t="s">
        <v>936</v>
      </c>
      <c r="C462">
        <v>50</v>
      </c>
      <c r="D462" t="s">
        <v>394</v>
      </c>
      <c r="E462" s="10">
        <v>6</v>
      </c>
      <c r="F462" t="s">
        <v>395</v>
      </c>
      <c r="G462" s="2">
        <v>45315</v>
      </c>
      <c r="H462">
        <f>COUNTIFS('Sales Data'!J:J,'Customer Data'!A462)</f>
        <v>1</v>
      </c>
      <c r="I462">
        <f>SUMIFS('Sales Data'!I:I,'Sales Data'!J:J,'Customer Data'!A462)</f>
        <v>1436</v>
      </c>
    </row>
    <row r="463" spans="1:9" hidden="1" x14ac:dyDescent="0.3">
      <c r="A463" s="5" t="s">
        <v>1402</v>
      </c>
      <c r="B463" t="s">
        <v>720</v>
      </c>
      <c r="C463">
        <v>20</v>
      </c>
      <c r="D463" t="s">
        <v>394</v>
      </c>
      <c r="E463" s="10">
        <v>18</v>
      </c>
      <c r="F463" t="s">
        <v>393</v>
      </c>
      <c r="G463" s="2">
        <v>45303</v>
      </c>
      <c r="H463">
        <f>COUNTIFS('Sales Data'!J:J,'Customer Data'!A463)</f>
        <v>0</v>
      </c>
      <c r="I463">
        <f>SUMIFS('Sales Data'!I:I,'Sales Data'!J:J,'Customer Data'!A463)</f>
        <v>0</v>
      </c>
    </row>
    <row r="464" spans="1:9" x14ac:dyDescent="0.3">
      <c r="A464" s="5" t="s">
        <v>1403</v>
      </c>
      <c r="B464" t="s">
        <v>937</v>
      </c>
      <c r="C464">
        <v>44</v>
      </c>
      <c r="D464" t="s">
        <v>391</v>
      </c>
      <c r="E464" s="10">
        <v>18</v>
      </c>
      <c r="F464" t="s">
        <v>395</v>
      </c>
      <c r="G464" s="2">
        <v>45351</v>
      </c>
      <c r="H464">
        <f>COUNTIFS('Sales Data'!J:J,'Customer Data'!A464)</f>
        <v>3</v>
      </c>
      <c r="I464">
        <f>SUMIFS('Sales Data'!I:I,'Sales Data'!J:J,'Customer Data'!A464)</f>
        <v>2835</v>
      </c>
    </row>
    <row r="465" spans="1:9" x14ac:dyDescent="0.3">
      <c r="A465" s="5" t="s">
        <v>1404</v>
      </c>
      <c r="B465" t="s">
        <v>835</v>
      </c>
      <c r="C465">
        <v>40</v>
      </c>
      <c r="D465" t="s">
        <v>394</v>
      </c>
      <c r="E465" s="10">
        <v>12</v>
      </c>
      <c r="F465" t="s">
        <v>393</v>
      </c>
      <c r="G465" s="2">
        <v>45303</v>
      </c>
      <c r="H465">
        <f>COUNTIFS('Sales Data'!J:J,'Customer Data'!A465)</f>
        <v>1</v>
      </c>
      <c r="I465">
        <f>SUMIFS('Sales Data'!I:I,'Sales Data'!J:J,'Customer Data'!A465)</f>
        <v>463</v>
      </c>
    </row>
    <row r="466" spans="1:9" x14ac:dyDescent="0.3">
      <c r="A466" s="5" t="s">
        <v>1405</v>
      </c>
      <c r="B466" t="s">
        <v>938</v>
      </c>
      <c r="C466">
        <v>49</v>
      </c>
      <c r="D466" t="s">
        <v>391</v>
      </c>
      <c r="E466" s="10">
        <v>8</v>
      </c>
      <c r="F466" t="s">
        <v>395</v>
      </c>
      <c r="G466" s="2">
        <v>45317</v>
      </c>
      <c r="H466">
        <f>COUNTIFS('Sales Data'!J:J,'Customer Data'!A466)</f>
        <v>3</v>
      </c>
      <c r="I466">
        <f>SUMIFS('Sales Data'!I:I,'Sales Data'!J:J,'Customer Data'!A466)</f>
        <v>2690</v>
      </c>
    </row>
    <row r="467" spans="1:9" x14ac:dyDescent="0.3">
      <c r="A467" s="5" t="s">
        <v>1406</v>
      </c>
      <c r="B467" t="s">
        <v>939</v>
      </c>
      <c r="C467">
        <v>57</v>
      </c>
      <c r="D467" t="s">
        <v>394</v>
      </c>
      <c r="E467" s="10">
        <v>11</v>
      </c>
      <c r="F467" t="s">
        <v>393</v>
      </c>
      <c r="G467" s="2">
        <v>45322</v>
      </c>
      <c r="H467">
        <f>COUNTIFS('Sales Data'!J:J,'Customer Data'!A467)</f>
        <v>1</v>
      </c>
      <c r="I467">
        <f>SUMIFS('Sales Data'!I:I,'Sales Data'!J:J,'Customer Data'!A467)</f>
        <v>556</v>
      </c>
    </row>
    <row r="468" spans="1:9" x14ac:dyDescent="0.3">
      <c r="A468" s="5" t="s">
        <v>1407</v>
      </c>
      <c r="B468" t="s">
        <v>940</v>
      </c>
      <c r="C468">
        <v>20</v>
      </c>
      <c r="D468" t="s">
        <v>391</v>
      </c>
      <c r="E468" s="10">
        <v>8</v>
      </c>
      <c r="F468" t="s">
        <v>392</v>
      </c>
      <c r="G468" s="2">
        <v>45325</v>
      </c>
      <c r="H468">
        <f>COUNTIFS('Sales Data'!J:J,'Customer Data'!A468)</f>
        <v>1</v>
      </c>
      <c r="I468">
        <f>SUMIFS('Sales Data'!I:I,'Sales Data'!J:J,'Customer Data'!A468)</f>
        <v>609</v>
      </c>
    </row>
    <row r="469" spans="1:9" x14ac:dyDescent="0.3">
      <c r="A469" s="5" t="s">
        <v>1408</v>
      </c>
      <c r="B469" t="s">
        <v>602</v>
      </c>
      <c r="C469">
        <v>61</v>
      </c>
      <c r="D469" t="s">
        <v>394</v>
      </c>
      <c r="E469" s="10">
        <v>22</v>
      </c>
      <c r="F469" t="s">
        <v>395</v>
      </c>
      <c r="G469" s="2">
        <v>45317</v>
      </c>
      <c r="H469">
        <f>COUNTIFS('Sales Data'!J:J,'Customer Data'!A469)</f>
        <v>1</v>
      </c>
      <c r="I469">
        <f>SUMIFS('Sales Data'!I:I,'Sales Data'!J:J,'Customer Data'!A469)</f>
        <v>549</v>
      </c>
    </row>
    <row r="470" spans="1:9" hidden="1" x14ac:dyDescent="0.3">
      <c r="A470" s="5" t="s">
        <v>1409</v>
      </c>
      <c r="B470" t="s">
        <v>941</v>
      </c>
      <c r="C470">
        <v>19</v>
      </c>
      <c r="D470" t="s">
        <v>394</v>
      </c>
      <c r="E470" s="10">
        <v>21</v>
      </c>
      <c r="F470" t="s">
        <v>392</v>
      </c>
      <c r="G470" s="2">
        <v>45347</v>
      </c>
      <c r="H470">
        <f>COUNTIFS('Sales Data'!J:J,'Customer Data'!A470)</f>
        <v>0</v>
      </c>
      <c r="I470">
        <f>SUMIFS('Sales Data'!I:I,'Sales Data'!J:J,'Customer Data'!A470)</f>
        <v>0</v>
      </c>
    </row>
    <row r="471" spans="1:9" x14ac:dyDescent="0.3">
      <c r="A471" s="5" t="s">
        <v>1410</v>
      </c>
      <c r="B471" t="s">
        <v>614</v>
      </c>
      <c r="C471">
        <v>47</v>
      </c>
      <c r="D471" t="s">
        <v>394</v>
      </c>
      <c r="E471" s="10">
        <v>5</v>
      </c>
      <c r="F471" t="s">
        <v>393</v>
      </c>
      <c r="G471" s="2">
        <v>45313</v>
      </c>
      <c r="H471">
        <f>COUNTIFS('Sales Data'!J:J,'Customer Data'!A471)</f>
        <v>1</v>
      </c>
      <c r="I471">
        <f>SUMIFS('Sales Data'!I:I,'Sales Data'!J:J,'Customer Data'!A471)</f>
        <v>861</v>
      </c>
    </row>
    <row r="472" spans="1:9" x14ac:dyDescent="0.3">
      <c r="A472" s="5" t="s">
        <v>1411</v>
      </c>
      <c r="B472" t="s">
        <v>942</v>
      </c>
      <c r="C472">
        <v>50</v>
      </c>
      <c r="D472" t="s">
        <v>394</v>
      </c>
      <c r="E472" s="10">
        <v>7</v>
      </c>
      <c r="F472" t="s">
        <v>392</v>
      </c>
      <c r="G472" s="2">
        <v>45336</v>
      </c>
      <c r="H472">
        <f>COUNTIFS('Sales Data'!J:J,'Customer Data'!A472)</f>
        <v>1</v>
      </c>
      <c r="I472">
        <f>SUMIFS('Sales Data'!I:I,'Sales Data'!J:J,'Customer Data'!A472)</f>
        <v>539</v>
      </c>
    </row>
    <row r="473" spans="1:9" hidden="1" x14ac:dyDescent="0.3">
      <c r="A473" s="5" t="s">
        <v>1412</v>
      </c>
      <c r="B473" t="s">
        <v>943</v>
      </c>
      <c r="C473">
        <v>18</v>
      </c>
      <c r="D473" t="s">
        <v>391</v>
      </c>
      <c r="E473" s="10">
        <v>5</v>
      </c>
      <c r="F473" t="s">
        <v>392</v>
      </c>
      <c r="G473" s="2">
        <v>45347</v>
      </c>
      <c r="H473">
        <f>COUNTIFS('Sales Data'!J:J,'Customer Data'!A473)</f>
        <v>0</v>
      </c>
      <c r="I473">
        <f>SUMIFS('Sales Data'!I:I,'Sales Data'!J:J,'Customer Data'!A473)</f>
        <v>0</v>
      </c>
    </row>
    <row r="474" spans="1:9" x14ac:dyDescent="0.3">
      <c r="A474" s="5" t="s">
        <v>1413</v>
      </c>
      <c r="B474" t="s">
        <v>770</v>
      </c>
      <c r="C474">
        <v>61</v>
      </c>
      <c r="D474" t="s">
        <v>391</v>
      </c>
      <c r="E474" s="10">
        <v>14</v>
      </c>
      <c r="F474" t="s">
        <v>392</v>
      </c>
      <c r="G474" s="2">
        <v>45311</v>
      </c>
      <c r="H474">
        <f>COUNTIFS('Sales Data'!J:J,'Customer Data'!A474)</f>
        <v>1</v>
      </c>
      <c r="I474">
        <f>SUMIFS('Sales Data'!I:I,'Sales Data'!J:J,'Customer Data'!A474)</f>
        <v>1162</v>
      </c>
    </row>
    <row r="475" spans="1:9" x14ac:dyDescent="0.3">
      <c r="A475" s="5" t="s">
        <v>1414</v>
      </c>
      <c r="B475" t="s">
        <v>627</v>
      </c>
      <c r="C475">
        <v>57</v>
      </c>
      <c r="D475" t="s">
        <v>394</v>
      </c>
      <c r="E475" s="10">
        <v>21</v>
      </c>
      <c r="F475" t="s">
        <v>393</v>
      </c>
      <c r="G475" s="2">
        <v>45293</v>
      </c>
      <c r="H475">
        <f>COUNTIFS('Sales Data'!J:J,'Customer Data'!A475)</f>
        <v>3</v>
      </c>
      <c r="I475">
        <f>SUMIFS('Sales Data'!I:I,'Sales Data'!J:J,'Customer Data'!A475)</f>
        <v>2368</v>
      </c>
    </row>
    <row r="476" spans="1:9" x14ac:dyDescent="0.3">
      <c r="A476" s="5" t="s">
        <v>1415</v>
      </c>
      <c r="B476" t="s">
        <v>890</v>
      </c>
      <c r="C476">
        <v>20</v>
      </c>
      <c r="D476" t="s">
        <v>391</v>
      </c>
      <c r="E476" s="10">
        <v>20</v>
      </c>
      <c r="F476" t="s">
        <v>393</v>
      </c>
      <c r="G476" s="2">
        <v>45321</v>
      </c>
      <c r="H476">
        <f>COUNTIFS('Sales Data'!J:J,'Customer Data'!A476)</f>
        <v>4</v>
      </c>
      <c r="I476">
        <f>SUMIFS('Sales Data'!I:I,'Sales Data'!J:J,'Customer Data'!A476)</f>
        <v>4309</v>
      </c>
    </row>
    <row r="477" spans="1:9" x14ac:dyDescent="0.3">
      <c r="A477" s="5" t="s">
        <v>1416</v>
      </c>
      <c r="B477" t="s">
        <v>944</v>
      </c>
      <c r="C477">
        <v>43</v>
      </c>
      <c r="D477" t="s">
        <v>391</v>
      </c>
      <c r="E477" s="10">
        <v>7</v>
      </c>
      <c r="F477" t="s">
        <v>395</v>
      </c>
      <c r="G477" s="2">
        <v>45319</v>
      </c>
      <c r="H477">
        <f>COUNTIFS('Sales Data'!J:J,'Customer Data'!A477)</f>
        <v>2</v>
      </c>
      <c r="I477">
        <f>SUMIFS('Sales Data'!I:I,'Sales Data'!J:J,'Customer Data'!A477)</f>
        <v>1619</v>
      </c>
    </row>
    <row r="478" spans="1:9" hidden="1" x14ac:dyDescent="0.3">
      <c r="A478" s="5" t="s">
        <v>1417</v>
      </c>
      <c r="B478" t="s">
        <v>945</v>
      </c>
      <c r="C478">
        <v>23</v>
      </c>
      <c r="D478" t="s">
        <v>391</v>
      </c>
      <c r="E478" s="10">
        <v>12</v>
      </c>
      <c r="F478" t="s">
        <v>393</v>
      </c>
      <c r="G478" s="2">
        <v>45322</v>
      </c>
      <c r="H478">
        <f>COUNTIFS('Sales Data'!J:J,'Customer Data'!A478)</f>
        <v>0</v>
      </c>
      <c r="I478">
        <f>SUMIFS('Sales Data'!I:I,'Sales Data'!J:J,'Customer Data'!A478)</f>
        <v>0</v>
      </c>
    </row>
    <row r="479" spans="1:9" x14ac:dyDescent="0.3">
      <c r="A479" s="5" t="s">
        <v>1418</v>
      </c>
      <c r="B479" t="s">
        <v>946</v>
      </c>
      <c r="C479">
        <v>52</v>
      </c>
      <c r="D479" t="s">
        <v>394</v>
      </c>
      <c r="E479" s="10">
        <v>13</v>
      </c>
      <c r="F479" t="s">
        <v>393</v>
      </c>
      <c r="G479" s="2">
        <v>45330</v>
      </c>
      <c r="H479">
        <f>COUNTIFS('Sales Data'!J:J,'Customer Data'!A479)</f>
        <v>4</v>
      </c>
      <c r="I479">
        <f>SUMIFS('Sales Data'!I:I,'Sales Data'!J:J,'Customer Data'!A479)</f>
        <v>3595</v>
      </c>
    </row>
    <row r="480" spans="1:9" x14ac:dyDescent="0.3">
      <c r="A480" s="5" t="s">
        <v>1419</v>
      </c>
      <c r="B480" t="s">
        <v>947</v>
      </c>
      <c r="C480">
        <v>21</v>
      </c>
      <c r="D480" t="s">
        <v>394</v>
      </c>
      <c r="E480" s="10">
        <v>8</v>
      </c>
      <c r="F480" t="s">
        <v>395</v>
      </c>
      <c r="G480" s="2">
        <v>45303</v>
      </c>
      <c r="H480">
        <f>COUNTIFS('Sales Data'!J:J,'Customer Data'!A480)</f>
        <v>2</v>
      </c>
      <c r="I480">
        <f>SUMIFS('Sales Data'!I:I,'Sales Data'!J:J,'Customer Data'!A480)</f>
        <v>1580</v>
      </c>
    </row>
    <row r="481" spans="1:9" x14ac:dyDescent="0.3">
      <c r="A481" s="5" t="s">
        <v>1420</v>
      </c>
      <c r="B481" t="s">
        <v>697</v>
      </c>
      <c r="C481">
        <v>65</v>
      </c>
      <c r="D481" t="s">
        <v>391</v>
      </c>
      <c r="E481" s="10">
        <v>9</v>
      </c>
      <c r="F481" t="s">
        <v>392</v>
      </c>
      <c r="G481" s="2">
        <v>45307</v>
      </c>
      <c r="H481">
        <f>COUNTIFS('Sales Data'!J:J,'Customer Data'!A481)</f>
        <v>2</v>
      </c>
      <c r="I481">
        <f>SUMIFS('Sales Data'!I:I,'Sales Data'!J:J,'Customer Data'!A481)</f>
        <v>1791</v>
      </c>
    </row>
    <row r="482" spans="1:9" hidden="1" x14ac:dyDescent="0.3">
      <c r="A482" s="5" t="s">
        <v>1421</v>
      </c>
      <c r="B482" t="s">
        <v>948</v>
      </c>
      <c r="C482">
        <v>58</v>
      </c>
      <c r="D482" t="s">
        <v>394</v>
      </c>
      <c r="E482" s="10">
        <v>18</v>
      </c>
      <c r="F482" t="s">
        <v>395</v>
      </c>
      <c r="G482" s="2">
        <v>45310</v>
      </c>
      <c r="H482">
        <f>COUNTIFS('Sales Data'!J:J,'Customer Data'!A482)</f>
        <v>0</v>
      </c>
      <c r="I482">
        <f>SUMIFS('Sales Data'!I:I,'Sales Data'!J:J,'Customer Data'!A482)</f>
        <v>0</v>
      </c>
    </row>
    <row r="483" spans="1:9" x14ac:dyDescent="0.3">
      <c r="A483" s="5" t="s">
        <v>1422</v>
      </c>
      <c r="B483" t="s">
        <v>949</v>
      </c>
      <c r="C483">
        <v>27</v>
      </c>
      <c r="D483" t="s">
        <v>391</v>
      </c>
      <c r="E483" s="10">
        <v>1</v>
      </c>
      <c r="F483" t="s">
        <v>395</v>
      </c>
      <c r="G483" s="2">
        <v>45340</v>
      </c>
      <c r="H483">
        <f>COUNTIFS('Sales Data'!J:J,'Customer Data'!A483)</f>
        <v>4</v>
      </c>
      <c r="I483">
        <f>SUMIFS('Sales Data'!I:I,'Sales Data'!J:J,'Customer Data'!A483)</f>
        <v>3617</v>
      </c>
    </row>
    <row r="484" spans="1:9" x14ac:dyDescent="0.3">
      <c r="A484" s="5" t="s">
        <v>1423</v>
      </c>
      <c r="B484" t="s">
        <v>950</v>
      </c>
      <c r="C484">
        <v>18</v>
      </c>
      <c r="D484" t="s">
        <v>391</v>
      </c>
      <c r="E484" s="10">
        <v>22</v>
      </c>
      <c r="F484" t="s">
        <v>393</v>
      </c>
      <c r="G484" s="2">
        <v>45332</v>
      </c>
      <c r="H484">
        <f>COUNTIFS('Sales Data'!J:J,'Customer Data'!A484)</f>
        <v>2</v>
      </c>
      <c r="I484">
        <f>SUMIFS('Sales Data'!I:I,'Sales Data'!J:J,'Customer Data'!A484)</f>
        <v>704</v>
      </c>
    </row>
    <row r="485" spans="1:9" hidden="1" x14ac:dyDescent="0.3">
      <c r="A485" s="5" t="s">
        <v>1424</v>
      </c>
      <c r="B485" t="s">
        <v>951</v>
      </c>
      <c r="C485">
        <v>49</v>
      </c>
      <c r="D485" t="s">
        <v>394</v>
      </c>
      <c r="E485" s="10">
        <v>1</v>
      </c>
      <c r="F485" t="s">
        <v>393</v>
      </c>
      <c r="G485" s="2">
        <v>45349</v>
      </c>
      <c r="H485">
        <f>COUNTIFS('Sales Data'!J:J,'Customer Data'!A485)</f>
        <v>0</v>
      </c>
      <c r="I485">
        <f>SUMIFS('Sales Data'!I:I,'Sales Data'!J:J,'Customer Data'!A485)</f>
        <v>0</v>
      </c>
    </row>
    <row r="486" spans="1:9" hidden="1" x14ac:dyDescent="0.3">
      <c r="A486" s="5" t="s">
        <v>1425</v>
      </c>
      <c r="B486" t="s">
        <v>952</v>
      </c>
      <c r="C486">
        <v>31</v>
      </c>
      <c r="D486" t="s">
        <v>394</v>
      </c>
      <c r="E486" s="10">
        <v>18</v>
      </c>
      <c r="F486" t="s">
        <v>395</v>
      </c>
      <c r="G486" s="2">
        <v>45292</v>
      </c>
      <c r="H486">
        <f>COUNTIFS('Sales Data'!J:J,'Customer Data'!A486)</f>
        <v>0</v>
      </c>
      <c r="I486">
        <f>SUMIFS('Sales Data'!I:I,'Sales Data'!J:J,'Customer Data'!A486)</f>
        <v>0</v>
      </c>
    </row>
    <row r="487" spans="1:9" x14ac:dyDescent="0.3">
      <c r="A487" s="5" t="s">
        <v>1426</v>
      </c>
      <c r="B487" t="s">
        <v>953</v>
      </c>
      <c r="C487">
        <v>25</v>
      </c>
      <c r="D487" t="s">
        <v>394</v>
      </c>
      <c r="E487" s="10">
        <v>12</v>
      </c>
      <c r="F487" t="s">
        <v>393</v>
      </c>
      <c r="G487" s="2">
        <v>45297</v>
      </c>
      <c r="H487">
        <f>COUNTIFS('Sales Data'!J:J,'Customer Data'!A487)</f>
        <v>1</v>
      </c>
      <c r="I487">
        <f>SUMIFS('Sales Data'!I:I,'Sales Data'!J:J,'Customer Data'!A487)</f>
        <v>665</v>
      </c>
    </row>
    <row r="488" spans="1:9" x14ac:dyDescent="0.3">
      <c r="A488" s="5" t="s">
        <v>1427</v>
      </c>
      <c r="B488" t="s">
        <v>954</v>
      </c>
      <c r="C488">
        <v>29</v>
      </c>
      <c r="D488" t="s">
        <v>391</v>
      </c>
      <c r="E488" s="10">
        <v>13</v>
      </c>
      <c r="F488" t="s">
        <v>392</v>
      </c>
      <c r="G488" s="2">
        <v>45305</v>
      </c>
      <c r="H488">
        <f>COUNTIFS('Sales Data'!J:J,'Customer Data'!A488)</f>
        <v>2</v>
      </c>
      <c r="I488">
        <f>SUMIFS('Sales Data'!I:I,'Sales Data'!J:J,'Customer Data'!A488)</f>
        <v>549</v>
      </c>
    </row>
    <row r="489" spans="1:9" x14ac:dyDescent="0.3">
      <c r="A489" s="5" t="s">
        <v>1428</v>
      </c>
      <c r="B489" t="s">
        <v>953</v>
      </c>
      <c r="C489">
        <v>24</v>
      </c>
      <c r="D489" t="s">
        <v>391</v>
      </c>
      <c r="E489" s="10">
        <v>20</v>
      </c>
      <c r="F489" t="s">
        <v>395</v>
      </c>
      <c r="G489" s="2">
        <v>45342</v>
      </c>
      <c r="H489">
        <f>COUNTIFS('Sales Data'!J:J,'Customer Data'!A489)</f>
        <v>1</v>
      </c>
      <c r="I489">
        <f>SUMIFS('Sales Data'!I:I,'Sales Data'!J:J,'Customer Data'!A489)</f>
        <v>677</v>
      </c>
    </row>
    <row r="490" spans="1:9" x14ac:dyDescent="0.3">
      <c r="A490" s="5" t="s">
        <v>1429</v>
      </c>
      <c r="B490" t="s">
        <v>244</v>
      </c>
      <c r="C490">
        <v>46</v>
      </c>
      <c r="D490" t="s">
        <v>394</v>
      </c>
      <c r="E490" s="10">
        <v>8</v>
      </c>
      <c r="F490" t="s">
        <v>393</v>
      </c>
      <c r="G490" s="2">
        <v>45319</v>
      </c>
      <c r="H490">
        <f>COUNTIFS('Sales Data'!J:J,'Customer Data'!A490)</f>
        <v>2</v>
      </c>
      <c r="I490">
        <f>SUMIFS('Sales Data'!I:I,'Sales Data'!J:J,'Customer Data'!A490)</f>
        <v>1713</v>
      </c>
    </row>
    <row r="491" spans="1:9" x14ac:dyDescent="0.3">
      <c r="A491" s="5" t="s">
        <v>1430</v>
      </c>
      <c r="B491" t="s">
        <v>955</v>
      </c>
      <c r="C491">
        <v>53</v>
      </c>
      <c r="D491" t="s">
        <v>394</v>
      </c>
      <c r="E491" s="10">
        <v>20</v>
      </c>
      <c r="F491" t="s">
        <v>392</v>
      </c>
      <c r="G491" s="2">
        <v>45295</v>
      </c>
      <c r="H491">
        <f>COUNTIFS('Sales Data'!J:J,'Customer Data'!A491)</f>
        <v>1</v>
      </c>
      <c r="I491">
        <f>SUMIFS('Sales Data'!I:I,'Sales Data'!J:J,'Customer Data'!A491)</f>
        <v>466</v>
      </c>
    </row>
    <row r="492" spans="1:9" x14ac:dyDescent="0.3">
      <c r="A492" s="5" t="s">
        <v>1431</v>
      </c>
      <c r="B492" t="s">
        <v>956</v>
      </c>
      <c r="C492">
        <v>65</v>
      </c>
      <c r="D492" t="s">
        <v>391</v>
      </c>
      <c r="E492" s="10">
        <v>13</v>
      </c>
      <c r="F492" t="s">
        <v>395</v>
      </c>
      <c r="G492" s="2">
        <v>45327</v>
      </c>
      <c r="H492">
        <f>COUNTIFS('Sales Data'!J:J,'Customer Data'!A492)</f>
        <v>1</v>
      </c>
      <c r="I492">
        <f>SUMIFS('Sales Data'!I:I,'Sales Data'!J:J,'Customer Data'!A492)</f>
        <v>153</v>
      </c>
    </row>
    <row r="493" spans="1:9" hidden="1" x14ac:dyDescent="0.3">
      <c r="A493" s="5" t="s">
        <v>1432</v>
      </c>
      <c r="B493" t="s">
        <v>957</v>
      </c>
      <c r="C493">
        <v>39</v>
      </c>
      <c r="D493" t="s">
        <v>391</v>
      </c>
      <c r="E493" s="10">
        <v>21</v>
      </c>
      <c r="F493" t="s">
        <v>393</v>
      </c>
      <c r="G493" s="2">
        <v>45318</v>
      </c>
      <c r="H493">
        <f>COUNTIFS('Sales Data'!J:J,'Customer Data'!A493)</f>
        <v>0</v>
      </c>
      <c r="I493">
        <f>SUMIFS('Sales Data'!I:I,'Sales Data'!J:J,'Customer Data'!A493)</f>
        <v>0</v>
      </c>
    </row>
    <row r="494" spans="1:9" x14ac:dyDescent="0.3">
      <c r="A494" s="5" t="s">
        <v>1433</v>
      </c>
      <c r="B494" t="s">
        <v>958</v>
      </c>
      <c r="C494">
        <v>29</v>
      </c>
      <c r="D494" t="s">
        <v>391</v>
      </c>
      <c r="E494" s="10">
        <v>22</v>
      </c>
      <c r="F494" t="s">
        <v>395</v>
      </c>
      <c r="G494" s="2">
        <v>45324</v>
      </c>
      <c r="H494">
        <f>COUNTIFS('Sales Data'!J:J,'Customer Data'!A494)</f>
        <v>4</v>
      </c>
      <c r="I494">
        <f>SUMIFS('Sales Data'!I:I,'Sales Data'!J:J,'Customer Data'!A494)</f>
        <v>4899</v>
      </c>
    </row>
    <row r="495" spans="1:9" x14ac:dyDescent="0.3">
      <c r="A495" s="5" t="s">
        <v>1434</v>
      </c>
      <c r="B495" t="s">
        <v>959</v>
      </c>
      <c r="C495">
        <v>32</v>
      </c>
      <c r="D495" t="s">
        <v>391</v>
      </c>
      <c r="E495" s="10">
        <v>1</v>
      </c>
      <c r="F495" t="s">
        <v>395</v>
      </c>
      <c r="G495" s="2">
        <v>45330</v>
      </c>
      <c r="H495">
        <f>COUNTIFS('Sales Data'!J:J,'Customer Data'!A495)</f>
        <v>1</v>
      </c>
      <c r="I495">
        <f>SUMIFS('Sales Data'!I:I,'Sales Data'!J:J,'Customer Data'!A495)</f>
        <v>314</v>
      </c>
    </row>
    <row r="496" spans="1:9" x14ac:dyDescent="0.3">
      <c r="A496" s="5" t="s">
        <v>1435</v>
      </c>
      <c r="B496" t="s">
        <v>960</v>
      </c>
      <c r="C496">
        <v>32</v>
      </c>
      <c r="D496" t="s">
        <v>391</v>
      </c>
      <c r="E496" s="10">
        <v>15</v>
      </c>
      <c r="F496" t="s">
        <v>395</v>
      </c>
      <c r="G496" s="2">
        <v>45322</v>
      </c>
      <c r="H496">
        <f>COUNTIFS('Sales Data'!J:J,'Customer Data'!A496)</f>
        <v>1</v>
      </c>
      <c r="I496">
        <f>SUMIFS('Sales Data'!I:I,'Sales Data'!J:J,'Customer Data'!A496)</f>
        <v>1226</v>
      </c>
    </row>
    <row r="497" spans="1:9" hidden="1" x14ac:dyDescent="0.3">
      <c r="A497" s="5" t="s">
        <v>1436</v>
      </c>
      <c r="B497" t="s">
        <v>799</v>
      </c>
      <c r="C497">
        <v>62</v>
      </c>
      <c r="D497" t="s">
        <v>391</v>
      </c>
      <c r="E497" s="10">
        <v>19</v>
      </c>
      <c r="F497" t="s">
        <v>395</v>
      </c>
      <c r="G497" s="2">
        <v>45343</v>
      </c>
      <c r="H497">
        <f>COUNTIFS('Sales Data'!J:J,'Customer Data'!A497)</f>
        <v>0</v>
      </c>
      <c r="I497">
        <f>SUMIFS('Sales Data'!I:I,'Sales Data'!J:J,'Customer Data'!A497)</f>
        <v>0</v>
      </c>
    </row>
    <row r="498" spans="1:9" x14ac:dyDescent="0.3">
      <c r="A498" s="5" t="s">
        <v>1437</v>
      </c>
      <c r="B498" t="s">
        <v>961</v>
      </c>
      <c r="C498">
        <v>39</v>
      </c>
      <c r="D498" t="s">
        <v>394</v>
      </c>
      <c r="E498" s="10">
        <v>2</v>
      </c>
      <c r="F498" t="s">
        <v>392</v>
      </c>
      <c r="G498" s="2">
        <v>45340</v>
      </c>
      <c r="H498">
        <f>COUNTIFS('Sales Data'!J:J,'Customer Data'!A498)</f>
        <v>2</v>
      </c>
      <c r="I498">
        <f>SUMIFS('Sales Data'!I:I,'Sales Data'!J:J,'Customer Data'!A498)</f>
        <v>1932</v>
      </c>
    </row>
    <row r="499" spans="1:9" x14ac:dyDescent="0.3">
      <c r="A499" s="5" t="s">
        <v>1438</v>
      </c>
      <c r="B499" t="s">
        <v>962</v>
      </c>
      <c r="C499">
        <v>62</v>
      </c>
      <c r="D499" t="s">
        <v>391</v>
      </c>
      <c r="E499" s="10">
        <v>2</v>
      </c>
      <c r="F499" t="s">
        <v>395</v>
      </c>
      <c r="G499" s="2">
        <v>45301</v>
      </c>
      <c r="H499">
        <f>COUNTIFS('Sales Data'!J:J,'Customer Data'!A499)</f>
        <v>3</v>
      </c>
      <c r="I499">
        <f>SUMIFS('Sales Data'!I:I,'Sales Data'!J:J,'Customer Data'!A499)</f>
        <v>3219</v>
      </c>
    </row>
    <row r="500" spans="1:9" x14ac:dyDescent="0.3">
      <c r="A500" s="5" t="s">
        <v>1439</v>
      </c>
      <c r="B500" t="s">
        <v>963</v>
      </c>
      <c r="C500">
        <v>62</v>
      </c>
      <c r="D500" t="s">
        <v>394</v>
      </c>
      <c r="E500" s="10">
        <v>20</v>
      </c>
      <c r="F500" t="s">
        <v>395</v>
      </c>
      <c r="G500" s="2">
        <v>45310</v>
      </c>
      <c r="H500">
        <f>COUNTIFS('Sales Data'!J:J,'Customer Data'!A500)</f>
        <v>1</v>
      </c>
      <c r="I500">
        <f>SUMIFS('Sales Data'!I:I,'Sales Data'!J:J,'Customer Data'!A500)</f>
        <v>1081</v>
      </c>
    </row>
    <row r="501" spans="1:9" x14ac:dyDescent="0.3">
      <c r="A501" s="5" t="s">
        <v>1440</v>
      </c>
      <c r="B501" t="s">
        <v>893</v>
      </c>
      <c r="C501">
        <v>18</v>
      </c>
      <c r="D501" t="s">
        <v>394</v>
      </c>
      <c r="E501" s="10">
        <v>6</v>
      </c>
      <c r="F501" t="s">
        <v>393</v>
      </c>
      <c r="G501" s="2">
        <v>45346</v>
      </c>
      <c r="H501">
        <f>COUNTIFS('Sales Data'!J:J,'Customer Data'!A501)</f>
        <v>2</v>
      </c>
      <c r="I501">
        <f>SUMIFS('Sales Data'!I:I,'Sales Data'!J:J,'Customer Data'!A501)</f>
        <v>1950</v>
      </c>
    </row>
    <row r="502" spans="1:9" x14ac:dyDescent="0.3">
      <c r="A502" s="5" t="s">
        <v>1441</v>
      </c>
      <c r="B502" t="s">
        <v>964</v>
      </c>
      <c r="C502">
        <v>43</v>
      </c>
      <c r="D502" t="s">
        <v>394</v>
      </c>
      <c r="E502" s="10">
        <v>5</v>
      </c>
      <c r="F502" t="s">
        <v>395</v>
      </c>
      <c r="G502" s="2">
        <v>45346</v>
      </c>
      <c r="H502">
        <f>COUNTIFS('Sales Data'!J:J,'Customer Data'!A502)</f>
        <v>2</v>
      </c>
      <c r="I502">
        <f>SUMIFS('Sales Data'!I:I,'Sales Data'!J:J,'Customer Data'!A502)</f>
        <v>1144</v>
      </c>
    </row>
    <row r="503" spans="1:9" x14ac:dyDescent="0.3">
      <c r="A503" s="5" t="s">
        <v>1442</v>
      </c>
      <c r="B503" t="s">
        <v>965</v>
      </c>
      <c r="C503">
        <v>32</v>
      </c>
      <c r="D503" t="s">
        <v>391</v>
      </c>
      <c r="E503" s="10">
        <v>16</v>
      </c>
      <c r="F503" t="s">
        <v>393</v>
      </c>
      <c r="G503" s="2">
        <v>45304</v>
      </c>
      <c r="H503">
        <f>COUNTIFS('Sales Data'!J:J,'Customer Data'!A503)</f>
        <v>3</v>
      </c>
      <c r="I503">
        <f>SUMIFS('Sales Data'!I:I,'Sales Data'!J:J,'Customer Data'!A503)</f>
        <v>3061</v>
      </c>
    </row>
    <row r="504" spans="1:9" x14ac:dyDescent="0.3">
      <c r="A504" s="5" t="s">
        <v>1443</v>
      </c>
      <c r="B504" t="s">
        <v>713</v>
      </c>
      <c r="C504">
        <v>19</v>
      </c>
      <c r="D504" t="s">
        <v>391</v>
      </c>
      <c r="E504" s="10">
        <v>5</v>
      </c>
      <c r="F504" t="s">
        <v>395</v>
      </c>
      <c r="G504" s="2">
        <v>45293</v>
      </c>
      <c r="H504">
        <f>COUNTIFS('Sales Data'!J:J,'Customer Data'!A504)</f>
        <v>1</v>
      </c>
      <c r="I504">
        <f>SUMIFS('Sales Data'!I:I,'Sales Data'!J:J,'Customer Data'!A504)</f>
        <v>1330</v>
      </c>
    </row>
    <row r="505" spans="1:9" x14ac:dyDescent="0.3">
      <c r="A505" s="5" t="s">
        <v>1444</v>
      </c>
      <c r="B505" t="s">
        <v>768</v>
      </c>
      <c r="C505">
        <v>20</v>
      </c>
      <c r="D505" t="s">
        <v>394</v>
      </c>
      <c r="E505" s="10">
        <v>13</v>
      </c>
      <c r="F505" t="s">
        <v>395</v>
      </c>
      <c r="G505" s="2">
        <v>45332</v>
      </c>
      <c r="H505">
        <f>COUNTIFS('Sales Data'!J:J,'Customer Data'!A505)</f>
        <v>1</v>
      </c>
      <c r="I505">
        <f>SUMIFS('Sales Data'!I:I,'Sales Data'!J:J,'Customer Data'!A505)</f>
        <v>886</v>
      </c>
    </row>
    <row r="506" spans="1:9" x14ac:dyDescent="0.3">
      <c r="A506" s="5" t="s">
        <v>1445</v>
      </c>
      <c r="B506" t="s">
        <v>966</v>
      </c>
      <c r="C506">
        <v>42</v>
      </c>
      <c r="D506" t="s">
        <v>391</v>
      </c>
      <c r="E506" s="10">
        <v>17</v>
      </c>
      <c r="F506" t="s">
        <v>392</v>
      </c>
      <c r="G506" s="2">
        <v>45342</v>
      </c>
      <c r="H506">
        <f>COUNTIFS('Sales Data'!J:J,'Customer Data'!A506)</f>
        <v>3</v>
      </c>
      <c r="I506">
        <f>SUMIFS('Sales Data'!I:I,'Sales Data'!J:J,'Customer Data'!A506)</f>
        <v>3796</v>
      </c>
    </row>
    <row r="507" spans="1:9" x14ac:dyDescent="0.3">
      <c r="A507" s="5" t="s">
        <v>1446</v>
      </c>
      <c r="B507" t="s">
        <v>967</v>
      </c>
      <c r="C507">
        <v>31</v>
      </c>
      <c r="D507" t="s">
        <v>391</v>
      </c>
      <c r="E507" s="10">
        <v>5</v>
      </c>
      <c r="F507" t="s">
        <v>392</v>
      </c>
      <c r="G507" s="2">
        <v>45338</v>
      </c>
      <c r="H507">
        <f>COUNTIFS('Sales Data'!J:J,'Customer Data'!A507)</f>
        <v>1</v>
      </c>
      <c r="I507">
        <f>SUMIFS('Sales Data'!I:I,'Sales Data'!J:J,'Customer Data'!A507)</f>
        <v>196</v>
      </c>
    </row>
    <row r="508" spans="1:9" x14ac:dyDescent="0.3">
      <c r="A508" s="5" t="s">
        <v>1447</v>
      </c>
      <c r="B508" t="s">
        <v>968</v>
      </c>
      <c r="C508">
        <v>23</v>
      </c>
      <c r="D508" t="s">
        <v>391</v>
      </c>
      <c r="E508" s="10">
        <v>1</v>
      </c>
      <c r="F508" t="s">
        <v>395</v>
      </c>
      <c r="G508" s="2">
        <v>45319</v>
      </c>
      <c r="H508">
        <f>COUNTIFS('Sales Data'!J:J,'Customer Data'!A508)</f>
        <v>2</v>
      </c>
      <c r="I508">
        <f>SUMIFS('Sales Data'!I:I,'Sales Data'!J:J,'Customer Data'!A508)</f>
        <v>1385</v>
      </c>
    </row>
    <row r="509" spans="1:9" x14ac:dyDescent="0.3">
      <c r="A509" s="5" t="s">
        <v>1448</v>
      </c>
      <c r="B509" t="s">
        <v>969</v>
      </c>
      <c r="C509">
        <v>23</v>
      </c>
      <c r="D509" t="s">
        <v>391</v>
      </c>
      <c r="E509" s="10">
        <v>6</v>
      </c>
      <c r="F509" t="s">
        <v>393</v>
      </c>
      <c r="G509" s="2">
        <v>45308</v>
      </c>
      <c r="H509">
        <f>COUNTIFS('Sales Data'!J:J,'Customer Data'!A509)</f>
        <v>1</v>
      </c>
      <c r="I509">
        <f>SUMIFS('Sales Data'!I:I,'Sales Data'!J:J,'Customer Data'!A509)</f>
        <v>287</v>
      </c>
    </row>
    <row r="510" spans="1:9" x14ac:dyDescent="0.3">
      <c r="A510" s="5" t="s">
        <v>1449</v>
      </c>
      <c r="B510" t="s">
        <v>689</v>
      </c>
      <c r="C510">
        <v>42</v>
      </c>
      <c r="D510" t="s">
        <v>394</v>
      </c>
      <c r="E510" s="10">
        <v>9</v>
      </c>
      <c r="F510" t="s">
        <v>393</v>
      </c>
      <c r="G510" s="2">
        <v>45312</v>
      </c>
      <c r="H510">
        <f>COUNTIFS('Sales Data'!J:J,'Customer Data'!A510)</f>
        <v>1</v>
      </c>
      <c r="I510">
        <f>SUMIFS('Sales Data'!I:I,'Sales Data'!J:J,'Customer Data'!A510)</f>
        <v>1366</v>
      </c>
    </row>
    <row r="511" spans="1:9" x14ac:dyDescent="0.3">
      <c r="A511" s="5" t="s">
        <v>1450</v>
      </c>
      <c r="B511" t="s">
        <v>970</v>
      </c>
      <c r="C511">
        <v>31</v>
      </c>
      <c r="D511" t="s">
        <v>391</v>
      </c>
      <c r="E511" s="10">
        <v>11</v>
      </c>
      <c r="F511" t="s">
        <v>393</v>
      </c>
      <c r="G511" s="2">
        <v>45330</v>
      </c>
      <c r="H511">
        <f>COUNTIFS('Sales Data'!J:J,'Customer Data'!A511)</f>
        <v>1</v>
      </c>
      <c r="I511">
        <f>SUMIFS('Sales Data'!I:I,'Sales Data'!J:J,'Customer Data'!A511)</f>
        <v>1467</v>
      </c>
    </row>
    <row r="512" spans="1:9" hidden="1" x14ac:dyDescent="0.3">
      <c r="A512" s="5" t="s">
        <v>1451</v>
      </c>
      <c r="B512" t="s">
        <v>971</v>
      </c>
      <c r="C512">
        <v>60</v>
      </c>
      <c r="D512" t="s">
        <v>391</v>
      </c>
      <c r="E512" s="10">
        <v>14</v>
      </c>
      <c r="F512" t="s">
        <v>392</v>
      </c>
      <c r="G512" s="2">
        <v>45302</v>
      </c>
      <c r="H512">
        <f>COUNTIFS('Sales Data'!J:J,'Customer Data'!A512)</f>
        <v>0</v>
      </c>
      <c r="I512">
        <f>SUMIFS('Sales Data'!I:I,'Sales Data'!J:J,'Customer Data'!A512)</f>
        <v>0</v>
      </c>
    </row>
    <row r="513" spans="1:9" hidden="1" x14ac:dyDescent="0.3">
      <c r="A513" s="5" t="s">
        <v>1452</v>
      </c>
      <c r="B513" t="s">
        <v>972</v>
      </c>
      <c r="C513">
        <v>26</v>
      </c>
      <c r="D513" t="s">
        <v>391</v>
      </c>
      <c r="E513" s="10">
        <v>4</v>
      </c>
      <c r="F513" t="s">
        <v>395</v>
      </c>
      <c r="G513" s="2">
        <v>45348</v>
      </c>
      <c r="H513">
        <f>COUNTIFS('Sales Data'!J:J,'Customer Data'!A513)</f>
        <v>0</v>
      </c>
      <c r="I513">
        <f>SUMIFS('Sales Data'!I:I,'Sales Data'!J:J,'Customer Data'!A513)</f>
        <v>0</v>
      </c>
    </row>
    <row r="514" spans="1:9" x14ac:dyDescent="0.3">
      <c r="A514" s="5" t="s">
        <v>1453</v>
      </c>
      <c r="B514" t="s">
        <v>973</v>
      </c>
      <c r="C514">
        <v>28</v>
      </c>
      <c r="D514" t="s">
        <v>391</v>
      </c>
      <c r="E514" s="10">
        <v>13</v>
      </c>
      <c r="F514" t="s">
        <v>395</v>
      </c>
      <c r="G514" s="2">
        <v>45332</v>
      </c>
      <c r="H514">
        <f>COUNTIFS('Sales Data'!J:J,'Customer Data'!A514)</f>
        <v>3</v>
      </c>
      <c r="I514">
        <f>SUMIFS('Sales Data'!I:I,'Sales Data'!J:J,'Customer Data'!A514)</f>
        <v>2881</v>
      </c>
    </row>
    <row r="515" spans="1:9" x14ac:dyDescent="0.3">
      <c r="A515" s="5" t="s">
        <v>1454</v>
      </c>
      <c r="B515" t="s">
        <v>974</v>
      </c>
      <c r="C515">
        <v>24</v>
      </c>
      <c r="D515" t="s">
        <v>391</v>
      </c>
      <c r="E515" s="10">
        <v>7</v>
      </c>
      <c r="F515" t="s">
        <v>395</v>
      </c>
      <c r="G515" s="2">
        <v>45308</v>
      </c>
      <c r="H515">
        <f>COUNTIFS('Sales Data'!J:J,'Customer Data'!A515)</f>
        <v>3</v>
      </c>
      <c r="I515">
        <f>SUMIFS('Sales Data'!I:I,'Sales Data'!J:J,'Customer Data'!A515)</f>
        <v>1406</v>
      </c>
    </row>
    <row r="516" spans="1:9" x14ac:dyDescent="0.3">
      <c r="A516" s="5" t="s">
        <v>1455</v>
      </c>
      <c r="B516" t="s">
        <v>975</v>
      </c>
      <c r="C516">
        <v>44</v>
      </c>
      <c r="D516" t="s">
        <v>394</v>
      </c>
      <c r="E516" s="10">
        <v>12</v>
      </c>
      <c r="F516" t="s">
        <v>393</v>
      </c>
      <c r="G516" s="2">
        <v>45330</v>
      </c>
      <c r="H516">
        <f>COUNTIFS('Sales Data'!J:J,'Customer Data'!A516)</f>
        <v>1</v>
      </c>
      <c r="I516">
        <f>SUMIFS('Sales Data'!I:I,'Sales Data'!J:J,'Customer Data'!A516)</f>
        <v>883</v>
      </c>
    </row>
    <row r="517" spans="1:9" x14ac:dyDescent="0.3">
      <c r="A517" s="5" t="s">
        <v>1456</v>
      </c>
      <c r="B517" t="s">
        <v>976</v>
      </c>
      <c r="C517">
        <v>29</v>
      </c>
      <c r="D517" t="s">
        <v>391</v>
      </c>
      <c r="E517" s="10">
        <v>3</v>
      </c>
      <c r="F517" t="s">
        <v>392</v>
      </c>
      <c r="G517" s="2">
        <v>45352</v>
      </c>
      <c r="H517">
        <f>COUNTIFS('Sales Data'!J:J,'Customer Data'!A517)</f>
        <v>1</v>
      </c>
      <c r="I517">
        <f>SUMIFS('Sales Data'!I:I,'Sales Data'!J:J,'Customer Data'!A517)</f>
        <v>1299</v>
      </c>
    </row>
    <row r="518" spans="1:9" x14ac:dyDescent="0.3">
      <c r="A518" s="5" t="s">
        <v>1457</v>
      </c>
      <c r="B518" t="s">
        <v>977</v>
      </c>
      <c r="C518">
        <v>52</v>
      </c>
      <c r="D518" t="s">
        <v>391</v>
      </c>
      <c r="E518" s="10">
        <v>9</v>
      </c>
      <c r="F518" t="s">
        <v>393</v>
      </c>
      <c r="G518" s="2">
        <v>45306</v>
      </c>
      <c r="H518">
        <f>COUNTIFS('Sales Data'!J:J,'Customer Data'!A518)</f>
        <v>1</v>
      </c>
      <c r="I518">
        <f>SUMIFS('Sales Data'!I:I,'Sales Data'!J:J,'Customer Data'!A518)</f>
        <v>1279</v>
      </c>
    </row>
    <row r="519" spans="1:9" x14ac:dyDescent="0.3">
      <c r="A519" s="5" t="s">
        <v>1458</v>
      </c>
      <c r="B519" t="s">
        <v>978</v>
      </c>
      <c r="C519">
        <v>41</v>
      </c>
      <c r="D519" t="s">
        <v>391</v>
      </c>
      <c r="E519" s="10">
        <v>1</v>
      </c>
      <c r="F519" t="s">
        <v>392</v>
      </c>
      <c r="G519" s="2">
        <v>45349</v>
      </c>
      <c r="H519">
        <f>COUNTIFS('Sales Data'!J:J,'Customer Data'!A519)</f>
        <v>1</v>
      </c>
      <c r="I519">
        <f>SUMIFS('Sales Data'!I:I,'Sales Data'!J:J,'Customer Data'!A519)</f>
        <v>289</v>
      </c>
    </row>
    <row r="520" spans="1:9" hidden="1" x14ac:dyDescent="0.3">
      <c r="A520" s="5" t="s">
        <v>1459</v>
      </c>
      <c r="B520" t="s">
        <v>979</v>
      </c>
      <c r="C520">
        <v>31</v>
      </c>
      <c r="D520" t="s">
        <v>391</v>
      </c>
      <c r="E520" s="10">
        <v>20</v>
      </c>
      <c r="F520" t="s">
        <v>393</v>
      </c>
      <c r="G520" s="2">
        <v>45346</v>
      </c>
      <c r="H520">
        <f>COUNTIFS('Sales Data'!J:J,'Customer Data'!A520)</f>
        <v>0</v>
      </c>
      <c r="I520">
        <f>SUMIFS('Sales Data'!I:I,'Sales Data'!J:J,'Customer Data'!A520)</f>
        <v>0</v>
      </c>
    </row>
    <row r="521" spans="1:9" x14ac:dyDescent="0.3">
      <c r="A521" s="5" t="s">
        <v>1460</v>
      </c>
      <c r="B521" t="s">
        <v>980</v>
      </c>
      <c r="C521">
        <v>37</v>
      </c>
      <c r="D521" t="s">
        <v>394</v>
      </c>
      <c r="E521" s="10">
        <v>5</v>
      </c>
      <c r="F521" t="s">
        <v>393</v>
      </c>
      <c r="G521" s="2">
        <v>45315</v>
      </c>
      <c r="H521">
        <f>COUNTIFS('Sales Data'!J:J,'Customer Data'!A521)</f>
        <v>3</v>
      </c>
      <c r="I521">
        <f>SUMIFS('Sales Data'!I:I,'Sales Data'!J:J,'Customer Data'!A521)</f>
        <v>2703</v>
      </c>
    </row>
    <row r="522" spans="1:9" x14ac:dyDescent="0.3">
      <c r="A522" s="5" t="s">
        <v>1461</v>
      </c>
      <c r="B522" t="s">
        <v>981</v>
      </c>
      <c r="C522">
        <v>45</v>
      </c>
      <c r="D522" t="s">
        <v>394</v>
      </c>
      <c r="E522" s="10">
        <v>1</v>
      </c>
      <c r="F522" t="s">
        <v>392</v>
      </c>
      <c r="G522" s="2">
        <v>45293</v>
      </c>
      <c r="H522">
        <f>COUNTIFS('Sales Data'!J:J,'Customer Data'!A522)</f>
        <v>1</v>
      </c>
      <c r="I522">
        <f>SUMIFS('Sales Data'!I:I,'Sales Data'!J:J,'Customer Data'!A522)</f>
        <v>837</v>
      </c>
    </row>
    <row r="523" spans="1:9" x14ac:dyDescent="0.3">
      <c r="A523" s="5" t="s">
        <v>1462</v>
      </c>
      <c r="B523" t="s">
        <v>780</v>
      </c>
      <c r="C523">
        <v>40</v>
      </c>
      <c r="D523" t="s">
        <v>391</v>
      </c>
      <c r="E523" s="10">
        <v>21</v>
      </c>
      <c r="F523" t="s">
        <v>395</v>
      </c>
      <c r="G523" s="2">
        <v>45325</v>
      </c>
      <c r="H523">
        <f>COUNTIFS('Sales Data'!J:J,'Customer Data'!A523)</f>
        <v>2</v>
      </c>
      <c r="I523">
        <f>SUMIFS('Sales Data'!I:I,'Sales Data'!J:J,'Customer Data'!A523)</f>
        <v>1321</v>
      </c>
    </row>
    <row r="524" spans="1:9" x14ac:dyDescent="0.3">
      <c r="A524" s="5" t="s">
        <v>1463</v>
      </c>
      <c r="B524" t="s">
        <v>982</v>
      </c>
      <c r="C524">
        <v>45</v>
      </c>
      <c r="D524" t="s">
        <v>394</v>
      </c>
      <c r="E524" s="10">
        <v>14</v>
      </c>
      <c r="F524" t="s">
        <v>392</v>
      </c>
      <c r="G524" s="2">
        <v>45347</v>
      </c>
      <c r="H524">
        <f>COUNTIFS('Sales Data'!J:J,'Customer Data'!A524)</f>
        <v>3</v>
      </c>
      <c r="I524">
        <f>SUMIFS('Sales Data'!I:I,'Sales Data'!J:J,'Customer Data'!A524)</f>
        <v>3170</v>
      </c>
    </row>
    <row r="525" spans="1:9" x14ac:dyDescent="0.3">
      <c r="A525" s="5" t="s">
        <v>1464</v>
      </c>
      <c r="B525" t="s">
        <v>983</v>
      </c>
      <c r="C525">
        <v>34</v>
      </c>
      <c r="D525" t="s">
        <v>394</v>
      </c>
      <c r="E525" s="10">
        <v>10</v>
      </c>
      <c r="F525" t="s">
        <v>393</v>
      </c>
      <c r="G525" s="2">
        <v>45321</v>
      </c>
      <c r="H525">
        <f>COUNTIFS('Sales Data'!J:J,'Customer Data'!A525)</f>
        <v>3</v>
      </c>
      <c r="I525">
        <f>SUMIFS('Sales Data'!I:I,'Sales Data'!J:J,'Customer Data'!A525)</f>
        <v>1857</v>
      </c>
    </row>
    <row r="526" spans="1:9" x14ac:dyDescent="0.3">
      <c r="A526" s="5" t="s">
        <v>1465</v>
      </c>
      <c r="B526" t="s">
        <v>852</v>
      </c>
      <c r="C526">
        <v>40</v>
      </c>
      <c r="D526" t="s">
        <v>391</v>
      </c>
      <c r="E526" s="10">
        <v>9</v>
      </c>
      <c r="F526" t="s">
        <v>393</v>
      </c>
      <c r="G526" s="2">
        <v>45295</v>
      </c>
      <c r="H526">
        <f>COUNTIFS('Sales Data'!J:J,'Customer Data'!A526)</f>
        <v>3</v>
      </c>
      <c r="I526">
        <f>SUMIFS('Sales Data'!I:I,'Sales Data'!J:J,'Customer Data'!A526)</f>
        <v>3511</v>
      </c>
    </row>
    <row r="527" spans="1:9" x14ac:dyDescent="0.3">
      <c r="A527" s="5" t="s">
        <v>1466</v>
      </c>
      <c r="B527" t="s">
        <v>984</v>
      </c>
      <c r="C527">
        <v>22</v>
      </c>
      <c r="D527" t="s">
        <v>391</v>
      </c>
      <c r="E527" s="10">
        <v>18</v>
      </c>
      <c r="F527" t="s">
        <v>392</v>
      </c>
      <c r="G527" s="2">
        <v>45331</v>
      </c>
      <c r="H527">
        <f>COUNTIFS('Sales Data'!J:J,'Customer Data'!A527)</f>
        <v>1</v>
      </c>
      <c r="I527">
        <f>SUMIFS('Sales Data'!I:I,'Sales Data'!J:J,'Customer Data'!A527)</f>
        <v>1496</v>
      </c>
    </row>
    <row r="528" spans="1:9" hidden="1" x14ac:dyDescent="0.3">
      <c r="A528" s="5" t="s">
        <v>1467</v>
      </c>
      <c r="B528" t="s">
        <v>985</v>
      </c>
      <c r="C528">
        <v>39</v>
      </c>
      <c r="D528" t="s">
        <v>391</v>
      </c>
      <c r="E528" s="10">
        <v>19</v>
      </c>
      <c r="F528" t="s">
        <v>393</v>
      </c>
      <c r="G528" s="2">
        <v>45322</v>
      </c>
      <c r="H528">
        <f>COUNTIFS('Sales Data'!J:J,'Customer Data'!A528)</f>
        <v>0</v>
      </c>
      <c r="I528">
        <f>SUMIFS('Sales Data'!I:I,'Sales Data'!J:J,'Customer Data'!A528)</f>
        <v>0</v>
      </c>
    </row>
    <row r="529" spans="1:9" x14ac:dyDescent="0.3">
      <c r="A529" s="5" t="s">
        <v>1468</v>
      </c>
      <c r="B529" t="s">
        <v>643</v>
      </c>
      <c r="C529">
        <v>53</v>
      </c>
      <c r="D529" t="s">
        <v>391</v>
      </c>
      <c r="E529" s="10">
        <v>11</v>
      </c>
      <c r="F529" t="s">
        <v>393</v>
      </c>
      <c r="G529" s="2">
        <v>45298</v>
      </c>
      <c r="H529">
        <f>COUNTIFS('Sales Data'!J:J,'Customer Data'!A529)</f>
        <v>3</v>
      </c>
      <c r="I529">
        <f>SUMIFS('Sales Data'!I:I,'Sales Data'!J:J,'Customer Data'!A529)</f>
        <v>1839</v>
      </c>
    </row>
    <row r="530" spans="1:9" x14ac:dyDescent="0.3">
      <c r="A530" s="5" t="s">
        <v>1469</v>
      </c>
      <c r="B530" t="s">
        <v>986</v>
      </c>
      <c r="C530">
        <v>29</v>
      </c>
      <c r="D530" t="s">
        <v>391</v>
      </c>
      <c r="E530" s="10">
        <v>22</v>
      </c>
      <c r="F530" t="s">
        <v>395</v>
      </c>
      <c r="G530" s="2">
        <v>45337</v>
      </c>
      <c r="H530">
        <f>COUNTIFS('Sales Data'!J:J,'Customer Data'!A530)</f>
        <v>4</v>
      </c>
      <c r="I530">
        <f>SUMIFS('Sales Data'!I:I,'Sales Data'!J:J,'Customer Data'!A530)</f>
        <v>5059</v>
      </c>
    </row>
    <row r="531" spans="1:9" x14ac:dyDescent="0.3">
      <c r="A531" s="5" t="s">
        <v>1470</v>
      </c>
      <c r="B531" t="s">
        <v>987</v>
      </c>
      <c r="C531">
        <v>55</v>
      </c>
      <c r="D531" t="s">
        <v>394</v>
      </c>
      <c r="E531" s="10">
        <v>21</v>
      </c>
      <c r="F531" t="s">
        <v>393</v>
      </c>
      <c r="G531" s="2">
        <v>45320</v>
      </c>
      <c r="H531">
        <f>COUNTIFS('Sales Data'!J:J,'Customer Data'!A531)</f>
        <v>2</v>
      </c>
      <c r="I531">
        <f>SUMIFS('Sales Data'!I:I,'Sales Data'!J:J,'Customer Data'!A531)</f>
        <v>1311</v>
      </c>
    </row>
    <row r="532" spans="1:9" x14ac:dyDescent="0.3">
      <c r="A532" s="5" t="s">
        <v>1471</v>
      </c>
      <c r="B532" t="s">
        <v>988</v>
      </c>
      <c r="C532">
        <v>27</v>
      </c>
      <c r="D532" t="s">
        <v>391</v>
      </c>
      <c r="E532" s="10">
        <v>5</v>
      </c>
      <c r="F532" t="s">
        <v>395</v>
      </c>
      <c r="G532" s="2">
        <v>45320</v>
      </c>
      <c r="H532">
        <f>COUNTIFS('Sales Data'!J:J,'Customer Data'!A532)</f>
        <v>2</v>
      </c>
      <c r="I532">
        <f>SUMIFS('Sales Data'!I:I,'Sales Data'!J:J,'Customer Data'!A532)</f>
        <v>1188</v>
      </c>
    </row>
    <row r="533" spans="1:9" hidden="1" x14ac:dyDescent="0.3">
      <c r="A533" s="5" t="s">
        <v>1472</v>
      </c>
      <c r="B533" t="s">
        <v>989</v>
      </c>
      <c r="C533">
        <v>42</v>
      </c>
      <c r="D533" t="s">
        <v>394</v>
      </c>
      <c r="E533" s="10">
        <v>22</v>
      </c>
      <c r="F533" t="s">
        <v>395</v>
      </c>
      <c r="G533" s="2">
        <v>45296</v>
      </c>
      <c r="H533">
        <f>COUNTIFS('Sales Data'!J:J,'Customer Data'!A533)</f>
        <v>0</v>
      </c>
      <c r="I533">
        <f>SUMIFS('Sales Data'!I:I,'Sales Data'!J:J,'Customer Data'!A533)</f>
        <v>0</v>
      </c>
    </row>
    <row r="534" spans="1:9" x14ac:dyDescent="0.3">
      <c r="A534" s="5" t="s">
        <v>1473</v>
      </c>
      <c r="B534" t="s">
        <v>990</v>
      </c>
      <c r="C534">
        <v>48</v>
      </c>
      <c r="D534" t="s">
        <v>391</v>
      </c>
      <c r="E534" s="10">
        <v>3</v>
      </c>
      <c r="F534" t="s">
        <v>392</v>
      </c>
      <c r="G534" s="2">
        <v>45323</v>
      </c>
      <c r="H534">
        <f>COUNTIFS('Sales Data'!J:J,'Customer Data'!A534)</f>
        <v>1</v>
      </c>
      <c r="I534">
        <f>SUMIFS('Sales Data'!I:I,'Sales Data'!J:J,'Customer Data'!A534)</f>
        <v>1033</v>
      </c>
    </row>
    <row r="535" spans="1:9" x14ac:dyDescent="0.3">
      <c r="A535" s="5" t="s">
        <v>1474</v>
      </c>
      <c r="B535" t="s">
        <v>781</v>
      </c>
      <c r="C535">
        <v>60</v>
      </c>
      <c r="D535" t="s">
        <v>394</v>
      </c>
      <c r="E535" s="10">
        <v>1</v>
      </c>
      <c r="F535" t="s">
        <v>395</v>
      </c>
      <c r="G535" s="2">
        <v>45346</v>
      </c>
      <c r="H535">
        <f>COUNTIFS('Sales Data'!J:J,'Customer Data'!A535)</f>
        <v>3</v>
      </c>
      <c r="I535">
        <f>SUMIFS('Sales Data'!I:I,'Sales Data'!J:J,'Customer Data'!A535)</f>
        <v>2239</v>
      </c>
    </row>
    <row r="536" spans="1:9" x14ac:dyDescent="0.3">
      <c r="A536" s="5" t="s">
        <v>1475</v>
      </c>
      <c r="B536" t="s">
        <v>991</v>
      </c>
      <c r="C536">
        <v>65</v>
      </c>
      <c r="D536" t="s">
        <v>391</v>
      </c>
      <c r="E536" s="10">
        <v>19</v>
      </c>
      <c r="F536" t="s">
        <v>393</v>
      </c>
      <c r="G536" s="2">
        <v>45338</v>
      </c>
      <c r="H536">
        <f>COUNTIFS('Sales Data'!J:J,'Customer Data'!A536)</f>
        <v>3</v>
      </c>
      <c r="I536">
        <f>SUMIFS('Sales Data'!I:I,'Sales Data'!J:J,'Customer Data'!A536)</f>
        <v>3096</v>
      </c>
    </row>
    <row r="537" spans="1:9" x14ac:dyDescent="0.3">
      <c r="A537" s="5" t="s">
        <v>1476</v>
      </c>
      <c r="B537" t="s">
        <v>992</v>
      </c>
      <c r="C537">
        <v>53</v>
      </c>
      <c r="D537" t="s">
        <v>394</v>
      </c>
      <c r="E537" s="10">
        <v>3</v>
      </c>
      <c r="F537" t="s">
        <v>395</v>
      </c>
      <c r="G537" s="2">
        <v>45292</v>
      </c>
      <c r="H537">
        <f>COUNTIFS('Sales Data'!J:J,'Customer Data'!A537)</f>
        <v>1</v>
      </c>
      <c r="I537">
        <f>SUMIFS('Sales Data'!I:I,'Sales Data'!J:J,'Customer Data'!A537)</f>
        <v>891</v>
      </c>
    </row>
    <row r="538" spans="1:9" x14ac:dyDescent="0.3">
      <c r="A538" s="5" t="s">
        <v>1477</v>
      </c>
      <c r="B538" t="s">
        <v>993</v>
      </c>
      <c r="C538">
        <v>24</v>
      </c>
      <c r="D538" t="s">
        <v>394</v>
      </c>
      <c r="E538" s="10">
        <v>7</v>
      </c>
      <c r="F538" t="s">
        <v>393</v>
      </c>
      <c r="G538" s="2">
        <v>45306</v>
      </c>
      <c r="H538">
        <f>COUNTIFS('Sales Data'!J:J,'Customer Data'!A538)</f>
        <v>3</v>
      </c>
      <c r="I538">
        <f>SUMIFS('Sales Data'!I:I,'Sales Data'!J:J,'Customer Data'!A538)</f>
        <v>3729</v>
      </c>
    </row>
    <row r="539" spans="1:9" x14ac:dyDescent="0.3">
      <c r="A539" s="5" t="s">
        <v>1478</v>
      </c>
      <c r="B539" t="s">
        <v>970</v>
      </c>
      <c r="C539">
        <v>35</v>
      </c>
      <c r="D539" t="s">
        <v>391</v>
      </c>
      <c r="E539" s="10">
        <v>10</v>
      </c>
      <c r="F539" t="s">
        <v>392</v>
      </c>
      <c r="G539" s="2">
        <v>45320</v>
      </c>
      <c r="H539">
        <f>COUNTIFS('Sales Data'!J:J,'Customer Data'!A539)</f>
        <v>1</v>
      </c>
      <c r="I539">
        <f>SUMIFS('Sales Data'!I:I,'Sales Data'!J:J,'Customer Data'!A539)</f>
        <v>403</v>
      </c>
    </row>
    <row r="540" spans="1:9" x14ac:dyDescent="0.3">
      <c r="A540" s="5" t="s">
        <v>1479</v>
      </c>
      <c r="B540" t="s">
        <v>994</v>
      </c>
      <c r="C540">
        <v>43</v>
      </c>
      <c r="D540" t="s">
        <v>394</v>
      </c>
      <c r="E540" s="10">
        <v>17</v>
      </c>
      <c r="F540" t="s">
        <v>392</v>
      </c>
      <c r="G540" s="2">
        <v>45352</v>
      </c>
      <c r="H540">
        <f>COUNTIFS('Sales Data'!J:J,'Customer Data'!A540)</f>
        <v>3</v>
      </c>
      <c r="I540">
        <f>SUMIFS('Sales Data'!I:I,'Sales Data'!J:J,'Customer Data'!A540)</f>
        <v>3025</v>
      </c>
    </row>
    <row r="541" spans="1:9" x14ac:dyDescent="0.3">
      <c r="A541" s="5" t="s">
        <v>1480</v>
      </c>
      <c r="B541" t="s">
        <v>995</v>
      </c>
      <c r="C541">
        <v>40</v>
      </c>
      <c r="D541" t="s">
        <v>394</v>
      </c>
      <c r="E541" s="10">
        <v>16</v>
      </c>
      <c r="F541" t="s">
        <v>392</v>
      </c>
      <c r="G541" s="2">
        <v>45306</v>
      </c>
      <c r="H541">
        <f>COUNTIFS('Sales Data'!J:J,'Customer Data'!A541)</f>
        <v>3</v>
      </c>
      <c r="I541">
        <f>SUMIFS('Sales Data'!I:I,'Sales Data'!J:J,'Customer Data'!A541)</f>
        <v>2466</v>
      </c>
    </row>
    <row r="542" spans="1:9" x14ac:dyDescent="0.3">
      <c r="A542" s="5" t="s">
        <v>1481</v>
      </c>
      <c r="B542" t="s">
        <v>816</v>
      </c>
      <c r="C542">
        <v>44</v>
      </c>
      <c r="D542" t="s">
        <v>391</v>
      </c>
      <c r="E542" s="10">
        <v>8</v>
      </c>
      <c r="F542" t="s">
        <v>395</v>
      </c>
      <c r="G542" s="2">
        <v>45310</v>
      </c>
      <c r="H542">
        <f>COUNTIFS('Sales Data'!J:J,'Customer Data'!A542)</f>
        <v>2</v>
      </c>
      <c r="I542">
        <f>SUMIFS('Sales Data'!I:I,'Sales Data'!J:J,'Customer Data'!A542)</f>
        <v>2451</v>
      </c>
    </row>
    <row r="543" spans="1:9" x14ac:dyDescent="0.3">
      <c r="A543" s="5" t="s">
        <v>1482</v>
      </c>
      <c r="B543" t="s">
        <v>996</v>
      </c>
      <c r="C543">
        <v>31</v>
      </c>
      <c r="D543" t="s">
        <v>391</v>
      </c>
      <c r="E543" s="10">
        <v>10</v>
      </c>
      <c r="F543" t="s">
        <v>393</v>
      </c>
      <c r="G543" s="2">
        <v>45326</v>
      </c>
      <c r="H543">
        <f>COUNTIFS('Sales Data'!J:J,'Customer Data'!A543)</f>
        <v>4</v>
      </c>
      <c r="I543">
        <f>SUMIFS('Sales Data'!I:I,'Sales Data'!J:J,'Customer Data'!A543)</f>
        <v>3337</v>
      </c>
    </row>
    <row r="544" spans="1:9" x14ac:dyDescent="0.3">
      <c r="A544" s="5" t="s">
        <v>1483</v>
      </c>
      <c r="B544" t="s">
        <v>997</v>
      </c>
      <c r="C544">
        <v>21</v>
      </c>
      <c r="D544" t="s">
        <v>394</v>
      </c>
      <c r="E544" s="10">
        <v>4</v>
      </c>
      <c r="F544" t="s">
        <v>393</v>
      </c>
      <c r="G544" s="2">
        <v>45334</v>
      </c>
      <c r="H544">
        <f>COUNTIFS('Sales Data'!J:J,'Customer Data'!A544)</f>
        <v>2</v>
      </c>
      <c r="I544">
        <f>SUMIFS('Sales Data'!I:I,'Sales Data'!J:J,'Customer Data'!A544)</f>
        <v>1381</v>
      </c>
    </row>
    <row r="545" spans="1:9" hidden="1" x14ac:dyDescent="0.3">
      <c r="A545" s="5" t="s">
        <v>1484</v>
      </c>
      <c r="B545" t="s">
        <v>604</v>
      </c>
      <c r="C545">
        <v>37</v>
      </c>
      <c r="D545" t="s">
        <v>394</v>
      </c>
      <c r="E545" s="10">
        <v>20</v>
      </c>
      <c r="F545" t="s">
        <v>393</v>
      </c>
      <c r="G545" s="2">
        <v>45318</v>
      </c>
      <c r="H545">
        <f>COUNTIFS('Sales Data'!J:J,'Customer Data'!A545)</f>
        <v>0</v>
      </c>
      <c r="I545">
        <f>SUMIFS('Sales Data'!I:I,'Sales Data'!J:J,'Customer Data'!A545)</f>
        <v>0</v>
      </c>
    </row>
    <row r="546" spans="1:9" x14ac:dyDescent="0.3">
      <c r="A546" s="5" t="s">
        <v>1485</v>
      </c>
      <c r="B546" t="s">
        <v>998</v>
      </c>
      <c r="C546">
        <v>33</v>
      </c>
      <c r="D546" t="s">
        <v>394</v>
      </c>
      <c r="E546" s="10">
        <v>16</v>
      </c>
      <c r="F546" t="s">
        <v>393</v>
      </c>
      <c r="G546" s="2">
        <v>45316</v>
      </c>
      <c r="H546">
        <f>COUNTIFS('Sales Data'!J:J,'Customer Data'!A546)</f>
        <v>1</v>
      </c>
      <c r="I546">
        <f>SUMIFS('Sales Data'!I:I,'Sales Data'!J:J,'Customer Data'!A546)</f>
        <v>925</v>
      </c>
    </row>
    <row r="547" spans="1:9" x14ac:dyDescent="0.3">
      <c r="A547" s="5" t="s">
        <v>1486</v>
      </c>
      <c r="B547" t="s">
        <v>999</v>
      </c>
      <c r="C547">
        <v>60</v>
      </c>
      <c r="D547" t="s">
        <v>394</v>
      </c>
      <c r="E547" s="10">
        <v>14</v>
      </c>
      <c r="F547" t="s">
        <v>393</v>
      </c>
      <c r="G547" s="2">
        <v>45326</v>
      </c>
      <c r="H547">
        <f>COUNTIFS('Sales Data'!J:J,'Customer Data'!A547)</f>
        <v>1</v>
      </c>
      <c r="I547">
        <f>SUMIFS('Sales Data'!I:I,'Sales Data'!J:J,'Customer Data'!A547)</f>
        <v>1163</v>
      </c>
    </row>
    <row r="548" spans="1:9" hidden="1" x14ac:dyDescent="0.3">
      <c r="A548" s="5" t="s">
        <v>1487</v>
      </c>
      <c r="B548" t="s">
        <v>1000</v>
      </c>
      <c r="C548">
        <v>58</v>
      </c>
      <c r="D548" t="s">
        <v>394</v>
      </c>
      <c r="E548" s="10">
        <v>3</v>
      </c>
      <c r="F548" t="s">
        <v>392</v>
      </c>
      <c r="G548" s="2">
        <v>45348</v>
      </c>
      <c r="H548">
        <f>COUNTIFS('Sales Data'!J:J,'Customer Data'!A548)</f>
        <v>0</v>
      </c>
      <c r="I548">
        <f>SUMIFS('Sales Data'!I:I,'Sales Data'!J:J,'Customer Data'!A548)</f>
        <v>0</v>
      </c>
    </row>
    <row r="549" spans="1:9" x14ac:dyDescent="0.3">
      <c r="A549" s="5" t="s">
        <v>1488</v>
      </c>
      <c r="B549" t="s">
        <v>1001</v>
      </c>
      <c r="C549">
        <v>31</v>
      </c>
      <c r="D549" t="s">
        <v>391</v>
      </c>
      <c r="E549" s="10">
        <v>10</v>
      </c>
      <c r="F549" t="s">
        <v>395</v>
      </c>
      <c r="G549" s="2">
        <v>45347</v>
      </c>
      <c r="H549">
        <f>COUNTIFS('Sales Data'!J:J,'Customer Data'!A549)</f>
        <v>1</v>
      </c>
      <c r="I549">
        <f>SUMIFS('Sales Data'!I:I,'Sales Data'!J:J,'Customer Data'!A549)</f>
        <v>434</v>
      </c>
    </row>
    <row r="550" spans="1:9" x14ac:dyDescent="0.3">
      <c r="A550" s="5" t="s">
        <v>1489</v>
      </c>
      <c r="B550" t="s">
        <v>948</v>
      </c>
      <c r="C550">
        <v>56</v>
      </c>
      <c r="D550" t="s">
        <v>394</v>
      </c>
      <c r="E550" s="10">
        <v>13</v>
      </c>
      <c r="F550" t="s">
        <v>392</v>
      </c>
      <c r="G550" s="2">
        <v>45323</v>
      </c>
      <c r="H550">
        <f>COUNTIFS('Sales Data'!J:J,'Customer Data'!A550)</f>
        <v>2</v>
      </c>
      <c r="I550">
        <f>SUMIFS('Sales Data'!I:I,'Sales Data'!J:J,'Customer Data'!A550)</f>
        <v>1845</v>
      </c>
    </row>
    <row r="551" spans="1:9" x14ac:dyDescent="0.3">
      <c r="A551" s="5" t="s">
        <v>1490</v>
      </c>
      <c r="B551" t="s">
        <v>1002</v>
      </c>
      <c r="C551">
        <v>26</v>
      </c>
      <c r="D551" t="s">
        <v>391</v>
      </c>
      <c r="E551" s="10">
        <v>11</v>
      </c>
      <c r="F551" t="s">
        <v>392</v>
      </c>
      <c r="G551" s="2">
        <v>45352</v>
      </c>
      <c r="H551">
        <f>COUNTIFS('Sales Data'!J:J,'Customer Data'!A551)</f>
        <v>4</v>
      </c>
      <c r="I551">
        <f>SUMIFS('Sales Data'!I:I,'Sales Data'!J:J,'Customer Data'!A551)</f>
        <v>3456</v>
      </c>
    </row>
    <row r="552" spans="1:9" x14ac:dyDescent="0.3">
      <c r="A552" s="5" t="s">
        <v>1491</v>
      </c>
      <c r="B552" t="s">
        <v>1002</v>
      </c>
      <c r="C552">
        <v>54</v>
      </c>
      <c r="D552" t="s">
        <v>391</v>
      </c>
      <c r="E552" s="10">
        <v>1</v>
      </c>
      <c r="F552" t="s">
        <v>393</v>
      </c>
      <c r="G552" s="2">
        <v>45338</v>
      </c>
      <c r="H552">
        <f>COUNTIFS('Sales Data'!J:J,'Customer Data'!A552)</f>
        <v>1</v>
      </c>
      <c r="I552">
        <f>SUMIFS('Sales Data'!I:I,'Sales Data'!J:J,'Customer Data'!A552)</f>
        <v>695</v>
      </c>
    </row>
    <row r="553" spans="1:9" x14ac:dyDescent="0.3">
      <c r="A553" s="5" t="s">
        <v>1492</v>
      </c>
      <c r="B553" t="s">
        <v>1003</v>
      </c>
      <c r="C553">
        <v>43</v>
      </c>
      <c r="D553" t="s">
        <v>394</v>
      </c>
      <c r="E553" s="10">
        <v>3</v>
      </c>
      <c r="F553" t="s">
        <v>392</v>
      </c>
      <c r="G553" s="2">
        <v>45310</v>
      </c>
      <c r="H553">
        <f>COUNTIFS('Sales Data'!J:J,'Customer Data'!A553)</f>
        <v>2</v>
      </c>
      <c r="I553">
        <f>SUMIFS('Sales Data'!I:I,'Sales Data'!J:J,'Customer Data'!A553)</f>
        <v>1100</v>
      </c>
    </row>
    <row r="554" spans="1:9" x14ac:dyDescent="0.3">
      <c r="A554" s="5" t="s">
        <v>1493</v>
      </c>
      <c r="B554" t="s">
        <v>763</v>
      </c>
      <c r="C554">
        <v>38</v>
      </c>
      <c r="D554" t="s">
        <v>394</v>
      </c>
      <c r="E554" s="10">
        <v>1</v>
      </c>
      <c r="F554" t="s">
        <v>395</v>
      </c>
      <c r="G554" s="2">
        <v>45333</v>
      </c>
      <c r="H554">
        <f>COUNTIFS('Sales Data'!J:J,'Customer Data'!A554)</f>
        <v>1</v>
      </c>
      <c r="I554">
        <f>SUMIFS('Sales Data'!I:I,'Sales Data'!J:J,'Customer Data'!A554)</f>
        <v>1241</v>
      </c>
    </row>
    <row r="555" spans="1:9" x14ac:dyDescent="0.3">
      <c r="A555" s="5" t="s">
        <v>1494</v>
      </c>
      <c r="B555" t="s">
        <v>1004</v>
      </c>
      <c r="C555">
        <v>44</v>
      </c>
      <c r="D555" t="s">
        <v>394</v>
      </c>
      <c r="E555" s="10">
        <v>22</v>
      </c>
      <c r="F555" t="s">
        <v>392</v>
      </c>
      <c r="G555" s="2">
        <v>45323</v>
      </c>
      <c r="H555">
        <f>COUNTIFS('Sales Data'!J:J,'Customer Data'!A555)</f>
        <v>3</v>
      </c>
      <c r="I555">
        <f>SUMIFS('Sales Data'!I:I,'Sales Data'!J:J,'Customer Data'!A555)</f>
        <v>2179</v>
      </c>
    </row>
    <row r="556" spans="1:9" x14ac:dyDescent="0.3">
      <c r="A556" s="5" t="s">
        <v>1495</v>
      </c>
      <c r="B556" t="s">
        <v>1005</v>
      </c>
      <c r="C556">
        <v>55</v>
      </c>
      <c r="D556" t="s">
        <v>391</v>
      </c>
      <c r="E556" s="10">
        <v>2</v>
      </c>
      <c r="F556" t="s">
        <v>392</v>
      </c>
      <c r="G556" s="2">
        <v>45347</v>
      </c>
      <c r="H556">
        <f>COUNTIFS('Sales Data'!J:J,'Customer Data'!A556)</f>
        <v>1</v>
      </c>
      <c r="I556">
        <f>SUMIFS('Sales Data'!I:I,'Sales Data'!J:J,'Customer Data'!A556)</f>
        <v>1108</v>
      </c>
    </row>
    <row r="557" spans="1:9" x14ac:dyDescent="0.3">
      <c r="A557" s="5" t="s">
        <v>1496</v>
      </c>
      <c r="B557" t="s">
        <v>1006</v>
      </c>
      <c r="C557">
        <v>42</v>
      </c>
      <c r="D557" t="s">
        <v>394</v>
      </c>
      <c r="E557" s="10">
        <v>5</v>
      </c>
      <c r="F557" t="s">
        <v>395</v>
      </c>
      <c r="G557" s="2">
        <v>45299</v>
      </c>
      <c r="H557">
        <f>COUNTIFS('Sales Data'!J:J,'Customer Data'!A557)</f>
        <v>1</v>
      </c>
      <c r="I557">
        <f>SUMIFS('Sales Data'!I:I,'Sales Data'!J:J,'Customer Data'!A557)</f>
        <v>796</v>
      </c>
    </row>
    <row r="558" spans="1:9" x14ac:dyDescent="0.3">
      <c r="A558" s="5" t="s">
        <v>1497</v>
      </c>
      <c r="B558" t="s">
        <v>1007</v>
      </c>
      <c r="C558">
        <v>45</v>
      </c>
      <c r="D558" t="s">
        <v>391</v>
      </c>
      <c r="E558" s="10">
        <v>15</v>
      </c>
      <c r="F558" t="s">
        <v>392</v>
      </c>
      <c r="G558" s="2">
        <v>45342</v>
      </c>
      <c r="H558">
        <f>COUNTIFS('Sales Data'!J:J,'Customer Data'!A558)</f>
        <v>1</v>
      </c>
      <c r="I558">
        <f>SUMIFS('Sales Data'!I:I,'Sales Data'!J:J,'Customer Data'!A558)</f>
        <v>588</v>
      </c>
    </row>
    <row r="559" spans="1:9" x14ac:dyDescent="0.3">
      <c r="A559" s="5" t="s">
        <v>1498</v>
      </c>
      <c r="B559" t="s">
        <v>1008</v>
      </c>
      <c r="C559">
        <v>64</v>
      </c>
      <c r="D559" t="s">
        <v>391</v>
      </c>
      <c r="E559" s="10">
        <v>6</v>
      </c>
      <c r="F559" t="s">
        <v>395</v>
      </c>
      <c r="G559" s="2">
        <v>45321</v>
      </c>
      <c r="H559">
        <f>COUNTIFS('Sales Data'!J:J,'Customer Data'!A559)</f>
        <v>2</v>
      </c>
      <c r="I559">
        <f>SUMIFS('Sales Data'!I:I,'Sales Data'!J:J,'Customer Data'!A559)</f>
        <v>1284</v>
      </c>
    </row>
    <row r="560" spans="1:9" x14ac:dyDescent="0.3">
      <c r="A560" s="5" t="s">
        <v>1499</v>
      </c>
      <c r="B560" t="s">
        <v>1009</v>
      </c>
      <c r="C560">
        <v>46</v>
      </c>
      <c r="D560" t="s">
        <v>394</v>
      </c>
      <c r="E560" s="10">
        <v>19</v>
      </c>
      <c r="F560" t="s">
        <v>395</v>
      </c>
      <c r="G560" s="2">
        <v>45332</v>
      </c>
      <c r="H560">
        <f>COUNTIFS('Sales Data'!J:J,'Customer Data'!A560)</f>
        <v>1</v>
      </c>
      <c r="I560">
        <f>SUMIFS('Sales Data'!I:I,'Sales Data'!J:J,'Customer Data'!A560)</f>
        <v>482</v>
      </c>
    </row>
    <row r="561" spans="1:9" x14ac:dyDescent="0.3">
      <c r="A561" s="5" t="s">
        <v>1500</v>
      </c>
      <c r="B561" t="s">
        <v>1010</v>
      </c>
      <c r="C561">
        <v>65</v>
      </c>
      <c r="D561" t="s">
        <v>391</v>
      </c>
      <c r="E561" s="10">
        <v>10</v>
      </c>
      <c r="F561" t="s">
        <v>395</v>
      </c>
      <c r="G561" s="2">
        <v>45311</v>
      </c>
      <c r="H561">
        <f>COUNTIFS('Sales Data'!J:J,'Customer Data'!A561)</f>
        <v>3</v>
      </c>
      <c r="I561">
        <f>SUMIFS('Sales Data'!I:I,'Sales Data'!J:J,'Customer Data'!A561)</f>
        <v>3199</v>
      </c>
    </row>
    <row r="562" spans="1:9" x14ac:dyDescent="0.3">
      <c r="A562" s="5" t="s">
        <v>1501</v>
      </c>
      <c r="B562" t="s">
        <v>1011</v>
      </c>
      <c r="C562">
        <v>18</v>
      </c>
      <c r="D562" t="s">
        <v>391</v>
      </c>
      <c r="E562" s="10">
        <v>1</v>
      </c>
      <c r="F562" t="s">
        <v>392</v>
      </c>
      <c r="G562" s="2">
        <v>45319</v>
      </c>
      <c r="H562">
        <f>COUNTIFS('Sales Data'!J:J,'Customer Data'!A562)</f>
        <v>2</v>
      </c>
      <c r="I562">
        <f>SUMIFS('Sales Data'!I:I,'Sales Data'!J:J,'Customer Data'!A562)</f>
        <v>717</v>
      </c>
    </row>
    <row r="563" spans="1:9" x14ac:dyDescent="0.3">
      <c r="A563" s="5" t="s">
        <v>1502</v>
      </c>
      <c r="B563" t="s">
        <v>755</v>
      </c>
      <c r="C563">
        <v>22</v>
      </c>
      <c r="D563" t="s">
        <v>394</v>
      </c>
      <c r="E563" s="10">
        <v>10</v>
      </c>
      <c r="F563" t="s">
        <v>395</v>
      </c>
      <c r="G563" s="2">
        <v>45316</v>
      </c>
      <c r="H563">
        <f>COUNTIFS('Sales Data'!J:J,'Customer Data'!A563)</f>
        <v>2</v>
      </c>
      <c r="I563">
        <f>SUMIFS('Sales Data'!I:I,'Sales Data'!J:J,'Customer Data'!A563)</f>
        <v>2332</v>
      </c>
    </row>
    <row r="564" spans="1:9" x14ac:dyDescent="0.3">
      <c r="A564" s="5" t="s">
        <v>1503</v>
      </c>
      <c r="B564" t="s">
        <v>941</v>
      </c>
      <c r="C564">
        <v>29</v>
      </c>
      <c r="D564" t="s">
        <v>391</v>
      </c>
      <c r="E564" s="10">
        <v>7</v>
      </c>
      <c r="F564" t="s">
        <v>392</v>
      </c>
      <c r="G564" s="2">
        <v>45301</v>
      </c>
      <c r="H564">
        <f>COUNTIFS('Sales Data'!J:J,'Customer Data'!A564)</f>
        <v>2</v>
      </c>
      <c r="I564">
        <f>SUMIFS('Sales Data'!I:I,'Sales Data'!J:J,'Customer Data'!A564)</f>
        <v>724</v>
      </c>
    </row>
    <row r="565" spans="1:9" hidden="1" x14ac:dyDescent="0.3">
      <c r="A565" s="5" t="s">
        <v>1504</v>
      </c>
      <c r="B565" t="s">
        <v>1012</v>
      </c>
      <c r="C565">
        <v>48</v>
      </c>
      <c r="D565" t="s">
        <v>394</v>
      </c>
      <c r="E565" s="10">
        <v>4</v>
      </c>
      <c r="F565" t="s">
        <v>392</v>
      </c>
      <c r="G565" s="2">
        <v>45327</v>
      </c>
      <c r="H565">
        <f>COUNTIFS('Sales Data'!J:J,'Customer Data'!A565)</f>
        <v>0</v>
      </c>
      <c r="I565">
        <f>SUMIFS('Sales Data'!I:I,'Sales Data'!J:J,'Customer Data'!A565)</f>
        <v>0</v>
      </c>
    </row>
    <row r="566" spans="1:9" x14ac:dyDescent="0.3">
      <c r="A566" s="5" t="s">
        <v>1505</v>
      </c>
      <c r="B566" t="s">
        <v>1013</v>
      </c>
      <c r="C566">
        <v>19</v>
      </c>
      <c r="D566" t="s">
        <v>394</v>
      </c>
      <c r="E566" s="10">
        <v>17</v>
      </c>
      <c r="F566" t="s">
        <v>395</v>
      </c>
      <c r="G566" s="2">
        <v>45326</v>
      </c>
      <c r="H566">
        <f>COUNTIFS('Sales Data'!J:J,'Customer Data'!A566)</f>
        <v>3</v>
      </c>
      <c r="I566">
        <f>SUMIFS('Sales Data'!I:I,'Sales Data'!J:J,'Customer Data'!A566)</f>
        <v>3419</v>
      </c>
    </row>
    <row r="567" spans="1:9" hidden="1" x14ac:dyDescent="0.3">
      <c r="A567" s="5" t="s">
        <v>1506</v>
      </c>
      <c r="B567" t="s">
        <v>1014</v>
      </c>
      <c r="C567">
        <v>39</v>
      </c>
      <c r="D567" t="s">
        <v>394</v>
      </c>
      <c r="E567" s="10">
        <v>9</v>
      </c>
      <c r="F567" t="s">
        <v>393</v>
      </c>
      <c r="G567" s="2">
        <v>45292</v>
      </c>
      <c r="H567">
        <f>COUNTIFS('Sales Data'!J:J,'Customer Data'!A567)</f>
        <v>0</v>
      </c>
      <c r="I567">
        <f>SUMIFS('Sales Data'!I:I,'Sales Data'!J:J,'Customer Data'!A567)</f>
        <v>0</v>
      </c>
    </row>
    <row r="568" spans="1:9" x14ac:dyDescent="0.3">
      <c r="A568" s="5" t="s">
        <v>1507</v>
      </c>
      <c r="B568" t="s">
        <v>1015</v>
      </c>
      <c r="C568">
        <v>46</v>
      </c>
      <c r="D568" t="s">
        <v>394</v>
      </c>
      <c r="E568" s="10">
        <v>22</v>
      </c>
      <c r="F568" t="s">
        <v>392</v>
      </c>
      <c r="G568" s="2">
        <v>45345</v>
      </c>
      <c r="H568">
        <f>COUNTIFS('Sales Data'!J:J,'Customer Data'!A568)</f>
        <v>2</v>
      </c>
      <c r="I568">
        <f>SUMIFS('Sales Data'!I:I,'Sales Data'!J:J,'Customer Data'!A568)</f>
        <v>828</v>
      </c>
    </row>
    <row r="569" spans="1:9" x14ac:dyDescent="0.3">
      <c r="A569" s="5" t="s">
        <v>1508</v>
      </c>
      <c r="B569" t="s">
        <v>1016</v>
      </c>
      <c r="C569">
        <v>38</v>
      </c>
      <c r="D569" t="s">
        <v>391</v>
      </c>
      <c r="E569" s="10">
        <v>13</v>
      </c>
      <c r="F569" t="s">
        <v>392</v>
      </c>
      <c r="G569" s="2">
        <v>45297</v>
      </c>
      <c r="H569">
        <f>COUNTIFS('Sales Data'!J:J,'Customer Data'!A569)</f>
        <v>4</v>
      </c>
      <c r="I569">
        <f>SUMIFS('Sales Data'!I:I,'Sales Data'!J:J,'Customer Data'!A569)</f>
        <v>1912</v>
      </c>
    </row>
    <row r="570" spans="1:9" x14ac:dyDescent="0.3">
      <c r="A570" s="5" t="s">
        <v>1509</v>
      </c>
      <c r="B570" t="s">
        <v>1017</v>
      </c>
      <c r="C570">
        <v>52</v>
      </c>
      <c r="D570" t="s">
        <v>391</v>
      </c>
      <c r="E570" s="10">
        <v>16</v>
      </c>
      <c r="F570" t="s">
        <v>395</v>
      </c>
      <c r="G570" s="2">
        <v>45346</v>
      </c>
      <c r="H570">
        <f>COUNTIFS('Sales Data'!J:J,'Customer Data'!A570)</f>
        <v>2</v>
      </c>
      <c r="I570">
        <f>SUMIFS('Sales Data'!I:I,'Sales Data'!J:J,'Customer Data'!A570)</f>
        <v>1616</v>
      </c>
    </row>
    <row r="571" spans="1:9" x14ac:dyDescent="0.3">
      <c r="A571" s="5" t="s">
        <v>1510</v>
      </c>
      <c r="B571" t="s">
        <v>995</v>
      </c>
      <c r="C571">
        <v>33</v>
      </c>
      <c r="D571" t="s">
        <v>391</v>
      </c>
      <c r="E571" s="10">
        <v>19</v>
      </c>
      <c r="F571" t="s">
        <v>392</v>
      </c>
      <c r="G571" s="2">
        <v>45343</v>
      </c>
      <c r="H571">
        <f>COUNTIFS('Sales Data'!J:J,'Customer Data'!A571)</f>
        <v>4</v>
      </c>
      <c r="I571">
        <f>SUMIFS('Sales Data'!I:I,'Sales Data'!J:J,'Customer Data'!A571)</f>
        <v>2374</v>
      </c>
    </row>
    <row r="572" spans="1:9" hidden="1" x14ac:dyDescent="0.3">
      <c r="A572" s="5" t="s">
        <v>1511</v>
      </c>
      <c r="B572" t="s">
        <v>1018</v>
      </c>
      <c r="C572">
        <v>61</v>
      </c>
      <c r="D572" t="s">
        <v>391</v>
      </c>
      <c r="E572" s="10">
        <v>1</v>
      </c>
      <c r="F572" t="s">
        <v>395</v>
      </c>
      <c r="G572" s="2">
        <v>45309</v>
      </c>
      <c r="H572">
        <f>COUNTIFS('Sales Data'!J:J,'Customer Data'!A572)</f>
        <v>0</v>
      </c>
      <c r="I572">
        <f>SUMIFS('Sales Data'!I:I,'Sales Data'!J:J,'Customer Data'!A572)</f>
        <v>0</v>
      </c>
    </row>
    <row r="573" spans="1:9" hidden="1" x14ac:dyDescent="0.3">
      <c r="A573" s="5" t="s">
        <v>1512</v>
      </c>
      <c r="B573" t="s">
        <v>814</v>
      </c>
      <c r="C573">
        <v>20</v>
      </c>
      <c r="D573" t="s">
        <v>391</v>
      </c>
      <c r="E573" s="10">
        <v>10</v>
      </c>
      <c r="F573" t="s">
        <v>392</v>
      </c>
      <c r="G573" s="2">
        <v>45349</v>
      </c>
      <c r="H573">
        <f>COUNTIFS('Sales Data'!J:J,'Customer Data'!A573)</f>
        <v>0</v>
      </c>
      <c r="I573">
        <f>SUMIFS('Sales Data'!I:I,'Sales Data'!J:J,'Customer Data'!A573)</f>
        <v>0</v>
      </c>
    </row>
    <row r="574" spans="1:9" x14ac:dyDescent="0.3">
      <c r="A574" s="5" t="s">
        <v>1513</v>
      </c>
      <c r="B574" t="s">
        <v>1019</v>
      </c>
      <c r="C574">
        <v>54</v>
      </c>
      <c r="D574" t="s">
        <v>391</v>
      </c>
      <c r="E574" s="10">
        <v>12</v>
      </c>
      <c r="F574" t="s">
        <v>393</v>
      </c>
      <c r="G574" s="2">
        <v>45319</v>
      </c>
      <c r="H574">
        <f>COUNTIFS('Sales Data'!J:J,'Customer Data'!A574)</f>
        <v>3</v>
      </c>
      <c r="I574">
        <f>SUMIFS('Sales Data'!I:I,'Sales Data'!J:J,'Customer Data'!A574)</f>
        <v>3463</v>
      </c>
    </row>
    <row r="575" spans="1:9" x14ac:dyDescent="0.3">
      <c r="A575" s="5" t="s">
        <v>1514</v>
      </c>
      <c r="B575" t="s">
        <v>1020</v>
      </c>
      <c r="C575">
        <v>27</v>
      </c>
      <c r="D575" t="s">
        <v>394</v>
      </c>
      <c r="E575" s="10">
        <v>9</v>
      </c>
      <c r="F575" t="s">
        <v>392</v>
      </c>
      <c r="G575" s="2">
        <v>45315</v>
      </c>
      <c r="H575">
        <f>COUNTIFS('Sales Data'!J:J,'Customer Data'!A575)</f>
        <v>1</v>
      </c>
      <c r="I575">
        <f>SUMIFS('Sales Data'!I:I,'Sales Data'!J:J,'Customer Data'!A575)</f>
        <v>844</v>
      </c>
    </row>
    <row r="576" spans="1:9" x14ac:dyDescent="0.3">
      <c r="A576" s="5" t="s">
        <v>1515</v>
      </c>
      <c r="B576" t="s">
        <v>1021</v>
      </c>
      <c r="C576">
        <v>52</v>
      </c>
      <c r="D576" t="s">
        <v>394</v>
      </c>
      <c r="E576" s="10">
        <v>21</v>
      </c>
      <c r="F576" t="s">
        <v>392</v>
      </c>
      <c r="G576" s="2">
        <v>45301</v>
      </c>
      <c r="H576">
        <f>COUNTIFS('Sales Data'!J:J,'Customer Data'!A576)</f>
        <v>2</v>
      </c>
      <c r="I576">
        <f>SUMIFS('Sales Data'!I:I,'Sales Data'!J:J,'Customer Data'!A576)</f>
        <v>1537</v>
      </c>
    </row>
    <row r="577" spans="1:9" x14ac:dyDescent="0.3">
      <c r="A577" s="5" t="s">
        <v>1516</v>
      </c>
      <c r="B577" t="s">
        <v>1022</v>
      </c>
      <c r="C577">
        <v>47</v>
      </c>
      <c r="D577" t="s">
        <v>391</v>
      </c>
      <c r="E577" s="10">
        <v>15</v>
      </c>
      <c r="F577" t="s">
        <v>392</v>
      </c>
      <c r="G577" s="2">
        <v>45328</v>
      </c>
      <c r="H577">
        <f>COUNTIFS('Sales Data'!J:J,'Customer Data'!A577)</f>
        <v>1</v>
      </c>
      <c r="I577">
        <f>SUMIFS('Sales Data'!I:I,'Sales Data'!J:J,'Customer Data'!A577)</f>
        <v>545</v>
      </c>
    </row>
    <row r="578" spans="1:9" x14ac:dyDescent="0.3">
      <c r="A578" s="5" t="s">
        <v>1517</v>
      </c>
      <c r="B578" t="s">
        <v>1023</v>
      </c>
      <c r="C578">
        <v>53</v>
      </c>
      <c r="D578" t="s">
        <v>391</v>
      </c>
      <c r="E578" s="10">
        <v>11</v>
      </c>
      <c r="F578" t="s">
        <v>393</v>
      </c>
      <c r="G578" s="2">
        <v>45332</v>
      </c>
      <c r="H578">
        <f>COUNTIFS('Sales Data'!J:J,'Customer Data'!A578)</f>
        <v>2</v>
      </c>
      <c r="I578">
        <f>SUMIFS('Sales Data'!I:I,'Sales Data'!J:J,'Customer Data'!A578)</f>
        <v>1080</v>
      </c>
    </row>
    <row r="579" spans="1:9" x14ac:dyDescent="0.3">
      <c r="A579" s="5" t="s">
        <v>1518</v>
      </c>
      <c r="B579" t="s">
        <v>1024</v>
      </c>
      <c r="C579">
        <v>19</v>
      </c>
      <c r="D579" t="s">
        <v>394</v>
      </c>
      <c r="E579" s="10">
        <v>3</v>
      </c>
      <c r="F579" t="s">
        <v>393</v>
      </c>
      <c r="G579" s="2">
        <v>45344</v>
      </c>
      <c r="H579">
        <f>COUNTIFS('Sales Data'!J:J,'Customer Data'!A579)</f>
        <v>3</v>
      </c>
      <c r="I579">
        <f>SUMIFS('Sales Data'!I:I,'Sales Data'!J:J,'Customer Data'!A579)</f>
        <v>3455</v>
      </c>
    </row>
    <row r="580" spans="1:9" x14ac:dyDescent="0.3">
      <c r="A580" s="5" t="s">
        <v>1519</v>
      </c>
      <c r="B580" t="s">
        <v>1025</v>
      </c>
      <c r="C580">
        <v>43</v>
      </c>
      <c r="D580" t="s">
        <v>391</v>
      </c>
      <c r="E580" s="10">
        <v>20</v>
      </c>
      <c r="F580" t="s">
        <v>393</v>
      </c>
      <c r="G580" s="2">
        <v>45310</v>
      </c>
      <c r="H580">
        <f>COUNTIFS('Sales Data'!J:J,'Customer Data'!A580)</f>
        <v>3</v>
      </c>
      <c r="I580">
        <f>SUMIFS('Sales Data'!I:I,'Sales Data'!J:J,'Customer Data'!A580)</f>
        <v>2722</v>
      </c>
    </row>
    <row r="581" spans="1:9" x14ac:dyDescent="0.3">
      <c r="A581" s="5" t="s">
        <v>1520</v>
      </c>
      <c r="B581" t="s">
        <v>1026</v>
      </c>
      <c r="C581">
        <v>39</v>
      </c>
      <c r="D581" t="s">
        <v>391</v>
      </c>
      <c r="E581" s="10">
        <v>22</v>
      </c>
      <c r="F581" t="s">
        <v>395</v>
      </c>
      <c r="G581" s="2">
        <v>45292</v>
      </c>
      <c r="H581">
        <f>COUNTIFS('Sales Data'!J:J,'Customer Data'!A581)</f>
        <v>2</v>
      </c>
      <c r="I581">
        <f>SUMIFS('Sales Data'!I:I,'Sales Data'!J:J,'Customer Data'!A581)</f>
        <v>1786</v>
      </c>
    </row>
    <row r="582" spans="1:9" x14ac:dyDescent="0.3">
      <c r="A582" s="5" t="s">
        <v>1521</v>
      </c>
      <c r="B582" t="s">
        <v>1027</v>
      </c>
      <c r="C582">
        <v>57</v>
      </c>
      <c r="D582" t="s">
        <v>394</v>
      </c>
      <c r="E582" s="10">
        <v>20</v>
      </c>
      <c r="F582" t="s">
        <v>392</v>
      </c>
      <c r="G582" s="2">
        <v>45328</v>
      </c>
      <c r="H582">
        <f>COUNTIFS('Sales Data'!J:J,'Customer Data'!A582)</f>
        <v>3</v>
      </c>
      <c r="I582">
        <f>SUMIFS('Sales Data'!I:I,'Sales Data'!J:J,'Customer Data'!A582)</f>
        <v>3516</v>
      </c>
    </row>
    <row r="583" spans="1:9" x14ac:dyDescent="0.3">
      <c r="A583" s="5" t="s">
        <v>1522</v>
      </c>
      <c r="B583" t="s">
        <v>1028</v>
      </c>
      <c r="C583">
        <v>50</v>
      </c>
      <c r="D583" t="s">
        <v>391</v>
      </c>
      <c r="E583" s="10">
        <v>10</v>
      </c>
      <c r="F583" t="s">
        <v>395</v>
      </c>
      <c r="G583" s="2">
        <v>45352</v>
      </c>
      <c r="H583">
        <f>COUNTIFS('Sales Data'!J:J,'Customer Data'!A583)</f>
        <v>4</v>
      </c>
      <c r="I583">
        <f>SUMIFS('Sales Data'!I:I,'Sales Data'!J:J,'Customer Data'!A583)</f>
        <v>3141</v>
      </c>
    </row>
    <row r="584" spans="1:9" x14ac:dyDescent="0.3">
      <c r="A584" s="5" t="s">
        <v>1523</v>
      </c>
      <c r="B584" t="s">
        <v>1029</v>
      </c>
      <c r="C584">
        <v>27</v>
      </c>
      <c r="D584" t="s">
        <v>391</v>
      </c>
      <c r="E584" s="10">
        <v>2</v>
      </c>
      <c r="F584" t="s">
        <v>393</v>
      </c>
      <c r="G584" s="2">
        <v>45350</v>
      </c>
      <c r="H584">
        <f>COUNTIFS('Sales Data'!J:J,'Customer Data'!A584)</f>
        <v>1</v>
      </c>
      <c r="I584">
        <f>SUMIFS('Sales Data'!I:I,'Sales Data'!J:J,'Customer Data'!A584)</f>
        <v>561</v>
      </c>
    </row>
    <row r="585" spans="1:9" x14ac:dyDescent="0.3">
      <c r="A585" s="5" t="s">
        <v>1524</v>
      </c>
      <c r="B585" t="s">
        <v>1030</v>
      </c>
      <c r="C585">
        <v>62</v>
      </c>
      <c r="D585" t="s">
        <v>391</v>
      </c>
      <c r="E585" s="10">
        <v>21</v>
      </c>
      <c r="F585" t="s">
        <v>395</v>
      </c>
      <c r="G585" s="2">
        <v>45317</v>
      </c>
      <c r="H585">
        <f>COUNTIFS('Sales Data'!J:J,'Customer Data'!A585)</f>
        <v>1</v>
      </c>
      <c r="I585">
        <f>SUMIFS('Sales Data'!I:I,'Sales Data'!J:J,'Customer Data'!A585)</f>
        <v>1354</v>
      </c>
    </row>
    <row r="586" spans="1:9" x14ac:dyDescent="0.3">
      <c r="A586" s="5" t="s">
        <v>1525</v>
      </c>
      <c r="B586" t="s">
        <v>1031</v>
      </c>
      <c r="C586">
        <v>62</v>
      </c>
      <c r="D586" t="s">
        <v>394</v>
      </c>
      <c r="E586" s="10">
        <v>7</v>
      </c>
      <c r="F586" t="s">
        <v>395</v>
      </c>
      <c r="G586" s="2">
        <v>45292</v>
      </c>
      <c r="H586">
        <f>COUNTIFS('Sales Data'!J:J,'Customer Data'!A586)</f>
        <v>1</v>
      </c>
      <c r="I586">
        <f>SUMIFS('Sales Data'!I:I,'Sales Data'!J:J,'Customer Data'!A586)</f>
        <v>497</v>
      </c>
    </row>
    <row r="587" spans="1:9" hidden="1" x14ac:dyDescent="0.3">
      <c r="A587" s="5" t="s">
        <v>1526</v>
      </c>
      <c r="B587" t="s">
        <v>1032</v>
      </c>
      <c r="C587">
        <v>63</v>
      </c>
      <c r="D587" t="s">
        <v>394</v>
      </c>
      <c r="E587" s="10">
        <v>2</v>
      </c>
      <c r="F587" t="s">
        <v>395</v>
      </c>
      <c r="G587" s="2">
        <v>45321</v>
      </c>
      <c r="H587">
        <f>COUNTIFS('Sales Data'!J:J,'Customer Data'!A587)</f>
        <v>0</v>
      </c>
      <c r="I587">
        <f>SUMIFS('Sales Data'!I:I,'Sales Data'!J:J,'Customer Data'!A587)</f>
        <v>0</v>
      </c>
    </row>
    <row r="588" spans="1:9" x14ac:dyDescent="0.3">
      <c r="A588" s="5" t="s">
        <v>1527</v>
      </c>
      <c r="B588" t="s">
        <v>1033</v>
      </c>
      <c r="C588">
        <v>39</v>
      </c>
      <c r="D588" t="s">
        <v>391</v>
      </c>
      <c r="E588" s="10">
        <v>13</v>
      </c>
      <c r="F588" t="s">
        <v>393</v>
      </c>
      <c r="G588" s="2">
        <v>45346</v>
      </c>
      <c r="H588">
        <f>COUNTIFS('Sales Data'!J:J,'Customer Data'!A588)</f>
        <v>1</v>
      </c>
      <c r="I588">
        <f>SUMIFS('Sales Data'!I:I,'Sales Data'!J:J,'Customer Data'!A588)</f>
        <v>809</v>
      </c>
    </row>
    <row r="589" spans="1:9" hidden="1" x14ac:dyDescent="0.3">
      <c r="A589" s="5" t="s">
        <v>1528</v>
      </c>
      <c r="B589" t="s">
        <v>1034</v>
      </c>
      <c r="C589">
        <v>62</v>
      </c>
      <c r="D589" t="s">
        <v>394</v>
      </c>
      <c r="E589" s="10">
        <v>15</v>
      </c>
      <c r="F589" t="s">
        <v>392</v>
      </c>
      <c r="G589" s="2">
        <v>45337</v>
      </c>
      <c r="H589">
        <f>COUNTIFS('Sales Data'!J:J,'Customer Data'!A589)</f>
        <v>0</v>
      </c>
      <c r="I589">
        <f>SUMIFS('Sales Data'!I:I,'Sales Data'!J:J,'Customer Data'!A589)</f>
        <v>0</v>
      </c>
    </row>
    <row r="590" spans="1:9" x14ac:dyDescent="0.3">
      <c r="A590" s="5" t="s">
        <v>1529</v>
      </c>
      <c r="B590" t="s">
        <v>1035</v>
      </c>
      <c r="C590">
        <v>47</v>
      </c>
      <c r="D590" t="s">
        <v>394</v>
      </c>
      <c r="E590" s="10">
        <v>20</v>
      </c>
      <c r="F590" t="s">
        <v>392</v>
      </c>
      <c r="G590" s="2">
        <v>45304</v>
      </c>
      <c r="H590">
        <f>COUNTIFS('Sales Data'!J:J,'Customer Data'!A590)</f>
        <v>2</v>
      </c>
      <c r="I590">
        <f>SUMIFS('Sales Data'!I:I,'Sales Data'!J:J,'Customer Data'!A590)</f>
        <v>2149</v>
      </c>
    </row>
    <row r="591" spans="1:9" x14ac:dyDescent="0.3">
      <c r="A591" s="5" t="s">
        <v>1530</v>
      </c>
      <c r="B591" t="s">
        <v>1036</v>
      </c>
      <c r="C591">
        <v>26</v>
      </c>
      <c r="D591" t="s">
        <v>391</v>
      </c>
      <c r="E591" s="10">
        <v>11</v>
      </c>
      <c r="F591" t="s">
        <v>395</v>
      </c>
      <c r="G591" s="2">
        <v>45313</v>
      </c>
      <c r="H591">
        <f>COUNTIFS('Sales Data'!J:J,'Customer Data'!A591)</f>
        <v>2</v>
      </c>
      <c r="I591">
        <f>SUMIFS('Sales Data'!I:I,'Sales Data'!J:J,'Customer Data'!A591)</f>
        <v>887</v>
      </c>
    </row>
    <row r="592" spans="1:9" x14ac:dyDescent="0.3">
      <c r="A592" s="5" t="s">
        <v>1531</v>
      </c>
      <c r="B592" t="s">
        <v>1037</v>
      </c>
      <c r="C592">
        <v>25</v>
      </c>
      <c r="D592" t="s">
        <v>394</v>
      </c>
      <c r="E592" s="10">
        <v>16</v>
      </c>
      <c r="F592" t="s">
        <v>393</v>
      </c>
      <c r="G592" s="2">
        <v>45304</v>
      </c>
      <c r="H592">
        <f>COUNTIFS('Sales Data'!J:J,'Customer Data'!A592)</f>
        <v>1</v>
      </c>
      <c r="I592">
        <f>SUMIFS('Sales Data'!I:I,'Sales Data'!J:J,'Customer Data'!A592)</f>
        <v>640</v>
      </c>
    </row>
    <row r="593" spans="1:9" x14ac:dyDescent="0.3">
      <c r="A593" s="5" t="s">
        <v>1532</v>
      </c>
      <c r="B593" t="s">
        <v>1038</v>
      </c>
      <c r="C593">
        <v>40</v>
      </c>
      <c r="D593" t="s">
        <v>391</v>
      </c>
      <c r="E593" s="10">
        <v>14</v>
      </c>
      <c r="F593" t="s">
        <v>393</v>
      </c>
      <c r="G593" s="2">
        <v>45314</v>
      </c>
      <c r="H593">
        <f>COUNTIFS('Sales Data'!J:J,'Customer Data'!A593)</f>
        <v>2</v>
      </c>
      <c r="I593">
        <f>SUMIFS('Sales Data'!I:I,'Sales Data'!J:J,'Customer Data'!A593)</f>
        <v>2132</v>
      </c>
    </row>
    <row r="594" spans="1:9" x14ac:dyDescent="0.3">
      <c r="A594" s="5" t="s">
        <v>1533</v>
      </c>
      <c r="B594" t="s">
        <v>1039</v>
      </c>
      <c r="C594">
        <v>22</v>
      </c>
      <c r="D594" t="s">
        <v>394</v>
      </c>
      <c r="E594" s="10">
        <v>1</v>
      </c>
      <c r="F594" t="s">
        <v>393</v>
      </c>
      <c r="G594" s="2">
        <v>45306</v>
      </c>
      <c r="H594">
        <f>COUNTIFS('Sales Data'!J:J,'Customer Data'!A594)</f>
        <v>1</v>
      </c>
      <c r="I594">
        <f>SUMIFS('Sales Data'!I:I,'Sales Data'!J:J,'Customer Data'!A594)</f>
        <v>1473</v>
      </c>
    </row>
    <row r="595" spans="1:9" x14ac:dyDescent="0.3">
      <c r="A595" s="5" t="s">
        <v>1534</v>
      </c>
      <c r="B595" t="s">
        <v>1040</v>
      </c>
      <c r="C595">
        <v>38</v>
      </c>
      <c r="D595" t="s">
        <v>394</v>
      </c>
      <c r="E595" s="10">
        <v>9</v>
      </c>
      <c r="F595" t="s">
        <v>395</v>
      </c>
      <c r="G595" s="2">
        <v>45345</v>
      </c>
      <c r="H595">
        <f>COUNTIFS('Sales Data'!J:J,'Customer Data'!A595)</f>
        <v>1</v>
      </c>
      <c r="I595">
        <f>SUMIFS('Sales Data'!I:I,'Sales Data'!J:J,'Customer Data'!A595)</f>
        <v>1380</v>
      </c>
    </row>
    <row r="596" spans="1:9" x14ac:dyDescent="0.3">
      <c r="A596" s="5" t="s">
        <v>1535</v>
      </c>
      <c r="B596" t="s">
        <v>787</v>
      </c>
      <c r="C596">
        <v>55</v>
      </c>
      <c r="D596" t="s">
        <v>394</v>
      </c>
      <c r="E596" s="10">
        <v>10</v>
      </c>
      <c r="F596" t="s">
        <v>392</v>
      </c>
      <c r="G596" s="2">
        <v>45347</v>
      </c>
      <c r="H596">
        <f>COUNTIFS('Sales Data'!J:J,'Customer Data'!A596)</f>
        <v>2</v>
      </c>
      <c r="I596">
        <f>SUMIFS('Sales Data'!I:I,'Sales Data'!J:J,'Customer Data'!A596)</f>
        <v>1762</v>
      </c>
    </row>
    <row r="597" spans="1:9" x14ac:dyDescent="0.3">
      <c r="A597" s="5" t="s">
        <v>1536</v>
      </c>
      <c r="B597" t="s">
        <v>877</v>
      </c>
      <c r="C597">
        <v>50</v>
      </c>
      <c r="D597" t="s">
        <v>391</v>
      </c>
      <c r="E597" s="10">
        <v>13</v>
      </c>
      <c r="F597" t="s">
        <v>395</v>
      </c>
      <c r="G597" s="2">
        <v>45342</v>
      </c>
      <c r="H597">
        <f>COUNTIFS('Sales Data'!J:J,'Customer Data'!A597)</f>
        <v>1</v>
      </c>
      <c r="I597">
        <f>SUMIFS('Sales Data'!I:I,'Sales Data'!J:J,'Customer Data'!A597)</f>
        <v>958</v>
      </c>
    </row>
    <row r="598" spans="1:9" x14ac:dyDescent="0.3">
      <c r="A598" s="5" t="s">
        <v>1537</v>
      </c>
      <c r="B598" t="s">
        <v>939</v>
      </c>
      <c r="C598">
        <v>47</v>
      </c>
      <c r="D598" t="s">
        <v>391</v>
      </c>
      <c r="E598" s="10">
        <v>15</v>
      </c>
      <c r="F598" t="s">
        <v>393</v>
      </c>
      <c r="G598" s="2">
        <v>45292</v>
      </c>
      <c r="H598">
        <f>COUNTIFS('Sales Data'!J:J,'Customer Data'!A598)</f>
        <v>1</v>
      </c>
      <c r="I598">
        <f>SUMIFS('Sales Data'!I:I,'Sales Data'!J:J,'Customer Data'!A598)</f>
        <v>565</v>
      </c>
    </row>
  </sheetData>
  <autoFilter ref="A1:I598" xr:uid="{00000000-0001-0000-0000-000000000000}">
    <filterColumn colId="8">
      <filters>
        <filter val="1000"/>
        <filter val="1001"/>
        <filter val="1006"/>
        <filter val="1010"/>
        <filter val="1012"/>
        <filter val="1020"/>
        <filter val="1027"/>
        <filter val="1030"/>
        <filter val="1033"/>
        <filter val="1043"/>
        <filter val="1048"/>
        <filter val="1051"/>
        <filter val="1057"/>
        <filter val="1062"/>
        <filter val="1067"/>
        <filter val="1080"/>
        <filter val="1081"/>
        <filter val="1088"/>
        <filter val="1094"/>
        <filter val="1100"/>
        <filter val="1108"/>
        <filter val="1111"/>
        <filter val="1136"/>
        <filter val="1144"/>
        <filter val="1149"/>
        <filter val="1150"/>
        <filter val="1152"/>
        <filter val="1154"/>
        <filter val="1162"/>
        <filter val="1163"/>
        <filter val="1165"/>
        <filter val="1168"/>
        <filter val="1177"/>
        <filter val="1188"/>
        <filter val="1189"/>
        <filter val="1193"/>
        <filter val="1197"/>
        <filter val="1209"/>
        <filter val="1211"/>
        <filter val="1214"/>
        <filter val="1217"/>
        <filter val="1218"/>
        <filter val="1222"/>
        <filter val="1226"/>
        <filter val="1241"/>
        <filter val="1242"/>
        <filter val="1244"/>
        <filter val="1251"/>
        <filter val="1255"/>
        <filter val="1257"/>
        <filter val="1260"/>
        <filter val="1265"/>
        <filter val="1266"/>
        <filter val="1274"/>
        <filter val="1275"/>
        <filter val="1279"/>
        <filter val="1280"/>
        <filter val="1283"/>
        <filter val="1284"/>
        <filter val="1294"/>
        <filter val="1299"/>
        <filter val="1306"/>
        <filter val="1310"/>
        <filter val="1311"/>
        <filter val="1321"/>
        <filter val="1327"/>
        <filter val="1330"/>
        <filter val="1350"/>
        <filter val="1354"/>
        <filter val="1366"/>
        <filter val="1368"/>
        <filter val="1369"/>
        <filter val="1380"/>
        <filter val="1381"/>
        <filter val="1385"/>
        <filter val="1399"/>
        <filter val="1404"/>
        <filter val="1406"/>
        <filter val="1410"/>
        <filter val="1421"/>
        <filter val="1431"/>
        <filter val="1436"/>
        <filter val="1438"/>
        <filter val="1439"/>
        <filter val="1443"/>
        <filter val="1451"/>
        <filter val="1459"/>
        <filter val="1461"/>
        <filter val="1467"/>
        <filter val="1468"/>
        <filter val="1469"/>
        <filter val="1473"/>
        <filter val="1480"/>
        <filter val="1483"/>
        <filter val="1484"/>
        <filter val="1488"/>
        <filter val="1489"/>
        <filter val="1496"/>
        <filter val="1524"/>
        <filter val="153"/>
        <filter val="1537"/>
        <filter val="1543"/>
        <filter val="1546"/>
        <filter val="1549"/>
        <filter val="1553"/>
        <filter val="1569"/>
        <filter val="1573"/>
        <filter val="1580"/>
        <filter val="1616"/>
        <filter val="1619"/>
        <filter val="1621"/>
        <filter val="1643"/>
        <filter val="1645"/>
        <filter val="1647"/>
        <filter val="1661"/>
        <filter val="1702"/>
        <filter val="1710"/>
        <filter val="1712"/>
        <filter val="1713"/>
        <filter val="1719"/>
        <filter val="1722"/>
        <filter val="1748"/>
        <filter val="1757"/>
        <filter val="176"/>
        <filter val="1760"/>
        <filter val="1762"/>
        <filter val="1770"/>
        <filter val="1774"/>
        <filter val="1779"/>
        <filter val="1782"/>
        <filter val="1783"/>
        <filter val="1786"/>
        <filter val="1791"/>
        <filter val="1792"/>
        <filter val="1839"/>
        <filter val="1845"/>
        <filter val="1849"/>
        <filter val="1857"/>
        <filter val="1883"/>
        <filter val="1886"/>
        <filter val="1908"/>
        <filter val="1909"/>
        <filter val="1912"/>
        <filter val="1920"/>
        <filter val="1932"/>
        <filter val="1937"/>
        <filter val="1938"/>
        <filter val="1939"/>
        <filter val="1941"/>
        <filter val="1950"/>
        <filter val="1951"/>
        <filter val="1953"/>
        <filter val="1958"/>
        <filter val="1959"/>
        <filter val="196"/>
        <filter val="1960"/>
        <filter val="1982"/>
        <filter val="1987"/>
        <filter val="199"/>
        <filter val="200"/>
        <filter val="2003"/>
        <filter val="201"/>
        <filter val="2012"/>
        <filter val="2020"/>
        <filter val="2026"/>
        <filter val="2030"/>
        <filter val="2032"/>
        <filter val="2035"/>
        <filter val="2059"/>
        <filter val="2060"/>
        <filter val="2065"/>
        <filter val="2108"/>
        <filter val="2114"/>
        <filter val="2124"/>
        <filter val="2132"/>
        <filter val="2149"/>
        <filter val="2168"/>
        <filter val="2179"/>
        <filter val="2192"/>
        <filter val="220"/>
        <filter val="2239"/>
        <filter val="2240"/>
        <filter val="2256"/>
        <filter val="2266"/>
        <filter val="2269"/>
        <filter val="2285"/>
        <filter val="2292"/>
        <filter val="230"/>
        <filter val="2305"/>
        <filter val="2308"/>
        <filter val="2321"/>
        <filter val="2332"/>
        <filter val="2335"/>
        <filter val="2346"/>
        <filter val="2353"/>
        <filter val="2356"/>
        <filter val="2359"/>
        <filter val="2368"/>
        <filter val="2373"/>
        <filter val="2374"/>
        <filter val="2377"/>
        <filter val="2380"/>
        <filter val="2384"/>
        <filter val="2395"/>
        <filter val="2406"/>
        <filter val="2426"/>
        <filter val="2434"/>
        <filter val="2441"/>
        <filter val="2449"/>
        <filter val="2451"/>
        <filter val="2466"/>
        <filter val="2468"/>
        <filter val="247"/>
        <filter val="2471"/>
        <filter val="2483"/>
        <filter val="2501"/>
        <filter val="2510"/>
        <filter val="252"/>
        <filter val="2523"/>
        <filter val="2565"/>
        <filter val="258"/>
        <filter val="2584"/>
        <filter val="2601"/>
        <filter val="2603"/>
        <filter val="2609"/>
        <filter val="2630"/>
        <filter val="2634"/>
        <filter val="2636"/>
        <filter val="2670"/>
        <filter val="2674"/>
        <filter val="2677"/>
        <filter val="2690"/>
        <filter val="2691"/>
        <filter val="2703"/>
        <filter val="2704"/>
        <filter val="2722"/>
        <filter val="2729"/>
        <filter val="2764"/>
        <filter val="2796"/>
        <filter val="2812"/>
        <filter val="2831"/>
        <filter val="2835"/>
        <filter val="2840"/>
        <filter val="2843"/>
        <filter val="2853"/>
        <filter val="287"/>
        <filter val="2872"/>
        <filter val="2879"/>
        <filter val="2881"/>
        <filter val="2884"/>
        <filter val="289"/>
        <filter val="2981"/>
        <filter val="3008"/>
        <filter val="3025"/>
        <filter val="3047"/>
        <filter val="3061"/>
        <filter val="309"/>
        <filter val="3096"/>
        <filter val="3107"/>
        <filter val="3110"/>
        <filter val="3128"/>
        <filter val="314"/>
        <filter val="3141"/>
        <filter val="3150"/>
        <filter val="3160"/>
        <filter val="3170"/>
        <filter val="3197"/>
        <filter val="3199"/>
        <filter val="3208"/>
        <filter val="3219"/>
        <filter val="3228"/>
        <filter val="3256"/>
        <filter val="3259"/>
        <filter val="3269"/>
        <filter val="3316"/>
        <filter val="3325"/>
        <filter val="3337"/>
        <filter val="3377"/>
        <filter val="3384"/>
        <filter val="3416"/>
        <filter val="3419"/>
        <filter val="343"/>
        <filter val="3455"/>
        <filter val="3456"/>
        <filter val="3463"/>
        <filter val="3511"/>
        <filter val="3516"/>
        <filter val="3531"/>
        <filter val="355"/>
        <filter val="3553"/>
        <filter val="3562"/>
        <filter val="3568"/>
        <filter val="3570"/>
        <filter val="3576"/>
        <filter val="3595"/>
        <filter val="3599"/>
        <filter val="3617"/>
        <filter val="3665"/>
        <filter val="3729"/>
        <filter val="375"/>
        <filter val="377"/>
        <filter val="3772"/>
        <filter val="3776"/>
        <filter val="3796"/>
        <filter val="384"/>
        <filter val="3935"/>
        <filter val="401"/>
        <filter val="4028"/>
        <filter val="403"/>
        <filter val="4067"/>
        <filter val="408"/>
        <filter val="414"/>
        <filter val="4178"/>
        <filter val="419"/>
        <filter val="4309"/>
        <filter val="434"/>
        <filter val="4458"/>
        <filter val="4505"/>
        <filter val="4512"/>
        <filter val="454"/>
        <filter val="463"/>
        <filter val="466"/>
        <filter val="470"/>
        <filter val="474"/>
        <filter val="475"/>
        <filter val="477"/>
        <filter val="482"/>
        <filter val="4899"/>
        <filter val="491"/>
        <filter val="497"/>
        <filter val="503"/>
        <filter val="5059"/>
        <filter val="507"/>
        <filter val="517"/>
        <filter val="526"/>
        <filter val="5298"/>
        <filter val="530"/>
        <filter val="539"/>
        <filter val="541"/>
        <filter val="545"/>
        <filter val="549"/>
        <filter val="556"/>
        <filter val="561"/>
        <filter val="565"/>
        <filter val="566"/>
        <filter val="573"/>
        <filter val="5794"/>
        <filter val="580"/>
        <filter val="582"/>
        <filter val="585"/>
        <filter val="588"/>
        <filter val="592"/>
        <filter val="609"/>
        <filter val="610"/>
        <filter val="615"/>
        <filter val="640"/>
        <filter val="641"/>
        <filter val="648"/>
        <filter val="651"/>
        <filter val="654"/>
        <filter val="665"/>
        <filter val="673"/>
        <filter val="674"/>
        <filter val="677"/>
        <filter val="688"/>
        <filter val="689"/>
        <filter val="695"/>
        <filter val="696"/>
        <filter val="700"/>
        <filter val="704"/>
        <filter val="706"/>
        <filter val="712"/>
        <filter val="714"/>
        <filter val="717"/>
        <filter val="724"/>
        <filter val="732"/>
        <filter val="752"/>
        <filter val="756"/>
        <filter val="761"/>
        <filter val="764"/>
        <filter val="770"/>
        <filter val="778"/>
        <filter val="788"/>
        <filter val="796"/>
        <filter val="800"/>
        <filter val="809"/>
        <filter val="812"/>
        <filter val="814"/>
        <filter val="817"/>
        <filter val="821"/>
        <filter val="822"/>
        <filter val="823"/>
        <filter val="827"/>
        <filter val="828"/>
        <filter val="829"/>
        <filter val="832"/>
        <filter val="837"/>
        <filter val="844"/>
        <filter val="845"/>
        <filter val="847"/>
        <filter val="851"/>
        <filter val="856"/>
        <filter val="858"/>
        <filter val="861"/>
        <filter val="865"/>
        <filter val="877"/>
        <filter val="879"/>
        <filter val="883"/>
        <filter val="886"/>
        <filter val="887"/>
        <filter val="890"/>
        <filter val="891"/>
        <filter val="895"/>
        <filter val="905"/>
        <filter val="906"/>
        <filter val="917"/>
        <filter val="921"/>
        <filter val="924"/>
        <filter val="925"/>
        <filter val="931"/>
        <filter val="935"/>
        <filter val="942"/>
        <filter val="944"/>
        <filter val="958"/>
        <filter val="959"/>
        <filter val="965"/>
        <filter val="967"/>
        <filter val="972"/>
        <filter val="976"/>
        <filter val="983"/>
        <filter val="990"/>
      </filters>
    </filterColumn>
  </autoFilter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7CBF-A66F-4645-B6DA-D37C008A05C6}">
  <dimension ref="A1:C23"/>
  <sheetViews>
    <sheetView workbookViewId="0">
      <selection activeCell="B19" sqref="B19"/>
    </sheetView>
  </sheetViews>
  <sheetFormatPr defaultRowHeight="14.4" x14ac:dyDescent="0.3"/>
  <cols>
    <col min="2" max="2" width="17.5546875" customWidth="1"/>
  </cols>
  <sheetData>
    <row r="1" spans="1:3" x14ac:dyDescent="0.3">
      <c r="A1" t="s">
        <v>224</v>
      </c>
      <c r="B1" t="s">
        <v>225</v>
      </c>
      <c r="C1" t="s">
        <v>226</v>
      </c>
    </row>
    <row r="2" spans="1:3" x14ac:dyDescent="0.3">
      <c r="A2">
        <v>1</v>
      </c>
      <c r="B2" t="s">
        <v>30</v>
      </c>
      <c r="C2" t="s">
        <v>205</v>
      </c>
    </row>
    <row r="3" spans="1:3" x14ac:dyDescent="0.3">
      <c r="A3">
        <v>2</v>
      </c>
      <c r="B3" t="s">
        <v>202</v>
      </c>
      <c r="C3" t="s">
        <v>205</v>
      </c>
    </row>
    <row r="4" spans="1:3" x14ac:dyDescent="0.3">
      <c r="A4">
        <v>3</v>
      </c>
      <c r="B4" t="s">
        <v>203</v>
      </c>
      <c r="C4" t="s">
        <v>205</v>
      </c>
    </row>
    <row r="5" spans="1:3" x14ac:dyDescent="0.3">
      <c r="A5">
        <v>4</v>
      </c>
      <c r="B5" t="s">
        <v>204</v>
      </c>
      <c r="C5" t="s">
        <v>205</v>
      </c>
    </row>
    <row r="6" spans="1:3" x14ac:dyDescent="0.3">
      <c r="A6">
        <v>5</v>
      </c>
      <c r="B6" t="s">
        <v>28</v>
      </c>
      <c r="C6" t="s">
        <v>206</v>
      </c>
    </row>
    <row r="7" spans="1:3" x14ac:dyDescent="0.3">
      <c r="A7">
        <v>6</v>
      </c>
      <c r="B7" t="s">
        <v>207</v>
      </c>
      <c r="C7" t="s">
        <v>206</v>
      </c>
    </row>
    <row r="8" spans="1:3" x14ac:dyDescent="0.3">
      <c r="A8">
        <v>7</v>
      </c>
      <c r="B8" t="s">
        <v>208</v>
      </c>
      <c r="C8" t="s">
        <v>206</v>
      </c>
    </row>
    <row r="9" spans="1:3" x14ac:dyDescent="0.3">
      <c r="A9">
        <v>8</v>
      </c>
      <c r="B9" t="s">
        <v>209</v>
      </c>
      <c r="C9" t="s">
        <v>206</v>
      </c>
    </row>
    <row r="10" spans="1:3" x14ac:dyDescent="0.3">
      <c r="A10">
        <v>9</v>
      </c>
      <c r="B10" t="s">
        <v>210</v>
      </c>
      <c r="C10" t="s">
        <v>206</v>
      </c>
    </row>
    <row r="11" spans="1:3" x14ac:dyDescent="0.3">
      <c r="A11">
        <v>10</v>
      </c>
      <c r="B11" t="s">
        <v>29</v>
      </c>
      <c r="C11" t="s">
        <v>211</v>
      </c>
    </row>
    <row r="12" spans="1:3" x14ac:dyDescent="0.3">
      <c r="A12">
        <v>11</v>
      </c>
      <c r="B12" t="s">
        <v>212</v>
      </c>
      <c r="C12" t="s">
        <v>211</v>
      </c>
    </row>
    <row r="13" spans="1:3" x14ac:dyDescent="0.3">
      <c r="A13">
        <v>12</v>
      </c>
      <c r="B13" t="s">
        <v>213</v>
      </c>
      <c r="C13" t="s">
        <v>211</v>
      </c>
    </row>
    <row r="14" spans="1:3" x14ac:dyDescent="0.3">
      <c r="A14">
        <v>13</v>
      </c>
      <c r="B14" t="s">
        <v>214</v>
      </c>
      <c r="C14" t="s">
        <v>211</v>
      </c>
    </row>
    <row r="15" spans="1:3" x14ac:dyDescent="0.3">
      <c r="A15">
        <v>14</v>
      </c>
      <c r="B15" t="s">
        <v>215</v>
      </c>
      <c r="C15" t="s">
        <v>211</v>
      </c>
    </row>
    <row r="16" spans="1:3" x14ac:dyDescent="0.3">
      <c r="A16">
        <v>15</v>
      </c>
      <c r="B16" t="s">
        <v>216</v>
      </c>
      <c r="C16" t="s">
        <v>27</v>
      </c>
    </row>
    <row r="17" spans="1:3" x14ac:dyDescent="0.3">
      <c r="A17">
        <v>16</v>
      </c>
      <c r="B17" t="s">
        <v>217</v>
      </c>
      <c r="C17" t="s">
        <v>27</v>
      </c>
    </row>
    <row r="18" spans="1:3" x14ac:dyDescent="0.3">
      <c r="A18">
        <v>17</v>
      </c>
      <c r="B18" t="s">
        <v>218</v>
      </c>
      <c r="C18" t="s">
        <v>27</v>
      </c>
    </row>
    <row r="19" spans="1:3" x14ac:dyDescent="0.3">
      <c r="A19">
        <v>18</v>
      </c>
      <c r="B19" t="s">
        <v>219</v>
      </c>
      <c r="C19" t="s">
        <v>27</v>
      </c>
    </row>
    <row r="20" spans="1:3" x14ac:dyDescent="0.3">
      <c r="A20">
        <v>19</v>
      </c>
      <c r="B20" t="s">
        <v>220</v>
      </c>
      <c r="C20" t="s">
        <v>27</v>
      </c>
    </row>
    <row r="21" spans="1:3" x14ac:dyDescent="0.3">
      <c r="A21">
        <v>20</v>
      </c>
      <c r="B21" t="s">
        <v>221</v>
      </c>
      <c r="C21" t="s">
        <v>27</v>
      </c>
    </row>
    <row r="22" spans="1:3" x14ac:dyDescent="0.3">
      <c r="A22">
        <v>21</v>
      </c>
      <c r="B22" t="s">
        <v>222</v>
      </c>
      <c r="C22" t="s">
        <v>27</v>
      </c>
    </row>
    <row r="23" spans="1:3" x14ac:dyDescent="0.3">
      <c r="A23">
        <v>22</v>
      </c>
      <c r="B23" t="s">
        <v>223</v>
      </c>
      <c r="C23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1"/>
  <sheetViews>
    <sheetView workbookViewId="0">
      <selection activeCell="C4" sqref="C4"/>
    </sheetView>
  </sheetViews>
  <sheetFormatPr defaultRowHeight="14.4" x14ac:dyDescent="0.3"/>
  <cols>
    <col min="1" max="1" width="10.88671875" bestFit="1" customWidth="1"/>
    <col min="2" max="2" width="12.5546875" bestFit="1" customWidth="1"/>
    <col min="3" max="3" width="11.5546875" bestFit="1" customWidth="1"/>
    <col min="4" max="4" width="15.109375" bestFit="1" customWidth="1"/>
    <col min="5" max="5" width="15.88671875" bestFit="1" customWidth="1"/>
    <col min="6" max="6" width="13.88671875" bestFit="1" customWidth="1"/>
    <col min="7" max="7" width="14.88671875" bestFit="1" customWidth="1"/>
    <col min="8" max="8" width="14.21875" bestFit="1" customWidth="1"/>
    <col min="9" max="9" width="23" bestFit="1" customWidth="1"/>
  </cols>
  <sheetData>
    <row r="1" spans="1:9" x14ac:dyDescent="0.3">
      <c r="A1" s="1" t="s">
        <v>0</v>
      </c>
      <c r="B1" s="1" t="s">
        <v>170</v>
      </c>
      <c r="C1" s="1" t="s">
        <v>171</v>
      </c>
      <c r="D1" s="1" t="s">
        <v>172</v>
      </c>
      <c r="E1" s="1" t="s">
        <v>173</v>
      </c>
      <c r="F1" s="1" t="s">
        <v>174</v>
      </c>
      <c r="G1" s="1" t="s">
        <v>175</v>
      </c>
      <c r="H1" s="1" t="s">
        <v>176</v>
      </c>
      <c r="I1" s="1" t="s">
        <v>177</v>
      </c>
    </row>
    <row r="2" spans="1:9" x14ac:dyDescent="0.3">
      <c r="A2" s="8" t="s">
        <v>7</v>
      </c>
      <c r="B2">
        <v>7</v>
      </c>
      <c r="C2">
        <v>0.66</v>
      </c>
      <c r="D2">
        <v>158.59</v>
      </c>
      <c r="E2">
        <v>4</v>
      </c>
      <c r="F2" t="s">
        <v>178</v>
      </c>
      <c r="G2">
        <v>0.67</v>
      </c>
      <c r="H2">
        <v>0.47</v>
      </c>
      <c r="I2">
        <v>2</v>
      </c>
    </row>
    <row r="3" spans="1:9" x14ac:dyDescent="0.3">
      <c r="A3" s="11" t="s">
        <v>8</v>
      </c>
      <c r="B3">
        <v>9</v>
      </c>
      <c r="C3">
        <v>0.15</v>
      </c>
      <c r="D3">
        <v>193.67</v>
      </c>
      <c r="E3">
        <v>5</v>
      </c>
      <c r="F3" t="s">
        <v>50</v>
      </c>
      <c r="G3">
        <v>0.15</v>
      </c>
      <c r="H3">
        <v>0.06</v>
      </c>
      <c r="I3">
        <v>3</v>
      </c>
    </row>
    <row r="4" spans="1:9" x14ac:dyDescent="0.3">
      <c r="A4" s="11" t="s">
        <v>9</v>
      </c>
      <c r="B4">
        <v>1</v>
      </c>
      <c r="C4">
        <v>0.14000000000000001</v>
      </c>
      <c r="D4">
        <v>56.77</v>
      </c>
      <c r="E4">
        <v>10</v>
      </c>
      <c r="F4" t="s">
        <v>179</v>
      </c>
      <c r="G4">
        <v>0.7</v>
      </c>
      <c r="H4">
        <v>0.2</v>
      </c>
      <c r="I4">
        <v>23</v>
      </c>
    </row>
    <row r="5" spans="1:9" x14ac:dyDescent="0.3">
      <c r="A5" s="11" t="s">
        <v>10</v>
      </c>
      <c r="B5">
        <v>5</v>
      </c>
      <c r="C5">
        <v>0.73</v>
      </c>
      <c r="D5">
        <v>224.91</v>
      </c>
      <c r="E5">
        <v>10</v>
      </c>
      <c r="F5" t="s">
        <v>49</v>
      </c>
      <c r="G5">
        <v>0.5</v>
      </c>
      <c r="H5">
        <v>0.21</v>
      </c>
      <c r="I5">
        <v>88</v>
      </c>
    </row>
    <row r="6" spans="1:9" x14ac:dyDescent="0.3">
      <c r="A6" s="11" t="s">
        <v>11</v>
      </c>
      <c r="B6">
        <v>7</v>
      </c>
      <c r="C6">
        <v>0.82</v>
      </c>
      <c r="D6">
        <v>245.81</v>
      </c>
      <c r="E6">
        <v>1</v>
      </c>
      <c r="F6" t="s">
        <v>178</v>
      </c>
      <c r="G6">
        <v>0.6</v>
      </c>
      <c r="H6">
        <v>0.43</v>
      </c>
      <c r="I6">
        <v>31</v>
      </c>
    </row>
    <row r="7" spans="1:9" x14ac:dyDescent="0.3">
      <c r="A7" s="11" t="s">
        <v>12</v>
      </c>
      <c r="B7">
        <v>4</v>
      </c>
      <c r="C7">
        <v>0.27</v>
      </c>
      <c r="D7">
        <v>285.56</v>
      </c>
      <c r="E7">
        <v>1</v>
      </c>
      <c r="F7" t="s">
        <v>49</v>
      </c>
      <c r="G7">
        <v>0.78</v>
      </c>
      <c r="H7">
        <v>0.42</v>
      </c>
      <c r="I7">
        <v>54</v>
      </c>
    </row>
    <row r="8" spans="1:9" x14ac:dyDescent="0.3">
      <c r="A8" s="11" t="s">
        <v>13</v>
      </c>
      <c r="B8">
        <v>1</v>
      </c>
      <c r="C8">
        <v>0.75</v>
      </c>
      <c r="D8">
        <v>205.31</v>
      </c>
      <c r="E8">
        <v>4</v>
      </c>
      <c r="F8" t="s">
        <v>49</v>
      </c>
      <c r="G8">
        <v>0.69</v>
      </c>
      <c r="H8">
        <v>0.11</v>
      </c>
      <c r="I8">
        <v>64</v>
      </c>
    </row>
    <row r="9" spans="1:9" x14ac:dyDescent="0.3">
      <c r="A9" s="11" t="s">
        <v>14</v>
      </c>
      <c r="B9">
        <v>3</v>
      </c>
      <c r="C9">
        <v>0.31</v>
      </c>
      <c r="D9">
        <v>132.4</v>
      </c>
      <c r="E9">
        <v>1</v>
      </c>
      <c r="F9" t="s">
        <v>178</v>
      </c>
      <c r="G9">
        <v>0.4</v>
      </c>
      <c r="H9">
        <v>0.43</v>
      </c>
      <c r="I9">
        <v>2</v>
      </c>
    </row>
    <row r="10" spans="1:9" x14ac:dyDescent="0.3">
      <c r="A10" s="11" t="s">
        <v>15</v>
      </c>
      <c r="B10">
        <v>4</v>
      </c>
      <c r="C10">
        <v>0.43</v>
      </c>
      <c r="D10">
        <v>197.11</v>
      </c>
      <c r="E10">
        <v>1</v>
      </c>
      <c r="F10" t="s">
        <v>49</v>
      </c>
      <c r="G10">
        <v>0.76</v>
      </c>
      <c r="H10">
        <v>0.47</v>
      </c>
      <c r="I10">
        <v>59</v>
      </c>
    </row>
    <row r="11" spans="1:9" x14ac:dyDescent="0.3">
      <c r="A11" s="11" t="s">
        <v>16</v>
      </c>
      <c r="B11">
        <v>1</v>
      </c>
      <c r="C11">
        <v>0.74</v>
      </c>
      <c r="D11">
        <v>212.28</v>
      </c>
      <c r="E11">
        <v>3</v>
      </c>
      <c r="F11" t="s">
        <v>178</v>
      </c>
      <c r="G11">
        <v>0.79</v>
      </c>
      <c r="H11">
        <v>0.23</v>
      </c>
      <c r="I11">
        <v>17</v>
      </c>
    </row>
    <row r="12" spans="1:9" x14ac:dyDescent="0.3">
      <c r="A12" s="11" t="s">
        <v>17</v>
      </c>
      <c r="B12">
        <v>4</v>
      </c>
      <c r="C12">
        <v>0.65</v>
      </c>
      <c r="D12">
        <v>83.62</v>
      </c>
      <c r="E12">
        <v>3</v>
      </c>
      <c r="F12" t="s">
        <v>178</v>
      </c>
      <c r="G12">
        <v>0.46</v>
      </c>
      <c r="H12">
        <v>0.48</v>
      </c>
      <c r="I12">
        <v>92</v>
      </c>
    </row>
    <row r="13" spans="1:9" x14ac:dyDescent="0.3">
      <c r="A13" s="11" t="s">
        <v>18</v>
      </c>
      <c r="B13">
        <v>4</v>
      </c>
      <c r="C13">
        <v>0.66</v>
      </c>
      <c r="D13">
        <v>176.36</v>
      </c>
      <c r="E13">
        <v>3</v>
      </c>
      <c r="F13" t="s">
        <v>179</v>
      </c>
      <c r="G13">
        <v>0.37</v>
      </c>
      <c r="H13">
        <v>0.5</v>
      </c>
      <c r="I13">
        <v>50</v>
      </c>
    </row>
    <row r="14" spans="1:9" x14ac:dyDescent="0.3">
      <c r="A14" s="11" t="s">
        <v>19</v>
      </c>
      <c r="B14">
        <v>6</v>
      </c>
      <c r="C14">
        <v>0.17</v>
      </c>
      <c r="D14">
        <v>138.93</v>
      </c>
      <c r="E14">
        <v>2</v>
      </c>
      <c r="F14" t="s">
        <v>50</v>
      </c>
      <c r="G14">
        <v>0.3</v>
      </c>
      <c r="H14">
        <v>0.1</v>
      </c>
      <c r="I14">
        <v>33</v>
      </c>
    </row>
    <row r="15" spans="1:9" x14ac:dyDescent="0.3">
      <c r="A15" s="11" t="s">
        <v>20</v>
      </c>
      <c r="B15">
        <v>4</v>
      </c>
      <c r="C15">
        <v>0.28999999999999998</v>
      </c>
      <c r="D15">
        <v>160.80000000000001</v>
      </c>
      <c r="E15">
        <v>2</v>
      </c>
      <c r="F15" t="s">
        <v>49</v>
      </c>
      <c r="G15">
        <v>0.86</v>
      </c>
      <c r="H15">
        <v>0.3</v>
      </c>
      <c r="I15">
        <v>7</v>
      </c>
    </row>
    <row r="16" spans="1:9" x14ac:dyDescent="0.3">
      <c r="A16" s="11" t="s">
        <v>21</v>
      </c>
      <c r="B16">
        <v>1</v>
      </c>
      <c r="C16">
        <v>0.15</v>
      </c>
      <c r="D16">
        <v>45.66</v>
      </c>
      <c r="E16">
        <v>2</v>
      </c>
      <c r="F16" t="s">
        <v>50</v>
      </c>
      <c r="G16">
        <v>0.39</v>
      </c>
      <c r="H16">
        <v>0.24</v>
      </c>
      <c r="I16">
        <v>78</v>
      </c>
    </row>
    <row r="17" spans="1:9" x14ac:dyDescent="0.3">
      <c r="A17" s="11" t="s">
        <v>22</v>
      </c>
      <c r="B17">
        <v>2</v>
      </c>
      <c r="C17">
        <v>0.39</v>
      </c>
      <c r="D17">
        <v>192.9</v>
      </c>
      <c r="E17">
        <v>2</v>
      </c>
      <c r="F17" t="s">
        <v>49</v>
      </c>
      <c r="G17">
        <v>0.37</v>
      </c>
      <c r="H17">
        <v>0.38</v>
      </c>
      <c r="I17">
        <v>42</v>
      </c>
    </row>
    <row r="18" spans="1:9" x14ac:dyDescent="0.3">
      <c r="A18" s="11" t="s">
        <v>23</v>
      </c>
      <c r="B18">
        <v>9</v>
      </c>
      <c r="C18">
        <v>0.57999999999999996</v>
      </c>
      <c r="D18">
        <v>130.37</v>
      </c>
      <c r="E18">
        <v>8</v>
      </c>
      <c r="F18" t="s">
        <v>178</v>
      </c>
      <c r="G18">
        <v>0.22</v>
      </c>
      <c r="H18">
        <v>0.23</v>
      </c>
      <c r="I18">
        <v>26</v>
      </c>
    </row>
    <row r="19" spans="1:9" x14ac:dyDescent="0.3">
      <c r="A19" s="11" t="s">
        <v>24</v>
      </c>
      <c r="B19">
        <v>9</v>
      </c>
      <c r="C19">
        <v>0.45</v>
      </c>
      <c r="D19">
        <v>31.16</v>
      </c>
      <c r="E19">
        <v>10</v>
      </c>
      <c r="F19" t="s">
        <v>50</v>
      </c>
      <c r="G19">
        <v>0.46</v>
      </c>
      <c r="H19">
        <v>0.45</v>
      </c>
      <c r="I19">
        <v>75</v>
      </c>
    </row>
    <row r="20" spans="1:9" x14ac:dyDescent="0.3">
      <c r="A20" s="11" t="s">
        <v>25</v>
      </c>
      <c r="B20">
        <v>5</v>
      </c>
      <c r="C20">
        <v>0.34</v>
      </c>
      <c r="D20">
        <v>144.18</v>
      </c>
      <c r="E20">
        <v>9</v>
      </c>
      <c r="F20" t="s">
        <v>50</v>
      </c>
      <c r="G20">
        <v>0.79</v>
      </c>
      <c r="H20">
        <v>0.25</v>
      </c>
      <c r="I20">
        <v>10</v>
      </c>
    </row>
    <row r="21" spans="1:9" x14ac:dyDescent="0.3">
      <c r="A21" s="11" t="s">
        <v>26</v>
      </c>
      <c r="B21">
        <v>9</v>
      </c>
      <c r="C21">
        <v>0.7</v>
      </c>
      <c r="D21">
        <v>52.52</v>
      </c>
      <c r="E21">
        <v>1</v>
      </c>
      <c r="F21" t="s">
        <v>179</v>
      </c>
      <c r="G21">
        <v>0.2</v>
      </c>
      <c r="H21">
        <v>0.33</v>
      </c>
      <c r="I21">
        <v>19</v>
      </c>
    </row>
    <row r="22" spans="1:9" x14ac:dyDescent="0.3">
      <c r="A22" s="4" t="s">
        <v>357</v>
      </c>
      <c r="B22">
        <v>1</v>
      </c>
      <c r="C22">
        <v>0.68</v>
      </c>
      <c r="D22">
        <v>123.12</v>
      </c>
      <c r="E22">
        <v>1</v>
      </c>
      <c r="F22" t="s">
        <v>50</v>
      </c>
      <c r="G22">
        <v>0.57999999999999996</v>
      </c>
      <c r="H22">
        <v>0.44</v>
      </c>
      <c r="I22">
        <v>41</v>
      </c>
    </row>
    <row r="23" spans="1:9" x14ac:dyDescent="0.3">
      <c r="A23" s="4" t="s">
        <v>360</v>
      </c>
      <c r="B23">
        <v>5</v>
      </c>
      <c r="C23">
        <v>0.33</v>
      </c>
      <c r="D23">
        <v>280.57</v>
      </c>
      <c r="E23">
        <v>10</v>
      </c>
      <c r="F23" t="s">
        <v>49</v>
      </c>
      <c r="G23">
        <v>0.53</v>
      </c>
      <c r="H23">
        <v>0.17</v>
      </c>
      <c r="I23">
        <v>41</v>
      </c>
    </row>
    <row r="24" spans="1:9" x14ac:dyDescent="0.3">
      <c r="A24" s="4" t="s">
        <v>336</v>
      </c>
      <c r="B24">
        <v>1</v>
      </c>
      <c r="C24">
        <v>0.42</v>
      </c>
      <c r="D24">
        <v>296.47000000000003</v>
      </c>
      <c r="E24">
        <v>4</v>
      </c>
      <c r="F24" t="s">
        <v>50</v>
      </c>
      <c r="G24">
        <v>0.24</v>
      </c>
      <c r="H24">
        <v>0.04</v>
      </c>
      <c r="I24">
        <v>81</v>
      </c>
    </row>
    <row r="25" spans="1:9" x14ac:dyDescent="0.3">
      <c r="A25" s="4" t="s">
        <v>317</v>
      </c>
      <c r="B25">
        <v>7</v>
      </c>
      <c r="C25">
        <v>0.59</v>
      </c>
      <c r="D25">
        <v>108.08</v>
      </c>
      <c r="E25">
        <v>9</v>
      </c>
      <c r="F25" t="s">
        <v>49</v>
      </c>
      <c r="G25">
        <v>0.39</v>
      </c>
      <c r="H25">
        <v>0.41</v>
      </c>
      <c r="I25">
        <v>56</v>
      </c>
    </row>
    <row r="26" spans="1:9" x14ac:dyDescent="0.3">
      <c r="A26" s="4" t="s">
        <v>315</v>
      </c>
      <c r="B26">
        <v>1</v>
      </c>
      <c r="C26">
        <v>0.12</v>
      </c>
      <c r="D26">
        <v>111.65</v>
      </c>
      <c r="E26">
        <v>1</v>
      </c>
      <c r="F26" t="s">
        <v>49</v>
      </c>
      <c r="G26">
        <v>0.66</v>
      </c>
      <c r="H26">
        <v>0.33</v>
      </c>
      <c r="I26">
        <v>19</v>
      </c>
    </row>
    <row r="27" spans="1:9" x14ac:dyDescent="0.3">
      <c r="A27" s="4" t="s">
        <v>337</v>
      </c>
      <c r="B27">
        <v>3</v>
      </c>
      <c r="C27">
        <v>0.37</v>
      </c>
      <c r="D27">
        <v>295.43</v>
      </c>
      <c r="E27">
        <v>7</v>
      </c>
      <c r="F27" t="s">
        <v>50</v>
      </c>
      <c r="G27">
        <v>0.77</v>
      </c>
      <c r="H27">
        <v>0.26</v>
      </c>
      <c r="I27">
        <v>56</v>
      </c>
    </row>
    <row r="28" spans="1:9" x14ac:dyDescent="0.3">
      <c r="A28" s="4" t="s">
        <v>371</v>
      </c>
      <c r="B28">
        <v>10</v>
      </c>
      <c r="C28">
        <v>0.71</v>
      </c>
      <c r="D28">
        <v>112.3</v>
      </c>
      <c r="E28">
        <v>9</v>
      </c>
      <c r="F28" t="s">
        <v>178</v>
      </c>
      <c r="G28">
        <v>0.35</v>
      </c>
      <c r="H28">
        <v>0.12</v>
      </c>
      <c r="I28">
        <v>3</v>
      </c>
    </row>
    <row r="29" spans="1:9" x14ac:dyDescent="0.3">
      <c r="A29" s="4" t="s">
        <v>320</v>
      </c>
      <c r="B29">
        <v>4</v>
      </c>
      <c r="C29">
        <v>0.74</v>
      </c>
      <c r="D29">
        <v>162.28</v>
      </c>
      <c r="E29">
        <v>8</v>
      </c>
      <c r="F29" t="s">
        <v>50</v>
      </c>
      <c r="G29">
        <v>0.76</v>
      </c>
      <c r="H29">
        <v>0.13</v>
      </c>
      <c r="I29">
        <v>1</v>
      </c>
    </row>
    <row r="30" spans="1:9" x14ac:dyDescent="0.3">
      <c r="A30" s="4" t="s">
        <v>334</v>
      </c>
      <c r="B30">
        <v>5</v>
      </c>
      <c r="C30">
        <v>0.33</v>
      </c>
      <c r="D30">
        <v>243.62</v>
      </c>
      <c r="E30">
        <v>2</v>
      </c>
      <c r="F30" t="s">
        <v>49</v>
      </c>
      <c r="G30">
        <v>0.39</v>
      </c>
      <c r="H30">
        <v>0.12</v>
      </c>
      <c r="I30">
        <v>72</v>
      </c>
    </row>
    <row r="31" spans="1:9" x14ac:dyDescent="0.3">
      <c r="A31" s="4" t="s">
        <v>366</v>
      </c>
      <c r="B31">
        <v>3</v>
      </c>
      <c r="C31">
        <v>0.78</v>
      </c>
      <c r="D31">
        <v>202.28</v>
      </c>
      <c r="E31">
        <v>6</v>
      </c>
      <c r="F31" t="s">
        <v>179</v>
      </c>
      <c r="G31">
        <v>0.33</v>
      </c>
      <c r="H31">
        <v>0.45</v>
      </c>
      <c r="I31">
        <v>75</v>
      </c>
    </row>
    <row r="32" spans="1:9" x14ac:dyDescent="0.3">
      <c r="A32" s="4" t="s">
        <v>396</v>
      </c>
      <c r="B32">
        <v>4</v>
      </c>
      <c r="C32">
        <v>0.72</v>
      </c>
      <c r="D32">
        <v>112.51</v>
      </c>
      <c r="E32">
        <v>8</v>
      </c>
      <c r="F32" t="s">
        <v>179</v>
      </c>
      <c r="G32">
        <v>0.57999999999999996</v>
      </c>
      <c r="H32">
        <v>0.23</v>
      </c>
      <c r="I32">
        <v>42</v>
      </c>
    </row>
    <row r="33" spans="1:9" x14ac:dyDescent="0.3">
      <c r="A33" s="4" t="s">
        <v>326</v>
      </c>
      <c r="B33">
        <v>3</v>
      </c>
      <c r="C33">
        <v>0.5</v>
      </c>
      <c r="D33">
        <v>291.94</v>
      </c>
      <c r="E33">
        <v>3</v>
      </c>
      <c r="F33" t="s">
        <v>178</v>
      </c>
      <c r="G33">
        <v>0.46</v>
      </c>
      <c r="H33">
        <v>0.05</v>
      </c>
      <c r="I33">
        <v>49</v>
      </c>
    </row>
    <row r="34" spans="1:9" x14ac:dyDescent="0.3">
      <c r="A34" s="4" t="s">
        <v>352</v>
      </c>
      <c r="B34">
        <v>1</v>
      </c>
      <c r="C34">
        <v>0.36</v>
      </c>
      <c r="D34">
        <v>247.79</v>
      </c>
      <c r="E34">
        <v>5</v>
      </c>
      <c r="F34" t="s">
        <v>49</v>
      </c>
      <c r="G34">
        <v>0.42</v>
      </c>
      <c r="H34">
        <v>0.24</v>
      </c>
      <c r="I34">
        <v>82</v>
      </c>
    </row>
    <row r="35" spans="1:9" x14ac:dyDescent="0.3">
      <c r="A35" s="4" t="s">
        <v>367</v>
      </c>
      <c r="B35">
        <v>8</v>
      </c>
      <c r="C35">
        <v>0.89</v>
      </c>
      <c r="D35">
        <v>298.37</v>
      </c>
      <c r="E35">
        <v>9</v>
      </c>
      <c r="F35" t="s">
        <v>179</v>
      </c>
      <c r="G35">
        <v>0.88</v>
      </c>
      <c r="H35">
        <v>0.01</v>
      </c>
      <c r="I35">
        <v>36</v>
      </c>
    </row>
    <row r="36" spans="1:9" x14ac:dyDescent="0.3">
      <c r="A36" s="4" t="s">
        <v>377</v>
      </c>
      <c r="B36">
        <v>3</v>
      </c>
      <c r="C36">
        <v>0.52</v>
      </c>
      <c r="D36">
        <v>37.369999999999997</v>
      </c>
      <c r="E36">
        <v>8</v>
      </c>
      <c r="F36" t="s">
        <v>179</v>
      </c>
      <c r="G36">
        <v>0.38</v>
      </c>
      <c r="H36">
        <v>0.14000000000000001</v>
      </c>
      <c r="I36">
        <v>69</v>
      </c>
    </row>
    <row r="37" spans="1:9" x14ac:dyDescent="0.3">
      <c r="A37" s="4" t="s">
        <v>368</v>
      </c>
      <c r="B37">
        <v>3</v>
      </c>
      <c r="C37">
        <v>0.79</v>
      </c>
      <c r="D37">
        <v>170.67</v>
      </c>
      <c r="E37">
        <v>5</v>
      </c>
      <c r="F37" t="s">
        <v>179</v>
      </c>
      <c r="G37">
        <v>0.52</v>
      </c>
      <c r="H37">
        <v>0.42</v>
      </c>
      <c r="I37">
        <v>9</v>
      </c>
    </row>
    <row r="38" spans="1:9" x14ac:dyDescent="0.3">
      <c r="A38" s="4" t="s">
        <v>344</v>
      </c>
      <c r="B38">
        <v>1</v>
      </c>
      <c r="C38">
        <v>0.11</v>
      </c>
      <c r="D38">
        <v>67.430000000000007</v>
      </c>
      <c r="E38">
        <v>5</v>
      </c>
      <c r="F38" t="s">
        <v>178</v>
      </c>
      <c r="G38">
        <v>0.22</v>
      </c>
      <c r="H38">
        <v>0.28000000000000003</v>
      </c>
      <c r="I38">
        <v>96</v>
      </c>
    </row>
    <row r="39" spans="1:9" x14ac:dyDescent="0.3">
      <c r="A39" s="4" t="s">
        <v>340</v>
      </c>
      <c r="B39">
        <v>6</v>
      </c>
      <c r="C39">
        <v>0.42</v>
      </c>
      <c r="D39">
        <v>246.86</v>
      </c>
      <c r="E39">
        <v>8</v>
      </c>
      <c r="F39" t="s">
        <v>50</v>
      </c>
      <c r="G39">
        <v>0.64</v>
      </c>
      <c r="H39">
        <v>0.5</v>
      </c>
      <c r="I39">
        <v>77</v>
      </c>
    </row>
    <row r="40" spans="1:9" x14ac:dyDescent="0.3">
      <c r="A40" s="4" t="s">
        <v>397</v>
      </c>
      <c r="B40">
        <v>10</v>
      </c>
      <c r="C40">
        <v>0.51</v>
      </c>
      <c r="D40">
        <v>83.75</v>
      </c>
      <c r="E40">
        <v>2</v>
      </c>
      <c r="F40" t="s">
        <v>50</v>
      </c>
      <c r="G40">
        <v>0.68</v>
      </c>
      <c r="H40">
        <v>0.47</v>
      </c>
      <c r="I40">
        <v>11</v>
      </c>
    </row>
    <row r="41" spans="1:9" x14ac:dyDescent="0.3">
      <c r="A41" s="4" t="s">
        <v>314</v>
      </c>
      <c r="B41">
        <v>3</v>
      </c>
      <c r="C41">
        <v>0.7</v>
      </c>
      <c r="D41">
        <v>283.83</v>
      </c>
      <c r="E41">
        <v>5</v>
      </c>
      <c r="F41" t="s">
        <v>50</v>
      </c>
      <c r="G41">
        <v>0.17</v>
      </c>
      <c r="H41">
        <v>0.03</v>
      </c>
      <c r="I41">
        <v>19</v>
      </c>
    </row>
    <row r="42" spans="1:9" x14ac:dyDescent="0.3">
      <c r="A42" s="4" t="s">
        <v>351</v>
      </c>
      <c r="B42">
        <v>3</v>
      </c>
      <c r="C42">
        <v>0.68</v>
      </c>
      <c r="D42">
        <v>86.38</v>
      </c>
      <c r="E42">
        <v>6</v>
      </c>
      <c r="F42" t="s">
        <v>50</v>
      </c>
      <c r="G42">
        <v>0.61</v>
      </c>
      <c r="H42">
        <v>0.42</v>
      </c>
      <c r="I42">
        <v>74</v>
      </c>
    </row>
    <row r="43" spans="1:9" x14ac:dyDescent="0.3">
      <c r="A43" s="4" t="s">
        <v>346</v>
      </c>
      <c r="B43">
        <v>2</v>
      </c>
      <c r="C43">
        <v>0.12</v>
      </c>
      <c r="D43">
        <v>242.93</v>
      </c>
      <c r="E43">
        <v>10</v>
      </c>
      <c r="F43" t="s">
        <v>179</v>
      </c>
      <c r="G43">
        <v>0.66</v>
      </c>
      <c r="H43">
        <v>0.43</v>
      </c>
      <c r="I43">
        <v>17</v>
      </c>
    </row>
    <row r="44" spans="1:9" x14ac:dyDescent="0.3">
      <c r="A44" s="4" t="s">
        <v>347</v>
      </c>
      <c r="B44">
        <v>6</v>
      </c>
      <c r="C44">
        <v>0.42</v>
      </c>
      <c r="D44">
        <v>184.52</v>
      </c>
      <c r="E44">
        <v>9</v>
      </c>
      <c r="F44" t="s">
        <v>49</v>
      </c>
      <c r="G44">
        <v>0.15</v>
      </c>
      <c r="H44">
        <v>0.22</v>
      </c>
      <c r="I44">
        <v>88</v>
      </c>
    </row>
    <row r="45" spans="1:9" x14ac:dyDescent="0.3">
      <c r="A45" s="4" t="s">
        <v>345</v>
      </c>
      <c r="B45">
        <v>8</v>
      </c>
      <c r="C45">
        <v>0.21</v>
      </c>
      <c r="D45">
        <v>61.2</v>
      </c>
      <c r="E45">
        <v>3</v>
      </c>
      <c r="F45" t="s">
        <v>50</v>
      </c>
      <c r="G45">
        <v>0.64</v>
      </c>
      <c r="H45">
        <v>0.12</v>
      </c>
      <c r="I45">
        <v>57</v>
      </c>
    </row>
    <row r="46" spans="1:9" x14ac:dyDescent="0.3">
      <c r="A46" s="4" t="s">
        <v>398</v>
      </c>
      <c r="B46">
        <v>7</v>
      </c>
      <c r="C46">
        <v>0.22</v>
      </c>
      <c r="D46">
        <v>225.1</v>
      </c>
      <c r="E46">
        <v>2</v>
      </c>
      <c r="F46" t="s">
        <v>179</v>
      </c>
      <c r="G46">
        <v>0.83</v>
      </c>
      <c r="H46">
        <v>0.09</v>
      </c>
      <c r="I46">
        <v>64</v>
      </c>
    </row>
    <row r="47" spans="1:9" x14ac:dyDescent="0.3">
      <c r="A47" s="4" t="s">
        <v>354</v>
      </c>
      <c r="B47">
        <v>8</v>
      </c>
      <c r="C47">
        <v>0.59</v>
      </c>
      <c r="D47">
        <v>117.79</v>
      </c>
      <c r="E47">
        <v>10</v>
      </c>
      <c r="F47" t="s">
        <v>49</v>
      </c>
      <c r="G47">
        <v>0.68</v>
      </c>
      <c r="H47">
        <v>0.37</v>
      </c>
      <c r="I47">
        <v>86</v>
      </c>
    </row>
    <row r="48" spans="1:9" x14ac:dyDescent="0.3">
      <c r="A48" s="4" t="s">
        <v>335</v>
      </c>
      <c r="B48">
        <v>8</v>
      </c>
      <c r="C48">
        <v>0.51</v>
      </c>
      <c r="D48">
        <v>86.48</v>
      </c>
      <c r="E48">
        <v>2</v>
      </c>
      <c r="F48" t="s">
        <v>178</v>
      </c>
      <c r="G48">
        <v>0.13</v>
      </c>
      <c r="H48">
        <v>7.0000000000000007E-2</v>
      </c>
      <c r="I48">
        <v>11</v>
      </c>
    </row>
    <row r="49" spans="1:9" x14ac:dyDescent="0.3">
      <c r="A49" s="4" t="s">
        <v>375</v>
      </c>
      <c r="B49">
        <v>8</v>
      </c>
      <c r="C49">
        <v>0.52</v>
      </c>
      <c r="D49">
        <v>129.66</v>
      </c>
      <c r="E49">
        <v>10</v>
      </c>
      <c r="F49" t="s">
        <v>178</v>
      </c>
      <c r="G49">
        <v>0.33</v>
      </c>
      <c r="H49">
        <v>0.06</v>
      </c>
      <c r="I49">
        <v>74</v>
      </c>
    </row>
    <row r="50" spans="1:9" x14ac:dyDescent="0.3">
      <c r="A50" s="4" t="s">
        <v>364</v>
      </c>
      <c r="B50">
        <v>10</v>
      </c>
      <c r="C50">
        <v>0.39</v>
      </c>
      <c r="D50">
        <v>292.24</v>
      </c>
      <c r="E50">
        <v>3</v>
      </c>
      <c r="F50" t="s">
        <v>179</v>
      </c>
      <c r="G50">
        <v>0.23</v>
      </c>
      <c r="H50">
        <v>0.38</v>
      </c>
      <c r="I50">
        <v>25</v>
      </c>
    </row>
    <row r="51" spans="1:9" x14ac:dyDescent="0.3">
      <c r="A51" s="4" t="s">
        <v>341</v>
      </c>
      <c r="B51">
        <v>6</v>
      </c>
      <c r="C51">
        <v>0.2</v>
      </c>
      <c r="D51">
        <v>236.2</v>
      </c>
      <c r="E51">
        <v>2</v>
      </c>
      <c r="F51" t="s">
        <v>49</v>
      </c>
      <c r="G51">
        <v>0.55000000000000004</v>
      </c>
      <c r="H51">
        <v>0.23</v>
      </c>
      <c r="I51">
        <v>6</v>
      </c>
    </row>
    <row r="52" spans="1:9" x14ac:dyDescent="0.3">
      <c r="A52" s="4" t="s">
        <v>399</v>
      </c>
      <c r="B52">
        <v>1</v>
      </c>
      <c r="C52">
        <v>0.25</v>
      </c>
      <c r="D52">
        <v>42.95</v>
      </c>
      <c r="E52">
        <v>3</v>
      </c>
      <c r="F52" t="s">
        <v>49</v>
      </c>
      <c r="G52">
        <v>0.57999999999999996</v>
      </c>
      <c r="H52">
        <v>0.09</v>
      </c>
      <c r="I52">
        <v>67</v>
      </c>
    </row>
    <row r="53" spans="1:9" x14ac:dyDescent="0.3">
      <c r="A53" s="4" t="s">
        <v>332</v>
      </c>
      <c r="B53">
        <v>3</v>
      </c>
      <c r="C53">
        <v>0.39</v>
      </c>
      <c r="D53">
        <v>64.75</v>
      </c>
      <c r="E53">
        <v>7</v>
      </c>
      <c r="F53" t="s">
        <v>179</v>
      </c>
      <c r="G53">
        <v>0.86</v>
      </c>
      <c r="H53">
        <v>0.09</v>
      </c>
      <c r="I53">
        <v>59</v>
      </c>
    </row>
    <row r="54" spans="1:9" x14ac:dyDescent="0.3">
      <c r="A54" s="4" t="s">
        <v>365</v>
      </c>
      <c r="B54">
        <v>8</v>
      </c>
      <c r="C54">
        <v>0.33</v>
      </c>
      <c r="D54">
        <v>52.62</v>
      </c>
      <c r="E54">
        <v>10</v>
      </c>
      <c r="F54" t="s">
        <v>50</v>
      </c>
      <c r="G54">
        <v>0.82</v>
      </c>
      <c r="H54">
        <v>0.23</v>
      </c>
      <c r="I54">
        <v>99</v>
      </c>
    </row>
    <row r="55" spans="1:9" x14ac:dyDescent="0.3">
      <c r="A55" s="4" t="s">
        <v>342</v>
      </c>
      <c r="B55">
        <v>3</v>
      </c>
      <c r="C55">
        <v>0.6</v>
      </c>
      <c r="D55">
        <v>105.68</v>
      </c>
      <c r="E55">
        <v>8</v>
      </c>
      <c r="F55" t="s">
        <v>178</v>
      </c>
      <c r="G55">
        <v>0.44</v>
      </c>
      <c r="H55">
        <v>0.08</v>
      </c>
      <c r="I55">
        <v>20</v>
      </c>
    </row>
    <row r="56" spans="1:9" x14ac:dyDescent="0.3">
      <c r="A56" s="4" t="s">
        <v>359</v>
      </c>
      <c r="B56">
        <v>8</v>
      </c>
      <c r="C56">
        <v>0.66</v>
      </c>
      <c r="D56">
        <v>193.78</v>
      </c>
      <c r="E56">
        <v>8</v>
      </c>
      <c r="F56" t="s">
        <v>49</v>
      </c>
      <c r="G56">
        <v>0.48</v>
      </c>
      <c r="H56">
        <v>0.36</v>
      </c>
      <c r="I56">
        <v>60</v>
      </c>
    </row>
    <row r="57" spans="1:9" x14ac:dyDescent="0.3">
      <c r="A57" s="4" t="s">
        <v>370</v>
      </c>
      <c r="B57">
        <v>3</v>
      </c>
      <c r="C57">
        <v>0.19</v>
      </c>
      <c r="D57">
        <v>206.51</v>
      </c>
      <c r="E57">
        <v>1</v>
      </c>
      <c r="F57" t="s">
        <v>178</v>
      </c>
      <c r="G57">
        <v>0.68</v>
      </c>
      <c r="H57">
        <v>0.1</v>
      </c>
      <c r="I57">
        <v>32</v>
      </c>
    </row>
    <row r="58" spans="1:9" x14ac:dyDescent="0.3">
      <c r="A58" s="4" t="s">
        <v>310</v>
      </c>
      <c r="B58">
        <v>4</v>
      </c>
      <c r="C58">
        <v>0.66</v>
      </c>
      <c r="D58">
        <v>214.43</v>
      </c>
      <c r="E58">
        <v>5</v>
      </c>
      <c r="F58" t="s">
        <v>178</v>
      </c>
      <c r="G58">
        <v>0.37</v>
      </c>
      <c r="H58">
        <v>0.31</v>
      </c>
      <c r="I58">
        <v>20</v>
      </c>
    </row>
    <row r="59" spans="1:9" x14ac:dyDescent="0.3">
      <c r="A59" s="4" t="s">
        <v>327</v>
      </c>
      <c r="B59">
        <v>2</v>
      </c>
      <c r="C59">
        <v>0.26</v>
      </c>
      <c r="D59">
        <v>293.04000000000002</v>
      </c>
      <c r="E59">
        <v>9</v>
      </c>
      <c r="F59" t="s">
        <v>179</v>
      </c>
      <c r="G59">
        <v>0.82</v>
      </c>
      <c r="H59">
        <v>0.16</v>
      </c>
      <c r="I59">
        <v>23</v>
      </c>
    </row>
    <row r="60" spans="1:9" x14ac:dyDescent="0.3">
      <c r="A60" s="4" t="s">
        <v>400</v>
      </c>
      <c r="B60">
        <v>9</v>
      </c>
      <c r="C60">
        <v>0.28999999999999998</v>
      </c>
      <c r="D60">
        <v>92.4</v>
      </c>
      <c r="E60">
        <v>7</v>
      </c>
      <c r="F60" t="s">
        <v>49</v>
      </c>
      <c r="G60">
        <v>0.14000000000000001</v>
      </c>
      <c r="H60">
        <v>0.23</v>
      </c>
      <c r="I60">
        <v>31</v>
      </c>
    </row>
    <row r="61" spans="1:9" x14ac:dyDescent="0.3">
      <c r="A61" s="4" t="s">
        <v>376</v>
      </c>
      <c r="B61">
        <v>9</v>
      </c>
      <c r="C61">
        <v>0.13</v>
      </c>
      <c r="D61">
        <v>87.39</v>
      </c>
      <c r="E61">
        <v>2</v>
      </c>
      <c r="F61" t="s">
        <v>49</v>
      </c>
      <c r="G61">
        <v>0.51</v>
      </c>
      <c r="H61">
        <v>0.25</v>
      </c>
      <c r="I61">
        <v>39</v>
      </c>
    </row>
    <row r="62" spans="1:9" x14ac:dyDescent="0.3">
      <c r="A62" s="4" t="s">
        <v>325</v>
      </c>
      <c r="B62">
        <v>4</v>
      </c>
      <c r="C62">
        <v>0.34</v>
      </c>
      <c r="D62">
        <v>48.69</v>
      </c>
      <c r="E62">
        <v>4</v>
      </c>
      <c r="F62" t="s">
        <v>50</v>
      </c>
      <c r="G62">
        <v>0.73</v>
      </c>
      <c r="H62">
        <v>0.19</v>
      </c>
      <c r="I62">
        <v>24</v>
      </c>
    </row>
    <row r="63" spans="1:9" x14ac:dyDescent="0.3">
      <c r="A63" s="4" t="s">
        <v>363</v>
      </c>
      <c r="B63">
        <v>6</v>
      </c>
      <c r="C63">
        <v>0.41</v>
      </c>
      <c r="D63">
        <v>52.08</v>
      </c>
      <c r="E63">
        <v>8</v>
      </c>
      <c r="F63" t="s">
        <v>178</v>
      </c>
      <c r="G63">
        <v>0.36</v>
      </c>
      <c r="H63">
        <v>0.17</v>
      </c>
      <c r="I63">
        <v>75</v>
      </c>
    </row>
    <row r="64" spans="1:9" x14ac:dyDescent="0.3">
      <c r="A64" s="4" t="s">
        <v>338</v>
      </c>
      <c r="B64">
        <v>10</v>
      </c>
      <c r="C64">
        <v>0.62</v>
      </c>
      <c r="D64">
        <v>52.93</v>
      </c>
      <c r="E64">
        <v>2</v>
      </c>
      <c r="F64" t="s">
        <v>179</v>
      </c>
      <c r="G64">
        <v>0.86</v>
      </c>
      <c r="H64">
        <v>0.04</v>
      </c>
      <c r="I64">
        <v>92</v>
      </c>
    </row>
    <row r="65" spans="1:9" x14ac:dyDescent="0.3">
      <c r="A65" s="4" t="s">
        <v>355</v>
      </c>
      <c r="B65">
        <v>8</v>
      </c>
      <c r="C65">
        <v>0.88</v>
      </c>
      <c r="D65">
        <v>85.05</v>
      </c>
      <c r="E65">
        <v>3</v>
      </c>
      <c r="F65" t="s">
        <v>178</v>
      </c>
      <c r="G65">
        <v>0.3</v>
      </c>
      <c r="H65">
        <v>0.14000000000000001</v>
      </c>
      <c r="I65">
        <v>49</v>
      </c>
    </row>
    <row r="66" spans="1:9" x14ac:dyDescent="0.3">
      <c r="A66" s="4" t="s">
        <v>329</v>
      </c>
      <c r="B66">
        <v>7</v>
      </c>
      <c r="C66">
        <v>0.76</v>
      </c>
      <c r="D66">
        <v>295.48</v>
      </c>
      <c r="E66">
        <v>7</v>
      </c>
      <c r="F66" t="s">
        <v>179</v>
      </c>
      <c r="G66">
        <v>0.81</v>
      </c>
      <c r="H66">
        <v>0.21</v>
      </c>
      <c r="I66">
        <v>51</v>
      </c>
    </row>
    <row r="67" spans="1:9" x14ac:dyDescent="0.3">
      <c r="A67" s="4" t="s">
        <v>322</v>
      </c>
      <c r="B67">
        <v>4</v>
      </c>
      <c r="C67">
        <v>0.82</v>
      </c>
      <c r="D67">
        <v>222.94</v>
      </c>
      <c r="E67">
        <v>4</v>
      </c>
      <c r="F67" t="s">
        <v>49</v>
      </c>
      <c r="G67">
        <v>0.85</v>
      </c>
      <c r="H67">
        <v>0.48</v>
      </c>
      <c r="I67">
        <v>23</v>
      </c>
    </row>
    <row r="68" spans="1:9" x14ac:dyDescent="0.3">
      <c r="A68" s="4" t="s">
        <v>379</v>
      </c>
      <c r="B68">
        <v>8</v>
      </c>
      <c r="C68">
        <v>0.12</v>
      </c>
      <c r="D68">
        <v>125.91</v>
      </c>
      <c r="E68">
        <v>2</v>
      </c>
      <c r="F68" t="s">
        <v>178</v>
      </c>
      <c r="G68">
        <v>0.69</v>
      </c>
      <c r="H68">
        <v>0.46</v>
      </c>
      <c r="I68">
        <v>25</v>
      </c>
    </row>
    <row r="69" spans="1:9" x14ac:dyDescent="0.3">
      <c r="A69" s="4" t="s">
        <v>321</v>
      </c>
      <c r="B69">
        <v>6</v>
      </c>
      <c r="C69">
        <v>0.81</v>
      </c>
      <c r="D69">
        <v>124.5</v>
      </c>
      <c r="E69">
        <v>9</v>
      </c>
      <c r="F69" t="s">
        <v>50</v>
      </c>
      <c r="G69">
        <v>0.32</v>
      </c>
      <c r="H69">
        <v>0.49</v>
      </c>
      <c r="I69">
        <v>100</v>
      </c>
    </row>
    <row r="70" spans="1:9" x14ac:dyDescent="0.3">
      <c r="A70" s="4" t="s">
        <v>323</v>
      </c>
      <c r="B70">
        <v>7</v>
      </c>
      <c r="C70">
        <v>0.11</v>
      </c>
      <c r="D70">
        <v>289.82</v>
      </c>
      <c r="E70">
        <v>5</v>
      </c>
      <c r="F70" t="s">
        <v>179</v>
      </c>
      <c r="G70">
        <v>0.62</v>
      </c>
      <c r="H70">
        <v>0.12</v>
      </c>
      <c r="I70">
        <v>15</v>
      </c>
    </row>
    <row r="71" spans="1:9" x14ac:dyDescent="0.3">
      <c r="A71" s="4" t="s">
        <v>316</v>
      </c>
      <c r="B71">
        <v>8</v>
      </c>
      <c r="C71">
        <v>0.33</v>
      </c>
      <c r="D71">
        <v>230.7</v>
      </c>
      <c r="E71">
        <v>3</v>
      </c>
      <c r="F71" t="s">
        <v>49</v>
      </c>
      <c r="G71">
        <v>0.45</v>
      </c>
      <c r="H71">
        <v>0.47</v>
      </c>
      <c r="I71">
        <v>7</v>
      </c>
    </row>
    <row r="72" spans="1:9" x14ac:dyDescent="0.3">
      <c r="A72" s="4" t="s">
        <v>309</v>
      </c>
      <c r="B72">
        <v>4</v>
      </c>
      <c r="C72">
        <v>0.44</v>
      </c>
      <c r="D72">
        <v>98.45</v>
      </c>
      <c r="E72">
        <v>10</v>
      </c>
      <c r="F72" t="s">
        <v>178</v>
      </c>
      <c r="G72">
        <v>0.27</v>
      </c>
      <c r="H72">
        <v>0.06</v>
      </c>
      <c r="I72">
        <v>64</v>
      </c>
    </row>
    <row r="73" spans="1:9" x14ac:dyDescent="0.3">
      <c r="A73" s="4" t="s">
        <v>358</v>
      </c>
      <c r="B73">
        <v>1</v>
      </c>
      <c r="C73">
        <v>0.51</v>
      </c>
      <c r="D73">
        <v>96.71</v>
      </c>
      <c r="E73">
        <v>3</v>
      </c>
      <c r="F73" t="s">
        <v>49</v>
      </c>
      <c r="G73">
        <v>0.7</v>
      </c>
      <c r="H73">
        <v>0.1</v>
      </c>
      <c r="I73">
        <v>35</v>
      </c>
    </row>
    <row r="74" spans="1:9" x14ac:dyDescent="0.3">
      <c r="A74" s="4" t="s">
        <v>350</v>
      </c>
      <c r="B74">
        <v>2</v>
      </c>
      <c r="C74">
        <v>0.85</v>
      </c>
      <c r="D74">
        <v>35.369999999999997</v>
      </c>
      <c r="E74">
        <v>6</v>
      </c>
      <c r="F74" t="s">
        <v>49</v>
      </c>
      <c r="G74">
        <v>0.5</v>
      </c>
      <c r="H74">
        <v>0.22</v>
      </c>
      <c r="I74">
        <v>16</v>
      </c>
    </row>
    <row r="75" spans="1:9" x14ac:dyDescent="0.3">
      <c r="A75" s="4" t="s">
        <v>378</v>
      </c>
      <c r="B75">
        <v>10</v>
      </c>
      <c r="C75">
        <v>0.11</v>
      </c>
      <c r="D75">
        <v>158.59</v>
      </c>
      <c r="E75">
        <v>7</v>
      </c>
      <c r="F75" t="s">
        <v>50</v>
      </c>
      <c r="G75">
        <v>0.38</v>
      </c>
      <c r="H75">
        <v>0.2</v>
      </c>
      <c r="I75">
        <v>65</v>
      </c>
    </row>
    <row r="76" spans="1:9" x14ac:dyDescent="0.3">
      <c r="A76" s="4" t="s">
        <v>307</v>
      </c>
      <c r="B76">
        <v>10</v>
      </c>
      <c r="C76">
        <v>0.56000000000000005</v>
      </c>
      <c r="D76">
        <v>73.37</v>
      </c>
      <c r="E76">
        <v>1</v>
      </c>
      <c r="F76" t="s">
        <v>179</v>
      </c>
      <c r="G76">
        <v>0.79</v>
      </c>
      <c r="H76">
        <v>0.33</v>
      </c>
      <c r="I76">
        <v>61</v>
      </c>
    </row>
    <row r="77" spans="1:9" x14ac:dyDescent="0.3">
      <c r="A77" s="4" t="s">
        <v>369</v>
      </c>
      <c r="B77">
        <v>3</v>
      </c>
      <c r="C77">
        <v>0.76</v>
      </c>
      <c r="D77">
        <v>173.62</v>
      </c>
      <c r="E77">
        <v>9</v>
      </c>
      <c r="F77" t="s">
        <v>179</v>
      </c>
      <c r="G77">
        <v>0.28000000000000003</v>
      </c>
      <c r="H77">
        <v>0.13</v>
      </c>
      <c r="I77">
        <v>62</v>
      </c>
    </row>
    <row r="78" spans="1:9" x14ac:dyDescent="0.3">
      <c r="A78" s="4" t="s">
        <v>401</v>
      </c>
      <c r="B78">
        <v>10</v>
      </c>
      <c r="C78">
        <v>0.14000000000000001</v>
      </c>
      <c r="D78">
        <v>167.45</v>
      </c>
      <c r="E78">
        <v>6</v>
      </c>
      <c r="F78" t="s">
        <v>49</v>
      </c>
      <c r="G78">
        <v>0.45</v>
      </c>
      <c r="H78">
        <v>0.27</v>
      </c>
      <c r="I78">
        <v>12</v>
      </c>
    </row>
    <row r="79" spans="1:9" x14ac:dyDescent="0.3">
      <c r="A79" s="4" t="s">
        <v>372</v>
      </c>
      <c r="B79">
        <v>10</v>
      </c>
      <c r="C79">
        <v>0.49</v>
      </c>
      <c r="D79">
        <v>274.36</v>
      </c>
      <c r="E79">
        <v>10</v>
      </c>
      <c r="F79" t="s">
        <v>49</v>
      </c>
      <c r="G79">
        <v>0.5</v>
      </c>
      <c r="H79">
        <v>0.27</v>
      </c>
      <c r="I79">
        <v>12</v>
      </c>
    </row>
    <row r="80" spans="1:9" x14ac:dyDescent="0.3">
      <c r="A80" s="4" t="s">
        <v>373</v>
      </c>
      <c r="B80">
        <v>9</v>
      </c>
      <c r="C80">
        <v>0.36</v>
      </c>
      <c r="D80">
        <v>38.08</v>
      </c>
      <c r="E80">
        <v>9</v>
      </c>
      <c r="F80" t="s">
        <v>49</v>
      </c>
      <c r="G80">
        <v>0.44</v>
      </c>
      <c r="H80">
        <v>7.0000000000000007E-2</v>
      </c>
      <c r="I80">
        <v>99</v>
      </c>
    </row>
    <row r="81" spans="1:9" x14ac:dyDescent="0.3">
      <c r="A81" s="4" t="s">
        <v>319</v>
      </c>
      <c r="B81">
        <v>3</v>
      </c>
      <c r="C81">
        <v>0.15</v>
      </c>
      <c r="D81">
        <v>95.38</v>
      </c>
      <c r="E81">
        <v>5</v>
      </c>
      <c r="F81" t="s">
        <v>179</v>
      </c>
      <c r="G81">
        <v>0.65</v>
      </c>
      <c r="H81">
        <v>0.12</v>
      </c>
      <c r="I81">
        <v>85</v>
      </c>
    </row>
    <row r="82" spans="1:9" x14ac:dyDescent="0.3">
      <c r="A82" s="4" t="s">
        <v>313</v>
      </c>
      <c r="B82">
        <v>1</v>
      </c>
      <c r="C82">
        <v>0.66</v>
      </c>
      <c r="D82">
        <v>60.16</v>
      </c>
      <c r="E82">
        <v>10</v>
      </c>
      <c r="F82" t="s">
        <v>178</v>
      </c>
      <c r="G82">
        <v>0.55000000000000004</v>
      </c>
      <c r="H82">
        <v>0.45</v>
      </c>
      <c r="I82">
        <v>42</v>
      </c>
    </row>
    <row r="83" spans="1:9" x14ac:dyDescent="0.3">
      <c r="A83" s="4" t="s">
        <v>324</v>
      </c>
      <c r="B83">
        <v>7</v>
      </c>
      <c r="C83">
        <v>0.79</v>
      </c>
      <c r="D83">
        <v>119.68</v>
      </c>
      <c r="E83">
        <v>4</v>
      </c>
      <c r="F83" t="s">
        <v>50</v>
      </c>
      <c r="G83">
        <v>0.7</v>
      </c>
      <c r="H83">
        <v>0.32</v>
      </c>
      <c r="I83">
        <v>7</v>
      </c>
    </row>
    <row r="84" spans="1:9" x14ac:dyDescent="0.3">
      <c r="A84" s="4" t="s">
        <v>312</v>
      </c>
      <c r="B84">
        <v>2</v>
      </c>
      <c r="C84">
        <v>0.32</v>
      </c>
      <c r="D84">
        <v>298</v>
      </c>
      <c r="E84">
        <v>9</v>
      </c>
      <c r="F84" t="s">
        <v>178</v>
      </c>
      <c r="G84">
        <v>0.9</v>
      </c>
      <c r="H84">
        <v>0.33</v>
      </c>
      <c r="I84">
        <v>81</v>
      </c>
    </row>
    <row r="85" spans="1:9" x14ac:dyDescent="0.3">
      <c r="A85" s="4" t="s">
        <v>330</v>
      </c>
      <c r="B85">
        <v>4</v>
      </c>
      <c r="C85">
        <v>0.82</v>
      </c>
      <c r="D85">
        <v>109.46</v>
      </c>
      <c r="E85">
        <v>5</v>
      </c>
      <c r="F85" t="s">
        <v>50</v>
      </c>
      <c r="G85">
        <v>0.13</v>
      </c>
      <c r="H85">
        <v>0.38</v>
      </c>
      <c r="I85">
        <v>51</v>
      </c>
    </row>
    <row r="86" spans="1:9" x14ac:dyDescent="0.3">
      <c r="A86" s="4" t="s">
        <v>402</v>
      </c>
      <c r="B86">
        <v>8</v>
      </c>
      <c r="C86">
        <v>0.41</v>
      </c>
      <c r="D86">
        <v>221.14</v>
      </c>
      <c r="E86">
        <v>1</v>
      </c>
      <c r="F86" t="s">
        <v>49</v>
      </c>
      <c r="G86">
        <v>0.63</v>
      </c>
      <c r="H86">
        <v>0.16</v>
      </c>
      <c r="I86">
        <v>18</v>
      </c>
    </row>
    <row r="87" spans="1:9" x14ac:dyDescent="0.3">
      <c r="A87" s="4" t="s">
        <v>328</v>
      </c>
      <c r="B87">
        <v>4</v>
      </c>
      <c r="C87">
        <v>0.47</v>
      </c>
      <c r="D87">
        <v>114.72</v>
      </c>
      <c r="E87">
        <v>6</v>
      </c>
      <c r="F87" t="s">
        <v>179</v>
      </c>
      <c r="G87">
        <v>0.79</v>
      </c>
      <c r="H87">
        <v>0.47</v>
      </c>
      <c r="I87">
        <v>16</v>
      </c>
    </row>
    <row r="88" spans="1:9" x14ac:dyDescent="0.3">
      <c r="A88" s="4" t="s">
        <v>349</v>
      </c>
      <c r="B88">
        <v>8</v>
      </c>
      <c r="C88">
        <v>0.87</v>
      </c>
      <c r="D88">
        <v>248.64</v>
      </c>
      <c r="E88">
        <v>9</v>
      </c>
      <c r="F88" t="s">
        <v>49</v>
      </c>
      <c r="G88">
        <v>0.89</v>
      </c>
      <c r="H88">
        <v>0.28999999999999998</v>
      </c>
      <c r="I88">
        <v>15</v>
      </c>
    </row>
    <row r="89" spans="1:9" x14ac:dyDescent="0.3">
      <c r="A89" s="4" t="s">
        <v>362</v>
      </c>
      <c r="B89">
        <v>10</v>
      </c>
      <c r="C89">
        <v>0.17</v>
      </c>
      <c r="D89">
        <v>215.62</v>
      </c>
      <c r="E89">
        <v>9</v>
      </c>
      <c r="F89" t="s">
        <v>50</v>
      </c>
      <c r="G89">
        <v>0.83</v>
      </c>
      <c r="H89">
        <v>0.4</v>
      </c>
      <c r="I89">
        <v>78</v>
      </c>
    </row>
    <row r="90" spans="1:9" x14ac:dyDescent="0.3">
      <c r="A90" s="4" t="s">
        <v>308</v>
      </c>
      <c r="B90">
        <v>8</v>
      </c>
      <c r="C90">
        <v>0.39</v>
      </c>
      <c r="D90">
        <v>261.63</v>
      </c>
      <c r="E90">
        <v>1</v>
      </c>
      <c r="F90" t="s">
        <v>179</v>
      </c>
      <c r="G90">
        <v>0.77</v>
      </c>
      <c r="H90">
        <v>0.04</v>
      </c>
      <c r="I90">
        <v>83</v>
      </c>
    </row>
    <row r="91" spans="1:9" x14ac:dyDescent="0.3">
      <c r="A91" s="4" t="s">
        <v>361</v>
      </c>
      <c r="B91">
        <v>9</v>
      </c>
      <c r="C91">
        <v>0.4</v>
      </c>
      <c r="D91">
        <v>217.79</v>
      </c>
      <c r="E91">
        <v>10</v>
      </c>
      <c r="F91" t="s">
        <v>178</v>
      </c>
      <c r="G91">
        <v>0.19</v>
      </c>
      <c r="H91">
        <v>0.4</v>
      </c>
      <c r="I91">
        <v>52</v>
      </c>
    </row>
    <row r="92" spans="1:9" x14ac:dyDescent="0.3">
      <c r="A92" s="4" t="s">
        <v>331</v>
      </c>
      <c r="B92">
        <v>4</v>
      </c>
      <c r="C92">
        <v>0.35</v>
      </c>
      <c r="D92">
        <v>184.5</v>
      </c>
      <c r="E92">
        <v>10</v>
      </c>
      <c r="F92" t="s">
        <v>49</v>
      </c>
      <c r="G92">
        <v>0.1</v>
      </c>
      <c r="H92">
        <v>0.24</v>
      </c>
      <c r="I92">
        <v>100</v>
      </c>
    </row>
    <row r="93" spans="1:9" x14ac:dyDescent="0.3">
      <c r="A93" s="4" t="s">
        <v>343</v>
      </c>
      <c r="B93">
        <v>8</v>
      </c>
      <c r="C93">
        <v>0.8</v>
      </c>
      <c r="D93">
        <v>260.3</v>
      </c>
      <c r="E93">
        <v>3</v>
      </c>
      <c r="F93" t="s">
        <v>50</v>
      </c>
      <c r="G93">
        <v>0.73</v>
      </c>
      <c r="H93">
        <v>0.28000000000000003</v>
      </c>
      <c r="I93">
        <v>60</v>
      </c>
    </row>
    <row r="94" spans="1:9" x14ac:dyDescent="0.3">
      <c r="A94" s="4" t="s">
        <v>356</v>
      </c>
      <c r="B94">
        <v>4</v>
      </c>
      <c r="C94">
        <v>0.82</v>
      </c>
      <c r="D94">
        <v>110.04</v>
      </c>
      <c r="E94">
        <v>7</v>
      </c>
      <c r="F94" t="s">
        <v>50</v>
      </c>
      <c r="G94">
        <v>0.81</v>
      </c>
      <c r="H94">
        <v>0.08</v>
      </c>
      <c r="I94">
        <v>93</v>
      </c>
    </row>
    <row r="95" spans="1:9" x14ac:dyDescent="0.3">
      <c r="A95" s="4" t="s">
        <v>318</v>
      </c>
      <c r="B95">
        <v>3</v>
      </c>
      <c r="C95">
        <v>0.45</v>
      </c>
      <c r="D95">
        <v>274.08999999999997</v>
      </c>
      <c r="E95">
        <v>9</v>
      </c>
      <c r="F95" t="s">
        <v>178</v>
      </c>
      <c r="G95">
        <v>0.55000000000000004</v>
      </c>
      <c r="H95">
        <v>0.4</v>
      </c>
      <c r="I95">
        <v>0</v>
      </c>
    </row>
    <row r="96" spans="1:9" x14ac:dyDescent="0.3">
      <c r="A96" s="4" t="s">
        <v>353</v>
      </c>
      <c r="B96">
        <v>2</v>
      </c>
      <c r="C96">
        <v>0.68</v>
      </c>
      <c r="D96">
        <v>164.87</v>
      </c>
      <c r="E96">
        <v>4</v>
      </c>
      <c r="F96" t="s">
        <v>50</v>
      </c>
      <c r="G96">
        <v>0.69</v>
      </c>
      <c r="H96">
        <v>0.33</v>
      </c>
      <c r="I96">
        <v>21</v>
      </c>
    </row>
    <row r="97" spans="1:9" x14ac:dyDescent="0.3">
      <c r="A97" s="4" t="s">
        <v>348</v>
      </c>
      <c r="B97">
        <v>7</v>
      </c>
      <c r="C97">
        <v>0.22</v>
      </c>
      <c r="D97">
        <v>182.35</v>
      </c>
      <c r="E97">
        <v>10</v>
      </c>
      <c r="F97" t="s">
        <v>179</v>
      </c>
      <c r="G97">
        <v>0.86</v>
      </c>
      <c r="H97">
        <v>0.04</v>
      </c>
      <c r="I97">
        <v>10</v>
      </c>
    </row>
    <row r="98" spans="1:9" x14ac:dyDescent="0.3">
      <c r="A98" s="4" t="s">
        <v>374</v>
      </c>
      <c r="B98">
        <v>9</v>
      </c>
      <c r="C98">
        <v>0.25</v>
      </c>
      <c r="D98">
        <v>221.94</v>
      </c>
      <c r="E98">
        <v>5</v>
      </c>
      <c r="F98" t="s">
        <v>178</v>
      </c>
      <c r="G98">
        <v>0.34</v>
      </c>
      <c r="H98">
        <v>0.38</v>
      </c>
      <c r="I98">
        <v>24</v>
      </c>
    </row>
    <row r="99" spans="1:9" x14ac:dyDescent="0.3">
      <c r="A99" s="4" t="s">
        <v>339</v>
      </c>
      <c r="B99">
        <v>9</v>
      </c>
      <c r="C99">
        <v>0.68</v>
      </c>
      <c r="D99">
        <v>200.88</v>
      </c>
      <c r="E99">
        <v>4</v>
      </c>
      <c r="F99" t="s">
        <v>49</v>
      </c>
      <c r="G99">
        <v>0.71</v>
      </c>
      <c r="H99">
        <v>0.24</v>
      </c>
      <c r="I99">
        <v>69</v>
      </c>
    </row>
    <row r="100" spans="1:9" x14ac:dyDescent="0.3">
      <c r="A100" s="4" t="s">
        <v>311</v>
      </c>
      <c r="B100">
        <v>6</v>
      </c>
      <c r="C100">
        <v>0.18</v>
      </c>
      <c r="D100">
        <v>207.47</v>
      </c>
      <c r="E100">
        <v>1</v>
      </c>
      <c r="F100" t="s">
        <v>179</v>
      </c>
      <c r="G100">
        <v>0.35</v>
      </c>
      <c r="H100">
        <v>0.39</v>
      </c>
      <c r="I100">
        <v>24</v>
      </c>
    </row>
    <row r="101" spans="1:9" x14ac:dyDescent="0.3">
      <c r="A101" s="5" t="s">
        <v>333</v>
      </c>
      <c r="B101">
        <v>3</v>
      </c>
      <c r="C101">
        <v>0.79</v>
      </c>
      <c r="D101">
        <v>76.930000000000007</v>
      </c>
      <c r="E101">
        <v>3</v>
      </c>
      <c r="F101" t="s">
        <v>179</v>
      </c>
      <c r="G101">
        <v>0.65</v>
      </c>
      <c r="H101">
        <v>0.35</v>
      </c>
      <c r="I10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Products</vt:lpstr>
      <vt:lpstr>Sales Data</vt:lpstr>
      <vt:lpstr>Campaign Data</vt:lpstr>
      <vt:lpstr>Customer Data</vt:lpstr>
      <vt:lpstr>location</vt:lpstr>
      <vt:lpstr>Website 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sofo qaadze</dc:creator>
  <cp:lastModifiedBy>sofo qaadze</cp:lastModifiedBy>
  <dcterms:created xsi:type="dcterms:W3CDTF">2025-03-20T17:27:37Z</dcterms:created>
  <dcterms:modified xsi:type="dcterms:W3CDTF">2025-03-25T21:25:31Z</dcterms:modified>
</cp:coreProperties>
</file>