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00" yWindow="210" windowWidth="22995" windowHeight="143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4" i="1"/>
  <c r="J9" l="1"/>
  <c r="J28"/>
  <c r="J29"/>
  <c r="J30"/>
  <c r="J5"/>
  <c r="J6"/>
  <c r="J8"/>
  <c r="J10"/>
  <c r="J12"/>
  <c r="J13"/>
  <c r="J14"/>
  <c r="J16"/>
  <c r="J17"/>
  <c r="J18"/>
  <c r="J20"/>
  <c r="J21"/>
  <c r="J22"/>
  <c r="J24"/>
  <c r="J25"/>
  <c r="J26"/>
  <c r="E5"/>
  <c r="E6"/>
  <c r="E8"/>
  <c r="E9"/>
  <c r="E10"/>
  <c r="E12"/>
  <c r="E13"/>
  <c r="E14"/>
  <c r="E16"/>
  <c r="E17"/>
  <c r="E18"/>
  <c r="E20"/>
  <c r="E21"/>
  <c r="E22"/>
  <c r="E4"/>
</calcChain>
</file>

<file path=xl/sharedStrings.xml><?xml version="1.0" encoding="utf-8"?>
<sst xmlns="http://schemas.openxmlformats.org/spreadsheetml/2006/main" count="26" uniqueCount="18">
  <si>
    <t>BODY</t>
  </si>
  <si>
    <r>
      <t>Regan's C</t>
    </r>
    <r>
      <rPr>
        <vertAlign val="subscript"/>
        <sz val="11"/>
        <color theme="1"/>
        <rFont val="Calibri"/>
        <family val="2"/>
        <scheme val="minor"/>
      </rPr>
      <t>D</t>
    </r>
  </si>
  <si>
    <r>
      <t>Code  C</t>
    </r>
    <r>
      <rPr>
        <vertAlign val="subscript"/>
        <sz val="11"/>
        <color theme="1"/>
        <rFont val="Calibri"/>
        <family val="2"/>
        <scheme val="minor"/>
      </rPr>
      <t>D</t>
    </r>
  </si>
  <si>
    <t>Mach N.</t>
  </si>
  <si>
    <t>Disk Parallel</t>
  </si>
  <si>
    <t>Disk Perp</t>
  </si>
  <si>
    <t>Sphere</t>
  </si>
  <si>
    <t>Sharp Cone</t>
  </si>
  <si>
    <t>Circular Cylinder</t>
  </si>
  <si>
    <t>gamma = 1.4</t>
  </si>
  <si>
    <t>sigmaN = 1</t>
  </si>
  <si>
    <t>sigmaT = 1</t>
  </si>
  <si>
    <t>Tw/Tinf = 1</t>
  </si>
  <si>
    <t>s = sqrt[(1/2)*gamma*(MachN^2)]</t>
  </si>
  <si>
    <t>hlfcneangl=10</t>
  </si>
  <si>
    <t>HalfCone Angle Degrees</t>
  </si>
  <si>
    <t>Percent Difference ((C-D)/D)*100</t>
  </si>
  <si>
    <t>Percent Difference ((H-I)/I)*100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</si>
</sst>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Drag Coeff</a:t>
            </a:r>
            <a:r>
              <a:rPr lang="en-US" baseline="0"/>
              <a:t> v. Half-Cone Angle, M=30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Som's Code</c:v>
          </c:tx>
          <c:marker>
            <c:symbol val="none"/>
          </c:marker>
          <c:cat>
            <c:numRef>
              <c:f>(Sheet1!$F$3,Sheet1!$F$7,Sheet1!$F$11,Sheet1!$F$15,Sheet1!$F$19,Sheet1!$F$23,Sheet1!$F$27)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</c:numCache>
            </c:numRef>
          </c:cat>
          <c:val>
            <c:numRef>
              <c:f>(Sheet1!$H$4,Sheet1!$H$8,Sheet1!$H$12,Sheet1!$H$16,Sheet1!$H$20,Sheet1!$H$24,Sheet1!$H$28)</c:f>
              <c:numCache>
                <c:formatCode>General</c:formatCode>
                <c:ptCount val="7"/>
                <c:pt idx="0">
                  <c:v>2.0078</c:v>
                </c:pt>
                <c:pt idx="1">
                  <c:v>2.0137</c:v>
                </c:pt>
                <c:pt idx="2">
                  <c:v>2.0198</c:v>
                </c:pt>
                <c:pt idx="3">
                  <c:v>2.0255999999999998</c:v>
                </c:pt>
                <c:pt idx="4">
                  <c:v>2.0312999999999999</c:v>
                </c:pt>
                <c:pt idx="5">
                  <c:v>2.0367999999999999</c:v>
                </c:pt>
                <c:pt idx="6">
                  <c:v>2.0468999999999999</c:v>
                </c:pt>
              </c:numCache>
            </c:numRef>
          </c:val>
        </c:ser>
        <c:ser>
          <c:idx val="2"/>
          <c:order val="1"/>
          <c:tx>
            <c:v>Regan's Analytical Equation</c:v>
          </c:tx>
          <c:marker>
            <c:symbol val="none"/>
          </c:marker>
          <c:cat>
            <c:numRef>
              <c:f>(Sheet1!$F$3,Sheet1!$F$7,Sheet1!$F$11,Sheet1!$F$15,Sheet1!$F$19,Sheet1!$F$23,Sheet1!$F$27)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</c:numCache>
            </c:numRef>
          </c:cat>
          <c:val>
            <c:numRef>
              <c:f>(Sheet1!$I$4,Sheet1!$I$8,Sheet1!$I$12,Sheet1!$I$16,Sheet1!$I$20,Sheet1!$I$24,Sheet1!$I$28)</c:f>
              <c:numCache>
                <c:formatCode>General</c:formatCode>
                <c:ptCount val="7"/>
                <c:pt idx="0">
                  <c:v>1.9985999999999999</c:v>
                </c:pt>
                <c:pt idx="1">
                  <c:v>1.98211</c:v>
                </c:pt>
                <c:pt idx="2">
                  <c:v>1.9513</c:v>
                </c:pt>
                <c:pt idx="3">
                  <c:v>1.9072</c:v>
                </c:pt>
                <c:pt idx="4">
                  <c:v>1.8512</c:v>
                </c:pt>
                <c:pt idx="5">
                  <c:v>1.7853000000000001</c:v>
                </c:pt>
                <c:pt idx="6">
                  <c:v>1.6322000000000001</c:v>
                </c:pt>
              </c:numCache>
            </c:numRef>
          </c:val>
        </c:ser>
        <c:dLbls/>
        <c:marker val="1"/>
        <c:axId val="63302656"/>
        <c:axId val="63382656"/>
      </c:lineChart>
      <c:catAx>
        <c:axId val="63302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Half-Cone Angle</a:t>
                </a:r>
              </a:p>
            </c:rich>
          </c:tx>
          <c:layout/>
        </c:title>
        <c:numFmt formatCode="General" sourceLinked="1"/>
        <c:tickLblPos val="nextTo"/>
        <c:crossAx val="63382656"/>
        <c:crosses val="autoZero"/>
        <c:auto val="1"/>
        <c:lblAlgn val="ctr"/>
        <c:lblOffset val="100"/>
      </c:catAx>
      <c:valAx>
        <c:axId val="633826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Drag Coeff.</a:t>
                </a:r>
              </a:p>
            </c:rich>
          </c:tx>
          <c:layout/>
        </c:title>
        <c:numFmt formatCode="General" sourceLinked="1"/>
        <c:tickLblPos val="nextTo"/>
        <c:crossAx val="6330265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Drag Coeff</a:t>
            </a:r>
            <a:r>
              <a:rPr lang="en-US" baseline="0"/>
              <a:t> v. Half-Cone Angle, M=40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Som's Code</c:v>
          </c:tx>
          <c:marker>
            <c:symbol val="none"/>
          </c:marker>
          <c:cat>
            <c:numRef>
              <c:f>(Sheet1!$F$3,Sheet1!$F$7,Sheet1!$F$11,Sheet1!$F$15,Sheet1!$F$19,Sheet1!$F$23,Sheet1!$F$27)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</c:numCache>
            </c:numRef>
          </c:cat>
          <c:val>
            <c:numRef>
              <c:f>(Sheet1!$H$5,Sheet1!$H$9,Sheet1!$H$13,Sheet1!$H$17,Sheet1!$H$21,Sheet1!$H$25,Sheet1!$H$29)</c:f>
              <c:numCache>
                <c:formatCode>General</c:formatCode>
                <c:ptCount val="7"/>
                <c:pt idx="0">
                  <c:v>2.0053999999999998</c:v>
                </c:pt>
                <c:pt idx="1">
                  <c:v>2.0099999999999998</c:v>
                </c:pt>
                <c:pt idx="2">
                  <c:v>2.0145</c:v>
                </c:pt>
                <c:pt idx="3">
                  <c:v>2.0188999999999999</c:v>
                </c:pt>
                <c:pt idx="4">
                  <c:v>2.0232000000000001</c:v>
                </c:pt>
                <c:pt idx="5">
                  <c:v>2.0272999999999999</c:v>
                </c:pt>
                <c:pt idx="6">
                  <c:v>2.0348000000000002</c:v>
                </c:pt>
              </c:numCache>
            </c:numRef>
          </c:val>
        </c:ser>
        <c:ser>
          <c:idx val="2"/>
          <c:order val="1"/>
          <c:tx>
            <c:v>Regan's Analytical Equation</c:v>
          </c:tx>
          <c:marker>
            <c:symbol val="none"/>
          </c:marker>
          <c:cat>
            <c:numRef>
              <c:f>(Sheet1!$F$3,Sheet1!$F$7,Sheet1!$F$11,Sheet1!$F$15,Sheet1!$F$19,Sheet1!$F$23,Sheet1!$F$27)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</c:numCache>
            </c:numRef>
          </c:cat>
          <c:val>
            <c:numRef>
              <c:f>(Sheet1!$I$5,Sheet1!$I$9,Sheet1!$I$13,Sheet1!$I$17,Sheet1!$I$21,Sheet1!$I$25,Sheet1!$I$29)</c:f>
              <c:numCache>
                <c:formatCode>General</c:formatCode>
                <c:ptCount val="7"/>
                <c:pt idx="0">
                  <c:v>1.9970000000000001</c:v>
                </c:pt>
                <c:pt idx="1">
                  <c:v>1.9790430000000001</c:v>
                </c:pt>
                <c:pt idx="2">
                  <c:v>1.9467000000000001</c:v>
                </c:pt>
                <c:pt idx="3">
                  <c:v>1.9011</c:v>
                </c:pt>
                <c:pt idx="4">
                  <c:v>1.8438000000000001</c:v>
                </c:pt>
                <c:pt idx="5">
                  <c:v>1.7765</c:v>
                </c:pt>
                <c:pt idx="6">
                  <c:v>1.6209</c:v>
                </c:pt>
              </c:numCache>
            </c:numRef>
          </c:val>
        </c:ser>
        <c:dLbls/>
        <c:marker val="1"/>
        <c:axId val="63396480"/>
        <c:axId val="63431424"/>
      </c:lineChart>
      <c:catAx>
        <c:axId val="63396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Half-Cone Angle</a:t>
                </a:r>
              </a:p>
            </c:rich>
          </c:tx>
          <c:layout/>
        </c:title>
        <c:numFmt formatCode="General" sourceLinked="1"/>
        <c:tickLblPos val="nextTo"/>
        <c:crossAx val="63431424"/>
        <c:crosses val="autoZero"/>
        <c:auto val="1"/>
        <c:lblAlgn val="ctr"/>
        <c:lblOffset val="100"/>
      </c:catAx>
      <c:valAx>
        <c:axId val="634314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Drag Coeff.</a:t>
                </a:r>
              </a:p>
            </c:rich>
          </c:tx>
          <c:layout/>
        </c:title>
        <c:numFmt formatCode="General" sourceLinked="1"/>
        <c:tickLblPos val="nextTo"/>
        <c:crossAx val="6339648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Drag Coeff</a:t>
            </a:r>
            <a:r>
              <a:rPr lang="en-US" baseline="0"/>
              <a:t> v. Half-Cone Angle, M=50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Som's Code</c:v>
          </c:tx>
          <c:marker>
            <c:symbol val="none"/>
          </c:marker>
          <c:cat>
            <c:numRef>
              <c:f>(Sheet1!$F$3,Sheet1!$F$7,Sheet1!$F$11,Sheet1!$F$15,Sheet1!$F$19,Sheet1!$F$23,Sheet1!$F$27)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</c:numCache>
            </c:numRef>
          </c:cat>
          <c:val>
            <c:numRef>
              <c:f>(Sheet1!$H$6,Sheet1!$H$10,Sheet1!$H$14,Sheet1!$H$18,Sheet1!$H$22,Sheet1!$H$26,Sheet1!$H$30)</c:f>
              <c:numCache>
                <c:formatCode>General</c:formatCode>
                <c:ptCount val="7"/>
                <c:pt idx="0">
                  <c:v>2.0042</c:v>
                </c:pt>
                <c:pt idx="1">
                  <c:v>2.0078</c:v>
                </c:pt>
                <c:pt idx="2">
                  <c:v>2.0114000000000001</c:v>
                </c:pt>
                <c:pt idx="3">
                  <c:v>2.0150000000000001</c:v>
                </c:pt>
                <c:pt idx="4">
                  <c:v>2.0184000000000002</c:v>
                </c:pt>
                <c:pt idx="5">
                  <c:v>2.0217000000000001</c:v>
                </c:pt>
                <c:pt idx="6">
                  <c:v>2.0276999999999998</c:v>
                </c:pt>
              </c:numCache>
            </c:numRef>
          </c:val>
        </c:ser>
        <c:ser>
          <c:idx val="2"/>
          <c:order val="1"/>
          <c:tx>
            <c:v>Regan's Analytical Equation</c:v>
          </c:tx>
          <c:marker>
            <c:symbol val="none"/>
          </c:marker>
          <c:cat>
            <c:numRef>
              <c:f>(Sheet1!$F$3,Sheet1!$F$7,Sheet1!$F$11,Sheet1!$F$15,Sheet1!$F$19,Sheet1!$F$23,Sheet1!$F$27)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</c:numCache>
            </c:numRef>
          </c:cat>
          <c:val>
            <c:numRef>
              <c:f>(Sheet1!$I$6,Sheet1!$I$10,Sheet1!$I$14,Sheet1!$I$18,Sheet1!$I$22,Sheet1!$I$26,Sheet1!$I$30)</c:f>
              <c:numCache>
                <c:formatCode>General</c:formatCode>
                <c:ptCount val="7"/>
                <c:pt idx="0">
                  <c:v>1.9961</c:v>
                </c:pt>
                <c:pt idx="1">
                  <c:v>1.9772000000000001</c:v>
                </c:pt>
                <c:pt idx="2">
                  <c:v>1.944</c:v>
                </c:pt>
                <c:pt idx="3">
                  <c:v>1.8975</c:v>
                </c:pt>
                <c:pt idx="4">
                  <c:v>1.8392999999999999</c:v>
                </c:pt>
                <c:pt idx="5">
                  <c:v>1.7712000000000001</c:v>
                </c:pt>
                <c:pt idx="6">
                  <c:v>1.6141000000000001</c:v>
                </c:pt>
              </c:numCache>
            </c:numRef>
          </c:val>
        </c:ser>
        <c:dLbls/>
        <c:marker val="1"/>
        <c:axId val="63715584"/>
        <c:axId val="63734144"/>
      </c:lineChart>
      <c:catAx>
        <c:axId val="63715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Half-Cone Angle</a:t>
                </a:r>
              </a:p>
            </c:rich>
          </c:tx>
          <c:layout/>
        </c:title>
        <c:numFmt formatCode="General" sourceLinked="1"/>
        <c:tickLblPos val="nextTo"/>
        <c:crossAx val="63734144"/>
        <c:crosses val="autoZero"/>
        <c:auto val="1"/>
        <c:lblAlgn val="ctr"/>
        <c:lblOffset val="100"/>
      </c:catAx>
      <c:valAx>
        <c:axId val="637341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Drag Coeff.</a:t>
                </a:r>
              </a:p>
            </c:rich>
          </c:tx>
          <c:layout/>
        </c:title>
        <c:numFmt formatCode="General" sourceLinked="1"/>
        <c:tickLblPos val="nextTo"/>
        <c:crossAx val="6371558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152400</xdr:colOff>
      <xdr:row>3</xdr:row>
      <xdr:rowOff>33337</xdr:rowOff>
    </xdr:from>
    <xdr:to>
      <xdr:col>25</xdr:col>
      <xdr:colOff>390525</xdr:colOff>
      <xdr:row>17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123825</xdr:colOff>
      <xdr:row>18</xdr:row>
      <xdr:rowOff>4762</xdr:rowOff>
    </xdr:from>
    <xdr:to>
      <xdr:col>25</xdr:col>
      <xdr:colOff>428625</xdr:colOff>
      <xdr:row>32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123825</xdr:colOff>
      <xdr:row>32</xdr:row>
      <xdr:rowOff>166687</xdr:rowOff>
    </xdr:from>
    <xdr:to>
      <xdr:col>25</xdr:col>
      <xdr:colOff>428625</xdr:colOff>
      <xdr:row>47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33"/>
  <sheetViews>
    <sheetView tabSelected="1" topLeftCell="E1" workbookViewId="0">
      <selection activeCell="J33" sqref="J33"/>
    </sheetView>
  </sheetViews>
  <sheetFormatPr defaultRowHeight="15"/>
  <cols>
    <col min="1" max="1" width="15.7109375" customWidth="1"/>
    <col min="2" max="3" width="13.7109375" customWidth="1"/>
    <col min="4" max="4" width="12.140625" customWidth="1"/>
    <col min="5" max="5" width="31.140625" customWidth="1"/>
    <col min="6" max="6" width="23.140625" customWidth="1"/>
    <col min="7" max="7" width="12.7109375" customWidth="1"/>
    <col min="8" max="8" width="12.85546875" customWidth="1"/>
    <col min="9" max="9" width="12.5703125" customWidth="1"/>
    <col min="10" max="10" width="30.85546875" customWidth="1"/>
  </cols>
  <sheetData>
    <row r="2" spans="1:10" ht="18">
      <c r="A2" t="s">
        <v>0</v>
      </c>
      <c r="B2" t="s">
        <v>3</v>
      </c>
      <c r="C2" t="s">
        <v>2</v>
      </c>
      <c r="D2" t="s">
        <v>1</v>
      </c>
      <c r="E2" t="s">
        <v>16</v>
      </c>
      <c r="F2" t="s">
        <v>15</v>
      </c>
      <c r="G2" t="s">
        <v>3</v>
      </c>
      <c r="H2" t="s">
        <v>2</v>
      </c>
      <c r="I2" t="s">
        <v>1</v>
      </c>
      <c r="J2" t="s">
        <v>17</v>
      </c>
    </row>
    <row r="3" spans="1:10">
      <c r="A3" t="s">
        <v>5</v>
      </c>
      <c r="F3">
        <v>5</v>
      </c>
    </row>
    <row r="4" spans="1:10">
      <c r="B4">
        <v>30</v>
      </c>
      <c r="C4">
        <v>2.0720999999999998</v>
      </c>
      <c r="D4">
        <v>2.0706159999999998</v>
      </c>
      <c r="E4">
        <f>(C4-D4)/D4*100</f>
        <v>7.1669493522702465E-2</v>
      </c>
      <c r="G4">
        <v>30</v>
      </c>
      <c r="H4">
        <v>2.0078</v>
      </c>
      <c r="I4">
        <v>1.9985999999999999</v>
      </c>
      <c r="J4">
        <f>(H4-I4)/I4*100</f>
        <v>0.46032222555789537</v>
      </c>
    </row>
    <row r="5" spans="1:10">
      <c r="B5">
        <v>40</v>
      </c>
      <c r="C5">
        <v>2.0537000000000001</v>
      </c>
      <c r="D5">
        <v>2.052962</v>
      </c>
      <c r="E5">
        <f t="shared" ref="E5:E22" si="0">(C5-D5)/D5*100</f>
        <v>3.5948059438027959E-2</v>
      </c>
      <c r="G5">
        <v>40</v>
      </c>
      <c r="H5">
        <v>2.0053999999999998</v>
      </c>
      <c r="I5">
        <v>1.9970000000000001</v>
      </c>
      <c r="J5">
        <f t="shared" ref="J5:J30" si="1">(H5-I5)/I5*100</f>
        <v>0.4206309464196164</v>
      </c>
    </row>
    <row r="6" spans="1:10">
      <c r="B6">
        <v>50</v>
      </c>
      <c r="C6">
        <v>2.0428000000000002</v>
      </c>
      <c r="D6">
        <v>2.0423697999999999</v>
      </c>
      <c r="E6">
        <f t="shared" si="0"/>
        <v>2.1063766219039728E-2</v>
      </c>
      <c r="G6">
        <v>50</v>
      </c>
      <c r="H6">
        <v>2.0042</v>
      </c>
      <c r="I6">
        <v>1.9961</v>
      </c>
      <c r="J6">
        <f t="shared" si="1"/>
        <v>0.4057912930213915</v>
      </c>
    </row>
    <row r="7" spans="1:10">
      <c r="A7" t="s">
        <v>4</v>
      </c>
      <c r="F7">
        <v>10</v>
      </c>
    </row>
    <row r="8" spans="1:10">
      <c r="B8">
        <v>30</v>
      </c>
      <c r="C8">
        <v>0.33989999999999998</v>
      </c>
      <c r="D8">
        <v>2.2478000000000001E-2</v>
      </c>
      <c r="E8">
        <f t="shared" si="0"/>
        <v>1412.1452086484562</v>
      </c>
      <c r="G8">
        <v>30</v>
      </c>
      <c r="H8">
        <v>2.0137</v>
      </c>
      <c r="I8">
        <v>1.98211</v>
      </c>
      <c r="J8">
        <f t="shared" si="1"/>
        <v>1.5937561487505743</v>
      </c>
    </row>
    <row r="9" spans="1:10">
      <c r="B9">
        <v>40</v>
      </c>
      <c r="C9">
        <v>0.33210000000000001</v>
      </c>
      <c r="D9">
        <v>1.6858399999999999E-2</v>
      </c>
      <c r="E9">
        <f t="shared" si="0"/>
        <v>1869.9378351444977</v>
      </c>
      <c r="G9">
        <v>40</v>
      </c>
      <c r="H9">
        <v>2.0099999999999998</v>
      </c>
      <c r="I9">
        <v>1.9790430000000001</v>
      </c>
      <c r="J9">
        <f>(H9-I9)/I9*100</f>
        <v>1.5642408982523208</v>
      </c>
    </row>
    <row r="10" spans="1:10">
      <c r="B10">
        <v>50</v>
      </c>
      <c r="C10">
        <v>0.32750000000000001</v>
      </c>
      <c r="D10">
        <v>1.3486700000000001E-2</v>
      </c>
      <c r="E10">
        <f t="shared" si="0"/>
        <v>2328.3182691095672</v>
      </c>
      <c r="G10">
        <v>50</v>
      </c>
      <c r="H10">
        <v>2.0078</v>
      </c>
      <c r="I10">
        <v>1.9772000000000001</v>
      </c>
      <c r="J10">
        <f t="shared" si="1"/>
        <v>1.5476431317013939</v>
      </c>
    </row>
    <row r="11" spans="1:10">
      <c r="A11" t="s">
        <v>6</v>
      </c>
      <c r="F11">
        <v>15</v>
      </c>
    </row>
    <row r="12" spans="1:10">
      <c r="B12">
        <v>30</v>
      </c>
      <c r="C12">
        <v>2.0488</v>
      </c>
      <c r="D12">
        <v>2.0470774999999999</v>
      </c>
      <c r="E12">
        <f t="shared" si="0"/>
        <v>8.4144347246260645E-2</v>
      </c>
      <c r="G12">
        <v>30</v>
      </c>
      <c r="H12">
        <v>2.0198</v>
      </c>
      <c r="I12">
        <v>1.9513</v>
      </c>
      <c r="J12">
        <f t="shared" si="1"/>
        <v>3.5104801926920519</v>
      </c>
    </row>
    <row r="13" spans="1:10">
      <c r="B13">
        <v>40</v>
      </c>
      <c r="C13">
        <v>2.0362</v>
      </c>
      <c r="D13">
        <v>2.0353080000000001</v>
      </c>
      <c r="E13">
        <f t="shared" si="0"/>
        <v>4.3826290664601759E-2</v>
      </c>
      <c r="G13">
        <v>40</v>
      </c>
      <c r="H13">
        <v>2.0145</v>
      </c>
      <c r="I13">
        <v>1.9467000000000001</v>
      </c>
      <c r="J13">
        <f t="shared" si="1"/>
        <v>3.4828170750500771</v>
      </c>
    </row>
    <row r="14" spans="1:10">
      <c r="B14">
        <v>50</v>
      </c>
      <c r="C14">
        <v>2.0287999999999999</v>
      </c>
      <c r="D14">
        <v>2.0282469999999999</v>
      </c>
      <c r="E14">
        <f t="shared" si="0"/>
        <v>2.7264923848033581E-2</v>
      </c>
      <c r="G14">
        <v>50</v>
      </c>
      <c r="H14">
        <v>2.0114000000000001</v>
      </c>
      <c r="I14">
        <v>1.944</v>
      </c>
      <c r="J14">
        <f t="shared" si="1"/>
        <v>3.4670781893004183</v>
      </c>
    </row>
    <row r="15" spans="1:10">
      <c r="A15" t="s">
        <v>7</v>
      </c>
      <c r="F15">
        <v>20</v>
      </c>
    </row>
    <row r="16" spans="1:10">
      <c r="B16">
        <v>30</v>
      </c>
      <c r="C16">
        <v>2.0137</v>
      </c>
      <c r="D16">
        <v>1.98211</v>
      </c>
      <c r="E16">
        <f t="shared" si="0"/>
        <v>1.5937561487505743</v>
      </c>
      <c r="G16">
        <v>30</v>
      </c>
      <c r="H16">
        <v>2.0255999999999998</v>
      </c>
      <c r="I16">
        <v>1.9072</v>
      </c>
      <c r="J16">
        <f t="shared" si="1"/>
        <v>6.2080536912751594</v>
      </c>
    </row>
    <row r="17" spans="1:10">
      <c r="B17">
        <v>40</v>
      </c>
      <c r="C17">
        <v>2.0099999999999998</v>
      </c>
      <c r="D17">
        <v>1.9790430000000001</v>
      </c>
      <c r="E17">
        <f t="shared" si="0"/>
        <v>1.5642408982523208</v>
      </c>
      <c r="G17">
        <v>40</v>
      </c>
      <c r="H17">
        <v>2.0188999999999999</v>
      </c>
      <c r="I17">
        <v>1.9011</v>
      </c>
      <c r="J17">
        <f t="shared" si="1"/>
        <v>6.196412603229704</v>
      </c>
    </row>
    <row r="18" spans="1:10">
      <c r="B18">
        <v>50</v>
      </c>
      <c r="C18">
        <v>2.0078</v>
      </c>
      <c r="D18">
        <v>1.9772000000000001</v>
      </c>
      <c r="E18">
        <f t="shared" si="0"/>
        <v>1.5476431317013939</v>
      </c>
      <c r="G18">
        <v>50</v>
      </c>
      <c r="H18">
        <v>2.0150000000000001</v>
      </c>
      <c r="I18">
        <v>1.8975</v>
      </c>
      <c r="J18">
        <f t="shared" si="1"/>
        <v>6.1923583662714181</v>
      </c>
    </row>
    <row r="19" spans="1:10">
      <c r="A19" t="s">
        <v>8</v>
      </c>
      <c r="F19">
        <v>25</v>
      </c>
    </row>
    <row r="20" spans="1:10">
      <c r="B20">
        <v>30</v>
      </c>
      <c r="C20">
        <v>2.0510000000000002</v>
      </c>
      <c r="D20">
        <v>2.0554619999999999</v>
      </c>
      <c r="E20">
        <f t="shared" si="0"/>
        <v>-0.21708015035061429</v>
      </c>
      <c r="G20">
        <v>30</v>
      </c>
      <c r="H20">
        <v>2.0312999999999999</v>
      </c>
      <c r="I20">
        <v>1.8512</v>
      </c>
      <c r="J20">
        <f t="shared" si="1"/>
        <v>9.728824546240272</v>
      </c>
    </row>
    <row r="21" spans="1:10">
      <c r="B21">
        <v>40</v>
      </c>
      <c r="C21">
        <v>2.0379</v>
      </c>
      <c r="D21">
        <v>2.0415960000000002</v>
      </c>
      <c r="E21">
        <f t="shared" si="0"/>
        <v>-0.18103483745070736</v>
      </c>
      <c r="G21">
        <v>40</v>
      </c>
      <c r="H21">
        <v>2.0232000000000001</v>
      </c>
      <c r="I21">
        <v>1.8438000000000001</v>
      </c>
      <c r="J21">
        <f t="shared" si="1"/>
        <v>9.7299056296778392</v>
      </c>
    </row>
    <row r="22" spans="1:10">
      <c r="B22">
        <v>50</v>
      </c>
      <c r="C22">
        <v>2.0301999999999998</v>
      </c>
      <c r="D22">
        <v>2.0332770999999998</v>
      </c>
      <c r="E22">
        <f t="shared" si="0"/>
        <v>-0.1513369722208574</v>
      </c>
      <c r="G22">
        <v>50</v>
      </c>
      <c r="H22">
        <v>2.0184000000000002</v>
      </c>
      <c r="I22">
        <v>1.8392999999999999</v>
      </c>
      <c r="J22">
        <f t="shared" si="1"/>
        <v>9.7374000978633308</v>
      </c>
    </row>
    <row r="23" spans="1:10">
      <c r="F23">
        <v>30</v>
      </c>
    </row>
    <row r="24" spans="1:10">
      <c r="B24" t="s">
        <v>9</v>
      </c>
      <c r="C24" t="s">
        <v>10</v>
      </c>
      <c r="D24" t="s">
        <v>11</v>
      </c>
      <c r="E24" t="s">
        <v>13</v>
      </c>
      <c r="G24">
        <v>30</v>
      </c>
      <c r="H24">
        <v>2.0367999999999999</v>
      </c>
      <c r="I24">
        <v>1.7853000000000001</v>
      </c>
      <c r="J24">
        <f t="shared" si="1"/>
        <v>14.087268246233117</v>
      </c>
    </row>
    <row r="25" spans="1:10">
      <c r="B25" t="s">
        <v>12</v>
      </c>
      <c r="C25" t="s">
        <v>14</v>
      </c>
      <c r="G25">
        <v>40</v>
      </c>
      <c r="H25">
        <v>2.0272999999999999</v>
      </c>
      <c r="I25">
        <v>1.7765</v>
      </c>
      <c r="J25">
        <f t="shared" si="1"/>
        <v>14.117647058823524</v>
      </c>
    </row>
    <row r="26" spans="1:10">
      <c r="G26">
        <v>50</v>
      </c>
      <c r="H26">
        <v>2.0217000000000001</v>
      </c>
      <c r="I26">
        <v>1.7712000000000001</v>
      </c>
      <c r="J26">
        <f t="shared" si="1"/>
        <v>14.142953929539292</v>
      </c>
    </row>
    <row r="27" spans="1:10">
      <c r="F27">
        <v>40</v>
      </c>
    </row>
    <row r="28" spans="1:10">
      <c r="G28">
        <v>30</v>
      </c>
      <c r="H28">
        <v>2.0468999999999999</v>
      </c>
      <c r="I28">
        <v>1.6322000000000001</v>
      </c>
      <c r="J28">
        <f t="shared" si="1"/>
        <v>25.407425560593055</v>
      </c>
    </row>
    <row r="29" spans="1:10">
      <c r="G29">
        <v>40</v>
      </c>
      <c r="H29">
        <v>2.0348000000000002</v>
      </c>
      <c r="I29">
        <v>1.6209</v>
      </c>
      <c r="J29">
        <f t="shared" si="1"/>
        <v>25.53519649577396</v>
      </c>
    </row>
    <row r="30" spans="1:10">
      <c r="G30">
        <v>50</v>
      </c>
      <c r="H30">
        <v>2.0276999999999998</v>
      </c>
      <c r="I30">
        <v>1.6141000000000001</v>
      </c>
      <c r="J30">
        <f t="shared" si="1"/>
        <v>25.624186853354793</v>
      </c>
    </row>
    <row r="32" spans="1:10">
      <c r="G32" t="s">
        <v>9</v>
      </c>
      <c r="H32" t="s">
        <v>10</v>
      </c>
      <c r="I32" t="s">
        <v>11</v>
      </c>
      <c r="J32" t="s">
        <v>13</v>
      </c>
    </row>
    <row r="33" spans="7:7">
      <c r="G33" t="s">
        <v>12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Simonis</dc:creator>
  <cp:lastModifiedBy>Soumyo</cp:lastModifiedBy>
  <dcterms:created xsi:type="dcterms:W3CDTF">2013-02-19T23:25:35Z</dcterms:created>
  <dcterms:modified xsi:type="dcterms:W3CDTF">2013-02-24T20:13:38Z</dcterms:modified>
</cp:coreProperties>
</file>