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<sst xmlns="http://schemas.openxmlformats.org/spreadsheetml/2006/main" count="356" uniqueCount="284">
  <si>
    <t>Coauthorship contry</t>
  </si>
  <si>
    <t>id</t>
  </si>
  <si>
    <t>country</t>
  </si>
  <si>
    <t>documents</t>
  </si>
  <si>
    <t>citations</t>
  </si>
  <si>
    <t>total link strength</t>
  </si>
  <si>
    <t>Paper per years</t>
  </si>
  <si>
    <t>australia</t>
  </si>
  <si>
    <t>Key</t>
  </si>
  <si>
    <t>Item Type</t>
  </si>
  <si>
    <t>Publication Year</t>
  </si>
  <si>
    <t>Author</t>
  </si>
  <si>
    <t>Title</t>
  </si>
  <si>
    <t>austria</t>
  </si>
  <si>
    <t>MDVZSGBX</t>
  </si>
  <si>
    <t>conferencePaper</t>
  </si>
  <si>
    <t>Zhao, L.; Choi, J.I.; Demirag, D.; Butler, K.R.B.; Mannan, M.; Ayday, E.; Clark, J.</t>
  </si>
  <si>
    <t>One-Time Programs Made Practical</t>
  </si>
  <si>
    <t>belgium</t>
  </si>
  <si>
    <t>CKM7MCJG</t>
  </si>
  <si>
    <t>journalArticle</t>
  </si>
  <si>
    <t>Huang, S.-C.; Chen, K.-H.; Chen, H.-M.; Ho, M.-C.; Shen, R.S.-J.</t>
  </si>
  <si>
    <t>ESD avoiding circuits for solving OTP memory falsely programmed issues</t>
  </si>
  <si>
    <t>brazil</t>
  </si>
  <si>
    <t>ZKKMYIHJ</t>
  </si>
  <si>
    <t>Mainetti, L.; Aprile, M.; Mele, E.; Vergallo, R.</t>
  </si>
  <si>
    <t>A Sustainable Approach to Delivering Programmable Peer-to-Peer Offline Payments</t>
  </si>
  <si>
    <t>canada</t>
  </si>
  <si>
    <t>A8H665WP</t>
  </si>
  <si>
    <t>Eldridge, H.; Goel, A.; Green, M.; Jain, A.; Zinkus, M.</t>
  </si>
  <si>
    <t>One-Time Programs from Commodity Hardware</t>
  </si>
  <si>
    <t>china</t>
  </si>
  <si>
    <t>Q3YIPDRC</t>
  </si>
  <si>
    <t>Liu, Y.-K.</t>
  </si>
  <si>
    <t>Building one-time memories from isolated qubits</t>
  </si>
  <si>
    <t>denmark</t>
  </si>
  <si>
    <t>AXBRJKUT</t>
  </si>
  <si>
    <t>Chung, K.-M.; Georgiou, M.; Lai, C.-Y.; Zikas, V.</t>
  </si>
  <si>
    <t>Cryptography with disposable backdoors</t>
  </si>
  <si>
    <t>finland</t>
  </si>
  <si>
    <t>QRIUMJG6</t>
  </si>
  <si>
    <t>Goyal, R.; Goyal, V.</t>
  </si>
  <si>
    <t>Overcoming Cryptographic Impossibility Results Using Blockchains</t>
  </si>
  <si>
    <t>germany</t>
  </si>
  <si>
    <t>PISXHARX</t>
  </si>
  <si>
    <t>Krenn, S.; Lorünser, T.</t>
  </si>
  <si>
    <t>Single-Use Delegatable Signatures Based on Smart Contracts</t>
  </si>
  <si>
    <t>india</t>
  </si>
  <si>
    <t>XC3K7LY5</t>
  </si>
  <si>
    <t>Single-shot security for one-time memories in the isolated qubits model</t>
  </si>
  <si>
    <t>israel</t>
  </si>
  <si>
    <t>BDH7IFVG</t>
  </si>
  <si>
    <t>Alagic, G.; Dulek, Y.; Schaffner, C.; Speelman, F.</t>
  </si>
  <si>
    <t>Quantum fully homomorphic encryption with verification</t>
  </si>
  <si>
    <t>italy</t>
  </si>
  <si>
    <t>QP3SL6A5</t>
  </si>
  <si>
    <t>Kitamura, T.; Shinagawa, K.; Nishide, T.; Okamoto, E.</t>
  </si>
  <si>
    <t>One-time programs with cloud storage and its application to electronic money</t>
  </si>
  <si>
    <t>japan</t>
  </si>
  <si>
    <t>8J5XW2RA</t>
  </si>
  <si>
    <t>Gaddam, S.; Kumaresan, R.; Raghuraman, S.; Sinha, R.</t>
  </si>
  <si>
    <t>LucidiTEE: Scalable Policy-Based Multiparty Computation with Fairness</t>
  </si>
  <si>
    <t>netherlands</t>
  </si>
  <si>
    <t>KRK76MW5</t>
  </si>
  <si>
    <t>Goyal, V.; Ishai, Y.; Sahai, A.; Venkatesan, R.; Wadia, A.</t>
  </si>
  <si>
    <t>Founding cryptography on tamper-proof hardware tokens</t>
  </si>
  <si>
    <t>poland</t>
  </si>
  <si>
    <t>YWEQ2B6L</t>
  </si>
  <si>
    <t>Chen, G.; Lin, F.; Gao, Y.; Li, C.; Wen, D.; Zhang, Z.</t>
  </si>
  <si>
    <t>The data retention improvement with 2T structure OTP on 0.18um CMOS technology</t>
  </si>
  <si>
    <t>qatar</t>
  </si>
  <si>
    <t>E74YC4ZR</t>
  </si>
  <si>
    <t>Wang, Y.; Malluhi, Q.M.; Khan, K.M.</t>
  </si>
  <si>
    <t>Garbled computation in cloud</t>
  </si>
  <si>
    <t>singapore</t>
  </si>
  <si>
    <t>JP89WYFQ</t>
  </si>
  <si>
    <t>Liu, Q.</t>
  </si>
  <si>
    <t>Depth-Bounded Quantum Cryptography with Applications to One-Time Memory and More</t>
  </si>
  <si>
    <t>taiwan</t>
  </si>
  <si>
    <t>J6UWERYP</t>
  </si>
  <si>
    <t>Goyal, V.; Kothapalli, A.; Masserova, E.; Parno, B.; Song, Y.</t>
  </si>
  <si>
    <t>Storing and Retrieving Secrets on a Blockchain</t>
  </si>
  <si>
    <t>united kingdom</t>
  </si>
  <si>
    <t>XZC7RJM5</t>
  </si>
  <si>
    <t>Almashaqbeh, G.; Canetti, R.; Erlich, Y.; Gershoni, J.; Malkin, T.; Pe’er, I.; Roitburd-Berman, A.; Tromer, E.</t>
  </si>
  <si>
    <t>Unclonable Polymers and Their Cryptographic Applications</t>
  </si>
  <si>
    <t>united states</t>
  </si>
  <si>
    <t>I7SK8DLW</t>
  </si>
  <si>
    <t>Durnoga, K.; Dziembowski, S.; Kazana, T.; Zajac, M.</t>
  </si>
  <si>
    <t>One-time programs with limited memory</t>
  </si>
  <si>
    <t>K7SQ3MBK</t>
  </si>
  <si>
    <t>Broadbent, A.; Gutoski, G.; Stebila, D.</t>
  </si>
  <si>
    <t>Quantum one-time programs (Extended abstract)</t>
  </si>
  <si>
    <t>9Y5FDFCP</t>
  </si>
  <si>
    <t>Bellare, M.; Hoang, V.T.; Rogaway, P.</t>
  </si>
  <si>
    <t>Adaptively secure garbling with applications to one-time programs and secure outsourcing</t>
  </si>
  <si>
    <t>RT7NGSKE</t>
  </si>
  <si>
    <t>Roehsner, M.-C.; Kettlewell, J.A.; Fitzsimons, J.; Walther, P.</t>
  </si>
  <si>
    <t>Probabilistic one-time programs using quantum entanglement</t>
  </si>
  <si>
    <t>HVK8DNSB</t>
  </si>
  <si>
    <t>Järvinen, K.; Kolesnikov, V.; Sadeghi, A.-R.; Schneider, T.</t>
  </si>
  <si>
    <t>Garbled circuits for leakage-resilience: Hardware implementation and evaluation of one-time programs</t>
  </si>
  <si>
    <t>53EEK2YQ</t>
  </si>
  <si>
    <t>Roehsner, M.-C.; Kettlewell, J.A.; Batalhão, T.B.; Fitzsimons, J.F.; Walther, P.</t>
  </si>
  <si>
    <t>Quantum advantage for probabilistic one-time programs</t>
  </si>
  <si>
    <t>7H8CB3D6</t>
  </si>
  <si>
    <t>Lu, Steve; Ostrovsky, Rafail</t>
  </si>
  <si>
    <t>How to Garble RAM Programs?</t>
  </si>
  <si>
    <t>V57HCZX2</t>
  </si>
  <si>
    <t>Jafargholi, Z.; Oechsner, S.</t>
  </si>
  <si>
    <t>Adaptive security of practical garbling schemes</t>
  </si>
  <si>
    <t>X4HAAS5T</t>
  </si>
  <si>
    <t>Hemenway, B.; Jafargholi, Z.; Ostrovsky, R.; Scafuro, A.; Wichs, D.</t>
  </si>
  <si>
    <t>Adaptively secure garbled circuits from one-way functions</t>
  </si>
  <si>
    <t>BPWID5X2</t>
  </si>
  <si>
    <t>Huang, Y.; Katz, J.; Kolesnikov, V.; Kumaresan, R.; Malozemoff, A.J.</t>
  </si>
  <si>
    <t>Amortizing garbled circuits</t>
  </si>
  <si>
    <t>VTMK8AQY</t>
  </si>
  <si>
    <t>Karl, R.; Burchfield, H.; Takeshita, J.; Jung, T.</t>
  </si>
  <si>
    <t>Developing non-interactive MPC with trusted hardware for enhanced security</t>
  </si>
  <si>
    <t>ICXQVV8Y</t>
  </si>
  <si>
    <t>Agrawal, S.; Ananth, P.; Goyal, V.; Prabhakaran, M.; Rosen, A.</t>
  </si>
  <si>
    <t>Lower bounds in the hardware token model</t>
  </si>
  <si>
    <t>CYJDBP8Q</t>
  </si>
  <si>
    <t>Ben-Efraim, A.</t>
  </si>
  <si>
    <t>On multiparty garbling of arithmetic circuits</t>
  </si>
  <si>
    <t>8A4REXUT</t>
  </si>
  <si>
    <t>Nishide, T.</t>
  </si>
  <si>
    <t>One-Time Delegation of Unlinkable Signing Rights and Its Application</t>
  </si>
  <si>
    <t>KEK2EM9T</t>
  </si>
  <si>
    <t>Privacy amplification in the isolated qubits model</t>
  </si>
  <si>
    <t>RZ635KLK</t>
  </si>
  <si>
    <t>Xiao, Y.; Zhang, N.; Li, J.; Lou, W.; Hou, Y.T.</t>
  </si>
  <si>
    <t>Privacyguard: Enforcing private data usage control with blockchain and attested off-chain contract execution</t>
  </si>
  <si>
    <t>9AH77INV</t>
  </si>
  <si>
    <t>Prabhakaran, M.; Sahai, A.; Wadia, A.</t>
  </si>
  <si>
    <t>Secure computation using leaky tokens</t>
  </si>
  <si>
    <t>6M3NT5FT</t>
  </si>
  <si>
    <t>Dowsley, R.; Müller-Quade, J.; Nilges, T.</t>
  </si>
  <si>
    <t>Weakening the isolation assumption of tamper-proof hardware tokens</t>
  </si>
  <si>
    <t>H7VQHC32</t>
  </si>
  <si>
    <t>Sattath, O.</t>
  </si>
  <si>
    <t>Uncloneable Cryptography</t>
  </si>
  <si>
    <t>HIH4TAZZ</t>
  </si>
  <si>
    <t>Green, M.; Jain, A.; Van Laer, G.</t>
  </si>
  <si>
    <t>Efficient Set Membership Encryption and Applications</t>
  </si>
  <si>
    <t>NI2MMHGT</t>
  </si>
  <si>
    <t>Canetti, R.; Holmgren, J.</t>
  </si>
  <si>
    <t>Fully succinct garbled RAM</t>
  </si>
  <si>
    <t>LPL8EDST</t>
  </si>
  <si>
    <t>Fisch, B.A.; Freund, D.; Naor, M.</t>
  </si>
  <si>
    <t>Secure physical computation using disposable circuits</t>
  </si>
  <si>
    <t>2ACTKHEK</t>
  </si>
  <si>
    <t>Foundations of garbled circuits</t>
  </si>
  <si>
    <t>KSMFLWLT</t>
  </si>
  <si>
    <t>Döttling, N.; Kraschewski, D.; Müller-Quade, J.</t>
  </si>
  <si>
    <t>Unconditional and composable security using a single stateful tamper-proof hardware token</t>
  </si>
  <si>
    <t>Year</t>
  </si>
  <si>
    <t>Number of documents</t>
  </si>
  <si>
    <t>Coauthorship 2 documents</t>
  </si>
  <si>
    <t>author</t>
  </si>
  <si>
    <t>bellare, mihir</t>
  </si>
  <si>
    <t>canetti, ran</t>
  </si>
  <si>
    <t>goyal, vipul</t>
  </si>
  <si>
    <t>green, matthew</t>
  </si>
  <si>
    <t>hoang, viet tung</t>
  </si>
  <si>
    <t>jafargholi, zahra</t>
  </si>
  <si>
    <t>jain, abhishek</t>
  </si>
  <si>
    <t>kettlewell, joshua a.</t>
  </si>
  <si>
    <t>kolesnikov, vladimir</t>
  </si>
  <si>
    <t>kumaresan, ranjit</t>
  </si>
  <si>
    <t>liu, yi-kai</t>
  </si>
  <si>
    <t>müller-quade, jörn</t>
  </si>
  <si>
    <t>nishide, takashi</t>
  </si>
  <si>
    <t>prabhakaran, manoj</t>
  </si>
  <si>
    <t>roehsner, marie-christine</t>
  </si>
  <si>
    <t>rogaway, phillip</t>
  </si>
  <si>
    <t>sahai, amit</t>
  </si>
  <si>
    <t>wadia, akshay</t>
  </si>
  <si>
    <t>walther, philip</t>
  </si>
  <si>
    <t>Coauthorship complete</t>
  </si>
  <si>
    <t>ishai, yuval</t>
  </si>
  <si>
    <t>venkatesan, ramarathnam</t>
  </si>
  <si>
    <t>broadbent, anne</t>
  </si>
  <si>
    <t>gutoski, gus</t>
  </si>
  <si>
    <t>stebila, douglas</t>
  </si>
  <si>
    <t>huang, yan</t>
  </si>
  <si>
    <t>katz, jonathan</t>
  </si>
  <si>
    <t>malozemoff, alex j.</t>
  </si>
  <si>
    <t>hemenway, brett</t>
  </si>
  <si>
    <t>hou, y. thomas</t>
  </si>
  <si>
    <t>li, jin</t>
  </si>
  <si>
    <t>lou, wenjing</t>
  </si>
  <si>
    <t>ostrovsky, rafail</t>
  </si>
  <si>
    <t>scafuro, alessandra</t>
  </si>
  <si>
    <t>wichs, daniel</t>
  </si>
  <si>
    <t>xiao, yang</t>
  </si>
  <si>
    <t>zhang, ning</t>
  </si>
  <si>
    <t>holmgren, justin</t>
  </si>
  <si>
    <t>döttling, nico</t>
  </si>
  <si>
    <t>kraschewski, daniel</t>
  </si>
  <si>
    <t>järvinen, kimmo</t>
  </si>
  <si>
    <t>sadeghi, ahmad-reza</t>
  </si>
  <si>
    <t>schneider, thomas</t>
  </si>
  <si>
    <t>alagic, gorjan</t>
  </si>
  <si>
    <t>dulek, yfke</t>
  </si>
  <si>
    <t>goyal, rishab</t>
  </si>
  <si>
    <t>schaffner, christian</t>
  </si>
  <si>
    <t>speelman, florian</t>
  </si>
  <si>
    <t>batalhão, tiago b.</t>
  </si>
  <si>
    <t>fitzsimons, joseph f.</t>
  </si>
  <si>
    <t>khan, khaled md</t>
  </si>
  <si>
    <t>malluhi, qutaibah m.</t>
  </si>
  <si>
    <t>wang, yongge</t>
  </si>
  <si>
    <t>kothapalli, abhiram</t>
  </si>
  <si>
    <t>masserova, elisaweta</t>
  </si>
  <si>
    <t>parno, bryan</t>
  </si>
  <si>
    <t>song, yifan</t>
  </si>
  <si>
    <t>chung, kai-min</t>
  </si>
  <si>
    <t>dowsley, rafael</t>
  </si>
  <si>
    <t>georgiou, marios</t>
  </si>
  <si>
    <t>lai, ching-yi</t>
  </si>
  <si>
    <t>nilges, tobias</t>
  </si>
  <si>
    <t>zikas, vassilis</t>
  </si>
  <si>
    <t>chen, hsin-ming</t>
  </si>
  <si>
    <t>chen, ke-horng</t>
  </si>
  <si>
    <t>fitzsimons, joseph</t>
  </si>
  <si>
    <t>ho, ming-chou</t>
  </si>
  <si>
    <t>huang, shao-chang</t>
  </si>
  <si>
    <t>shen, rick shih-jye</t>
  </si>
  <si>
    <t>agrawal, shashank</t>
  </si>
  <si>
    <t>ananth, prabhanjan</t>
  </si>
  <si>
    <t>fisch, ben a.</t>
  </si>
  <si>
    <t>freund, daniel</t>
  </si>
  <si>
    <t>naor, moni</t>
  </si>
  <si>
    <t>rosen, alon</t>
  </si>
  <si>
    <t>aprile, matteo</t>
  </si>
  <si>
    <t>ayday, erman</t>
  </si>
  <si>
    <t>ben-efraim, aner</t>
  </si>
  <si>
    <t>butler, kevin r. b.</t>
  </si>
  <si>
    <t>choi, joseph i.</t>
  </si>
  <si>
    <t>clark, jeremy</t>
  </si>
  <si>
    <t>demirag, didem</t>
  </si>
  <si>
    <t>durnoga, konrad</t>
  </si>
  <si>
    <t>dziembowski, stefan</t>
  </si>
  <si>
    <t>kazana, tomasz</t>
  </si>
  <si>
    <t>mainetti, luca</t>
  </si>
  <si>
    <t>mannan, mohammad</t>
  </si>
  <si>
    <t>mele, emanuele</t>
  </si>
  <si>
    <t>vergallo, roberto</t>
  </si>
  <si>
    <t>zajac, michal</t>
  </si>
  <si>
    <t>zhao, lianying</t>
  </si>
  <si>
    <t>kitamura, takuya</t>
  </si>
  <si>
    <t>oechsner, sabine</t>
  </si>
  <si>
    <t>okamoto, eiji</t>
  </si>
  <si>
    <t>shinagawa, kazumasa</t>
  </si>
  <si>
    <t>chen, guanyu</t>
  </si>
  <si>
    <t>gao, yongliang</t>
  </si>
  <si>
    <t>li, chunxu</t>
  </si>
  <si>
    <t>lin, feng</t>
  </si>
  <si>
    <t>wen, duowu</t>
  </si>
  <si>
    <t>zhang, zhe</t>
  </si>
  <si>
    <t>almashaqbeh, ghada</t>
  </si>
  <si>
    <t>burchfield, hannah</t>
  </si>
  <si>
    <t>eldridge, harry</t>
  </si>
  <si>
    <t>erlich, yaniv</t>
  </si>
  <si>
    <t>gaddam, sivanarayana</t>
  </si>
  <si>
    <t>gershoni, jonathan</t>
  </si>
  <si>
    <t>goel, aarushi</t>
  </si>
  <si>
    <t>jung, taeho</t>
  </si>
  <si>
    <t>karl, ryan</t>
  </si>
  <si>
    <t>krenn, stephan</t>
  </si>
  <si>
    <t>liu, qipeng</t>
  </si>
  <si>
    <t>lorünser, thomas</t>
  </si>
  <si>
    <t>malkin, tal</t>
  </si>
  <si>
    <t>pe’er, itsik</t>
  </si>
  <si>
    <t>raghuraman, srinivasan</t>
  </si>
  <si>
    <t>roitburd-berman, anna</t>
  </si>
  <si>
    <t>sattath, or</t>
  </si>
  <si>
    <t>sinha, rohit</t>
  </si>
  <si>
    <t>takeshita, jonathan</t>
  </si>
  <si>
    <t>tromer, eran</t>
  </si>
  <si>
    <t>van laer, gijs</t>
  </si>
  <si>
    <t>zinkus, maximilian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</si>
</sst>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sz val="13.0"/>
      <color theme="1"/>
      <name val="Arial"/>
      <scheme val="minor"/>
    </font>
    <font>
      <b/>
      <sz val="13.0"/>
      <color rgb="FF000000"/>
      <name val="&quot;Helvetica Neue&quot;"/>
    </font>
    <font>
      <sz val="13.0"/>
      <color rgb="FF000000"/>
      <name val="&quot;Helvetica Neue&quot;"/>
    </font>
    <font>
      <color theme="1"/>
      <name val="Arial"/>
      <scheme val="minor"/>
    </font>
    <font>
      <b/>
      <sz val="13.0"/>
      <color rgb="FF000000"/>
      <name val="&quot;Aptos Narrow&quot;"/>
    </font>
    <font>
      <sz val="13.0"/>
      <color rgb="FF000000"/>
      <name val="&quot;Aptos Narrow&quot;"/>
    </font>
    <font>
      <sz val="13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2" fontId="5" numFmtId="0" xfId="0" applyAlignment="1" applyBorder="1" applyFill="1" applyFont="1">
      <alignment readingOrder="0" vertical="top"/>
    </xf>
    <xf borderId="0" fillId="0" fontId="5" numFmtId="0" xfId="0" applyAlignment="1" applyFont="1">
      <alignment readingOrder="0" vertical="top"/>
    </xf>
    <xf borderId="1" fillId="3" fontId="5" numFmtId="0" xfId="0" applyAlignment="1" applyBorder="1" applyFill="1" applyFont="1">
      <alignment readingOrder="0" vertical="top"/>
    </xf>
    <xf borderId="1" fillId="0" fontId="6" numFmtId="0" xfId="0" applyAlignment="1" applyBorder="1" applyFont="1">
      <alignment readingOrder="0" vertical="top"/>
    </xf>
    <xf borderId="0" fillId="0" fontId="6" numFmtId="0" xfId="0" applyAlignment="1" applyFont="1">
      <alignment readingOrder="0" vertical="top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2" numFmtId="0" xfId="0" applyFont="1"/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Citations per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Foglio1!$D$2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Foglio1!$B$3:$B$22</c:f>
            </c:strRef>
          </c:cat>
          <c:val>
            <c:numRef>
              <c:f>Foglio1!$D$3:$D$22</c:f>
              <c:numCache/>
            </c:numRef>
          </c:val>
        </c:ser>
        <c:axId val="816640407"/>
        <c:axId val="394562870"/>
      </c:barChart>
      <c:catAx>
        <c:axId val="816640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394562870"/>
      </c:catAx>
      <c:valAx>
        <c:axId val="39456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6404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Documents per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Foglio1!$C$1:$C$2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Foglio1!$B$3:$B$22</c:f>
            </c:strRef>
          </c:cat>
          <c:val>
            <c:numRef>
              <c:f>Foglio1!$C$3:$C$22</c:f>
              <c:numCache/>
            </c:numRef>
          </c:val>
        </c:ser>
        <c:axId val="783464141"/>
        <c:axId val="1617244972"/>
      </c:barChart>
      <c:catAx>
        <c:axId val="783464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617244972"/>
      </c:catAx>
      <c:valAx>
        <c:axId val="1617244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464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Number of Document per Author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Foglio1!$C$79:$C$80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18"/>
          </c:dPt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Foglio1!$B$81:$B$99</c:f>
            </c:strRef>
          </c:cat>
          <c:val>
            <c:numRef>
              <c:f>Foglio1!$C$81:$C$99</c:f>
              <c:numCache/>
            </c:numRef>
          </c:val>
        </c:ser>
        <c:axId val="518708130"/>
        <c:axId val="841178305"/>
      </c:barChart>
      <c:catAx>
        <c:axId val="518708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841178305"/>
      </c:catAx>
      <c:valAx>
        <c:axId val="841178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708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citations per Auhtor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Foglio1!$D$79:$D$80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Foglio1!$B$81:$B$99</c:f>
            </c:strRef>
          </c:cat>
          <c:val>
            <c:numRef>
              <c:f>Foglio1!$D$81:$D$99</c:f>
              <c:numCache/>
            </c:numRef>
          </c:val>
        </c:ser>
        <c:axId val="704780031"/>
        <c:axId val="650911131"/>
      </c:barChart>
      <c:catAx>
        <c:axId val="704780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author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650911131"/>
      </c:catAx>
      <c:valAx>
        <c:axId val="650911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citations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780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Number of documents per Year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Foglio1!$AC$50:$AC$64</c:f>
            </c:strRef>
          </c:cat>
          <c:val>
            <c:numRef>
              <c:f>Foglio1!$AD$50:$AD$64</c:f>
              <c:numCache/>
            </c:numRef>
          </c:val>
        </c:ser>
        <c:axId val="1128590095"/>
        <c:axId val="1660025129"/>
      </c:barChart>
      <c:catAx>
        <c:axId val="1128590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660025129"/>
      </c:catAx>
      <c:valAx>
        <c:axId val="1660025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Number of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590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30</xdr:row>
      <xdr:rowOff>104775</xdr:rowOff>
    </xdr:from>
    <xdr:ext cx="14763750" cy="72199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323850</xdr:colOff>
      <xdr:row>1</xdr:row>
      <xdr:rowOff>133350</xdr:rowOff>
    </xdr:from>
    <xdr:ext cx="14763750" cy="66960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323850</xdr:colOff>
      <xdr:row>79</xdr:row>
      <xdr:rowOff>104775</xdr:rowOff>
    </xdr:from>
    <xdr:ext cx="13630275" cy="696277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323850</xdr:colOff>
      <xdr:row>110</xdr:row>
      <xdr:rowOff>133350</xdr:rowOff>
    </xdr:from>
    <xdr:ext cx="13630275" cy="841057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29</xdr:col>
      <xdr:colOff>942975</xdr:colOff>
      <xdr:row>70</xdr:row>
      <xdr:rowOff>19050</xdr:rowOff>
    </xdr:from>
    <xdr:ext cx="12096750" cy="7477125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63"/>
    <col customWidth="1" min="26" max="26" width="28.0"/>
    <col customWidth="1" min="27" max="27" width="21.63"/>
    <col customWidth="1" min="28" max="28" width="15.75"/>
    <col customWidth="1" min="29" max="31" width="89.38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Z2" s="1" t="s">
        <v>6</v>
      </c>
      <c r="AA2" s="1"/>
      <c r="AB2" s="1"/>
      <c r="AC2" s="1"/>
      <c r="AD2" s="1"/>
      <c r="AE2" s="1"/>
    </row>
    <row r="3">
      <c r="A3" s="4">
        <v>1.0</v>
      </c>
      <c r="B3" s="4" t="s">
        <v>7</v>
      </c>
      <c r="C3" s="4">
        <v>1.0</v>
      </c>
      <c r="D3" s="4">
        <v>58.0</v>
      </c>
      <c r="E3" s="4">
        <v>1.0</v>
      </c>
      <c r="Z3" s="5" t="s">
        <v>8</v>
      </c>
      <c r="AA3" s="5" t="s">
        <v>9</v>
      </c>
      <c r="AB3" s="5" t="s">
        <v>10</v>
      </c>
      <c r="AC3" s="5" t="s">
        <v>11</v>
      </c>
      <c r="AD3" s="5" t="s">
        <v>12</v>
      </c>
      <c r="AE3" s="6"/>
    </row>
    <row r="4">
      <c r="A4" s="4">
        <v>2.0</v>
      </c>
      <c r="B4" s="4" t="s">
        <v>13</v>
      </c>
      <c r="C4" s="4">
        <v>3.0</v>
      </c>
      <c r="D4" s="4">
        <v>20.0</v>
      </c>
      <c r="E4" s="4">
        <v>4.0</v>
      </c>
      <c r="Z4" s="7" t="s">
        <v>14</v>
      </c>
      <c r="AA4" s="8" t="s">
        <v>15</v>
      </c>
      <c r="AB4" s="8">
        <v>2019.0</v>
      </c>
      <c r="AC4" s="8" t="s">
        <v>16</v>
      </c>
      <c r="AD4" s="8" t="s">
        <v>17</v>
      </c>
      <c r="AE4" s="9"/>
    </row>
    <row r="5">
      <c r="A5" s="4">
        <v>3.0</v>
      </c>
      <c r="B5" s="4" t="s">
        <v>18</v>
      </c>
      <c r="C5" s="4">
        <v>1.0</v>
      </c>
      <c r="D5" s="4">
        <v>0.0</v>
      </c>
      <c r="E5" s="4">
        <v>1.0</v>
      </c>
      <c r="Z5" s="7" t="s">
        <v>19</v>
      </c>
      <c r="AA5" s="8" t="s">
        <v>20</v>
      </c>
      <c r="AB5" s="8">
        <v>2010.0</v>
      </c>
      <c r="AC5" s="8" t="s">
        <v>21</v>
      </c>
      <c r="AD5" s="8" t="s">
        <v>22</v>
      </c>
      <c r="AE5" s="9"/>
    </row>
    <row r="6">
      <c r="A6" s="4">
        <v>4.0</v>
      </c>
      <c r="B6" s="4" t="s">
        <v>23</v>
      </c>
      <c r="C6" s="4">
        <v>1.0</v>
      </c>
      <c r="D6" s="4">
        <v>14.0</v>
      </c>
      <c r="E6" s="4">
        <v>2.0</v>
      </c>
      <c r="Z6" s="7" t="s">
        <v>24</v>
      </c>
      <c r="AA6" s="8" t="s">
        <v>20</v>
      </c>
      <c r="AB6" s="8">
        <v>2023.0</v>
      </c>
      <c r="AC6" s="8" t="s">
        <v>25</v>
      </c>
      <c r="AD6" s="8" t="s">
        <v>26</v>
      </c>
      <c r="AE6" s="9"/>
    </row>
    <row r="7">
      <c r="A7" s="4">
        <v>5.0</v>
      </c>
      <c r="B7" s="4" t="s">
        <v>27</v>
      </c>
      <c r="C7" s="4">
        <v>2.0</v>
      </c>
      <c r="D7" s="4">
        <v>61.0</v>
      </c>
      <c r="E7" s="4">
        <v>2.0</v>
      </c>
      <c r="Z7" s="7" t="s">
        <v>28</v>
      </c>
      <c r="AA7" s="8" t="s">
        <v>15</v>
      </c>
      <c r="AB7" s="8">
        <v>2022.0</v>
      </c>
      <c r="AC7" s="8" t="s">
        <v>29</v>
      </c>
      <c r="AD7" s="8" t="s">
        <v>30</v>
      </c>
      <c r="AE7" s="9"/>
    </row>
    <row r="8">
      <c r="A8" s="4">
        <v>6.0</v>
      </c>
      <c r="B8" s="4" t="s">
        <v>31</v>
      </c>
      <c r="C8" s="4">
        <v>2.0</v>
      </c>
      <c r="D8" s="4">
        <v>37.0</v>
      </c>
      <c r="E8" s="4">
        <v>1.0</v>
      </c>
      <c r="Z8" s="7" t="s">
        <v>32</v>
      </c>
      <c r="AA8" s="8" t="s">
        <v>15</v>
      </c>
      <c r="AB8" s="8">
        <v>2014.0</v>
      </c>
      <c r="AC8" s="8" t="s">
        <v>33</v>
      </c>
      <c r="AD8" s="8" t="s">
        <v>34</v>
      </c>
      <c r="AE8" s="9"/>
    </row>
    <row r="9">
      <c r="A9" s="4">
        <v>7.0</v>
      </c>
      <c r="B9" s="4" t="s">
        <v>35</v>
      </c>
      <c r="C9" s="4">
        <v>2.0</v>
      </c>
      <c r="D9" s="4">
        <v>24.0</v>
      </c>
      <c r="E9" s="4">
        <v>2.0</v>
      </c>
      <c r="Z9" s="7" t="s">
        <v>36</v>
      </c>
      <c r="AA9" s="8" t="s">
        <v>20</v>
      </c>
      <c r="AB9" s="8">
        <v>2019.0</v>
      </c>
      <c r="AC9" s="8" t="s">
        <v>37</v>
      </c>
      <c r="AD9" s="8" t="s">
        <v>38</v>
      </c>
      <c r="AE9" s="9"/>
    </row>
    <row r="10">
      <c r="A10" s="4">
        <v>8.0</v>
      </c>
      <c r="B10" s="4" t="s">
        <v>39</v>
      </c>
      <c r="C10" s="4">
        <v>1.0</v>
      </c>
      <c r="D10" s="4">
        <v>26.0</v>
      </c>
      <c r="E10" s="4">
        <v>2.0</v>
      </c>
      <c r="Z10" s="7" t="s">
        <v>40</v>
      </c>
      <c r="AA10" s="8" t="s">
        <v>15</v>
      </c>
      <c r="AB10" s="8">
        <v>2017.0</v>
      </c>
      <c r="AC10" s="8" t="s">
        <v>41</v>
      </c>
      <c r="AD10" s="8" t="s">
        <v>42</v>
      </c>
      <c r="AE10" s="9"/>
    </row>
    <row r="11">
      <c r="A11" s="4">
        <v>9.0</v>
      </c>
      <c r="B11" s="4" t="s">
        <v>43</v>
      </c>
      <c r="C11" s="4">
        <v>3.0</v>
      </c>
      <c r="D11" s="4">
        <v>64.0</v>
      </c>
      <c r="E11" s="4">
        <v>2.0</v>
      </c>
      <c r="Z11" s="7" t="s">
        <v>44</v>
      </c>
      <c r="AA11" s="8" t="s">
        <v>15</v>
      </c>
      <c r="AB11" s="8">
        <v>2021.0</v>
      </c>
      <c r="AC11" s="8" t="s">
        <v>45</v>
      </c>
      <c r="AD11" s="8" t="s">
        <v>46</v>
      </c>
      <c r="AE11" s="9"/>
    </row>
    <row r="12">
      <c r="A12" s="4">
        <v>10.0</v>
      </c>
      <c r="B12" s="4" t="s">
        <v>47</v>
      </c>
      <c r="C12" s="4">
        <v>2.0</v>
      </c>
      <c r="D12" s="4">
        <v>121.0</v>
      </c>
      <c r="E12" s="4">
        <v>4.0</v>
      </c>
      <c r="Z12" s="7" t="s">
        <v>48</v>
      </c>
      <c r="AA12" s="8" t="s">
        <v>15</v>
      </c>
      <c r="AB12" s="8">
        <v>2014.0</v>
      </c>
      <c r="AC12" s="8" t="s">
        <v>33</v>
      </c>
      <c r="AD12" s="8" t="s">
        <v>49</v>
      </c>
      <c r="AE12" s="9"/>
    </row>
    <row r="13">
      <c r="A13" s="4">
        <v>11.0</v>
      </c>
      <c r="B13" s="4" t="s">
        <v>50</v>
      </c>
      <c r="C13" s="4">
        <v>8.0</v>
      </c>
      <c r="D13" s="4">
        <v>210.0</v>
      </c>
      <c r="E13" s="4">
        <v>8.0</v>
      </c>
      <c r="Z13" s="7" t="s">
        <v>51</v>
      </c>
      <c r="AA13" s="8" t="s">
        <v>15</v>
      </c>
      <c r="AB13" s="8">
        <v>2017.0</v>
      </c>
      <c r="AC13" s="8" t="s">
        <v>52</v>
      </c>
      <c r="AD13" s="8" t="s">
        <v>53</v>
      </c>
      <c r="AE13" s="9"/>
    </row>
    <row r="14">
      <c r="A14" s="4">
        <v>12.0</v>
      </c>
      <c r="B14" s="4" t="s">
        <v>54</v>
      </c>
      <c r="C14" s="4">
        <v>2.0</v>
      </c>
      <c r="D14" s="4">
        <v>6.0</v>
      </c>
      <c r="E14" s="4">
        <v>1.0</v>
      </c>
      <c r="Z14" s="7" t="s">
        <v>55</v>
      </c>
      <c r="AA14" s="8" t="s">
        <v>15</v>
      </c>
      <c r="AB14" s="8">
        <v>2017.0</v>
      </c>
      <c r="AC14" s="8" t="s">
        <v>56</v>
      </c>
      <c r="AD14" s="8" t="s">
        <v>57</v>
      </c>
      <c r="AE14" s="9"/>
    </row>
    <row r="15">
      <c r="A15" s="4">
        <v>13.0</v>
      </c>
      <c r="B15" s="4" t="s">
        <v>58</v>
      </c>
      <c r="C15" s="4">
        <v>2.0</v>
      </c>
      <c r="D15" s="4">
        <v>3.0</v>
      </c>
      <c r="E15" s="4">
        <v>0.0</v>
      </c>
      <c r="Z15" s="7" t="s">
        <v>59</v>
      </c>
      <c r="AA15" s="8" t="s">
        <v>15</v>
      </c>
      <c r="AB15" s="8">
        <v>2023.0</v>
      </c>
      <c r="AC15" s="8" t="s">
        <v>60</v>
      </c>
      <c r="AD15" s="8" t="s">
        <v>61</v>
      </c>
      <c r="AE15" s="9"/>
    </row>
    <row r="16">
      <c r="A16" s="4">
        <v>14.0</v>
      </c>
      <c r="B16" s="4" t="s">
        <v>62</v>
      </c>
      <c r="C16" s="4">
        <v>2.0</v>
      </c>
      <c r="D16" s="4">
        <v>28.0</v>
      </c>
      <c r="E16" s="4">
        <v>4.0</v>
      </c>
      <c r="Z16" s="7" t="s">
        <v>63</v>
      </c>
      <c r="AA16" s="8" t="s">
        <v>15</v>
      </c>
      <c r="AB16" s="8">
        <v>2010.0</v>
      </c>
      <c r="AC16" s="8" t="s">
        <v>64</v>
      </c>
      <c r="AD16" s="8" t="s">
        <v>65</v>
      </c>
      <c r="AE16" s="9"/>
    </row>
    <row r="17">
      <c r="A17" s="4">
        <v>15.0</v>
      </c>
      <c r="B17" s="4" t="s">
        <v>66</v>
      </c>
      <c r="C17" s="4">
        <v>1.0</v>
      </c>
      <c r="D17" s="4">
        <v>3.0</v>
      </c>
      <c r="E17" s="4">
        <v>1.0</v>
      </c>
      <c r="Z17" s="7" t="s">
        <v>67</v>
      </c>
      <c r="AA17" s="8" t="s">
        <v>15</v>
      </c>
      <c r="AB17" s="8">
        <v>2016.0</v>
      </c>
      <c r="AC17" s="8" t="s">
        <v>68</v>
      </c>
      <c r="AD17" s="8" t="s">
        <v>69</v>
      </c>
      <c r="AE17" s="9"/>
    </row>
    <row r="18">
      <c r="A18" s="4">
        <v>16.0</v>
      </c>
      <c r="B18" s="4" t="s">
        <v>70</v>
      </c>
      <c r="C18" s="4">
        <v>1.0</v>
      </c>
      <c r="D18" s="4">
        <v>9.0</v>
      </c>
      <c r="E18" s="4">
        <v>1.0</v>
      </c>
      <c r="Z18" s="7" t="s">
        <v>71</v>
      </c>
      <c r="AA18" s="8" t="s">
        <v>20</v>
      </c>
      <c r="AB18" s="8">
        <v>2016.0</v>
      </c>
      <c r="AC18" s="8" t="s">
        <v>72</v>
      </c>
      <c r="AD18" s="8" t="s">
        <v>73</v>
      </c>
      <c r="AE18" s="9"/>
    </row>
    <row r="19">
      <c r="A19" s="4">
        <v>17.0</v>
      </c>
      <c r="B19" s="4" t="s">
        <v>74</v>
      </c>
      <c r="C19" s="4">
        <v>2.0</v>
      </c>
      <c r="D19" s="4">
        <v>20.0</v>
      </c>
      <c r="E19" s="4">
        <v>4.0</v>
      </c>
      <c r="Z19" s="7" t="s">
        <v>75</v>
      </c>
      <c r="AA19" s="8" t="s">
        <v>15</v>
      </c>
      <c r="AB19" s="8">
        <v>2023.0</v>
      </c>
      <c r="AC19" s="8" t="s">
        <v>76</v>
      </c>
      <c r="AD19" s="8" t="s">
        <v>77</v>
      </c>
      <c r="AE19" s="9"/>
    </row>
    <row r="20">
      <c r="A20" s="4">
        <v>18.0</v>
      </c>
      <c r="B20" s="4" t="s">
        <v>78</v>
      </c>
      <c r="C20" s="4">
        <v>2.0</v>
      </c>
      <c r="D20" s="4">
        <v>13.0</v>
      </c>
      <c r="E20" s="4">
        <v>2.0</v>
      </c>
      <c r="Z20" s="7" t="s">
        <v>79</v>
      </c>
      <c r="AA20" s="8" t="s">
        <v>15</v>
      </c>
      <c r="AB20" s="8">
        <v>2022.0</v>
      </c>
      <c r="AC20" s="8" t="s">
        <v>80</v>
      </c>
      <c r="AD20" s="8" t="s">
        <v>81</v>
      </c>
      <c r="AE20" s="9"/>
    </row>
    <row r="21">
      <c r="A21" s="4">
        <v>19.0</v>
      </c>
      <c r="B21" s="4" t="s">
        <v>82</v>
      </c>
      <c r="C21" s="4">
        <v>1.0</v>
      </c>
      <c r="D21" s="4">
        <v>7.0</v>
      </c>
      <c r="E21" s="4">
        <v>2.0</v>
      </c>
      <c r="Z21" s="7" t="s">
        <v>83</v>
      </c>
      <c r="AA21" s="8" t="s">
        <v>15</v>
      </c>
      <c r="AB21" s="8">
        <v>2022.0</v>
      </c>
      <c r="AC21" s="8" t="s">
        <v>84</v>
      </c>
      <c r="AD21" s="8" t="s">
        <v>85</v>
      </c>
      <c r="AE21" s="9"/>
    </row>
    <row r="22">
      <c r="A22" s="4">
        <v>20.0</v>
      </c>
      <c r="B22" s="4" t="s">
        <v>86</v>
      </c>
      <c r="C22" s="4">
        <v>26.0</v>
      </c>
      <c r="D22" s="4">
        <v>843.0</v>
      </c>
      <c r="E22" s="4">
        <v>18.0</v>
      </c>
      <c r="Z22" s="7" t="s">
        <v>87</v>
      </c>
      <c r="AA22" s="8" t="s">
        <v>15</v>
      </c>
      <c r="AB22" s="8">
        <v>2014.0</v>
      </c>
      <c r="AC22" s="8" t="s">
        <v>88</v>
      </c>
      <c r="AD22" s="8" t="s">
        <v>89</v>
      </c>
      <c r="AE22" s="9"/>
    </row>
    <row r="23">
      <c r="Z23" s="7" t="s">
        <v>90</v>
      </c>
      <c r="AA23" s="8" t="s">
        <v>15</v>
      </c>
      <c r="AB23" s="8">
        <v>2013.0</v>
      </c>
      <c r="AC23" s="8" t="s">
        <v>91</v>
      </c>
      <c r="AD23" s="8" t="s">
        <v>92</v>
      </c>
      <c r="AE23" s="9"/>
    </row>
    <row r="24">
      <c r="Z24" s="7" t="s">
        <v>93</v>
      </c>
      <c r="AA24" s="8" t="s">
        <v>15</v>
      </c>
      <c r="AB24" s="8">
        <v>2012.0</v>
      </c>
      <c r="AC24" s="8" t="s">
        <v>94</v>
      </c>
      <c r="AD24" s="8" t="s">
        <v>95</v>
      </c>
      <c r="AE24" s="9"/>
    </row>
    <row r="25">
      <c r="Z25" s="7" t="s">
        <v>96</v>
      </c>
      <c r="AA25" s="8" t="s">
        <v>20</v>
      </c>
      <c r="AB25" s="8">
        <v>2021.0</v>
      </c>
      <c r="AC25" s="8" t="s">
        <v>97</v>
      </c>
      <c r="AD25" s="8" t="s">
        <v>98</v>
      </c>
      <c r="AE25" s="9"/>
    </row>
    <row r="26">
      <c r="Z26" s="7" t="s">
        <v>99</v>
      </c>
      <c r="AA26" s="8" t="s">
        <v>15</v>
      </c>
      <c r="AB26" s="8">
        <v>2010.0</v>
      </c>
      <c r="AC26" s="8" t="s">
        <v>100</v>
      </c>
      <c r="AD26" s="8" t="s">
        <v>101</v>
      </c>
      <c r="AE26" s="9"/>
    </row>
    <row r="27">
      <c r="Z27" s="7" t="s">
        <v>102</v>
      </c>
      <c r="AA27" s="8" t="s">
        <v>20</v>
      </c>
      <c r="AB27" s="8">
        <v>2018.0</v>
      </c>
      <c r="AC27" s="8" t="s">
        <v>103</v>
      </c>
      <c r="AD27" s="8" t="s">
        <v>104</v>
      </c>
      <c r="AE27" s="9"/>
    </row>
    <row r="28">
      <c r="Z28" s="7" t="s">
        <v>105</v>
      </c>
      <c r="AA28" s="8" t="s">
        <v>15</v>
      </c>
      <c r="AB28" s="8">
        <v>2013.0</v>
      </c>
      <c r="AC28" s="8" t="s">
        <v>106</v>
      </c>
      <c r="AD28" s="8" t="s">
        <v>107</v>
      </c>
      <c r="AE28" s="9"/>
    </row>
    <row r="29">
      <c r="Z29" s="7" t="s">
        <v>108</v>
      </c>
      <c r="AA29" s="8" t="s">
        <v>15</v>
      </c>
      <c r="AB29" s="8">
        <v>2020.0</v>
      </c>
      <c r="AC29" s="8" t="s">
        <v>109</v>
      </c>
      <c r="AD29" s="8" t="s">
        <v>110</v>
      </c>
      <c r="AE29" s="9"/>
    </row>
    <row r="30">
      <c r="Z30" s="7" t="s">
        <v>111</v>
      </c>
      <c r="AA30" s="8" t="s">
        <v>15</v>
      </c>
      <c r="AB30" s="8">
        <v>2016.0</v>
      </c>
      <c r="AC30" s="8" t="s">
        <v>112</v>
      </c>
      <c r="AD30" s="8" t="s">
        <v>113</v>
      </c>
      <c r="AE30" s="9"/>
    </row>
    <row r="31">
      <c r="Z31" s="7" t="s">
        <v>114</v>
      </c>
      <c r="AA31" s="8" t="s">
        <v>15</v>
      </c>
      <c r="AB31" s="8">
        <v>2014.0</v>
      </c>
      <c r="AC31" s="8" t="s">
        <v>115</v>
      </c>
      <c r="AD31" s="8" t="s">
        <v>116</v>
      </c>
      <c r="AE31" s="9"/>
    </row>
    <row r="32">
      <c r="Z32" s="7" t="s">
        <v>117</v>
      </c>
      <c r="AA32" s="8" t="s">
        <v>20</v>
      </c>
      <c r="AB32" s="8">
        <v>2022.0</v>
      </c>
      <c r="AC32" s="8" t="s">
        <v>118</v>
      </c>
      <c r="AD32" s="8" t="s">
        <v>119</v>
      </c>
      <c r="AE32" s="9"/>
    </row>
    <row r="33">
      <c r="Z33" s="7" t="s">
        <v>120</v>
      </c>
      <c r="AA33" s="8" t="s">
        <v>15</v>
      </c>
      <c r="AB33" s="8">
        <v>2014.0</v>
      </c>
      <c r="AC33" s="8" t="s">
        <v>121</v>
      </c>
      <c r="AD33" s="8" t="s">
        <v>122</v>
      </c>
      <c r="AE33" s="9"/>
    </row>
    <row r="34">
      <c r="Z34" s="7" t="s">
        <v>123</v>
      </c>
      <c r="AA34" s="8" t="s">
        <v>15</v>
      </c>
      <c r="AB34" s="8">
        <v>2018.0</v>
      </c>
      <c r="AC34" s="8" t="s">
        <v>124</v>
      </c>
      <c r="AD34" s="8" t="s">
        <v>125</v>
      </c>
      <c r="AE34" s="9"/>
    </row>
    <row r="35">
      <c r="Z35" s="7" t="s">
        <v>126</v>
      </c>
      <c r="AA35" s="8" t="s">
        <v>15</v>
      </c>
      <c r="AB35" s="8">
        <v>2020.0</v>
      </c>
      <c r="AC35" s="8" t="s">
        <v>127</v>
      </c>
      <c r="AD35" s="8" t="s">
        <v>128</v>
      </c>
      <c r="AE35" s="9"/>
    </row>
    <row r="36">
      <c r="Z36" s="7" t="s">
        <v>129</v>
      </c>
      <c r="AA36" s="8" t="s">
        <v>15</v>
      </c>
      <c r="AB36" s="8">
        <v>2015.0</v>
      </c>
      <c r="AC36" s="8" t="s">
        <v>33</v>
      </c>
      <c r="AD36" s="8" t="s">
        <v>130</v>
      </c>
      <c r="AE36" s="9"/>
    </row>
    <row r="37">
      <c r="Z37" s="7" t="s">
        <v>131</v>
      </c>
      <c r="AA37" s="8" t="s">
        <v>15</v>
      </c>
      <c r="AB37" s="8">
        <v>2020.0</v>
      </c>
      <c r="AC37" s="8" t="s">
        <v>132</v>
      </c>
      <c r="AD37" s="8" t="s">
        <v>133</v>
      </c>
      <c r="AE37" s="9"/>
    </row>
    <row r="38">
      <c r="Z38" s="7" t="s">
        <v>134</v>
      </c>
      <c r="AA38" s="8" t="s">
        <v>15</v>
      </c>
      <c r="AB38" s="8">
        <v>2014.0</v>
      </c>
      <c r="AC38" s="8" t="s">
        <v>135</v>
      </c>
      <c r="AD38" s="8" t="s">
        <v>136</v>
      </c>
      <c r="AE38" s="9"/>
    </row>
    <row r="39">
      <c r="Z39" s="7" t="s">
        <v>137</v>
      </c>
      <c r="AA39" s="8" t="s">
        <v>15</v>
      </c>
      <c r="AB39" s="8">
        <v>2015.0</v>
      </c>
      <c r="AC39" s="8" t="s">
        <v>138</v>
      </c>
      <c r="AD39" s="8" t="s">
        <v>139</v>
      </c>
      <c r="AE39" s="9"/>
    </row>
    <row r="40">
      <c r="Z40" s="7" t="s">
        <v>140</v>
      </c>
      <c r="AA40" s="8" t="s">
        <v>20</v>
      </c>
      <c r="AB40" s="8">
        <v>2009.0</v>
      </c>
      <c r="AC40" s="8" t="s">
        <v>141</v>
      </c>
      <c r="AD40" s="8" t="s">
        <v>142</v>
      </c>
      <c r="AE40" s="9"/>
    </row>
    <row r="41">
      <c r="Z41" s="7" t="s">
        <v>143</v>
      </c>
      <c r="AA41" s="8" t="s">
        <v>15</v>
      </c>
      <c r="AB41" s="8">
        <v>2023.0</v>
      </c>
      <c r="AC41" s="8" t="s">
        <v>144</v>
      </c>
      <c r="AD41" s="8" t="s">
        <v>145</v>
      </c>
      <c r="AE41" s="9"/>
    </row>
    <row r="42">
      <c r="Z42" s="7" t="s">
        <v>146</v>
      </c>
      <c r="AA42" s="8" t="s">
        <v>15</v>
      </c>
      <c r="AB42" s="8">
        <v>2016.0</v>
      </c>
      <c r="AC42" s="8" t="s">
        <v>147</v>
      </c>
      <c r="AD42" s="8" t="s">
        <v>148</v>
      </c>
      <c r="AE42" s="9"/>
    </row>
    <row r="43">
      <c r="Z43" s="7" t="s">
        <v>149</v>
      </c>
      <c r="AA43" s="8" t="s">
        <v>15</v>
      </c>
      <c r="AB43" s="8">
        <v>2015.0</v>
      </c>
      <c r="AC43" s="8" t="s">
        <v>150</v>
      </c>
      <c r="AD43" s="8" t="s">
        <v>151</v>
      </c>
      <c r="AE43" s="9"/>
    </row>
    <row r="44">
      <c r="Z44" s="7" t="s">
        <v>152</v>
      </c>
      <c r="AA44" s="8" t="s">
        <v>15</v>
      </c>
      <c r="AB44" s="8">
        <v>2012.0</v>
      </c>
      <c r="AC44" s="8" t="s">
        <v>94</v>
      </c>
      <c r="AD44" s="8" t="s">
        <v>153</v>
      </c>
      <c r="AE44" s="9"/>
    </row>
    <row r="45">
      <c r="Z45" s="7" t="s">
        <v>154</v>
      </c>
      <c r="AA45" s="8" t="s">
        <v>15</v>
      </c>
      <c r="AB45" s="8">
        <v>2011.0</v>
      </c>
      <c r="AC45" s="8" t="s">
        <v>155</v>
      </c>
      <c r="AD45" s="8" t="s">
        <v>156</v>
      </c>
      <c r="AE45" s="9"/>
    </row>
    <row r="49">
      <c r="AB49" s="5" t="s">
        <v>10</v>
      </c>
      <c r="AC49" s="5" t="s">
        <v>157</v>
      </c>
      <c r="AD49" s="5" t="s">
        <v>158</v>
      </c>
      <c r="AE49" s="6"/>
    </row>
    <row r="50">
      <c r="AB50" s="8">
        <v>2009.0</v>
      </c>
      <c r="AC50" s="8">
        <f>IFERROR(__xludf.DUMMYFUNCTION("UNIQUE(AB50:AB91)"),2009.0)</f>
        <v>2009</v>
      </c>
      <c r="AD50" s="10">
        <f t="shared" ref="AD50:AD64" si="1">COUNTIF(AB50:AB91, AC50)</f>
        <v>1</v>
      </c>
    </row>
    <row r="51">
      <c r="AB51" s="8">
        <v>2010.0</v>
      </c>
      <c r="AC51" s="8">
        <f>IFERROR(__xludf.DUMMYFUNCTION("""COMPUTED_VALUE"""),2010.0)</f>
        <v>2010</v>
      </c>
      <c r="AD51" s="10">
        <f t="shared" si="1"/>
        <v>3</v>
      </c>
    </row>
    <row r="52">
      <c r="AB52" s="8">
        <v>2010.0</v>
      </c>
      <c r="AC52" s="8">
        <f>IFERROR(__xludf.DUMMYFUNCTION("""COMPUTED_VALUE"""),2011.0)</f>
        <v>2011</v>
      </c>
      <c r="AD52" s="10">
        <f t="shared" si="1"/>
        <v>1</v>
      </c>
    </row>
    <row r="53">
      <c r="AB53" s="8">
        <v>2010.0</v>
      </c>
      <c r="AC53" s="8">
        <f>IFERROR(__xludf.DUMMYFUNCTION("""COMPUTED_VALUE"""),2012.0)</f>
        <v>2012</v>
      </c>
      <c r="AD53" s="10">
        <f t="shared" si="1"/>
        <v>2</v>
      </c>
    </row>
    <row r="54">
      <c r="AB54" s="8">
        <v>2011.0</v>
      </c>
      <c r="AC54" s="8">
        <f>IFERROR(__xludf.DUMMYFUNCTION("""COMPUTED_VALUE"""),2013.0)</f>
        <v>2013</v>
      </c>
      <c r="AD54" s="10">
        <f t="shared" si="1"/>
        <v>2</v>
      </c>
    </row>
    <row r="55">
      <c r="AB55" s="8">
        <v>2012.0</v>
      </c>
      <c r="AC55" s="8">
        <f>IFERROR(__xludf.DUMMYFUNCTION("""COMPUTED_VALUE"""),2014.0)</f>
        <v>2014</v>
      </c>
      <c r="AD55" s="10">
        <f t="shared" si="1"/>
        <v>6</v>
      </c>
    </row>
    <row r="56">
      <c r="AB56" s="8">
        <v>2012.0</v>
      </c>
      <c r="AC56" s="8">
        <f>IFERROR(__xludf.DUMMYFUNCTION("""COMPUTED_VALUE"""),2015.0)</f>
        <v>2015</v>
      </c>
      <c r="AD56" s="10">
        <f t="shared" si="1"/>
        <v>3</v>
      </c>
    </row>
    <row r="57">
      <c r="AB57" s="8">
        <v>2013.0</v>
      </c>
      <c r="AC57" s="8">
        <f>IFERROR(__xludf.DUMMYFUNCTION("""COMPUTED_VALUE"""),2016.0)</f>
        <v>2016</v>
      </c>
      <c r="AD57" s="10">
        <f t="shared" si="1"/>
        <v>4</v>
      </c>
    </row>
    <row r="58">
      <c r="AB58" s="8">
        <v>2013.0</v>
      </c>
      <c r="AC58" s="8">
        <f>IFERROR(__xludf.DUMMYFUNCTION("""COMPUTED_VALUE"""),2017.0)</f>
        <v>2017</v>
      </c>
      <c r="AD58" s="10">
        <f t="shared" si="1"/>
        <v>3</v>
      </c>
    </row>
    <row r="59">
      <c r="AB59" s="8">
        <v>2014.0</v>
      </c>
      <c r="AC59" s="8">
        <f>IFERROR(__xludf.DUMMYFUNCTION("""COMPUTED_VALUE"""),2018.0)</f>
        <v>2018</v>
      </c>
      <c r="AD59" s="10">
        <f t="shared" si="1"/>
        <v>2</v>
      </c>
    </row>
    <row r="60">
      <c r="AB60" s="8">
        <v>2014.0</v>
      </c>
      <c r="AC60" s="8">
        <f>IFERROR(__xludf.DUMMYFUNCTION("""COMPUTED_VALUE"""),2019.0)</f>
        <v>2019</v>
      </c>
      <c r="AD60" s="10">
        <f t="shared" si="1"/>
        <v>2</v>
      </c>
    </row>
    <row r="61">
      <c r="AB61" s="8">
        <v>2014.0</v>
      </c>
      <c r="AC61" s="8">
        <f>IFERROR(__xludf.DUMMYFUNCTION("""COMPUTED_VALUE"""),2020.0)</f>
        <v>2020</v>
      </c>
      <c r="AD61" s="10">
        <f t="shared" si="1"/>
        <v>3</v>
      </c>
    </row>
    <row r="62">
      <c r="AB62" s="8">
        <v>2014.0</v>
      </c>
      <c r="AC62" s="8">
        <f>IFERROR(__xludf.DUMMYFUNCTION("""COMPUTED_VALUE"""),2021.0)</f>
        <v>2021</v>
      </c>
      <c r="AD62" s="10">
        <f t="shared" si="1"/>
        <v>2</v>
      </c>
    </row>
    <row r="63">
      <c r="AB63" s="8">
        <v>2014.0</v>
      </c>
      <c r="AC63" s="8">
        <f>IFERROR(__xludf.DUMMYFUNCTION("""COMPUTED_VALUE"""),2022.0)</f>
        <v>2022</v>
      </c>
      <c r="AD63" s="10">
        <f t="shared" si="1"/>
        <v>4</v>
      </c>
    </row>
    <row r="64">
      <c r="AB64" s="8">
        <v>2014.0</v>
      </c>
      <c r="AC64" s="8">
        <f>IFERROR(__xludf.DUMMYFUNCTION("""COMPUTED_VALUE"""),2023.0)</f>
        <v>2023</v>
      </c>
      <c r="AD64" s="10">
        <f t="shared" si="1"/>
        <v>4</v>
      </c>
    </row>
    <row r="65">
      <c r="AB65" s="8">
        <v>2015.0</v>
      </c>
      <c r="AC65" s="8"/>
    </row>
    <row r="66">
      <c r="AB66" s="8">
        <v>2015.0</v>
      </c>
      <c r="AC66" s="8"/>
    </row>
    <row r="67">
      <c r="AB67" s="8">
        <v>2015.0</v>
      </c>
      <c r="AC67" s="8"/>
    </row>
    <row r="68">
      <c r="AB68" s="8">
        <v>2016.0</v>
      </c>
      <c r="AC68" s="8"/>
    </row>
    <row r="69">
      <c r="AB69" s="8">
        <v>2016.0</v>
      </c>
      <c r="AC69" s="8"/>
    </row>
    <row r="70">
      <c r="AB70" s="8">
        <v>2016.0</v>
      </c>
      <c r="AC70" s="8"/>
    </row>
    <row r="71">
      <c r="AB71" s="8">
        <v>2016.0</v>
      </c>
      <c r="AC71" s="8"/>
    </row>
    <row r="72">
      <c r="AB72" s="8">
        <v>2017.0</v>
      </c>
      <c r="AC72" s="8"/>
    </row>
    <row r="73">
      <c r="AB73" s="8">
        <v>2017.0</v>
      </c>
      <c r="AC73" s="8"/>
    </row>
    <row r="74">
      <c r="AB74" s="8">
        <v>2017.0</v>
      </c>
      <c r="AC74" s="8"/>
    </row>
    <row r="75">
      <c r="AB75" s="8">
        <v>2018.0</v>
      </c>
      <c r="AC75" s="8"/>
    </row>
    <row r="76">
      <c r="AB76" s="8">
        <v>2018.0</v>
      </c>
      <c r="AC76" s="8"/>
    </row>
    <row r="77">
      <c r="AB77" s="8">
        <v>2019.0</v>
      </c>
      <c r="AC77" s="8"/>
    </row>
    <row r="78">
      <c r="AB78" s="8">
        <v>2019.0</v>
      </c>
      <c r="AC78" s="8"/>
    </row>
    <row r="79">
      <c r="A79" s="1" t="s">
        <v>159</v>
      </c>
      <c r="AB79" s="8">
        <v>2020.0</v>
      </c>
      <c r="AC79" s="8"/>
    </row>
    <row r="80">
      <c r="A80" s="2" t="s">
        <v>1</v>
      </c>
      <c r="B80" s="3" t="s">
        <v>160</v>
      </c>
      <c r="C80" s="3" t="s">
        <v>3</v>
      </c>
      <c r="D80" s="3" t="s">
        <v>4</v>
      </c>
      <c r="E80" s="3" t="s">
        <v>5</v>
      </c>
      <c r="AB80" s="8">
        <v>2020.0</v>
      </c>
      <c r="AC80" s="8"/>
    </row>
    <row r="81">
      <c r="A81" s="4">
        <v>8.0</v>
      </c>
      <c r="B81" s="4" t="s">
        <v>161</v>
      </c>
      <c r="C81" s="4">
        <v>2.0</v>
      </c>
      <c r="D81" s="4">
        <v>437.0</v>
      </c>
      <c r="E81" s="4">
        <v>4.0</v>
      </c>
      <c r="AB81" s="8">
        <v>2020.0</v>
      </c>
      <c r="AC81" s="8"/>
    </row>
    <row r="82">
      <c r="A82" s="4">
        <v>13.0</v>
      </c>
      <c r="B82" s="4" t="s">
        <v>162</v>
      </c>
      <c r="C82" s="4">
        <v>2.0</v>
      </c>
      <c r="D82" s="4">
        <v>34.0</v>
      </c>
      <c r="E82" s="4">
        <v>0.0</v>
      </c>
      <c r="AB82" s="8">
        <v>2021.0</v>
      </c>
      <c r="AC82" s="8"/>
    </row>
    <row r="83">
      <c r="A83" s="4">
        <v>38.0</v>
      </c>
      <c r="B83" s="4" t="s">
        <v>163</v>
      </c>
      <c r="C83" s="4">
        <v>4.0</v>
      </c>
      <c r="D83" s="4">
        <v>151.0</v>
      </c>
      <c r="E83" s="4">
        <v>3.0</v>
      </c>
      <c r="AB83" s="8">
        <v>2021.0</v>
      </c>
      <c r="AC83" s="8"/>
    </row>
    <row r="84">
      <c r="A84" s="4">
        <v>39.0</v>
      </c>
      <c r="B84" s="4" t="s">
        <v>164</v>
      </c>
      <c r="C84" s="4">
        <v>2.0</v>
      </c>
      <c r="D84" s="4">
        <v>0.0</v>
      </c>
      <c r="E84" s="4">
        <v>2.0</v>
      </c>
      <c r="AB84" s="8">
        <v>2022.0</v>
      </c>
      <c r="AC84" s="8"/>
    </row>
    <row r="85">
      <c r="A85" s="4">
        <v>43.0</v>
      </c>
      <c r="B85" s="4" t="s">
        <v>165</v>
      </c>
      <c r="C85" s="4">
        <v>2.0</v>
      </c>
      <c r="D85" s="4">
        <v>437.0</v>
      </c>
      <c r="E85" s="4">
        <v>4.0</v>
      </c>
      <c r="AB85" s="8">
        <v>2022.0</v>
      </c>
      <c r="AC85" s="8"/>
    </row>
    <row r="86">
      <c r="A86" s="4">
        <v>49.0</v>
      </c>
      <c r="B86" s="4" t="s">
        <v>166</v>
      </c>
      <c r="C86" s="4">
        <v>2.0</v>
      </c>
      <c r="D86" s="4">
        <v>38.0</v>
      </c>
      <c r="E86" s="4">
        <v>0.0</v>
      </c>
      <c r="AB86" s="8">
        <v>2022.0</v>
      </c>
      <c r="AC86" s="8"/>
    </row>
    <row r="87">
      <c r="A87" s="4">
        <v>50.0</v>
      </c>
      <c r="B87" s="4" t="s">
        <v>167</v>
      </c>
      <c r="C87" s="4">
        <v>2.0</v>
      </c>
      <c r="D87" s="4">
        <v>0.0</v>
      </c>
      <c r="E87" s="4">
        <v>2.0</v>
      </c>
      <c r="AB87" s="8">
        <v>2022.0</v>
      </c>
      <c r="AC87" s="8"/>
    </row>
    <row r="88">
      <c r="A88" s="4">
        <v>56.0</v>
      </c>
      <c r="B88" s="4" t="s">
        <v>168</v>
      </c>
      <c r="C88" s="4">
        <v>2.0</v>
      </c>
      <c r="D88" s="4">
        <v>20.0</v>
      </c>
      <c r="E88" s="4">
        <v>4.0</v>
      </c>
      <c r="AB88" s="8">
        <v>2023.0</v>
      </c>
      <c r="AC88" s="8"/>
    </row>
    <row r="89">
      <c r="A89" s="4">
        <v>59.0</v>
      </c>
      <c r="B89" s="4" t="s">
        <v>169</v>
      </c>
      <c r="C89" s="4">
        <v>2.0</v>
      </c>
      <c r="D89" s="4">
        <v>74.0</v>
      </c>
      <c r="E89" s="4">
        <v>1.0</v>
      </c>
      <c r="AB89" s="8">
        <v>2023.0</v>
      </c>
      <c r="AC89" s="8"/>
    </row>
    <row r="90">
      <c r="A90" s="4">
        <v>63.0</v>
      </c>
      <c r="B90" s="4" t="s">
        <v>170</v>
      </c>
      <c r="C90" s="4">
        <v>2.0</v>
      </c>
      <c r="D90" s="4">
        <v>48.0</v>
      </c>
      <c r="E90" s="4">
        <v>1.0</v>
      </c>
      <c r="AB90" s="8">
        <v>2023.0</v>
      </c>
      <c r="AC90" s="8"/>
    </row>
    <row r="91">
      <c r="A91" s="4">
        <v>69.0</v>
      </c>
      <c r="B91" s="4" t="s">
        <v>171</v>
      </c>
      <c r="C91" s="4">
        <v>3.0</v>
      </c>
      <c r="D91" s="4">
        <v>28.0</v>
      </c>
      <c r="E91" s="4">
        <v>0.0</v>
      </c>
      <c r="AB91" s="8">
        <v>2023.0</v>
      </c>
      <c r="AC91" s="8"/>
    </row>
    <row r="92">
      <c r="A92" s="4">
        <v>79.0</v>
      </c>
      <c r="B92" s="4" t="s">
        <v>172</v>
      </c>
      <c r="C92" s="4">
        <v>2.0</v>
      </c>
      <c r="D92" s="4">
        <v>38.0</v>
      </c>
      <c r="E92" s="4">
        <v>0.0</v>
      </c>
    </row>
    <row r="93">
      <c r="A93" s="4">
        <v>82.0</v>
      </c>
      <c r="B93" s="4" t="s">
        <v>173</v>
      </c>
      <c r="C93" s="4">
        <v>2.0</v>
      </c>
      <c r="D93" s="4">
        <v>3.0</v>
      </c>
      <c r="E93" s="4">
        <v>0.0</v>
      </c>
    </row>
    <row r="94">
      <c r="A94" s="4">
        <v>88.0</v>
      </c>
      <c r="B94" s="4" t="s">
        <v>174</v>
      </c>
      <c r="C94" s="4">
        <v>2.0</v>
      </c>
      <c r="D94" s="4">
        <v>6.0</v>
      </c>
      <c r="E94" s="4">
        <v>3.0</v>
      </c>
    </row>
    <row r="95">
      <c r="A95" s="4">
        <v>90.0</v>
      </c>
      <c r="B95" s="4" t="s">
        <v>175</v>
      </c>
      <c r="C95" s="4">
        <v>2.0</v>
      </c>
      <c r="D95" s="4">
        <v>20.0</v>
      </c>
      <c r="E95" s="4">
        <v>4.0</v>
      </c>
    </row>
    <row r="96">
      <c r="A96" s="4">
        <v>91.0</v>
      </c>
      <c r="B96" s="4" t="s">
        <v>176</v>
      </c>
      <c r="C96" s="4">
        <v>2.0</v>
      </c>
      <c r="D96" s="4">
        <v>437.0</v>
      </c>
      <c r="E96" s="4">
        <v>4.0</v>
      </c>
    </row>
    <row r="97">
      <c r="A97" s="4">
        <v>95.0</v>
      </c>
      <c r="B97" s="4" t="s">
        <v>177</v>
      </c>
      <c r="C97" s="4">
        <v>2.0</v>
      </c>
      <c r="D97" s="4">
        <v>119.0</v>
      </c>
      <c r="E97" s="4">
        <v>4.0</v>
      </c>
    </row>
    <row r="98">
      <c r="A98" s="4">
        <v>111.0</v>
      </c>
      <c r="B98" s="4" t="s">
        <v>178</v>
      </c>
      <c r="C98" s="4">
        <v>2.0</v>
      </c>
      <c r="D98" s="4">
        <v>119.0</v>
      </c>
      <c r="E98" s="4">
        <v>4.0</v>
      </c>
    </row>
    <row r="99">
      <c r="A99" s="4">
        <v>112.0</v>
      </c>
      <c r="B99" s="4" t="s">
        <v>179</v>
      </c>
      <c r="C99" s="4">
        <v>2.0</v>
      </c>
      <c r="D99" s="4">
        <v>20.0</v>
      </c>
      <c r="E99" s="4">
        <v>4.0</v>
      </c>
    </row>
    <row r="100">
      <c r="A100" s="11"/>
      <c r="B100" s="4"/>
      <c r="C100" s="4"/>
      <c r="D100" s="4"/>
      <c r="E100" s="4"/>
    </row>
    <row r="157">
      <c r="A157" s="1" t="s">
        <v>180</v>
      </c>
    </row>
    <row r="158">
      <c r="A158" s="12" t="s">
        <v>1</v>
      </c>
      <c r="B158" s="12" t="s">
        <v>160</v>
      </c>
      <c r="C158" s="12" t="s">
        <v>3</v>
      </c>
      <c r="D158" s="12" t="s">
        <v>4</v>
      </c>
      <c r="E158" s="12" t="s">
        <v>5</v>
      </c>
      <c r="F158" s="13"/>
    </row>
    <row r="159">
      <c r="A159" s="14">
        <v>8.0</v>
      </c>
      <c r="B159" s="15" t="s">
        <v>161</v>
      </c>
      <c r="C159" s="14">
        <v>2.0</v>
      </c>
      <c r="D159" s="14">
        <v>437.0</v>
      </c>
      <c r="E159" s="14">
        <v>4.0</v>
      </c>
    </row>
    <row r="160">
      <c r="A160" s="14">
        <v>43.0</v>
      </c>
      <c r="B160" s="15" t="s">
        <v>165</v>
      </c>
      <c r="C160" s="14">
        <v>2.0</v>
      </c>
      <c r="D160" s="14">
        <v>437.0</v>
      </c>
      <c r="E160" s="14">
        <v>4.0</v>
      </c>
    </row>
    <row r="161">
      <c r="A161" s="14">
        <v>91.0</v>
      </c>
      <c r="B161" s="15" t="s">
        <v>176</v>
      </c>
      <c r="C161" s="14">
        <v>2.0</v>
      </c>
      <c r="D161" s="14">
        <v>437.0</v>
      </c>
      <c r="E161" s="14">
        <v>4.0</v>
      </c>
    </row>
    <row r="162">
      <c r="A162" s="14">
        <v>38.0</v>
      </c>
      <c r="B162" s="15" t="s">
        <v>163</v>
      </c>
      <c r="C162" s="14">
        <v>4.0</v>
      </c>
      <c r="D162" s="14">
        <v>151.0</v>
      </c>
      <c r="E162" s="14">
        <v>13.0</v>
      </c>
    </row>
    <row r="163">
      <c r="A163" s="14">
        <v>95.0</v>
      </c>
      <c r="B163" s="15" t="s">
        <v>177</v>
      </c>
      <c r="C163" s="14">
        <v>2.0</v>
      </c>
      <c r="D163" s="14">
        <v>119.0</v>
      </c>
      <c r="E163" s="14">
        <v>6.0</v>
      </c>
    </row>
    <row r="164">
      <c r="A164" s="14">
        <v>111.0</v>
      </c>
      <c r="B164" s="15" t="s">
        <v>178</v>
      </c>
      <c r="C164" s="14">
        <v>2.0</v>
      </c>
      <c r="D164" s="14">
        <v>119.0</v>
      </c>
      <c r="E164" s="14">
        <v>6.0</v>
      </c>
    </row>
    <row r="165">
      <c r="A165" s="14">
        <v>48.0</v>
      </c>
      <c r="B165" s="16" t="s">
        <v>181</v>
      </c>
      <c r="C165" s="14">
        <v>1.0</v>
      </c>
      <c r="D165" s="14">
        <v>117.0</v>
      </c>
      <c r="E165" s="14">
        <v>4.0</v>
      </c>
    </row>
    <row r="166">
      <c r="A166" s="14">
        <v>109.0</v>
      </c>
      <c r="B166" s="15" t="s">
        <v>182</v>
      </c>
      <c r="C166" s="14">
        <v>1.0</v>
      </c>
      <c r="D166" s="14">
        <v>117.0</v>
      </c>
      <c r="E166" s="14">
        <v>4.0</v>
      </c>
    </row>
    <row r="167">
      <c r="A167" s="14">
        <v>59.0</v>
      </c>
      <c r="B167" s="16" t="s">
        <v>169</v>
      </c>
      <c r="C167" s="14">
        <v>2.0</v>
      </c>
      <c r="D167" s="14">
        <v>74.0</v>
      </c>
      <c r="E167" s="14">
        <v>7.0</v>
      </c>
    </row>
    <row r="168">
      <c r="A168" s="14">
        <v>10.0</v>
      </c>
      <c r="B168" s="15" t="s">
        <v>183</v>
      </c>
      <c r="C168" s="14">
        <v>1.0</v>
      </c>
      <c r="D168" s="14">
        <v>58.0</v>
      </c>
      <c r="E168" s="14">
        <v>2.0</v>
      </c>
    </row>
    <row r="169">
      <c r="A169" s="14">
        <v>40.0</v>
      </c>
      <c r="B169" s="15" t="s">
        <v>184</v>
      </c>
      <c r="C169" s="14">
        <v>1.0</v>
      </c>
      <c r="D169" s="14">
        <v>58.0</v>
      </c>
      <c r="E169" s="14">
        <v>2.0</v>
      </c>
    </row>
    <row r="170">
      <c r="A170" s="14">
        <v>105.0</v>
      </c>
      <c r="B170" s="15" t="s">
        <v>185</v>
      </c>
      <c r="C170" s="14">
        <v>1.0</v>
      </c>
      <c r="D170" s="14">
        <v>58.0</v>
      </c>
      <c r="E170" s="14">
        <v>2.0</v>
      </c>
    </row>
    <row r="171">
      <c r="A171" s="14">
        <v>47.0</v>
      </c>
      <c r="B171" s="15" t="s">
        <v>186</v>
      </c>
      <c r="C171" s="14">
        <v>1.0</v>
      </c>
      <c r="D171" s="14">
        <v>48.0</v>
      </c>
      <c r="E171" s="14">
        <v>4.0</v>
      </c>
    </row>
    <row r="172">
      <c r="A172" s="14">
        <v>54.0</v>
      </c>
      <c r="B172" s="15" t="s">
        <v>187</v>
      </c>
      <c r="C172" s="14">
        <v>1.0</v>
      </c>
      <c r="D172" s="14">
        <v>48.0</v>
      </c>
      <c r="E172" s="14">
        <v>4.0</v>
      </c>
    </row>
    <row r="173">
      <c r="A173" s="14">
        <v>63.0</v>
      </c>
      <c r="B173" s="15" t="s">
        <v>170</v>
      </c>
      <c r="C173" s="14">
        <v>2.0</v>
      </c>
      <c r="D173" s="14">
        <v>48.0</v>
      </c>
      <c r="E173" s="14">
        <v>7.0</v>
      </c>
    </row>
    <row r="174">
      <c r="A174" s="14">
        <v>75.0</v>
      </c>
      <c r="B174" s="15" t="s">
        <v>188</v>
      </c>
      <c r="C174" s="14">
        <v>1.0</v>
      </c>
      <c r="D174" s="14">
        <v>48.0</v>
      </c>
      <c r="E174" s="14">
        <v>4.0</v>
      </c>
    </row>
    <row r="175">
      <c r="A175" s="14">
        <v>49.0</v>
      </c>
      <c r="B175" s="15" t="s">
        <v>166</v>
      </c>
      <c r="C175" s="14">
        <v>2.0</v>
      </c>
      <c r="D175" s="14">
        <v>38.0</v>
      </c>
      <c r="E175" s="14">
        <v>5.0</v>
      </c>
    </row>
    <row r="176">
      <c r="A176" s="14">
        <v>79.0</v>
      </c>
      <c r="B176" s="15" t="s">
        <v>172</v>
      </c>
      <c r="C176" s="14">
        <v>2.0</v>
      </c>
      <c r="D176" s="14">
        <v>38.0</v>
      </c>
      <c r="E176" s="14">
        <v>4.0</v>
      </c>
    </row>
    <row r="177">
      <c r="A177" s="14">
        <v>41.0</v>
      </c>
      <c r="B177" s="15" t="s">
        <v>189</v>
      </c>
      <c r="C177" s="14">
        <v>1.0</v>
      </c>
      <c r="D177" s="14">
        <v>36.0</v>
      </c>
      <c r="E177" s="14">
        <v>4.0</v>
      </c>
    </row>
    <row r="178">
      <c r="A178" s="14">
        <v>45.0</v>
      </c>
      <c r="B178" s="15" t="s">
        <v>190</v>
      </c>
      <c r="C178" s="14">
        <v>1.0</v>
      </c>
      <c r="D178" s="14">
        <v>36.0</v>
      </c>
      <c r="E178" s="14">
        <v>4.0</v>
      </c>
    </row>
    <row r="179">
      <c r="A179" s="14">
        <v>66.0</v>
      </c>
      <c r="B179" s="15" t="s">
        <v>191</v>
      </c>
      <c r="C179" s="14">
        <v>1.0</v>
      </c>
      <c r="D179" s="14">
        <v>36.0</v>
      </c>
      <c r="E179" s="14">
        <v>4.0</v>
      </c>
    </row>
    <row r="180">
      <c r="A180" s="14">
        <v>71.0</v>
      </c>
      <c r="B180" s="15" t="s">
        <v>192</v>
      </c>
      <c r="C180" s="14">
        <v>1.0</v>
      </c>
      <c r="D180" s="14">
        <v>36.0</v>
      </c>
      <c r="E180" s="14">
        <v>4.0</v>
      </c>
    </row>
    <row r="181">
      <c r="A181" s="14">
        <v>85.0</v>
      </c>
      <c r="B181" s="15" t="s">
        <v>193</v>
      </c>
      <c r="C181" s="14">
        <v>1.0</v>
      </c>
      <c r="D181" s="14">
        <v>36.0</v>
      </c>
      <c r="E181" s="14">
        <v>4.0</v>
      </c>
    </row>
    <row r="182">
      <c r="A182" s="14">
        <v>97.0</v>
      </c>
      <c r="B182" s="15" t="s">
        <v>194</v>
      </c>
      <c r="C182" s="14">
        <v>1.0</v>
      </c>
      <c r="D182" s="14">
        <v>36.0</v>
      </c>
      <c r="E182" s="14">
        <v>4.0</v>
      </c>
    </row>
    <row r="183">
      <c r="A183" s="14">
        <v>115.0</v>
      </c>
      <c r="B183" s="15" t="s">
        <v>195</v>
      </c>
      <c r="C183" s="14">
        <v>1.0</v>
      </c>
      <c r="D183" s="14">
        <v>36.0</v>
      </c>
      <c r="E183" s="14">
        <v>4.0</v>
      </c>
    </row>
    <row r="184">
      <c r="A184" s="14">
        <v>116.0</v>
      </c>
      <c r="B184" s="15" t="s">
        <v>196</v>
      </c>
      <c r="C184" s="14">
        <v>1.0</v>
      </c>
      <c r="D184" s="14">
        <v>36.0</v>
      </c>
      <c r="E184" s="14">
        <v>4.0</v>
      </c>
    </row>
    <row r="185">
      <c r="A185" s="14">
        <v>118.0</v>
      </c>
      <c r="B185" s="15" t="s">
        <v>197</v>
      </c>
      <c r="C185" s="14">
        <v>1.0</v>
      </c>
      <c r="D185" s="14">
        <v>36.0</v>
      </c>
      <c r="E185" s="14">
        <v>4.0</v>
      </c>
    </row>
    <row r="186">
      <c r="A186" s="14">
        <v>13.0</v>
      </c>
      <c r="B186" s="15" t="s">
        <v>162</v>
      </c>
      <c r="C186" s="14">
        <v>2.0</v>
      </c>
      <c r="D186" s="14">
        <v>34.0</v>
      </c>
      <c r="E186" s="14">
        <v>8.0</v>
      </c>
    </row>
    <row r="187">
      <c r="A187" s="14">
        <v>44.0</v>
      </c>
      <c r="B187" s="15" t="s">
        <v>198</v>
      </c>
      <c r="C187" s="14">
        <v>1.0</v>
      </c>
      <c r="D187" s="14">
        <v>34.0</v>
      </c>
      <c r="E187" s="14">
        <v>1.0</v>
      </c>
    </row>
    <row r="188">
      <c r="A188" s="14">
        <v>25.0</v>
      </c>
      <c r="B188" s="15" t="s">
        <v>199</v>
      </c>
      <c r="C188" s="14">
        <v>1.0</v>
      </c>
      <c r="D188" s="14">
        <v>31.0</v>
      </c>
      <c r="E188" s="14">
        <v>2.0</v>
      </c>
    </row>
    <row r="189">
      <c r="A189" s="14">
        <v>61.0</v>
      </c>
      <c r="B189" s="15" t="s">
        <v>200</v>
      </c>
      <c r="C189" s="14">
        <v>1.0</v>
      </c>
      <c r="D189" s="14">
        <v>31.0</v>
      </c>
      <c r="E189" s="14">
        <v>2.0</v>
      </c>
    </row>
    <row r="190">
      <c r="A190" s="14">
        <v>69.0</v>
      </c>
      <c r="B190" s="15" t="s">
        <v>171</v>
      </c>
      <c r="C190" s="14">
        <v>3.0</v>
      </c>
      <c r="D190" s="14">
        <v>28.0</v>
      </c>
      <c r="E190" s="14">
        <v>0.0</v>
      </c>
    </row>
    <row r="191">
      <c r="A191" s="14">
        <v>52.0</v>
      </c>
      <c r="B191" s="15" t="s">
        <v>201</v>
      </c>
      <c r="C191" s="14">
        <v>1.0</v>
      </c>
      <c r="D191" s="14">
        <v>26.0</v>
      </c>
      <c r="E191" s="14">
        <v>3.0</v>
      </c>
    </row>
    <row r="192">
      <c r="A192" s="14">
        <v>94.0</v>
      </c>
      <c r="B192" s="15" t="s">
        <v>202</v>
      </c>
      <c r="C192" s="14">
        <v>1.0</v>
      </c>
      <c r="D192" s="14">
        <v>26.0</v>
      </c>
      <c r="E192" s="14">
        <v>3.0</v>
      </c>
    </row>
    <row r="193">
      <c r="A193" s="14">
        <v>99.0</v>
      </c>
      <c r="B193" s="15" t="s">
        <v>203</v>
      </c>
      <c r="C193" s="14">
        <v>1.0</v>
      </c>
      <c r="D193" s="14">
        <v>26.0</v>
      </c>
      <c r="E193" s="14">
        <v>3.0</v>
      </c>
    </row>
    <row r="194">
      <c r="A194" s="14">
        <v>2.0</v>
      </c>
      <c r="B194" s="15" t="s">
        <v>204</v>
      </c>
      <c r="C194" s="14">
        <v>1.0</v>
      </c>
      <c r="D194" s="14">
        <v>22.0</v>
      </c>
      <c r="E194" s="14">
        <v>3.0</v>
      </c>
    </row>
    <row r="195">
      <c r="A195" s="14">
        <v>22.0</v>
      </c>
      <c r="B195" s="15" t="s">
        <v>205</v>
      </c>
      <c r="C195" s="14">
        <v>1.0</v>
      </c>
      <c r="D195" s="14">
        <v>22.0</v>
      </c>
      <c r="E195" s="14">
        <v>3.0</v>
      </c>
    </row>
    <row r="196">
      <c r="A196" s="14">
        <v>37.0</v>
      </c>
      <c r="B196" s="15" t="s">
        <v>206</v>
      </c>
      <c r="C196" s="14">
        <v>1.0</v>
      </c>
      <c r="D196" s="14">
        <v>22.0</v>
      </c>
      <c r="E196" s="14">
        <v>1.0</v>
      </c>
    </row>
    <row r="197">
      <c r="A197" s="14">
        <v>98.0</v>
      </c>
      <c r="B197" s="15" t="s">
        <v>207</v>
      </c>
      <c r="C197" s="14">
        <v>1.0</v>
      </c>
      <c r="D197" s="14">
        <v>22.0</v>
      </c>
      <c r="E197" s="14">
        <v>3.0</v>
      </c>
    </row>
    <row r="198">
      <c r="A198" s="14">
        <v>104.0</v>
      </c>
      <c r="B198" s="15" t="s">
        <v>208</v>
      </c>
      <c r="C198" s="14">
        <v>1.0</v>
      </c>
      <c r="D198" s="14">
        <v>22.0</v>
      </c>
      <c r="E198" s="14">
        <v>3.0</v>
      </c>
    </row>
    <row r="199">
      <c r="A199" s="14">
        <v>56.0</v>
      </c>
      <c r="B199" s="15" t="s">
        <v>168</v>
      </c>
      <c r="C199" s="14">
        <v>2.0</v>
      </c>
      <c r="D199" s="14">
        <v>20.0</v>
      </c>
      <c r="E199" s="14">
        <v>7.0</v>
      </c>
    </row>
    <row r="200">
      <c r="A200" s="14">
        <v>90.0</v>
      </c>
      <c r="B200" s="15" t="s">
        <v>175</v>
      </c>
      <c r="C200" s="14">
        <v>2.0</v>
      </c>
      <c r="D200" s="14">
        <v>20.0</v>
      </c>
      <c r="E200" s="14">
        <v>7.0</v>
      </c>
    </row>
    <row r="201">
      <c r="A201" s="14">
        <v>112.0</v>
      </c>
      <c r="B201" s="15" t="s">
        <v>179</v>
      </c>
      <c r="C201" s="14">
        <v>2.0</v>
      </c>
      <c r="D201" s="14">
        <v>20.0</v>
      </c>
      <c r="E201" s="14">
        <v>7.0</v>
      </c>
    </row>
    <row r="202">
      <c r="A202" s="14">
        <v>7.0</v>
      </c>
      <c r="B202" s="15" t="s">
        <v>209</v>
      </c>
      <c r="C202" s="14">
        <v>1.0</v>
      </c>
      <c r="D202" s="14">
        <v>14.0</v>
      </c>
      <c r="E202" s="14">
        <v>4.0</v>
      </c>
    </row>
    <row r="203">
      <c r="A203" s="14">
        <v>30.0</v>
      </c>
      <c r="B203" s="15" t="s">
        <v>210</v>
      </c>
      <c r="C203" s="14">
        <v>1.0</v>
      </c>
      <c r="D203" s="14">
        <v>14.0</v>
      </c>
      <c r="E203" s="14">
        <v>4.0</v>
      </c>
    </row>
    <row r="204">
      <c r="A204" s="14">
        <v>57.0</v>
      </c>
      <c r="B204" s="15" t="s">
        <v>211</v>
      </c>
      <c r="C204" s="14">
        <v>1.0</v>
      </c>
      <c r="D204" s="14">
        <v>9.0</v>
      </c>
      <c r="E204" s="14">
        <v>2.0</v>
      </c>
    </row>
    <row r="205">
      <c r="A205" s="14">
        <v>74.0</v>
      </c>
      <c r="B205" s="15" t="s">
        <v>212</v>
      </c>
      <c r="C205" s="14">
        <v>1.0</v>
      </c>
      <c r="D205" s="14">
        <v>9.0</v>
      </c>
      <c r="E205" s="14">
        <v>2.0</v>
      </c>
    </row>
    <row r="206">
      <c r="A206" s="14">
        <v>113.0</v>
      </c>
      <c r="B206" s="15" t="s">
        <v>213</v>
      </c>
      <c r="C206" s="14">
        <v>1.0</v>
      </c>
      <c r="D206" s="14">
        <v>9.0</v>
      </c>
      <c r="E206" s="14">
        <v>2.0</v>
      </c>
    </row>
    <row r="207">
      <c r="A207" s="14">
        <v>60.0</v>
      </c>
      <c r="B207" s="15" t="s">
        <v>214</v>
      </c>
      <c r="C207" s="14">
        <v>1.0</v>
      </c>
      <c r="D207" s="14">
        <v>8.0</v>
      </c>
      <c r="E207" s="14">
        <v>4.0</v>
      </c>
    </row>
    <row r="208">
      <c r="A208" s="14">
        <v>77.0</v>
      </c>
      <c r="B208" s="15" t="s">
        <v>215</v>
      </c>
      <c r="C208" s="14">
        <v>1.0</v>
      </c>
      <c r="D208" s="14">
        <v>8.0</v>
      </c>
      <c r="E208" s="14">
        <v>4.0</v>
      </c>
    </row>
    <row r="209">
      <c r="A209" s="14">
        <v>86.0</v>
      </c>
      <c r="B209" s="15" t="s">
        <v>216</v>
      </c>
      <c r="C209" s="14">
        <v>1.0</v>
      </c>
      <c r="D209" s="14">
        <v>8.0</v>
      </c>
      <c r="E209" s="14">
        <v>4.0</v>
      </c>
    </row>
    <row r="210">
      <c r="A210" s="14">
        <v>103.0</v>
      </c>
      <c r="B210" s="15" t="s">
        <v>217</v>
      </c>
      <c r="C210" s="14">
        <v>1.0</v>
      </c>
      <c r="D210" s="14">
        <v>8.0</v>
      </c>
      <c r="E210" s="14">
        <v>4.0</v>
      </c>
    </row>
    <row r="211">
      <c r="A211" s="14">
        <v>18.0</v>
      </c>
      <c r="B211" s="15" t="s">
        <v>218</v>
      </c>
      <c r="C211" s="14">
        <v>1.0</v>
      </c>
      <c r="D211" s="14">
        <v>7.0</v>
      </c>
      <c r="E211" s="14">
        <v>3.0</v>
      </c>
    </row>
    <row r="212">
      <c r="A212" s="14">
        <v>21.0</v>
      </c>
      <c r="B212" s="15" t="s">
        <v>219</v>
      </c>
      <c r="C212" s="14">
        <v>1.0</v>
      </c>
      <c r="D212" s="14">
        <v>7.0</v>
      </c>
      <c r="E212" s="14">
        <v>2.0</v>
      </c>
    </row>
    <row r="213">
      <c r="A213" s="14">
        <v>34.0</v>
      </c>
      <c r="B213" s="15" t="s">
        <v>220</v>
      </c>
      <c r="C213" s="14">
        <v>1.0</v>
      </c>
      <c r="D213" s="14">
        <v>7.0</v>
      </c>
      <c r="E213" s="14">
        <v>3.0</v>
      </c>
    </row>
    <row r="214">
      <c r="A214" s="14">
        <v>64.0</v>
      </c>
      <c r="B214" s="15" t="s">
        <v>221</v>
      </c>
      <c r="C214" s="14">
        <v>1.0</v>
      </c>
      <c r="D214" s="14">
        <v>7.0</v>
      </c>
      <c r="E214" s="14">
        <v>3.0</v>
      </c>
    </row>
    <row r="215">
      <c r="A215" s="14">
        <v>81.0</v>
      </c>
      <c r="B215" s="15" t="s">
        <v>222</v>
      </c>
      <c r="C215" s="14">
        <v>1.0</v>
      </c>
      <c r="D215" s="14">
        <v>7.0</v>
      </c>
      <c r="E215" s="14">
        <v>2.0</v>
      </c>
    </row>
    <row r="216">
      <c r="A216" s="14">
        <v>121.0</v>
      </c>
      <c r="B216" s="15" t="s">
        <v>223</v>
      </c>
      <c r="C216" s="14">
        <v>1.0</v>
      </c>
      <c r="D216" s="14">
        <v>7.0</v>
      </c>
      <c r="E216" s="14">
        <v>3.0</v>
      </c>
    </row>
    <row r="217">
      <c r="A217" s="14">
        <v>15.0</v>
      </c>
      <c r="B217" s="15" t="s">
        <v>224</v>
      </c>
      <c r="C217" s="14">
        <v>1.0</v>
      </c>
      <c r="D217" s="14">
        <v>6.0</v>
      </c>
      <c r="E217" s="14">
        <v>4.0</v>
      </c>
    </row>
    <row r="218">
      <c r="A218" s="14">
        <v>16.0</v>
      </c>
      <c r="B218" s="15" t="s">
        <v>225</v>
      </c>
      <c r="C218" s="14">
        <v>1.0</v>
      </c>
      <c r="D218" s="14">
        <v>6.0</v>
      </c>
      <c r="E218" s="14">
        <v>4.0</v>
      </c>
    </row>
    <row r="219">
      <c r="A219" s="14">
        <v>29.0</v>
      </c>
      <c r="B219" s="15" t="s">
        <v>226</v>
      </c>
      <c r="C219" s="14">
        <v>1.0</v>
      </c>
      <c r="D219" s="14">
        <v>6.0</v>
      </c>
      <c r="E219" s="14">
        <v>3.0</v>
      </c>
    </row>
    <row r="220">
      <c r="A220" s="14">
        <v>42.0</v>
      </c>
      <c r="B220" s="15" t="s">
        <v>227</v>
      </c>
      <c r="C220" s="14">
        <v>1.0</v>
      </c>
      <c r="D220" s="14">
        <v>6.0</v>
      </c>
      <c r="E220" s="14">
        <v>4.0</v>
      </c>
    </row>
    <row r="221">
      <c r="A221" s="14">
        <v>46.0</v>
      </c>
      <c r="B221" s="15" t="s">
        <v>228</v>
      </c>
      <c r="C221" s="14">
        <v>1.0</v>
      </c>
      <c r="D221" s="14">
        <v>6.0</v>
      </c>
      <c r="E221" s="14">
        <v>4.0</v>
      </c>
    </row>
    <row r="222">
      <c r="A222" s="14">
        <v>88.0</v>
      </c>
      <c r="B222" s="15" t="s">
        <v>174</v>
      </c>
      <c r="C222" s="14">
        <v>2.0</v>
      </c>
      <c r="D222" s="14">
        <v>6.0</v>
      </c>
      <c r="E222" s="14">
        <v>6.0</v>
      </c>
    </row>
    <row r="223">
      <c r="A223" s="14">
        <v>100.0</v>
      </c>
      <c r="B223" s="15" t="s">
        <v>229</v>
      </c>
      <c r="C223" s="14">
        <v>1.0</v>
      </c>
      <c r="D223" s="14">
        <v>6.0</v>
      </c>
      <c r="E223" s="14">
        <v>4.0</v>
      </c>
    </row>
    <row r="224">
      <c r="A224" s="14">
        <v>1.0</v>
      </c>
      <c r="B224" s="15" t="s">
        <v>230</v>
      </c>
      <c r="C224" s="14">
        <v>1.0</v>
      </c>
      <c r="D224" s="14">
        <v>4.0</v>
      </c>
      <c r="E224" s="14">
        <v>4.0</v>
      </c>
    </row>
    <row r="225">
      <c r="A225" s="14">
        <v>4.0</v>
      </c>
      <c r="B225" s="15" t="s">
        <v>231</v>
      </c>
      <c r="C225" s="14">
        <v>1.0</v>
      </c>
      <c r="D225" s="14">
        <v>4.0</v>
      </c>
      <c r="E225" s="14">
        <v>4.0</v>
      </c>
    </row>
    <row r="226">
      <c r="A226" s="14">
        <v>28.0</v>
      </c>
      <c r="B226" s="15" t="s">
        <v>232</v>
      </c>
      <c r="C226" s="14">
        <v>1.0</v>
      </c>
      <c r="D226" s="14">
        <v>4.0</v>
      </c>
      <c r="E226" s="14">
        <v>2.0</v>
      </c>
    </row>
    <row r="227">
      <c r="A227" s="14">
        <v>31.0</v>
      </c>
      <c r="B227" s="15" t="s">
        <v>233</v>
      </c>
      <c r="C227" s="14">
        <v>1.0</v>
      </c>
      <c r="D227" s="14">
        <v>4.0</v>
      </c>
      <c r="E227" s="14">
        <v>2.0</v>
      </c>
    </row>
    <row r="228">
      <c r="A228" s="14">
        <v>80.0</v>
      </c>
      <c r="B228" s="15" t="s">
        <v>234</v>
      </c>
      <c r="C228" s="14">
        <v>1.0</v>
      </c>
      <c r="D228" s="14">
        <v>4.0</v>
      </c>
      <c r="E228" s="14">
        <v>2.0</v>
      </c>
    </row>
    <row r="229">
      <c r="A229" s="14">
        <v>93.0</v>
      </c>
      <c r="B229" s="15" t="s">
        <v>235</v>
      </c>
      <c r="C229" s="14">
        <v>1.0</v>
      </c>
      <c r="D229" s="14">
        <v>4.0</v>
      </c>
      <c r="E229" s="14">
        <v>4.0</v>
      </c>
    </row>
    <row r="230">
      <c r="A230" s="14">
        <v>5.0</v>
      </c>
      <c r="B230" s="15" t="s">
        <v>236</v>
      </c>
      <c r="C230" s="14">
        <v>1.0</v>
      </c>
      <c r="D230" s="14">
        <v>3.0</v>
      </c>
      <c r="E230" s="14">
        <v>3.0</v>
      </c>
    </row>
    <row r="231">
      <c r="A231" s="14">
        <v>6.0</v>
      </c>
      <c r="B231" s="15" t="s">
        <v>237</v>
      </c>
      <c r="C231" s="14">
        <v>1.0</v>
      </c>
      <c r="D231" s="14">
        <v>3.0</v>
      </c>
      <c r="E231" s="14">
        <v>6.0</v>
      </c>
    </row>
    <row r="232">
      <c r="A232" s="14">
        <v>9.0</v>
      </c>
      <c r="B232" s="15" t="s">
        <v>238</v>
      </c>
      <c r="C232" s="14">
        <v>1.0</v>
      </c>
      <c r="D232" s="14">
        <v>3.0</v>
      </c>
      <c r="E232" s="14">
        <v>0.0</v>
      </c>
    </row>
    <row r="233">
      <c r="A233" s="14">
        <v>12.0</v>
      </c>
      <c r="B233" s="15" t="s">
        <v>239</v>
      </c>
      <c r="C233" s="14">
        <v>1.0</v>
      </c>
      <c r="D233" s="14">
        <v>3.0</v>
      </c>
      <c r="E233" s="14">
        <v>6.0</v>
      </c>
    </row>
    <row r="234">
      <c r="A234" s="14">
        <v>17.0</v>
      </c>
      <c r="B234" s="15" t="s">
        <v>240</v>
      </c>
      <c r="C234" s="14">
        <v>1.0</v>
      </c>
      <c r="D234" s="14">
        <v>3.0</v>
      </c>
      <c r="E234" s="14">
        <v>6.0</v>
      </c>
    </row>
    <row r="235">
      <c r="A235" s="14">
        <v>19.0</v>
      </c>
      <c r="B235" s="15" t="s">
        <v>241</v>
      </c>
      <c r="C235" s="14">
        <v>1.0</v>
      </c>
      <c r="D235" s="14">
        <v>3.0</v>
      </c>
      <c r="E235" s="14">
        <v>6.0</v>
      </c>
    </row>
    <row r="236">
      <c r="A236" s="14">
        <v>20.0</v>
      </c>
      <c r="B236" s="15" t="s">
        <v>242</v>
      </c>
      <c r="C236" s="14">
        <v>1.0</v>
      </c>
      <c r="D236" s="14">
        <v>3.0</v>
      </c>
      <c r="E236" s="14">
        <v>6.0</v>
      </c>
    </row>
    <row r="237">
      <c r="A237" s="14">
        <v>23.0</v>
      </c>
      <c r="B237" s="15" t="s">
        <v>243</v>
      </c>
      <c r="C237" s="14">
        <v>1.0</v>
      </c>
      <c r="D237" s="14">
        <v>3.0</v>
      </c>
      <c r="E237" s="14">
        <v>3.0</v>
      </c>
    </row>
    <row r="238">
      <c r="A238" s="14">
        <v>24.0</v>
      </c>
      <c r="B238" s="15" t="s">
        <v>244</v>
      </c>
      <c r="C238" s="14">
        <v>1.0</v>
      </c>
      <c r="D238" s="14">
        <v>3.0</v>
      </c>
      <c r="E238" s="14">
        <v>3.0</v>
      </c>
    </row>
    <row r="239">
      <c r="A239" s="14">
        <v>55.0</v>
      </c>
      <c r="B239" s="15" t="s">
        <v>245</v>
      </c>
      <c r="C239" s="14">
        <v>1.0</v>
      </c>
      <c r="D239" s="14">
        <v>3.0</v>
      </c>
      <c r="E239" s="14">
        <v>3.0</v>
      </c>
    </row>
    <row r="240">
      <c r="A240" s="14">
        <v>72.0</v>
      </c>
      <c r="B240" s="15" t="s">
        <v>246</v>
      </c>
      <c r="C240" s="14">
        <v>1.0</v>
      </c>
      <c r="D240" s="14">
        <v>3.0</v>
      </c>
      <c r="E240" s="14">
        <v>3.0</v>
      </c>
    </row>
    <row r="241">
      <c r="A241" s="14">
        <v>76.0</v>
      </c>
      <c r="B241" s="15" t="s">
        <v>247</v>
      </c>
      <c r="C241" s="14">
        <v>1.0</v>
      </c>
      <c r="D241" s="14">
        <v>3.0</v>
      </c>
      <c r="E241" s="14">
        <v>6.0</v>
      </c>
    </row>
    <row r="242">
      <c r="A242" s="14">
        <v>78.0</v>
      </c>
      <c r="B242" s="15" t="s">
        <v>248</v>
      </c>
      <c r="C242" s="14">
        <v>1.0</v>
      </c>
      <c r="D242" s="14">
        <v>3.0</v>
      </c>
      <c r="E242" s="14">
        <v>3.0</v>
      </c>
    </row>
    <row r="243">
      <c r="A243" s="14">
        <v>82.0</v>
      </c>
      <c r="B243" s="15" t="s">
        <v>173</v>
      </c>
      <c r="C243" s="14">
        <v>2.0</v>
      </c>
      <c r="D243" s="14">
        <v>3.0</v>
      </c>
      <c r="E243" s="14">
        <v>3.0</v>
      </c>
    </row>
    <row r="244">
      <c r="A244" s="14">
        <v>110.0</v>
      </c>
      <c r="B244" s="15" t="s">
        <v>249</v>
      </c>
      <c r="C244" s="14">
        <v>1.0</v>
      </c>
      <c r="D244" s="14">
        <v>3.0</v>
      </c>
      <c r="E244" s="14">
        <v>3.0</v>
      </c>
    </row>
    <row r="245">
      <c r="A245" s="14">
        <v>117.0</v>
      </c>
      <c r="B245" s="15" t="s">
        <v>250</v>
      </c>
      <c r="C245" s="14">
        <v>1.0</v>
      </c>
      <c r="D245" s="14">
        <v>3.0</v>
      </c>
      <c r="E245" s="14">
        <v>3.0</v>
      </c>
    </row>
    <row r="246">
      <c r="A246" s="14">
        <v>120.0</v>
      </c>
      <c r="B246" s="15" t="s">
        <v>251</v>
      </c>
      <c r="C246" s="14">
        <v>1.0</v>
      </c>
      <c r="D246" s="14">
        <v>3.0</v>
      </c>
      <c r="E246" s="14">
        <v>6.0</v>
      </c>
    </row>
    <row r="247">
      <c r="A247" s="14">
        <v>58.0</v>
      </c>
      <c r="B247" s="15" t="s">
        <v>252</v>
      </c>
      <c r="C247" s="14">
        <v>1.0</v>
      </c>
      <c r="D247" s="14">
        <v>2.0</v>
      </c>
      <c r="E247" s="14">
        <v>3.0</v>
      </c>
    </row>
    <row r="248">
      <c r="A248" s="14">
        <v>83.0</v>
      </c>
      <c r="B248" s="15" t="s">
        <v>253</v>
      </c>
      <c r="C248" s="14">
        <v>1.0</v>
      </c>
      <c r="D248" s="14">
        <v>2.0</v>
      </c>
      <c r="E248" s="14">
        <v>1.0</v>
      </c>
    </row>
    <row r="249">
      <c r="A249" s="14">
        <v>84.0</v>
      </c>
      <c r="B249" s="15" t="s">
        <v>254</v>
      </c>
      <c r="C249" s="14">
        <v>1.0</v>
      </c>
      <c r="D249" s="14">
        <v>2.0</v>
      </c>
      <c r="E249" s="14">
        <v>3.0</v>
      </c>
    </row>
    <row r="250">
      <c r="A250" s="14">
        <v>101.0</v>
      </c>
      <c r="B250" s="15" t="s">
        <v>255</v>
      </c>
      <c r="C250" s="14">
        <v>1.0</v>
      </c>
      <c r="D250" s="14">
        <v>2.0</v>
      </c>
      <c r="E250" s="14">
        <v>3.0</v>
      </c>
    </row>
    <row r="251">
      <c r="A251" s="14">
        <v>14.0</v>
      </c>
      <c r="B251" s="15" t="s">
        <v>256</v>
      </c>
      <c r="C251" s="14">
        <v>1.0</v>
      </c>
      <c r="D251" s="14">
        <v>1.0</v>
      </c>
      <c r="E251" s="14">
        <v>5.0</v>
      </c>
    </row>
    <row r="252">
      <c r="A252" s="14">
        <v>33.0</v>
      </c>
      <c r="B252" s="15" t="s">
        <v>257</v>
      </c>
      <c r="C252" s="14">
        <v>1.0</v>
      </c>
      <c r="D252" s="14">
        <v>1.0</v>
      </c>
      <c r="E252" s="14">
        <v>5.0</v>
      </c>
    </row>
    <row r="253">
      <c r="A253" s="14">
        <v>65.0</v>
      </c>
      <c r="B253" s="15" t="s">
        <v>258</v>
      </c>
      <c r="C253" s="14">
        <v>1.0</v>
      </c>
      <c r="D253" s="14">
        <v>1.0</v>
      </c>
      <c r="E253" s="14">
        <v>5.0</v>
      </c>
    </row>
    <row r="254">
      <c r="A254" s="14">
        <v>67.0</v>
      </c>
      <c r="B254" s="15" t="s">
        <v>259</v>
      </c>
      <c r="C254" s="14">
        <v>1.0</v>
      </c>
      <c r="D254" s="14">
        <v>1.0</v>
      </c>
      <c r="E254" s="14">
        <v>5.0</v>
      </c>
    </row>
    <row r="255">
      <c r="A255" s="14">
        <v>114.0</v>
      </c>
      <c r="B255" s="15" t="s">
        <v>260</v>
      </c>
      <c r="C255" s="14">
        <v>1.0</v>
      </c>
      <c r="D255" s="14">
        <v>1.0</v>
      </c>
      <c r="E255" s="14">
        <v>5.0</v>
      </c>
    </row>
    <row r="256">
      <c r="A256" s="14">
        <v>119.0</v>
      </c>
      <c r="B256" s="15" t="s">
        <v>261</v>
      </c>
      <c r="C256" s="14">
        <v>1.0</v>
      </c>
      <c r="D256" s="14">
        <v>1.0</v>
      </c>
      <c r="E256" s="14">
        <v>5.0</v>
      </c>
    </row>
    <row r="257">
      <c r="A257" s="14">
        <v>3.0</v>
      </c>
      <c r="B257" s="15" t="s">
        <v>262</v>
      </c>
      <c r="C257" s="14">
        <v>1.0</v>
      </c>
      <c r="D257" s="14">
        <v>0.0</v>
      </c>
      <c r="E257" s="14">
        <v>7.0</v>
      </c>
    </row>
    <row r="258">
      <c r="A258" s="14">
        <v>11.0</v>
      </c>
      <c r="B258" s="15" t="s">
        <v>263</v>
      </c>
      <c r="C258" s="14">
        <v>1.0</v>
      </c>
      <c r="D258" s="14">
        <v>0.0</v>
      </c>
      <c r="E258" s="14">
        <v>3.0</v>
      </c>
    </row>
    <row r="259">
      <c r="A259" s="14">
        <v>26.0</v>
      </c>
      <c r="B259" s="15" t="s">
        <v>264</v>
      </c>
      <c r="C259" s="14">
        <v>1.0</v>
      </c>
      <c r="D259" s="14">
        <v>0.0</v>
      </c>
      <c r="E259" s="14">
        <v>4.0</v>
      </c>
    </row>
    <row r="260">
      <c r="A260" s="14">
        <v>27.0</v>
      </c>
      <c r="B260" s="15" t="s">
        <v>265</v>
      </c>
      <c r="C260" s="14">
        <v>1.0</v>
      </c>
      <c r="D260" s="14">
        <v>0.0</v>
      </c>
      <c r="E260" s="14">
        <v>7.0</v>
      </c>
    </row>
    <row r="261">
      <c r="A261" s="14">
        <v>32.0</v>
      </c>
      <c r="B261" s="15" t="s">
        <v>266</v>
      </c>
      <c r="C261" s="14">
        <v>1.0</v>
      </c>
      <c r="D261" s="14">
        <v>0.0</v>
      </c>
      <c r="E261" s="14">
        <v>3.0</v>
      </c>
    </row>
    <row r="262">
      <c r="A262" s="14">
        <v>35.0</v>
      </c>
      <c r="B262" s="15" t="s">
        <v>267</v>
      </c>
      <c r="C262" s="14">
        <v>1.0</v>
      </c>
      <c r="D262" s="14">
        <v>0.0</v>
      </c>
      <c r="E262" s="14">
        <v>7.0</v>
      </c>
    </row>
    <row r="263">
      <c r="A263" s="14">
        <v>36.0</v>
      </c>
      <c r="B263" s="15" t="s">
        <v>268</v>
      </c>
      <c r="C263" s="14">
        <v>1.0</v>
      </c>
      <c r="D263" s="14">
        <v>0.0</v>
      </c>
      <c r="E263" s="14">
        <v>4.0</v>
      </c>
    </row>
    <row r="264">
      <c r="A264" s="14">
        <v>39.0</v>
      </c>
      <c r="B264" s="15" t="s">
        <v>164</v>
      </c>
      <c r="C264" s="14">
        <v>2.0</v>
      </c>
      <c r="D264" s="14">
        <v>0.0</v>
      </c>
      <c r="E264" s="14">
        <v>6.0</v>
      </c>
    </row>
    <row r="265">
      <c r="A265" s="14">
        <v>50.0</v>
      </c>
      <c r="B265" s="15" t="s">
        <v>167</v>
      </c>
      <c r="C265" s="14">
        <v>2.0</v>
      </c>
      <c r="D265" s="14">
        <v>0.0</v>
      </c>
      <c r="E265" s="14">
        <v>6.0</v>
      </c>
    </row>
    <row r="266">
      <c r="A266" s="14">
        <v>51.0</v>
      </c>
      <c r="B266" s="15" t="s">
        <v>269</v>
      </c>
      <c r="C266" s="14">
        <v>1.0</v>
      </c>
      <c r="D266" s="14">
        <v>0.0</v>
      </c>
      <c r="E266" s="14">
        <v>3.0</v>
      </c>
    </row>
    <row r="267">
      <c r="A267" s="14">
        <v>53.0</v>
      </c>
      <c r="B267" s="15" t="s">
        <v>270</v>
      </c>
      <c r="C267" s="14">
        <v>1.0</v>
      </c>
      <c r="D267" s="14">
        <v>0.0</v>
      </c>
      <c r="E267" s="14">
        <v>3.0</v>
      </c>
    </row>
    <row r="268">
      <c r="A268" s="14">
        <v>62.0</v>
      </c>
      <c r="B268" s="15" t="s">
        <v>271</v>
      </c>
      <c r="C268" s="14">
        <v>1.0</v>
      </c>
      <c r="D268" s="14">
        <v>0.0</v>
      </c>
      <c r="E268" s="14">
        <v>1.0</v>
      </c>
    </row>
    <row r="269">
      <c r="A269" s="14">
        <v>68.0</v>
      </c>
      <c r="B269" s="15" t="s">
        <v>272</v>
      </c>
      <c r="C269" s="14">
        <v>1.0</v>
      </c>
      <c r="D269" s="14">
        <v>0.0</v>
      </c>
      <c r="E269" s="14">
        <v>0.0</v>
      </c>
    </row>
    <row r="270">
      <c r="A270" s="14">
        <v>70.0</v>
      </c>
      <c r="B270" s="15" t="s">
        <v>273</v>
      </c>
      <c r="C270" s="14">
        <v>1.0</v>
      </c>
      <c r="D270" s="14">
        <v>0.0</v>
      </c>
      <c r="E270" s="14">
        <v>1.0</v>
      </c>
    </row>
    <row r="271">
      <c r="A271" s="14">
        <v>73.0</v>
      </c>
      <c r="B271" s="15" t="s">
        <v>274</v>
      </c>
      <c r="C271" s="14">
        <v>1.0</v>
      </c>
      <c r="D271" s="14">
        <v>0.0</v>
      </c>
      <c r="E271" s="14">
        <v>7.0</v>
      </c>
    </row>
    <row r="272">
      <c r="A272" s="14">
        <v>87.0</v>
      </c>
      <c r="B272" s="15" t="s">
        <v>275</v>
      </c>
      <c r="C272" s="14">
        <v>1.0</v>
      </c>
      <c r="D272" s="14">
        <v>0.0</v>
      </c>
      <c r="E272" s="14">
        <v>7.0</v>
      </c>
    </row>
    <row r="273">
      <c r="A273" s="14">
        <v>89.0</v>
      </c>
      <c r="B273" s="15" t="s">
        <v>276</v>
      </c>
      <c r="C273" s="14">
        <v>1.0</v>
      </c>
      <c r="D273" s="14">
        <v>0.0</v>
      </c>
      <c r="E273" s="14">
        <v>3.0</v>
      </c>
    </row>
    <row r="274">
      <c r="A274" s="14">
        <v>92.0</v>
      </c>
      <c r="B274" s="15" t="s">
        <v>277</v>
      </c>
      <c r="C274" s="14">
        <v>1.0</v>
      </c>
      <c r="D274" s="14">
        <v>0.0</v>
      </c>
      <c r="E274" s="14">
        <v>7.0</v>
      </c>
    </row>
    <row r="275">
      <c r="A275" s="14">
        <v>96.0</v>
      </c>
      <c r="B275" s="15" t="s">
        <v>278</v>
      </c>
      <c r="C275" s="14">
        <v>1.0</v>
      </c>
      <c r="D275" s="14">
        <v>0.0</v>
      </c>
      <c r="E275" s="14">
        <v>0.0</v>
      </c>
    </row>
    <row r="276">
      <c r="A276" s="14">
        <v>102.0</v>
      </c>
      <c r="B276" s="15" t="s">
        <v>279</v>
      </c>
      <c r="C276" s="14">
        <v>1.0</v>
      </c>
      <c r="D276" s="14">
        <v>0.0</v>
      </c>
      <c r="E276" s="14">
        <v>3.0</v>
      </c>
    </row>
    <row r="277">
      <c r="A277" s="14">
        <v>106.0</v>
      </c>
      <c r="B277" s="15" t="s">
        <v>280</v>
      </c>
      <c r="C277" s="14">
        <v>1.0</v>
      </c>
      <c r="D277" s="14">
        <v>0.0</v>
      </c>
      <c r="E277" s="14">
        <v>3.0</v>
      </c>
    </row>
    <row r="278">
      <c r="A278" s="14">
        <v>107.0</v>
      </c>
      <c r="B278" s="15" t="s">
        <v>281</v>
      </c>
      <c r="C278" s="14">
        <v>1.0</v>
      </c>
      <c r="D278" s="14">
        <v>0.0</v>
      </c>
      <c r="E278" s="14">
        <v>7.0</v>
      </c>
    </row>
    <row r="279">
      <c r="A279" s="14">
        <v>108.0</v>
      </c>
      <c r="B279" s="15" t="s">
        <v>282</v>
      </c>
      <c r="C279" s="14">
        <v>1.0</v>
      </c>
      <c r="D279" s="14">
        <v>0.0</v>
      </c>
      <c r="E279" s="14">
        <v>2.0</v>
      </c>
    </row>
    <row r="280">
      <c r="A280" s="14">
        <v>122.0</v>
      </c>
      <c r="B280" s="15" t="s">
        <v>283</v>
      </c>
      <c r="C280" s="14">
        <v>1.0</v>
      </c>
      <c r="D280" s="14">
        <v>0.0</v>
      </c>
      <c r="E280" s="14">
        <v>4.0</v>
      </c>
    </row>
  </sheetData>
  <drawing r:id="rId1"/>
</worksheet>
</file>