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nka\2021\mytechfun\www\download\102\"/>
    </mc:Choice>
  </mc:AlternateContent>
  <xr:revisionPtr revIDLastSave="0" documentId="13_ncr:1_{98F3C5BF-55F8-449D-AA95-7505CBB6BBED}" xr6:coauthVersionLast="46" xr6:coauthVersionMax="46" xr10:uidLastSave="{00000000-0000-0000-0000-000000000000}"/>
  <bookViews>
    <workbookView xWindow="-120" yWindow="-120" windowWidth="29040" windowHeight="17640" xr2:uid="{1E09AEDA-9701-4299-9AF5-B2B54B4816D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7" i="1" s="1"/>
  <c r="J39" i="1" s="1"/>
  <c r="E18" i="1"/>
  <c r="C13" i="1"/>
  <c r="C9" i="1"/>
  <c r="J36" i="1" l="1"/>
  <c r="C10" i="1"/>
  <c r="C14" i="1"/>
</calcChain>
</file>

<file path=xl/sharedStrings.xml><?xml version="1.0" encoding="utf-8"?>
<sst xmlns="http://schemas.openxmlformats.org/spreadsheetml/2006/main" count="41" uniqueCount="30">
  <si>
    <t>ISO Metric thread profile calculator</t>
  </si>
  <si>
    <t>mm</t>
  </si>
  <si>
    <t xml:space="preserve">Dp = </t>
  </si>
  <si>
    <t xml:space="preserve">H = </t>
  </si>
  <si>
    <t xml:space="preserve">Dminor = </t>
  </si>
  <si>
    <t>Dmajor =</t>
  </si>
  <si>
    <t>Pitch =</t>
  </si>
  <si>
    <t>https://en.wikipedia.org/wiki/ISO_metric_screw_thread</t>
  </si>
  <si>
    <t xml:space="preserve"> = 0.86603 * P</t>
  </si>
  <si>
    <t xml:space="preserve"> = Dmaj - 0.649519 * P</t>
  </si>
  <si>
    <t xml:space="preserve"> = Dmaj - 1.082532 * P</t>
  </si>
  <si>
    <t>Female / internal thread:</t>
  </si>
  <si>
    <t xml:space="preserve">Dmaj = </t>
  </si>
  <si>
    <t xml:space="preserve"> = same as nominal value</t>
  </si>
  <si>
    <t>5H/8 + H/8 = 3/4 H = 0.75 H</t>
  </si>
  <si>
    <t xml:space="preserve">Hnew = </t>
  </si>
  <si>
    <t>(=0.75 H)</t>
  </si>
  <si>
    <t>On cylindrical surfaces: -0.1 ..-0.2 (depend of the printer, experiment this)</t>
  </si>
  <si>
    <t>Add clearance (press pull) on angle surfaces: -0.05 mm</t>
  </si>
  <si>
    <t>Trapezoidal thread (ISO)</t>
  </si>
  <si>
    <t>D major =</t>
  </si>
  <si>
    <t>P pitch =</t>
  </si>
  <si>
    <t>H=P/2=</t>
  </si>
  <si>
    <t>D minor =</t>
  </si>
  <si>
    <t>Width =</t>
  </si>
  <si>
    <t xml:space="preserve">Press/Pull value: </t>
  </si>
  <si>
    <t>https://mytechfun.com</t>
  </si>
  <si>
    <t>https://youtu.be/nwsPWjqPz6M</t>
  </si>
  <si>
    <t>Author:</t>
  </si>
  <si>
    <t>How to use 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</si>
</sst>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164" fontId="0" fillId="3" borderId="1" xfId="0" applyNumberFormat="1" applyFill="1" applyBorder="1"/>
    <xf numFmtId="0" fontId="1" fillId="0" borderId="0" xfId="0" applyFont="1"/>
    <xf numFmtId="0" fontId="0" fillId="0" borderId="0" xfId="0" applyFont="1"/>
    <xf numFmtId="0" fontId="2" fillId="0" borderId="0" xfId="0" applyFont="1" applyFill="1"/>
    <xf numFmtId="164" fontId="0" fillId="0" borderId="0" xfId="0" applyNumberFormat="1" applyFill="1" applyBorder="1"/>
    <xf numFmtId="0" fontId="4" fillId="0" borderId="0" xfId="0" applyFont="1"/>
    <xf numFmtId="0" fontId="5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164" fontId="3" fillId="4" borderId="0" xfId="0" applyNumberFormat="1" applyFont="1" applyFill="1" applyBorder="1" applyAlignment="1">
      <alignment horizontal="center"/>
    </xf>
    <xf numFmtId="0" fontId="7" fillId="0" borderId="0" xfId="0" applyFont="1"/>
    <xf numFmtId="0" fontId="0" fillId="5" borderId="1" xfId="0" applyFill="1" applyBorder="1"/>
    <xf numFmtId="0" fontId="3" fillId="0" borderId="1" xfId="0" applyFont="1" applyBorder="1"/>
    <xf numFmtId="164" fontId="1" fillId="0" borderId="0" xfId="0" applyNumberFormat="1" applyFont="1"/>
    <xf numFmtId="164" fontId="3" fillId="0" borderId="2" xfId="0" applyNumberFormat="1" applyFont="1" applyBorder="1"/>
    <xf numFmtId="0" fontId="8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3</xdr:row>
      <xdr:rowOff>21907</xdr:rowOff>
    </xdr:from>
    <xdr:to>
      <xdr:col>17</xdr:col>
      <xdr:colOff>38913</xdr:colOff>
      <xdr:row>23</xdr:row>
      <xdr:rowOff>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BFDDC9ED-26DD-4383-972C-C9BED8E13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641032"/>
          <a:ext cx="5781323" cy="390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0</xdr:row>
      <xdr:rowOff>0</xdr:rowOff>
    </xdr:from>
    <xdr:to>
      <xdr:col>8</xdr:col>
      <xdr:colOff>657225</xdr:colOff>
      <xdr:row>5</xdr:row>
      <xdr:rowOff>190500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B6EE24AC-061D-4A36-A384-5EEBF6D2C7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6855" b="39904"/>
        <a:stretch/>
      </xdr:blipFill>
      <xdr:spPr bwMode="auto">
        <a:xfrm>
          <a:off x="4562475" y="0"/>
          <a:ext cx="124777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285750</xdr:colOff>
      <xdr:row>6</xdr:row>
      <xdr:rowOff>21248</xdr:rowOff>
    </xdr:from>
    <xdr:to>
      <xdr:col>15</xdr:col>
      <xdr:colOff>285750</xdr:colOff>
      <xdr:row>14</xdr:row>
      <xdr:rowOff>59348</xdr:rowOff>
    </xdr:to>
    <xdr:cxnSp macro="">
      <xdr:nvCxnSpPr>
        <xdr:cNvPr id="6" name="Egyenes összekötő nyíllal 5">
          <a:extLst>
            <a:ext uri="{FF2B5EF4-FFF2-40B4-BE49-F238E27FC236}">
              <a16:creationId xmlns:a16="http://schemas.microsoft.com/office/drawing/2014/main" id="{A110D7EA-7658-48C4-AFD7-9D1E08136C31}"/>
            </a:ext>
          </a:extLst>
        </xdr:cNvPr>
        <xdr:cNvCxnSpPr/>
      </xdr:nvCxnSpPr>
      <xdr:spPr>
        <a:xfrm flipV="1">
          <a:off x="10037885" y="1215536"/>
          <a:ext cx="0" cy="1613389"/>
        </a:xfrm>
        <a:prstGeom prst="straightConnector1">
          <a:avLst/>
        </a:prstGeom>
        <a:ln w="381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140258</xdr:colOff>
      <xdr:row>29</xdr:row>
      <xdr:rowOff>63848</xdr:rowOff>
    </xdr:from>
    <xdr:to>
      <xdr:col>7</xdr:col>
      <xdr:colOff>549519</xdr:colOff>
      <xdr:row>50</xdr:row>
      <xdr:rowOff>2894</xdr:rowOff>
    </xdr:to>
    <xdr:pic>
      <xdr:nvPicPr>
        <xdr:cNvPr id="7" name="Kép 6">
          <a:extLst>
            <a:ext uri="{FF2B5EF4-FFF2-40B4-BE49-F238E27FC236}">
              <a16:creationId xmlns:a16="http://schemas.microsoft.com/office/drawing/2014/main" id="{7AE76DB9-65A2-40F9-B879-0D7C0EF1E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58" y="5756867"/>
          <a:ext cx="5157107" cy="395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139646</xdr:colOff>
      <xdr:row>31</xdr:row>
      <xdr:rowOff>118523</xdr:rowOff>
    </xdr:from>
    <xdr:to>
      <xdr:col>19</xdr:col>
      <xdr:colOff>287904</xdr:colOff>
      <xdr:row>49</xdr:row>
      <xdr:rowOff>114977</xdr:rowOff>
    </xdr:to>
    <xdr:pic>
      <xdr:nvPicPr>
        <xdr:cNvPr id="8" name="Kép 7">
          <a:extLst>
            <a:ext uri="{FF2B5EF4-FFF2-40B4-BE49-F238E27FC236}">
              <a16:creationId xmlns:a16="http://schemas.microsoft.com/office/drawing/2014/main" id="{92661B8C-D794-4B6D-B9AF-D13E1576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4108" y="6192542"/>
          <a:ext cx="5013335" cy="344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nwsPWjqPz6M" TargetMode="External"/><Relationship Id="rId1" Type="http://schemas.openxmlformats.org/officeDocument/2006/relationships/hyperlink" Target="https://mytechfun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D61C-674D-4A63-945F-055B2916B589}">
  <dimension ref="B2:O39"/>
  <sheetViews>
    <sheetView tabSelected="1" zoomScale="130" zoomScaleNormal="130" workbookViewId="0">
      <selection activeCell="B24" sqref="B24"/>
    </sheetView>
  </sheetViews>
  <sheetFormatPr defaultRowHeight="15" x14ac:dyDescent="0.25"/>
  <cols>
    <col min="2" max="2" width="12.85546875" customWidth="1"/>
    <col min="3" max="3" width="9.5703125" bestFit="1" customWidth="1"/>
    <col min="5" max="5" width="12.28515625" customWidth="1"/>
    <col min="9" max="9" width="16.42578125" bestFit="1" customWidth="1"/>
    <col min="10" max="10" width="9.5703125" bestFit="1" customWidth="1"/>
    <col min="11" max="11" width="7.28515625" customWidth="1"/>
  </cols>
  <sheetData>
    <row r="2" spans="2:15" x14ac:dyDescent="0.25">
      <c r="B2" s="3" t="s">
        <v>0</v>
      </c>
      <c r="O2" s="7"/>
    </row>
    <row r="3" spans="2:15" ht="18.75" x14ac:dyDescent="0.3">
      <c r="B3" s="5" t="s">
        <v>7</v>
      </c>
      <c r="O3" s="8" t="s">
        <v>14</v>
      </c>
    </row>
    <row r="5" spans="2:15" x14ac:dyDescent="0.25">
      <c r="B5" t="s">
        <v>5</v>
      </c>
      <c r="C5" s="1">
        <v>10</v>
      </c>
      <c r="D5" t="s">
        <v>1</v>
      </c>
    </row>
    <row r="6" spans="2:15" x14ac:dyDescent="0.25">
      <c r="B6" s="4" t="s">
        <v>6</v>
      </c>
      <c r="C6" s="1">
        <v>1.5</v>
      </c>
      <c r="D6" t="s">
        <v>1</v>
      </c>
    </row>
    <row r="7" spans="2:15" x14ac:dyDescent="0.25">
      <c r="I7" s="9"/>
      <c r="J7" s="10"/>
      <c r="K7" s="10"/>
      <c r="L7" s="10"/>
      <c r="M7" s="10"/>
    </row>
    <row r="8" spans="2:15" x14ac:dyDescent="0.25">
      <c r="I8" s="10"/>
      <c r="J8" s="10"/>
      <c r="K8" s="10"/>
      <c r="L8" s="10"/>
      <c r="M8" s="10"/>
    </row>
    <row r="9" spans="2:15" x14ac:dyDescent="0.25">
      <c r="B9" t="s">
        <v>3</v>
      </c>
      <c r="C9" s="2">
        <f>SQRT(3)/2*C6</f>
        <v>1.299038105676658</v>
      </c>
      <c r="D9" t="s">
        <v>1</v>
      </c>
      <c r="E9" t="s">
        <v>8</v>
      </c>
      <c r="I9" s="10"/>
      <c r="J9" s="6"/>
      <c r="K9" s="10"/>
      <c r="L9" s="10"/>
      <c r="M9" s="10"/>
    </row>
    <row r="10" spans="2:15" x14ac:dyDescent="0.25">
      <c r="B10" t="s">
        <v>2</v>
      </c>
      <c r="C10" s="2">
        <f>+C5-2*3/8*C9</f>
        <v>9.0257214207425065</v>
      </c>
      <c r="D10" t="s">
        <v>1</v>
      </c>
      <c r="E10" t="s">
        <v>9</v>
      </c>
      <c r="I10" s="10"/>
      <c r="J10" s="6"/>
      <c r="K10" s="10"/>
      <c r="L10" s="10"/>
      <c r="M10" s="10"/>
    </row>
    <row r="11" spans="2:15" x14ac:dyDescent="0.25">
      <c r="C11" s="6"/>
      <c r="I11" s="10"/>
      <c r="J11" s="10"/>
      <c r="K11" s="10"/>
      <c r="L11" s="10"/>
      <c r="M11" s="10"/>
    </row>
    <row r="12" spans="2:15" x14ac:dyDescent="0.25">
      <c r="B12" t="s">
        <v>11</v>
      </c>
      <c r="C12" s="6"/>
      <c r="I12" s="10"/>
      <c r="J12" s="10"/>
      <c r="K12" s="10"/>
      <c r="L12" s="10"/>
      <c r="M12" s="10"/>
    </row>
    <row r="13" spans="2:15" x14ac:dyDescent="0.25">
      <c r="B13" t="s">
        <v>12</v>
      </c>
      <c r="C13" s="15">
        <f>+C5</f>
        <v>10</v>
      </c>
      <c r="E13" t="s">
        <v>13</v>
      </c>
      <c r="I13" s="10"/>
      <c r="J13" s="10"/>
      <c r="K13" s="10"/>
      <c r="L13" s="10"/>
      <c r="M13" s="10"/>
    </row>
    <row r="14" spans="2:15" ht="18.75" x14ac:dyDescent="0.3">
      <c r="B14" t="s">
        <v>4</v>
      </c>
      <c r="C14" s="13">
        <f>+C5-2*5/8*C9</f>
        <v>8.3762023679041775</v>
      </c>
      <c r="D14" t="s">
        <v>1</v>
      </c>
      <c r="E14" t="s">
        <v>10</v>
      </c>
      <c r="I14" s="10"/>
      <c r="J14" s="10"/>
      <c r="K14" s="10"/>
      <c r="L14" s="10"/>
      <c r="M14" s="10"/>
    </row>
    <row r="15" spans="2:15" x14ac:dyDescent="0.25">
      <c r="C15" s="6"/>
    </row>
    <row r="17" spans="2:11" ht="15.75" thickBot="1" x14ac:dyDescent="0.3"/>
    <row r="18" spans="2:11" ht="19.5" thickBot="1" x14ac:dyDescent="0.35">
      <c r="D18" s="14" t="s">
        <v>15</v>
      </c>
      <c r="E18" s="12">
        <f>0.75*C9</f>
        <v>0.9742785792574935</v>
      </c>
      <c r="F18" s="14" t="s">
        <v>1</v>
      </c>
      <c r="G18" t="s">
        <v>16</v>
      </c>
    </row>
    <row r="20" spans="2:11" x14ac:dyDescent="0.25">
      <c r="B20" s="16" t="s">
        <v>18</v>
      </c>
    </row>
    <row r="21" spans="2:11" x14ac:dyDescent="0.25">
      <c r="B21" s="16" t="s">
        <v>17</v>
      </c>
    </row>
    <row r="22" spans="2:11" x14ac:dyDescent="0.25">
      <c r="F22" s="11"/>
    </row>
    <row r="24" spans="2:11" x14ac:dyDescent="0.25">
      <c r="B24" t="s">
        <v>28</v>
      </c>
      <c r="C24" s="21" t="s">
        <v>26</v>
      </c>
    </row>
    <row r="25" spans="2:11" x14ac:dyDescent="0.25">
      <c r="B25" t="s">
        <v>29</v>
      </c>
      <c r="C25" s="21" t="s">
        <v>27</v>
      </c>
    </row>
    <row r="28" spans="2:11" x14ac:dyDescent="0.25">
      <c r="B28" s="3" t="s">
        <v>19</v>
      </c>
    </row>
    <row r="32" spans="2:11" x14ac:dyDescent="0.25">
      <c r="I32" t="s">
        <v>20</v>
      </c>
      <c r="J32" s="17">
        <v>8</v>
      </c>
      <c r="K32" t="s">
        <v>1</v>
      </c>
    </row>
    <row r="33" spans="9:11" x14ac:dyDescent="0.25">
      <c r="I33" t="s">
        <v>21</v>
      </c>
      <c r="J33" s="17">
        <v>2</v>
      </c>
      <c r="K33" t="s">
        <v>1</v>
      </c>
    </row>
    <row r="35" spans="9:11" x14ac:dyDescent="0.25">
      <c r="I35" t="s">
        <v>22</v>
      </c>
      <c r="J35" s="18">
        <f>+J33/2</f>
        <v>1</v>
      </c>
      <c r="K35" t="s">
        <v>1</v>
      </c>
    </row>
    <row r="36" spans="9:11" x14ac:dyDescent="0.25">
      <c r="I36" t="s">
        <v>23</v>
      </c>
      <c r="J36" s="18">
        <f>+J32-J35*2</f>
        <v>6</v>
      </c>
      <c r="K36" t="s">
        <v>1</v>
      </c>
    </row>
    <row r="37" spans="9:11" x14ac:dyDescent="0.25">
      <c r="I37" t="s">
        <v>24</v>
      </c>
      <c r="J37" s="19">
        <f>+J33/2+J35*TAN(RADIANS(15))</f>
        <v>1.2679491924311228</v>
      </c>
      <c r="K37" t="s">
        <v>1</v>
      </c>
    </row>
    <row r="38" spans="9:11" ht="15.75" thickBot="1" x14ac:dyDescent="0.3"/>
    <row r="39" spans="9:11" ht="15.75" thickBot="1" x14ac:dyDescent="0.3">
      <c r="I39" t="s">
        <v>25</v>
      </c>
      <c r="J39" s="20">
        <f>+J37-J35</f>
        <v>0.26794919243112281</v>
      </c>
      <c r="K39" t="s">
        <v>1</v>
      </c>
    </row>
  </sheetData>
  <hyperlinks>
    <hyperlink ref="C24" r:id="rId1" xr:uid="{E05D5722-7E9B-4791-953D-61F0B842364E}"/>
    <hyperlink ref="C25" r:id="rId2" xr:uid="{96DEF13C-E74E-44CA-B81D-855F2297C0A0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igi</dc:creator>
  <cp:lastModifiedBy>igi</cp:lastModifiedBy>
  <dcterms:created xsi:type="dcterms:W3CDTF">2021-04-12T08:59:50Z</dcterms:created>
  <dcterms:modified xsi:type="dcterms:W3CDTF">2021-05-16T21:10:14Z</dcterms:modified>
</cp:coreProperties>
</file>