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A8E4BBCF-1C4A-4476-ADA2-93CC56429649}" xr6:coauthVersionLast="45" xr6:coauthVersionMax="45" xr10:uidLastSave="{00000000-0000-0000-0000-000000000000}"/>
  <bookViews>
    <workbookView xWindow="-108" yWindow="-108" windowWidth="30936" windowHeight="16920" xr2:uid="{00000000-000D-0000-FFFF-FFFF00000000}"/>
  </bookViews>
  <sheets>
    <sheet name="Steps Calculator Bel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8" i="1" l="1"/>
  <c r="B3" i="1" l="1"/>
  <c r="D7" i="1" l="1"/>
  <c r="D21" i="1"/>
  <c r="B6" i="1"/>
  <c r="B10" i="1" s="1"/>
  <c r="B11" i="1" s="1"/>
  <c r="B15" i="1"/>
  <c r="B22" i="1" s="1"/>
  <c r="B24" i="1" l="1"/>
  <c r="B25" i="1" s="1"/>
  <c r="B8" i="1"/>
  <c r="B9" i="1" s="1"/>
  <c r="B23" i="1"/>
</calcChain>
</file>

<file path=xl/sharedStrings.xml><?xml version="1.0" encoding="utf-8"?>
<sst xmlns="http://schemas.openxmlformats.org/spreadsheetml/2006/main" count="76" uniqueCount="45">
  <si>
    <t>Step Angle</t>
  </si>
  <si>
    <t>Belt Pitch</t>
  </si>
  <si>
    <t>Pulley Tooth Count</t>
  </si>
  <si>
    <t>mm</t>
  </si>
  <si>
    <t>Degree</t>
  </si>
  <si>
    <t>Driver Microstepping</t>
  </si>
  <si>
    <t>// Typical stepper motors have 200 steps per full step/rev = 1.8°/step, so 1/16 microstepping = STEPS_PER_REVOLUTION_E = 3200 </t>
  </si>
  <si>
    <t>// X-Y Axis 3200, / 20 tooth, / 2mm pitch = 200*16 / 20 / 2 = 80 :: (STEPS_PER_REVOLUTION_X / IDLER_TEETH_X / BELT_PITCH_X)</t>
  </si>
  <si>
    <t>// Z Axis 3200, / 1.25mm pitch leadscrew = 200*16 /1.25 = 2560 :: (STEPS_PER_REVOLUTION_Z / PITCH_OF_Z_ROD)</t>
  </si>
  <si>
    <t>// Z Axis 3200, / 2mm pitch leadscrew = 200*16 /2 = 1600 :: (STEPS_PER_REVOLUTION_Z / PITCH_OF_Z_ROD)</t>
  </si>
  <si>
    <t>// Z Axis 3200, / 8mm pitch leadscrew = 200*16 /8 = 400 :: (STEPS_PER_REVOLUTION_Z / PITCH_OF_Z_ROD)</t>
  </si>
  <si>
    <t>// E-Axia 3200, / (11mm Gear OD * pi) :: (STEPS_PER_REVOLUTION_E * EXTRUDER_GEAR_RATIO / (PINCH_WHEEL_DIAMETER * PI))</t>
  </si>
  <si>
    <t>Steps for 1 Rotation</t>
  </si>
  <si>
    <t>steps</t>
  </si>
  <si>
    <t>micro steps</t>
  </si>
  <si>
    <t>1 full step distance</t>
  </si>
  <si>
    <t>Belt Driven System</t>
  </si>
  <si>
    <t>Value</t>
  </si>
  <si>
    <t>Unit</t>
  </si>
  <si>
    <t>GT2</t>
  </si>
  <si>
    <t>Lead Screw Driven System</t>
  </si>
  <si>
    <t>Lead Screw Pulley Tooth Count</t>
  </si>
  <si>
    <t>Motor Pulley Tooth Count</t>
  </si>
  <si>
    <t>1 micro step distance</t>
  </si>
  <si>
    <t>1 Revolution Movement</t>
  </si>
  <si>
    <t>No of micro steps for 1mm</t>
  </si>
  <si>
    <t>Remarks</t>
  </si>
  <si>
    <t>Formulas</t>
  </si>
  <si>
    <t>ideal z-axis movement multiplier</t>
  </si>
  <si>
    <t>StepsPerMM = ((360/StepAngle)*Microstepping)/(LeadscrewPitch)*(PulleyLeadscrew/PulleyMotor)</t>
  </si>
  <si>
    <t>StepsPerMM = ((360/StepAngle)*Microstepping)/(BeltPitch*ToothCount)</t>
  </si>
  <si>
    <t>No of full steps for 1mm</t>
  </si>
  <si>
    <t>best chance resolution</t>
  </si>
  <si>
    <t>therotical maximum resolution</t>
  </si>
  <si>
    <t>Number of Start indicates the relation between lead and pitch of a screw. Mathematically, Lead = n * Pitch, where n = number of start.
Now,Lead is the distance between two corresponding points on the SAME thread.
Whereas Pitch is the distance between two corresponding points on the two CONSECUTIVE threads.
So, in SINGLE START (n=1) ,pitch equals lead. In DOUBLE START (n=2), the distance between two corresponding points on the SAME thread (lead) is twice of that of on the two CONSECUTIVE thread (pitch).
Likewise, triple start :)</t>
  </si>
  <si>
    <t>Lead Length Calculator</t>
  </si>
  <si>
    <t>Pitch</t>
  </si>
  <si>
    <t>Lead</t>
  </si>
  <si>
    <t>These are specifically TR8x8(P2) lead screws. 8mm diameter, 8mm movement per revolution, quad start with 2mm thread pitch. The important fact is that the nut advances 8mm per turn. This is because there are four independent thread paths spaced at 2mm from one another. "there are at least two common types of 8mm lead screws. One is 2mm pitch 4-start (8mm per turn), the other is 2mm pitch single start (2mm per turn). This listing is for 2mm pitch 4-start lead screw. Note: in your printer settings 400.00 is number of steps with 1.8° motors and 1/16th stepping"</t>
  </si>
  <si>
    <t>Lead = n * Pitch, where n = number of start.
Now,Lead is the distance between two corresponding points on the SAME thread.
Whereas Pitch is the distance between two corresponding points on the two CONSECUTIVE threads.
SINGLE START (n=1) ,pitch equals lead. In DOUBLE START (n=2), the distance between two corresponding points on the SAME thread (lead) is twice of that of on the two CONSECUTIVE thread (pitch). Likewise, triple start
Tr8*8 Leadscrew This is a Pitch 2mm, 4 Starts.
Equation: 8mm Lead= 2mm Pitch*4 Starts.
Tr8*8 Leadscrew, the first 8 of Tr8 means it is for 8mm diameter Leadscrew and the second 8 means the Lead. 8mm Lead means when drive by a stepper driver in Full Step mode, it moves 8mm per revolution.</t>
  </si>
  <si>
    <t>Tr8*8 Leadscrew, the first 8 of Tr8 means it is for 8mm diameter Leadscrew and the second 8 means the Lead. 8mm Lead means when drive by a stepper driver in Full Step mode, it moves 8mm per revolution.</t>
  </si>
  <si>
    <t>A stepper motor converts electronic signals into mechanical movement each time an incoming pulse is applied to the motor. Each pulse moves the shaft in fixed increments. If the stepper motor has a 1.8° step resolution, then in order for shaft to rotate one complete revolution, in full step operation, the stepper motor would need to receive 200 pulses, 360° ÷ 1.8 = 200</t>
  </si>
  <si>
    <t>Screw Pitch</t>
  </si>
  <si>
    <t>Screw Starts</t>
  </si>
  <si>
    <t>Screw Lead (movement per revolution)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</si>
</sst>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4"/>
      <color rgb="FF000000"/>
      <name val="Arial"/>
      <family val="2"/>
    </font>
    <font>
      <sz val="14"/>
      <color rgb="FFFF0000"/>
      <name val="Arial"/>
      <family val="2"/>
    </font>
    <font>
      <sz val="9"/>
      <color rgb="FF333333"/>
      <name val="Georgia"/>
      <family val="1"/>
    </font>
  </fonts>
  <fills count="5">
    <fill>
      <patternFill patternType="none"/>
    </fill>
    <fill>
      <patternFill patternType="gray125"/>
    </fill>
    <fill>
      <patternFill patternType="solid">
        <fgColor theme="4" tint="0.39997558519241921"/>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0" fillId="2" borderId="0" xfId="0" applyFill="1"/>
    <xf numFmtId="0" fontId="0" fillId="2" borderId="1" xfId="0" applyFill="1" applyBorder="1"/>
    <xf numFmtId="0" fontId="0" fillId="0" borderId="1" xfId="0" applyBorder="1"/>
    <xf numFmtId="0" fontId="0" fillId="0" borderId="0" xfId="0" applyAlignment="1">
      <alignment wrapText="1"/>
    </xf>
    <xf numFmtId="0" fontId="0" fillId="0" borderId="1" xfId="0" applyFill="1" applyBorder="1"/>
    <xf numFmtId="0" fontId="4" fillId="0" borderId="0" xfId="0" applyFont="1" applyAlignment="1">
      <alignment horizontal="left" vertical="center" wrapText="1" readingOrder="1"/>
    </xf>
    <xf numFmtId="0" fontId="4" fillId="0" borderId="0" xfId="0" applyFont="1" applyAlignment="1">
      <alignment horizontal="left" vertical="center" wrapText="1"/>
    </xf>
    <xf numFmtId="0" fontId="0" fillId="0" borderId="1" xfId="0" applyBorder="1" applyAlignment="1">
      <alignment wrapText="1"/>
    </xf>
    <xf numFmtId="0" fontId="0" fillId="3" borderId="1" xfId="0" applyFill="1" applyBorder="1"/>
    <xf numFmtId="0" fontId="1" fillId="3" borderId="1" xfId="0" applyFont="1" applyFill="1" applyBorder="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25</xdr:row>
      <xdr:rowOff>0</xdr:rowOff>
    </xdr:from>
    <xdr:to>
      <xdr:col>5</xdr:col>
      <xdr:colOff>304800</xdr:colOff>
      <xdr:row>26</xdr:row>
      <xdr:rowOff>121920</xdr:rowOff>
    </xdr:to>
    <xdr:sp macro="" textlink="">
      <xdr:nvSpPr>
        <xdr:cNvPr id="1025" name="AutoShape 1" descr="https://qph.fs.quoracdn.net/main-qimg-0dc9d7c706439ebda7cc594df088914a.webp">
          <a:extLst>
            <a:ext uri="{FF2B5EF4-FFF2-40B4-BE49-F238E27FC236}">
              <a16:creationId xmlns:a16="http://schemas.microsoft.com/office/drawing/2014/main" id="{BFD9F94E-4799-4CD5-820B-B631697F6F41}"/>
            </a:ext>
          </a:extLst>
        </xdr:cNvPr>
        <xdr:cNvSpPr>
          <a:spLocks noChangeAspect="1" noChangeArrowheads="1"/>
        </xdr:cNvSpPr>
      </xdr:nvSpPr>
      <xdr:spPr bwMode="auto">
        <a:xfrm>
          <a:off x="9395460" y="5204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571500</xdr:colOff>
      <xdr:row>26</xdr:row>
      <xdr:rowOff>99060</xdr:rowOff>
    </xdr:from>
    <xdr:to>
      <xdr:col>3</xdr:col>
      <xdr:colOff>4061460</xdr:colOff>
      <xdr:row>26</xdr:row>
      <xdr:rowOff>1948322</xdr:rowOff>
    </xdr:to>
    <xdr:pic>
      <xdr:nvPicPr>
        <xdr:cNvPr id="3" name="Picture 2" descr="https://qph.fs.quoracdn.net/main-qimg-0dc9d7c706439ebda7cc594df088914a">
          <a:extLst>
            <a:ext uri="{FF2B5EF4-FFF2-40B4-BE49-F238E27FC236}">
              <a16:creationId xmlns:a16="http://schemas.microsoft.com/office/drawing/2014/main" id="{88C1A6AC-0D6B-404B-889E-4EB6BCECF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6111240"/>
          <a:ext cx="3489960" cy="18492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160021</xdr:rowOff>
    </xdr:from>
    <xdr:to>
      <xdr:col>3</xdr:col>
      <xdr:colOff>243840</xdr:colOff>
      <xdr:row>26</xdr:row>
      <xdr:rowOff>1585349</xdr:rowOff>
    </xdr:to>
    <xdr:pic>
      <xdr:nvPicPr>
        <xdr:cNvPr id="2" name="Picture 1">
          <a:extLst>
            <a:ext uri="{FF2B5EF4-FFF2-40B4-BE49-F238E27FC236}">
              <a16:creationId xmlns:a16="http://schemas.microsoft.com/office/drawing/2014/main" id="{53D6BA8E-A01F-4D57-9CF8-814F385FBBDF}"/>
            </a:ext>
          </a:extLst>
        </xdr:cNvPr>
        <xdr:cNvPicPr>
          <a:picLocks noChangeAspect="1"/>
        </xdr:cNvPicPr>
      </xdr:nvPicPr>
      <xdr:blipFill>
        <a:blip xmlns:r="http://schemas.openxmlformats.org/officeDocument/2006/relationships" r:embed="rId2"/>
        <a:stretch>
          <a:fillRect/>
        </a:stretch>
      </xdr:blipFill>
      <xdr:spPr>
        <a:xfrm>
          <a:off x="0" y="6172201"/>
          <a:ext cx="3825240" cy="14253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workbookViewId="0">
      <selection activeCell="F15" sqref="F15"/>
    </sheetView>
  </sheetViews>
  <sheetFormatPr defaultRowHeight="14.4" x14ac:dyDescent="0.3"/>
  <cols>
    <col min="1" max="1" width="33" bestFit="1" customWidth="1"/>
    <col min="3" max="3" width="10.33203125" bestFit="1" customWidth="1"/>
    <col min="4" max="4" width="61.33203125" customWidth="1"/>
    <col min="5" max="5" width="8.88671875" customWidth="1"/>
    <col min="6" max="6" width="160.109375" customWidth="1"/>
  </cols>
  <sheetData>
    <row r="1" spans="1:6" x14ac:dyDescent="0.3">
      <c r="A1" s="4" t="s">
        <v>16</v>
      </c>
      <c r="B1" s="4" t="s">
        <v>17</v>
      </c>
      <c r="C1" s="4" t="s">
        <v>18</v>
      </c>
      <c r="D1" s="4" t="s">
        <v>26</v>
      </c>
      <c r="F1" s="3" t="s">
        <v>27</v>
      </c>
    </row>
    <row r="2" spans="1:6" ht="17.399999999999999" x14ac:dyDescent="0.3">
      <c r="A2" s="5" t="s">
        <v>0</v>
      </c>
      <c r="B2" s="13">
        <v>1.8</v>
      </c>
      <c r="C2" s="5" t="s">
        <v>4</v>
      </c>
      <c r="D2" s="5"/>
      <c r="F2" s="1" t="s">
        <v>6</v>
      </c>
    </row>
    <row r="3" spans="1:6" ht="86.4" x14ac:dyDescent="0.3">
      <c r="A3" s="5" t="s">
        <v>12</v>
      </c>
      <c r="B3" s="11">
        <f>360/B2</f>
        <v>200</v>
      </c>
      <c r="C3" s="5" t="s">
        <v>13</v>
      </c>
      <c r="D3" s="10" t="s">
        <v>41</v>
      </c>
      <c r="F3" s="1" t="s">
        <v>7</v>
      </c>
    </row>
    <row r="4" spans="1:6" ht="17.399999999999999" x14ac:dyDescent="0.3">
      <c r="A4" s="5" t="s">
        <v>1</v>
      </c>
      <c r="B4" s="13">
        <v>2</v>
      </c>
      <c r="C4" s="5" t="s">
        <v>3</v>
      </c>
      <c r="D4" s="5"/>
      <c r="F4" s="1"/>
    </row>
    <row r="5" spans="1:6" ht="17.399999999999999" x14ac:dyDescent="0.3">
      <c r="A5" s="5" t="s">
        <v>2</v>
      </c>
      <c r="B5" s="13">
        <v>20</v>
      </c>
      <c r="C5" s="5" t="s">
        <v>19</v>
      </c>
      <c r="D5" s="5"/>
      <c r="F5" s="1" t="s">
        <v>8</v>
      </c>
    </row>
    <row r="6" spans="1:6" ht="17.399999999999999" x14ac:dyDescent="0.3">
      <c r="A6" s="5" t="s">
        <v>24</v>
      </c>
      <c r="B6" s="11">
        <f>B5*B4</f>
        <v>40</v>
      </c>
      <c r="C6" s="5" t="s">
        <v>3</v>
      </c>
      <c r="D6" s="5"/>
      <c r="F6" s="2" t="s">
        <v>9</v>
      </c>
    </row>
    <row r="7" spans="1:6" ht="17.399999999999999" x14ac:dyDescent="0.3">
      <c r="A7" s="5" t="s">
        <v>5</v>
      </c>
      <c r="B7" s="13">
        <v>16</v>
      </c>
      <c r="C7" s="5" t="s">
        <v>14</v>
      </c>
      <c r="D7" s="5" t="str">
        <f>"MCU needs to tick " &amp;B7 &amp; " times to achive 1 full step"</f>
        <v>MCU needs to tick 16 times to achive 1 full step</v>
      </c>
      <c r="F7" s="1" t="s">
        <v>10</v>
      </c>
    </row>
    <row r="8" spans="1:6" ht="17.399999999999999" x14ac:dyDescent="0.3">
      <c r="A8" s="5" t="s">
        <v>25</v>
      </c>
      <c r="B8" s="12">
        <f>(B3*B7)/B6</f>
        <v>80</v>
      </c>
      <c r="C8" s="5" t="s">
        <v>13</v>
      </c>
      <c r="D8" s="5" t="s">
        <v>30</v>
      </c>
      <c r="F8" s="1"/>
    </row>
    <row r="9" spans="1:6" ht="17.399999999999999" x14ac:dyDescent="0.3">
      <c r="A9" s="5" t="s">
        <v>23</v>
      </c>
      <c r="B9" s="12">
        <f>1/B8</f>
        <v>1.2500000000000001E-2</v>
      </c>
      <c r="C9" s="5" t="s">
        <v>3</v>
      </c>
      <c r="D9" s="5" t="s">
        <v>33</v>
      </c>
      <c r="F9" s="1" t="s">
        <v>11</v>
      </c>
    </row>
    <row r="10" spans="1:6" ht="17.399999999999999" x14ac:dyDescent="0.3">
      <c r="A10" s="5" t="s">
        <v>31</v>
      </c>
      <c r="B10" s="12">
        <f>B3/B6</f>
        <v>5</v>
      </c>
      <c r="C10" s="5" t="s">
        <v>13</v>
      </c>
      <c r="D10" s="5"/>
      <c r="F10" s="1"/>
    </row>
    <row r="11" spans="1:6" x14ac:dyDescent="0.3">
      <c r="A11" s="7" t="s">
        <v>15</v>
      </c>
      <c r="B11" s="12">
        <f>1/B10</f>
        <v>0.2</v>
      </c>
      <c r="C11" s="5" t="s">
        <v>3</v>
      </c>
      <c r="D11" s="5" t="s">
        <v>32</v>
      </c>
    </row>
    <row r="13" spans="1:6" x14ac:dyDescent="0.3">
      <c r="A13" s="4" t="s">
        <v>20</v>
      </c>
      <c r="B13" s="4" t="s">
        <v>17</v>
      </c>
      <c r="C13" s="4" t="s">
        <v>18</v>
      </c>
      <c r="D13" s="4" t="s">
        <v>26</v>
      </c>
      <c r="F13" s="6"/>
    </row>
    <row r="14" spans="1:6" x14ac:dyDescent="0.3">
      <c r="A14" s="5" t="s">
        <v>0</v>
      </c>
      <c r="B14" s="13">
        <v>1.8</v>
      </c>
      <c r="C14" s="5" t="s">
        <v>4</v>
      </c>
      <c r="D14" s="5"/>
      <c r="F14" s="6"/>
    </row>
    <row r="15" spans="1:6" x14ac:dyDescent="0.3">
      <c r="A15" s="5" t="s">
        <v>12</v>
      </c>
      <c r="B15" s="11">
        <f>360/B14</f>
        <v>200</v>
      </c>
      <c r="C15" s="5" t="s">
        <v>13</v>
      </c>
      <c r="D15" s="5"/>
    </row>
    <row r="16" spans="1:6" x14ac:dyDescent="0.3">
      <c r="A16" s="5" t="s">
        <v>42</v>
      </c>
      <c r="B16" s="13">
        <v>2</v>
      </c>
      <c r="C16" s="5" t="s">
        <v>3</v>
      </c>
      <c r="D16" s="5"/>
    </row>
    <row r="17" spans="1:6" x14ac:dyDescent="0.3">
      <c r="A17" s="5" t="s">
        <v>43</v>
      </c>
      <c r="B17" s="13">
        <v>4</v>
      </c>
      <c r="C17" s="5"/>
      <c r="D17" s="5"/>
    </row>
    <row r="18" spans="1:6" ht="43.2" x14ac:dyDescent="0.3">
      <c r="A18" s="5" t="s">
        <v>44</v>
      </c>
      <c r="B18" s="11">
        <f>B17*B16</f>
        <v>8</v>
      </c>
      <c r="C18" s="5" t="s">
        <v>3</v>
      </c>
      <c r="D18" s="10" t="s">
        <v>40</v>
      </c>
      <c r="F18" s="6" t="s">
        <v>38</v>
      </c>
    </row>
    <row r="19" spans="1:6" x14ac:dyDescent="0.3">
      <c r="A19" s="5" t="s">
        <v>21</v>
      </c>
      <c r="B19" s="13">
        <v>20</v>
      </c>
      <c r="C19" s="5" t="s">
        <v>19</v>
      </c>
      <c r="D19" s="5"/>
    </row>
    <row r="20" spans="1:6" x14ac:dyDescent="0.3">
      <c r="A20" s="5" t="s">
        <v>22</v>
      </c>
      <c r="B20" s="13">
        <v>20</v>
      </c>
      <c r="C20" s="5" t="s">
        <v>19</v>
      </c>
      <c r="D20" s="5"/>
      <c r="F20" s="8"/>
    </row>
    <row r="21" spans="1:6" x14ac:dyDescent="0.3">
      <c r="A21" s="5" t="s">
        <v>5</v>
      </c>
      <c r="B21" s="13">
        <v>16</v>
      </c>
      <c r="C21" s="5" t="s">
        <v>14</v>
      </c>
      <c r="D21" s="5" t="str">
        <f>"MCU needs to tick " &amp;B21 &amp; " times to achive 1 full step"</f>
        <v>MCU needs to tick 16 times to achive 1 full step</v>
      </c>
      <c r="F21" s="8"/>
    </row>
    <row r="22" spans="1:6" ht="86.4" x14ac:dyDescent="0.3">
      <c r="A22" s="5" t="s">
        <v>25</v>
      </c>
      <c r="B22" s="12">
        <f>(B15*B21)/B18*(B19/B20)</f>
        <v>400</v>
      </c>
      <c r="C22" s="5" t="s">
        <v>13</v>
      </c>
      <c r="D22" s="10" t="s">
        <v>29</v>
      </c>
      <c r="F22" s="6" t="s">
        <v>34</v>
      </c>
    </row>
    <row r="23" spans="1:6" x14ac:dyDescent="0.3">
      <c r="A23" s="5" t="s">
        <v>23</v>
      </c>
      <c r="B23" s="12">
        <f>1/B22</f>
        <v>2.5000000000000001E-3</v>
      </c>
      <c r="C23" s="5" t="s">
        <v>3</v>
      </c>
      <c r="D23" s="5"/>
      <c r="F23" s="8"/>
    </row>
    <row r="24" spans="1:6" x14ac:dyDescent="0.3">
      <c r="A24" s="5" t="s">
        <v>31</v>
      </c>
      <c r="B24" s="12">
        <f>B15/B18*(B19/B20)</f>
        <v>25</v>
      </c>
      <c r="C24" s="5" t="s">
        <v>13</v>
      </c>
      <c r="D24" s="5"/>
      <c r="F24" s="8"/>
    </row>
    <row r="25" spans="1:6" x14ac:dyDescent="0.3">
      <c r="A25" s="7" t="s">
        <v>15</v>
      </c>
      <c r="B25" s="12">
        <f>1/B24</f>
        <v>0.04</v>
      </c>
      <c r="C25" s="7" t="s">
        <v>3</v>
      </c>
      <c r="D25" s="5" t="s">
        <v>28</v>
      </c>
      <c r="F25" s="9"/>
    </row>
    <row r="26" spans="1:6" x14ac:dyDescent="0.3">
      <c r="F26" s="9"/>
    </row>
    <row r="27" spans="1:6" ht="172.8" x14ac:dyDescent="0.3">
      <c r="F27" s="6" t="s">
        <v>39</v>
      </c>
    </row>
    <row r="28" spans="1:6" x14ac:dyDescent="0.3">
      <c r="A28" s="4" t="s">
        <v>35</v>
      </c>
      <c r="B28" s="4" t="s">
        <v>17</v>
      </c>
      <c r="C28" s="4" t="s">
        <v>18</v>
      </c>
      <c r="D28" s="4" t="s">
        <v>26</v>
      </c>
    </row>
    <row r="29" spans="1:6" x14ac:dyDescent="0.3">
      <c r="A29" s="5" t="s">
        <v>36</v>
      </c>
      <c r="B29" s="5">
        <v>2</v>
      </c>
      <c r="C29" s="5" t="s">
        <v>3</v>
      </c>
      <c r="D29" s="5"/>
    </row>
    <row r="30" spans="1:6" x14ac:dyDescent="0.3">
      <c r="A30" s="5" t="s">
        <v>37</v>
      </c>
      <c r="B30" s="5">
        <v>8</v>
      </c>
      <c r="C30" s="5" t="s">
        <v>3</v>
      </c>
      <c r="D30" s="5"/>
    </row>
    <row r="31" spans="1:6" x14ac:dyDescent="0.3">
      <c r="A31" s="5"/>
      <c r="B31" s="5"/>
      <c r="C31" s="5"/>
      <c r="D31" s="5"/>
    </row>
    <row r="32" spans="1:6" x14ac:dyDescent="0.3">
      <c r="A32" s="5"/>
      <c r="B32" s="5"/>
      <c r="C32" s="5"/>
      <c r="D32" s="5"/>
    </row>
    <row r="33" spans="1:4" x14ac:dyDescent="0.3">
      <c r="A33" s="5"/>
      <c r="B33" s="5"/>
      <c r="C33" s="5"/>
      <c r="D33" s="5"/>
    </row>
    <row r="34" spans="1:4" x14ac:dyDescent="0.3">
      <c r="A34" s="5"/>
      <c r="B34" s="5"/>
      <c r="C34" s="5"/>
      <c r="D34" s="5"/>
    </row>
    <row r="35" spans="1:4" x14ac:dyDescent="0.3">
      <c r="A35" s="5"/>
      <c r="B35" s="5"/>
      <c r="C35" s="5"/>
      <c r="D35" s="5"/>
    </row>
    <row r="36" spans="1:4" x14ac:dyDescent="0.3">
      <c r="A36" s="5"/>
      <c r="B36" s="5"/>
      <c r="C36" s="5"/>
      <c r="D36" s="5"/>
    </row>
    <row r="37" spans="1:4" x14ac:dyDescent="0.3">
      <c r="A37" s="5"/>
      <c r="B37" s="5"/>
      <c r="C37" s="5"/>
      <c r="D37" s="5"/>
    </row>
    <row r="38" spans="1:4" x14ac:dyDescent="0.3">
      <c r="A38" s="5"/>
      <c r="B38" s="5"/>
      <c r="C38" s="5"/>
      <c r="D38" s="5"/>
    </row>
    <row r="39" spans="1:4" x14ac:dyDescent="0.3">
      <c r="A39" s="5"/>
      <c r="B39" s="5"/>
      <c r="C39" s="5"/>
      <c r="D39" s="5"/>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Steps Calculator Belt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2019-10-30T17:34:53Z</dcterms:modified>
</cp:coreProperties>
</file>