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5"/>
  </bookViews>
  <sheets>
    <sheet name="0. 표지" sheetId="4" r:id="rId1"/>
    <sheet name="00. 주간업무보고(04월 05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전체(유지보수)'!$A$1:$L$83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<sst xmlns="http://schemas.openxmlformats.org/spreadsheetml/2006/main" count="2117" uniqueCount="565">
  <si>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</si>
  <si>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</si>
  <si>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</si>
  <si>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</si>
  <si>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</si>
  <si>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</si>
  <si>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</si>
  <si>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</si>
  <si>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</si>
  <si>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</si>
  <si>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</si>
  <si>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</si>
  <si>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</si>
  <si>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</si>
  <si>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</si>
  <si>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</si>
  <si>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</si>
  <si>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</si>
  <si>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</si>
  <si>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</si>
  <si>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</si>
  <si>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</si>
  <si>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</si>
  <si>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</si>
  <si>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</si>
  <si>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</si>
  <si>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</si>
  <si>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</si>
  <si>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</si>
  <si>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</si>
  <si>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</si>
  <si>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</si>
  <si>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</si>
  <si>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</si>
  <si>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</si>
  <si>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</si>
  <si>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</si>
  <si>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</si>
  <si>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</si>
  <si>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</si>
  <si>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</si>
  <si>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</si>
  <si>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</si>
  <si>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</si>
  <si>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</si>
  <si>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</si>
  <si>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</si>
  <si>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</si>
  <si>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</si>
  <si>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</si>
  <si>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</si>
  <si>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</si>
  <si>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</si>
  <si>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</si>
  <si>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</si>
  <si>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</si>
  <si>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</si>
  <si>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</si>
  <si>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</si>
  <si>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</si>
  <si>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</si>
  <si>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</si>
  <si>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</si>
  <si>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</si>
  <si>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</si>
  <si>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</si>
  <si>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</si>
  <si>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</si>
  <si>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</si>
  <si>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</si>
  <si>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</si>
  <si>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</si>
  <si>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</si>
  <si>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</si>
  <si>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</si>
  <si>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</si>
  <si>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</si>
  <si>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</si>
  <si>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</si>
  <si>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</si>
  <si>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</si>
  <si>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</si>
  <si>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</si>
  <si>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</si>
  <si>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</si>
  <si>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</si>
  <si>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</si>
  <si>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</si>
  <si>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</si>
  <si>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</si>
  <si>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</si>
  <si>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</si>
  <si>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</si>
  <si>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</si>
  <si>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</si>
  <si>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</si>
  <si>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</si>
  <si>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</si>
  <si>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</si>
  <si>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</si>
  <si>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</si>
  <si>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</si>
  <si>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</si>
  <si>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</si>
  <si>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</si>
  <si>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</si>
  <si>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</si>
  <si>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</si>
  <si>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</si>
  <si>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</si>
  <si>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</si>
  <si>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</si>
  <si>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</si>
  <si>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</si>
  <si>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</si>
  <si>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</si>
  <si>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</si>
  <si>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</si>
  <si>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</si>
  <si>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</si>
  <si>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</si>
  <si>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</si>
  <si>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</si>
  <si>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</si>
  <si>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</si>
  <si>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</si>
  <si>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</si>
  <si>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</si>
  <si>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</si>
  <si>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</si>
  <si>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</si>
  <si>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</si>
  <si>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</si>
  <si>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</si>
  <si>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</si>
  <si>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</si>
  <si>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</si>
  <si>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</si>
  <si>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</si>
  <si>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</si>
  <si>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</si>
  <si>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</si>
  <si>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</si>
  <si>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</si>
  <si>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</si>
  <si>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</si>
  <si>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</si>
  <si>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</si>
  <si>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</si>
  <si>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</si>
  <si>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</si>
  <si>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</si>
  <si>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</si>
  <si>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</si>
  <si>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</si>
  <si>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</si>
  <si>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</si>
  <si>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</si>
  <si>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</si>
  <si>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</si>
  <si>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</si>
  <si>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</si>
  <si>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</si>
  <si>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</si>
  <si>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</si>
  <si>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</si>
  <si>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</si>
  <si>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</si>
  <si>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</si>
  <si>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</si>
  <si>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</si>
  <si>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</si>
  <si>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</si>
  <si>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</si>
  <si>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</si>
  <si>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</si>
  <si>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</si>
  <si>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</si>
  <si>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</si>
  <si>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</si>
  <si>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</si>
  <si>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</si>
  <si>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</si>
  <si>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</si>
  <si>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</si>
  <si>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</si>
  <si>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</si>
  <si>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</si>
  <si>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</si>
  <si>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</si>
  <si>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</si>
  <si>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</si>
  <si>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</si>
  <si>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</si>
  <si>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</si>
  <si>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</si>
  <si>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</si>
  <si>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</si>
  <si>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</si>
  <si>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</si>
  <si>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</si>
  <si>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</si>
  <si>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</si>
  <si>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</si>
  <si>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</si>
  <si>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</si>
  <si>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</si>
  <si>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</si>
  <si>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</si>
  <si>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</si>
  <si>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</si>
  <si>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</si>
  <si>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</si>
  <si>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</si>
  <si>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</si>
  <si>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</si>
  <si>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</si>
  <si>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</si>
  <si>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</si>
  <si>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</si>
  <si>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</si>
  <si>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</si>
  <si>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</si>
  <si>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</si>
  <si>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</si>
  <si>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</si>
  <si>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</si>
  <si>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</si>
  <si>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</si>
  <si>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</si>
  <si>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</si>
  <si>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</si>
  <si>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</si>
  <si>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</si>
  <si>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</si>
  <si>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</si>
  <si>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</si>
  <si>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</si>
  <si>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</si>
  <si>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</si>
  <si>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</si>
  <si>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</si>
  <si>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</si>
  <si>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</si>
  <si>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</si>
  <si>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</si>
  <si>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</si>
  <si>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</si>
  <si>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</si>
  <si>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</si>
  <si>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</si>
  <si>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</si>
  <si>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</si>
  <si>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</si>
  <si>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</si>
  <si>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</si>
  <si>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</si>
  <si>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</si>
  <si>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</si>
  <si>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</si>
  <si>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</si>
  <si>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</si>
  <si>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</si>
  <si>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</si>
  <si>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</si>
  <si>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</si>
  <si>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</si>
  <si>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</si>
  <si>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</si>
  <si>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</si>
  <si>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</si>
  <si>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</si>
  <si>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</si>
  <si>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</si>
  <si>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</si>
  <si>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</si>
  <si>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</si>
  <si>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</si>
  <si>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</si>
  <si>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</si>
  <si>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</si>
  <si>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</si>
  <si>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</si>
  <si>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</si>
  <si>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</si>
  <si>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</si>
  <si>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</si>
  <si>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</si>
  <si>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</si>
  <si>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</si>
  <si>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</si>
  <si>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</si>
  <si>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</si>
  <si>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</si>
  <si>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</si>
  <si>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</si>
  <si>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</si>
  <si>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</si>
  <si>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</si>
  <si>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</si>
  <si>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</si>
  <si>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</si>
  <si>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</si>
  <si>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</si>
  <si>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</si>
  <si>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</si>
  <si>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</si>
  <si>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</si>
  <si>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</si>
  <si>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</si>
  <si>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</si>
  <si>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</si>
  <si>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</si>
  <si>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</si>
  <si>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</si>
  <si>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</si>
  <si>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</si>
  <si>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</si>
  <si>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</si>
  <si>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</si>
  <si>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</si>
  <si>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</si>
  <si>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</si>
  <si>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</si>
  <si>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</si>
  <si>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</si>
  <si>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</si>
  <si>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</si>
  <si>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</si>
  <si>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</si>
  <si>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</si>
  <si>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</si>
  <si>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</si>
  <si>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</si>
  <si>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</si>
  <si>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</si>
  <si>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</si>
  <si>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</si>
  <si>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</si>
  <si>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</si>
  <si>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</si>
  <si>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</si>
  <si>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</si>
  <si>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</si>
  <si>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</si>
  <si>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</si>
  <si>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</si>
  <si>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</si>
  <si>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</si>
  <si>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</si>
  <si>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</si>
  <si>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</si>
  <si>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</si>
  <si>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</si>
  <si>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</si>
  <si>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</si>
  <si>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</si>
  <si>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</si>
  <si>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</si>
  <si>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</si>
  <si>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</si>
  <si>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</si>
  <si>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</si>
  <si>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</si>
  <si>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</si>
  <si>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</si>
  <si>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</si>
  <si>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</si>
  <si>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</si>
  <si>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</si>
  <si>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</si>
  <si>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</si>
  <si>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</si>
  <si>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</si>
  <si>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</si>
  <si>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</si>
  <si>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</si>
  <si>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</si>
  <si>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</si>
  <si>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</si>
  <si>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</si>
  <si>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</si>
  <si>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</si>
  <si>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</si>
  <si>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</si>
  <si>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</si>
  <si>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</si>
  <si>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</si>
  <si>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</si>
  <si>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</si>
  <si>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</si>
  <si>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</si>
  <si>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</si>
  <si>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</si>
  <si>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</si>
  <si>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</si>
  <si>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</si>
  <si>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</si>
  <si>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</si>
  <si>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</si>
  <si>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</si>
  <si>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</si>
  <si>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</si>
  <si>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</si>
  <si>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</si>
  <si>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</si>
  <si>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</si>
  <si>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</si>
  <si>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</si>
  <si>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</si>
  <si>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</si>
  <si>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</si>
  <si>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</si>
  <si>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</si>
  <si>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</si>
  <si>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</si>
  <si>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</si>
  <si>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</si>
  <si>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</si>
  <si>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</si>
  <si>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</si>
  <si>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</si>
  <si>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</si>
  <si>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</si>
  <si>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</si>
  <si>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</si>
  <si>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</si>
  <si>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</si>
  <si>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</si>
  <si>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</si>
  <si>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</si>
  <si>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</si>
  <si>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</si>
  <si>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</si>
  <si>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</si>
  <si>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</si>
  <si>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</si>
  <si>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</si>
  <si>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</si>
  <si>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</si>
  <si>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</si>
  <si>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</si>
  <si>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</si>
  <si>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</si>
  <si>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</si>
  <si>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</si>
  <si>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</si>
  <si>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</si>
  <si>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</si>
  <si>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</si>
  <si>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</si>
  <si>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</si>
  <si>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</si>
  <si>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</si>
  <si>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</si>
  <si>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</si>
  <si>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</si>
  <si>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</si>
  <si>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</si>
  <si>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</si>
  <si>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</si>
  <si>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</si>
  <si>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</si>
  <si>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</si>
  <si>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</si>
  <si>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</si>
  <si>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</si>
  <si>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</si>
  <si>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</si>
  <si>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3. 서울 양천구
-. 유동인구분석 : 화면개발 및 기능구현(계속)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</si>
  <si>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</si>
  <si>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</si>
  <si>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t>권오재</t>
    <phoneticPr fontId="3" type="noConversion"/>
  </si>
  <si>
    <t>2024.03.18</t>
  </si>
  <si>
    <t>2024.03.18</t>
    <phoneticPr fontId="3" type="noConversion"/>
  </si>
  <si>
    <t>2024.03.28</t>
  </si>
  <si>
    <t>2024.03.28</t>
    <phoneticPr fontId="3" type="noConversion"/>
  </si>
  <si>
    <t>2024.03.05</t>
  </si>
  <si>
    <t>김정훈</t>
  </si>
  <si>
    <t>2024.03.06</t>
  </si>
  <si>
    <t>2024.03.11</t>
  </si>
  <si>
    <t>2024.03.22</t>
  </si>
  <si>
    <t>2024.03.15</t>
  </si>
  <si>
    <t>김경수</t>
  </si>
  <si>
    <t>2024.03.13</t>
  </si>
  <si>
    <t>2024.03.20</t>
  </si>
  <si>
    <t>2024.03.25</t>
    <phoneticPr fontId="3" type="noConversion"/>
  </si>
  <si>
    <t>전북 완주군</t>
  </si>
  <si>
    <t>교통시설 시뮬레이션 운영서버(163) 작동안됨</t>
    <phoneticPr fontId="3" type="noConversion"/>
  </si>
  <si>
    <t>운영서버 환경 설정 후 재 확인</t>
    <phoneticPr fontId="3" type="noConversion"/>
  </si>
  <si>
    <t>4. 전북 완주군
'-. 유지보수 진행</t>
    <phoneticPr fontId="3" type="noConversion"/>
  </si>
  <si>
    <t>부담금산정 대체산림지원조성비, 농지보전부담금,하천점용료 파일다운시 명칭(이름) 변경.
대체산림지원지원조성비, 농지보전부담금, 하천점용료로 변경함</t>
    <phoneticPr fontId="3" type="noConversion"/>
  </si>
  <si>
    <t>농지보전부담금 상한금액 체크하지 않도록 한다. 상한금액 없음</t>
    <phoneticPr fontId="3" type="noConversion"/>
  </si>
  <si>
    <t>기존사용하고 있는 도로점용료삭제, 도로점용료(신규)로 대체 함</t>
    <phoneticPr fontId="3" type="noConversion"/>
  </si>
  <si>
    <r>
      <t xml:space="preserve">1. 충북 진천군
'-. 유지보수 진행
</t>
    </r>
    <r>
      <rPr>
        <i/>
        <sz val="10"/>
        <rFont val="맑은 고딕"/>
        <family val="3"/>
        <charset val="129"/>
        <scheme val="minor"/>
      </rPr>
      <t>▶ 진천군 유지보수</t>
    </r>
    <phoneticPr fontId="3" type="noConversion"/>
  </si>
  <si>
    <t>2. 전남 곡성군
-. 유지보수 진행
▶ 스케치업 파일 업로드 서버 환경 작업(계속)
   - DT 프론트 서버에서 FME 서버 IP를 신규 IP로 변경(미결)
   - DT 프론트에서 기능 테스트(미결)
   - 운영 서버에 프론트 배포(미결)</t>
    <phoneticPr fontId="3" type="noConversion"/>
  </si>
  <si>
    <t>인허가 내역 관리
  필지 선택 시 위치 이동 오류</t>
    <phoneticPr fontId="3" type="noConversion"/>
  </si>
  <si>
    <t>인허가 내역 관리
  이미지 저장 오류(등록 이미지와 조회 및 다운로드 시 이미지가 다름</t>
    <phoneticPr fontId="3" type="noConversion"/>
  </si>
  <si>
    <t>인허가 통합 지원
- 필지 가분할: 저장(다운로드) 오류</t>
    <phoneticPr fontId="3" type="noConversion"/>
  </si>
  <si>
    <t>사전심사청구서
- 필지 가분할: 첨부서류 오픈시 지번이 동일하게 나옴</t>
    <phoneticPr fontId="3" type="noConversion"/>
  </si>
  <si>
    <t>여러 필지선택시 지번이동일하게 나옴</t>
    <phoneticPr fontId="3" type="noConversion"/>
  </si>
  <si>
    <t>2024.03.26</t>
    <phoneticPr fontId="3" type="noConversion"/>
  </si>
  <si>
    <t>사전심사청구서
공사계획평면도: 내용 표시 오류</t>
    <phoneticPr fontId="3" type="noConversion"/>
  </si>
  <si>
    <t>도면저작(별도메뉴)
구적도: 필지 목록 누락 오류</t>
    <phoneticPr fontId="3" type="noConversion"/>
  </si>
  <si>
    <t>도면저작(별도메뉴)
공사계획평면도: 내용 표시 오류</t>
    <phoneticPr fontId="3" type="noConversion"/>
  </si>
  <si>
    <t>도면저작(별도메뉴)
도면저작 불러오기 저장 오류</t>
    <phoneticPr fontId="3" type="noConversion"/>
  </si>
  <si>
    <t>도면저작(별도메뉴)
건축배치도: 건축물 목록 누락 오류</t>
    <phoneticPr fontId="3" type="noConversion"/>
  </si>
  <si>
    <t>도면저작(별도메뉴)
소수점 표시 오류(저장된 서류 다운로드 시 확인 가능))</t>
    <phoneticPr fontId="3" type="noConversion"/>
  </si>
  <si>
    <t>사전심사청구서
-. 평면도상의 단위입력하지 않았음에도 값이 표출됨</t>
    <phoneticPr fontId="3" type="noConversion"/>
  </si>
  <si>
    <t>구적도, 배치도, 평면도 출력물이 개발, 운영 서로 다름</t>
    <phoneticPr fontId="3" type="noConversion"/>
  </si>
  <si>
    <t>개발 레포트를 운영에 다시 적용 후 확인(수정된 출력물 운영 반영 후 확인)</t>
    <phoneticPr fontId="3" type="noConversion"/>
  </si>
  <si>
    <t>노동선</t>
    <phoneticPr fontId="3" type="noConversion"/>
  </si>
  <si>
    <t>2024.03.27</t>
    <phoneticPr fontId="3" type="noConversion"/>
  </si>
  <si>
    <t>도면저작(별도메누)
-. 평면도상의 규격 입력  저장 후 화면 닫고 다시 오픈시 입력한 값이 사라짐</t>
    <phoneticPr fontId="3" type="noConversion"/>
  </si>
  <si>
    <t>도면저작(별도메누)
건물배치도상의 용도 부분 입력 저장 후 화면 닫고 다시 오픈시 입력한 값이 사라짐</t>
    <phoneticPr fontId="3" type="noConversion"/>
  </si>
  <si>
    <t>사전심사청구서
-. 평면도상의 규격 입력  저장 후 화면 닫고 다시 오픈시 입력한 값이 사라짐</t>
    <phoneticPr fontId="3" type="noConversion"/>
  </si>
  <si>
    <t>필지가분할 저장 오류</t>
    <phoneticPr fontId="3" type="noConversion"/>
  </si>
  <si>
    <t>2024.03.27_오류내용 및 처리상태 _ 1페이지</t>
    <phoneticPr fontId="3" type="noConversion"/>
  </si>
  <si>
    <t>2024.03.27_오류내용 및 처리상태 _ 2-3페이지</t>
    <phoneticPr fontId="3" type="noConversion"/>
  </si>
  <si>
    <t>2024.03.27_오류내용 및 처리상태 _ 4페이지</t>
    <phoneticPr fontId="3" type="noConversion"/>
  </si>
  <si>
    <t>2024.03.27_오류내용 및 처리상태 _ 5페이지</t>
    <phoneticPr fontId="3" type="noConversion"/>
  </si>
  <si>
    <t>구적도 지번 오류</t>
    <phoneticPr fontId="3" type="noConversion"/>
  </si>
  <si>
    <t>2024.03.27_오류내용 및 처리상태 _ 6페이지</t>
    <phoneticPr fontId="3" type="noConversion"/>
  </si>
  <si>
    <t>평면도 비고 문구 내용 삭제</t>
    <phoneticPr fontId="3" type="noConversion"/>
  </si>
  <si>
    <t>2024.03.27_오류내용 및 처리상태 _ 7페이지</t>
    <phoneticPr fontId="3" type="noConversion"/>
  </si>
  <si>
    <t>권오재</t>
    <phoneticPr fontId="3" type="noConversion"/>
  </si>
  <si>
    <t>2024.03.28</t>
    <phoneticPr fontId="3" type="noConversion"/>
  </si>
  <si>
    <t>확인버턴 작동 안됨(아래 동일)</t>
    <phoneticPr fontId="3" type="noConversion"/>
  </si>
  <si>
    <t>인허가 내역 관리
 인허가 대장(도로점용): 등록 이미지 삭제 누락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</si>
  <si>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</si>
  <si>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r>
      <t xml:space="preserve">4. 전북 완주군
</t>
    </r>
    <r>
      <rPr>
        <b/>
        <sz val="10"/>
        <color rgb="FFFF0000"/>
        <rFont val="맑은 고딕"/>
        <family val="3"/>
        <charset val="129"/>
        <scheme val="minor"/>
      </rPr>
      <t>'- 대상 : 10건,  개발 : 2건, 개발진척율 : 20%
▶ 미결업무 : 8건(밀집도모니터링)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</si>
  <si>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</si>
  <si>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t>사전심사청구서</t>
    <phoneticPr fontId="3" type="noConversion"/>
  </si>
  <si>
    <t>드론영상관리</t>
    <phoneticPr fontId="3" type="noConversion"/>
  </si>
  <si>
    <t>부담금산정</t>
    <phoneticPr fontId="3" type="noConversion"/>
  </si>
  <si>
    <t>주차시설시뮬레이션</t>
    <phoneticPr fontId="3" type="noConversion"/>
  </si>
  <si>
    <t>2024년 04월 05일</t>
    <phoneticPr fontId="3" type="noConversion"/>
  </si>
  <si>
    <t>금주 (2024.04.01. ∼ 04.05.)</t>
    <phoneticPr fontId="3" type="noConversion"/>
  </si>
  <si>
    <t>차주 (2024.04.08. ∼ 04.12.)</t>
    <phoneticPr fontId="3" type="noConversion"/>
  </si>
  <si>
    <t>도면저작(별도)
도면 저작에서 3D라이브러리 추가 후 새로고침시 화면에 라이브러리 그대로 남아 있음</t>
    <phoneticPr fontId="3" type="noConversion"/>
  </si>
  <si>
    <t>미결</t>
    <phoneticPr fontId="3" type="noConversion"/>
  </si>
  <si>
    <t>2024.04.03</t>
  </si>
  <si>
    <t>2024.04.03</t>
    <phoneticPr fontId="3" type="noConversion"/>
  </si>
  <si>
    <t>2024.04.29</t>
  </si>
  <si>
    <t>드론 영상 관리
파일 정상적으로 업로드 되었지만 영상화일이 화면에 표출되지 않음(운영에는 정상적으로 나옴)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</si>
  <si>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</si>
  <si>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참조서류 조회 오류(돋보기 미리보기)</t>
    <phoneticPr fontId="3" type="noConversion"/>
  </si>
  <si>
    <t>구적도 (사전심사청구서, 도면저작(별도매뉴) 
-. 화면에 보이는 항목들과 출력물에 표현되는 항목들 점검</t>
    <phoneticPr fontId="3" type="noConversion"/>
  </si>
  <si>
    <t>공사계획평면도 (사전심사청구서, 도면저작(별도매뉴) 
-. 화면에 보이는 항목들과 출력물에 표현되는 항목들 점검</t>
    <phoneticPr fontId="3" type="noConversion"/>
  </si>
  <si>
    <t>배치도 (사전심사청구서, 도면저작(별도매뉴) 
-. 화면에 보이는 항목들과 출력물에 표현되는 항목들 점검</t>
    <phoneticPr fontId="3" type="noConversion"/>
  </si>
  <si>
    <t>도면저작불러오기</t>
    <phoneticPr fontId="3" type="noConversion"/>
  </si>
  <si>
    <t>도면저작(별도)
도면저작 불러오기 : 항목 삭제 후 조회하면 동일순번 또는 순서적으로 표현되지 않음. 구적도, 평면도, 배치도 동일함</t>
    <phoneticPr fontId="3" type="noConversion"/>
  </si>
  <si>
    <t>사전심사청구서
도면저적 불러오기에서 평면도 첨부 후 저장버턴 클릭시 저장 안됨</t>
    <phoneticPr fontId="3" type="noConversion"/>
  </si>
  <si>
    <t>필지가분할(별도메뉴)
2개 저번 선택한 후 가분할 할 경우 지번이름이 동일하게 나옴. 서로 다른 지번임</t>
    <phoneticPr fontId="3" type="noConversion"/>
  </si>
  <si>
    <t>필지가분할(별도메뉴)
확인 버턴 클릭시 작동하지 않음(금액 입력시 오류 발생한듯)</t>
    <phoneticPr fontId="3" type="noConversion"/>
  </si>
  <si>
    <t>사전심사청구서
구적도상에 허가면적 입력 후 배치도 화면 오픈시 허가면적값이 보이지 않음</t>
    <phoneticPr fontId="3" type="noConversion"/>
  </si>
  <si>
    <t>사전심사청구서
도면저작 불러오기에서 구적도 첨부한 후 저장이후 메인 화면에서 돋보기로 미리보기 또는 첨부화일 다운시 지목 부분이 나오지 않음</t>
    <phoneticPr fontId="3" type="noConversion"/>
  </si>
  <si>
    <t>도로점용료(부담금 산정)
산출내역부분이 레포트에 표현되지 않음.(운영에는 정상적으로 나옴)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</si>
  <si>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 xml:space="preserve">'- 대상 : 37건,  개발 : 37건, 개발진척율 : 100%
▶ 유지보수 : 접수 64건, 처리완료 : 63, 미결 : 1건 - 권오재 연구원
</t>
    </r>
    <r>
      <rPr>
        <b/>
        <sz val="9"/>
        <color rgb="FFFF0000"/>
        <rFont val="맑은 고딕"/>
        <family val="3"/>
        <charset val="129"/>
        <scheme val="minor"/>
      </rPr>
      <t xml:space="preserve">    -. 필지가분할 저장 오류, 필지 2개 이상일 경우 지번 동일하게 표출되는 오류 수정
    -. 참조서류 조회 오류(돋보기 미리보기)
    -. 구적도, 평면도, 배치도(사전심사청구서, 도면저작(별도매뉴) 
       : 화면에 보이는 항목들과 출력물에 표현되는 항목들 점검
    -. 도면저작(별도)
       : 도면저작 불러오기 : 항목 삭제 후 조회하면 동일순번 또는 순서적으로 표현되지 않음. 구적도, 평면도, 배치도 동일함
    -. 도면저작(별도)
      : 도면 저작에서 3D라이브러리 추가 후 새로고침시 화면에 라이브러리 그대로 남아 있음
    -. 드론 영상 관리
      : 파일 정상적으로 업로드 되었지만 영상화일이 화면에 표출되지 않음(운영에는 정상적으로 나옴)
    -. 사전심사청구서
      : 도면저적 불러오기에서 평면도 첨부 후 저장버턴 클릭시 저장 안됨
    -. 필지가분할(별도메뉴)
      : 2개 저번 선택한 후 가분할 할 경우 지번이름이 동일하게 나옴. 서로 다른 지번임
      : 확인 버턴 클릭시 작동하지 않음(금액 입력시 오류 발생한듯)
    -. 사전심사청구서
      : 구적도상에 허가면적 입력 후 배치도 화면 오픈시 허가면적값이 보이지 않음
      : 도면저작 불러오기에서 구적도 첨부한 후 저장이후 메인 화면에서 돋보기로 미리보기 또는 첨부화일 다운시 지목 부분이 나오지 않음
    -. 도로점용료(부담금 산정)
       : 산출내역부분이 레포트에 표현되지 않음.(운영에는 정상적으로 나옴) - 미결</t>
    </r>
    <phoneticPr fontId="3" type="noConversion"/>
  </si>
  <si>
    <t>사전심사청구서
청구서 목록에서 참조서류 리스트상의 돋보기, 파일다운 결과 텍스트 아이콘 서로 다름(점, 네모 모양)</t>
    <phoneticPr fontId="3" type="noConversion"/>
  </si>
  <si>
    <t>2024.04.05</t>
    <phoneticPr fontId="3" type="noConversion"/>
  </si>
  <si>
    <t>하재용</t>
    <phoneticPr fontId="3" type="noConversion"/>
  </si>
  <si>
    <t>김연욱</t>
    <phoneticPr fontId="3" type="noConversion"/>
  </si>
  <si>
    <t>미결(운영에는 정상적으로 되고 있지만 백엔드 배포시 운영에 안될수도 있음)</t>
    <phoneticPr fontId="3" type="noConversion"/>
  </si>
  <si>
    <t>2024.04.04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</si>
</sst>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21" fillId="5" borderId="13" xfId="0" quotePrefix="1" applyFont="1" applyFill="1" applyBorder="1" applyAlignment="1">
      <alignment vertical="center" wrapText="1"/>
    </xf>
    <xf numFmtId="0" fontId="2" fillId="14" borderId="48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 wrapText="1"/>
    </xf>
    <xf numFmtId="0" fontId="5" fillId="13" borderId="49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 wrapText="1"/>
    </xf>
    <xf numFmtId="0" fontId="5" fillId="14" borderId="50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vertical="center"/>
    </xf>
    <xf numFmtId="0" fontId="6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horizontal="center" vertical="center" wrapText="1"/>
    </xf>
    <xf numFmtId="49" fontId="21" fillId="14" borderId="2" xfId="0" quotePrefix="1" applyNumberFormat="1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/>
    </xf>
    <xf numFmtId="0" fontId="22" fillId="14" borderId="2" xfId="0" quotePrefix="1" applyFont="1" applyFill="1" applyBorder="1" applyAlignment="1">
      <alignment vertical="center" wrapText="1"/>
    </xf>
    <xf numFmtId="49" fontId="22" fillId="14" borderId="2" xfId="0" quotePrefix="1" applyNumberFormat="1" applyFont="1" applyFill="1" applyBorder="1" applyAlignment="1">
      <alignment horizontal="center" vertical="center" wrapText="1"/>
    </xf>
    <xf numFmtId="49" fontId="6" fillId="14" borderId="2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vertical="center"/>
    </xf>
    <xf numFmtId="0" fontId="6" fillId="14" borderId="1" xfId="0" quotePrefix="1" applyFont="1" applyFill="1" applyBorder="1" applyAlignment="1">
      <alignment vertical="center" wrapText="1"/>
    </xf>
    <xf numFmtId="0" fontId="22" fillId="14" borderId="1" xfId="0" quotePrefix="1" applyFont="1" applyFill="1" applyBorder="1" applyAlignment="1">
      <alignment vertical="center" wrapText="1"/>
    </xf>
    <xf numFmtId="0" fontId="21" fillId="14" borderId="1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vertical="center"/>
    </xf>
    <xf numFmtId="0" fontId="6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horizontal="center" vertical="center" wrapText="1"/>
    </xf>
    <xf numFmtId="176" fontId="6" fillId="12" borderId="2" xfId="0" applyNumberFormat="1" applyFont="1" applyFill="1" applyBorder="1" applyAlignment="1">
      <alignment horizontal="center" vertical="center"/>
    </xf>
    <xf numFmtId="49" fontId="6" fillId="12" borderId="2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center"/>
    </xf>
    <xf numFmtId="0" fontId="6" fillId="12" borderId="1" xfId="0" quotePrefix="1" applyFont="1" applyFill="1" applyBorder="1" applyAlignment="1">
      <alignment vertical="center" wrapText="1"/>
    </xf>
    <xf numFmtId="176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62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1" sqref="AJ31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75"/>
      <c r="F1" s="275"/>
      <c r="G1" s="275"/>
      <c r="H1" s="275"/>
      <c r="I1" s="275"/>
      <c r="J1" s="275"/>
      <c r="K1" s="275"/>
      <c r="L1" s="275"/>
      <c r="M1" s="27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75"/>
      <c r="F2" s="275"/>
      <c r="G2" s="275"/>
      <c r="H2" s="275"/>
      <c r="I2" s="275"/>
      <c r="J2" s="275"/>
      <c r="K2" s="275"/>
      <c r="L2" s="275"/>
      <c r="M2" s="27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75"/>
      <c r="F3" s="275"/>
      <c r="G3" s="275"/>
      <c r="H3" s="275"/>
      <c r="I3" s="275"/>
      <c r="J3" s="275"/>
      <c r="K3" s="275"/>
      <c r="L3" s="275"/>
      <c r="M3" s="27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75"/>
      <c r="F4" s="275"/>
      <c r="G4" s="275"/>
      <c r="H4" s="275"/>
      <c r="I4" s="275"/>
      <c r="J4" s="275"/>
      <c r="K4" s="275"/>
      <c r="L4" s="275"/>
      <c r="M4" s="27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75"/>
      <c r="F5" s="275"/>
      <c r="G5" s="275"/>
      <c r="H5" s="275"/>
      <c r="I5" s="275"/>
      <c r="J5" s="275"/>
      <c r="K5" s="275"/>
      <c r="L5" s="275"/>
      <c r="M5" s="27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75"/>
      <c r="F6" s="275"/>
      <c r="G6" s="275"/>
      <c r="H6" s="275"/>
      <c r="I6" s="275"/>
      <c r="J6" s="275"/>
      <c r="K6" s="275"/>
      <c r="L6" s="275"/>
      <c r="M6" s="27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75"/>
      <c r="F7" s="275"/>
      <c r="G7" s="275"/>
      <c r="H7" s="275"/>
      <c r="I7" s="275"/>
      <c r="J7" s="275"/>
      <c r="K7" s="275"/>
      <c r="L7" s="275"/>
      <c r="M7" s="27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75"/>
      <c r="F9" s="275"/>
      <c r="G9" s="275"/>
      <c r="H9" s="275"/>
      <c r="I9" s="275"/>
      <c r="J9" s="275"/>
      <c r="K9" s="275"/>
      <c r="L9" s="275"/>
      <c r="M9" s="27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384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76"/>
      <c r="Q19" s="276"/>
      <c r="R19" s="276"/>
      <c r="S19" s="276"/>
      <c r="T19" s="276"/>
      <c r="U19" s="276"/>
      <c r="V19" s="276"/>
      <c r="W19" s="27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536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5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241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334</v>
      </c>
      <c r="G3" s="173" t="s">
        <v>336</v>
      </c>
      <c r="H3" s="173" t="s">
        <v>336</v>
      </c>
      <c r="I3" s="80" t="s">
        <v>375</v>
      </c>
      <c r="J3" s="91" t="s">
        <v>47</v>
      </c>
      <c r="K3" s="91"/>
      <c r="L3" s="94"/>
    </row>
    <row r="4" spans="1:12" s="2" customFormat="1" ht="30" customHeight="1">
      <c r="A4" s="313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334</v>
      </c>
      <c r="G4" s="173" t="s">
        <v>336</v>
      </c>
      <c r="H4" s="173" t="s">
        <v>336</v>
      </c>
      <c r="I4" s="80" t="s">
        <v>375</v>
      </c>
      <c r="J4" s="91" t="s">
        <v>376</v>
      </c>
      <c r="K4" s="91"/>
      <c r="L4" s="94"/>
    </row>
    <row r="5" spans="1:12" s="2" customFormat="1" ht="30" customHeight="1">
      <c r="A5" s="313"/>
      <c r="B5" s="92" t="s">
        <v>242</v>
      </c>
      <c r="C5" s="93" t="s">
        <v>263</v>
      </c>
      <c r="D5" s="134" t="s">
        <v>243</v>
      </c>
      <c r="E5" s="52" t="s">
        <v>284</v>
      </c>
      <c r="F5" s="173" t="s">
        <v>334</v>
      </c>
      <c r="G5" s="80" t="s">
        <v>393</v>
      </c>
      <c r="H5" s="80" t="s">
        <v>395</v>
      </c>
      <c r="I5" s="80"/>
      <c r="J5" s="91"/>
      <c r="K5" s="91"/>
      <c r="L5" s="94"/>
    </row>
    <row r="6" spans="1:12" s="2" customFormat="1" ht="30" customHeight="1">
      <c r="A6" s="313"/>
      <c r="B6" s="92" t="s">
        <v>242</v>
      </c>
      <c r="C6" s="93" t="s">
        <v>263</v>
      </c>
      <c r="D6" s="134" t="s">
        <v>243</v>
      </c>
      <c r="E6" s="52" t="s">
        <v>285</v>
      </c>
      <c r="F6" s="173" t="s">
        <v>334</v>
      </c>
      <c r="G6" s="80" t="s">
        <v>393</v>
      </c>
      <c r="H6" s="80" t="s">
        <v>395</v>
      </c>
      <c r="I6" s="80"/>
      <c r="J6" s="91"/>
      <c r="K6" s="91"/>
      <c r="L6" s="94"/>
    </row>
    <row r="7" spans="1:12" s="2" customFormat="1" ht="30" customHeight="1">
      <c r="A7" s="313"/>
      <c r="B7" s="92" t="s">
        <v>242</v>
      </c>
      <c r="C7" s="93" t="s">
        <v>263</v>
      </c>
      <c r="D7" s="134"/>
      <c r="E7" s="52" t="s">
        <v>286</v>
      </c>
      <c r="F7" s="173" t="s">
        <v>334</v>
      </c>
      <c r="G7" s="80" t="s">
        <v>397</v>
      </c>
      <c r="H7" s="80" t="s">
        <v>399</v>
      </c>
      <c r="I7" s="80"/>
      <c r="J7" s="91"/>
      <c r="K7" s="91"/>
      <c r="L7" s="94"/>
    </row>
    <row r="8" spans="1:12" s="2" customFormat="1" ht="30" customHeight="1">
      <c r="A8" s="313"/>
      <c r="B8" s="92" t="s">
        <v>242</v>
      </c>
      <c r="C8" s="93" t="s">
        <v>263</v>
      </c>
      <c r="D8" s="134"/>
      <c r="E8" s="52" t="s">
        <v>287</v>
      </c>
      <c r="F8" s="173" t="s">
        <v>334</v>
      </c>
      <c r="G8" s="80" t="s">
        <v>397</v>
      </c>
      <c r="H8" s="80" t="s">
        <v>399</v>
      </c>
      <c r="I8" s="80"/>
      <c r="J8" s="91"/>
      <c r="K8" s="91"/>
      <c r="L8" s="94"/>
    </row>
    <row r="9" spans="1:12" s="2" customFormat="1" ht="30" customHeight="1">
      <c r="A9" s="313"/>
      <c r="B9" s="92" t="s">
        <v>242</v>
      </c>
      <c r="C9" s="93" t="s">
        <v>263</v>
      </c>
      <c r="D9" s="134"/>
      <c r="E9" s="52" t="s">
        <v>288</v>
      </c>
      <c r="F9" s="173" t="s">
        <v>334</v>
      </c>
      <c r="G9" s="80" t="s">
        <v>397</v>
      </c>
      <c r="H9" s="80" t="s">
        <v>399</v>
      </c>
      <c r="I9" s="80"/>
      <c r="J9" s="91"/>
      <c r="K9" s="91"/>
      <c r="L9" s="94"/>
    </row>
    <row r="10" spans="1:12" s="2" customFormat="1" ht="30" customHeight="1">
      <c r="A10" s="313"/>
      <c r="B10" s="92" t="s">
        <v>242</v>
      </c>
      <c r="C10" s="93" t="s">
        <v>263</v>
      </c>
      <c r="D10" s="134"/>
      <c r="E10" s="52" t="s">
        <v>289</v>
      </c>
      <c r="F10" s="173" t="s">
        <v>334</v>
      </c>
      <c r="G10" s="80" t="s">
        <v>401</v>
      </c>
      <c r="H10" s="80" t="s">
        <v>403</v>
      </c>
      <c r="I10" s="80"/>
      <c r="J10" s="91"/>
      <c r="K10" s="91"/>
      <c r="L10" s="94"/>
    </row>
    <row r="11" spans="1:12" s="2" customFormat="1" ht="30" customHeight="1">
      <c r="A11" s="313"/>
      <c r="B11" s="92" t="s">
        <v>242</v>
      </c>
      <c r="C11" s="93" t="s">
        <v>263</v>
      </c>
      <c r="D11" s="134"/>
      <c r="E11" s="52" t="s">
        <v>290</v>
      </c>
      <c r="F11" s="173" t="s">
        <v>334</v>
      </c>
      <c r="G11" s="80" t="s">
        <v>401</v>
      </c>
      <c r="H11" s="80" t="s">
        <v>403</v>
      </c>
      <c r="I11" s="80"/>
      <c r="J11" s="91"/>
      <c r="K11" s="91"/>
      <c r="L11" s="94"/>
    </row>
    <row r="12" spans="1:12" s="2" customFormat="1" ht="30" customHeight="1">
      <c r="A12" s="313"/>
      <c r="B12" s="92" t="s">
        <v>242</v>
      </c>
      <c r="C12" s="93" t="s">
        <v>263</v>
      </c>
      <c r="D12" s="134"/>
      <c r="E12" s="52" t="s">
        <v>291</v>
      </c>
      <c r="F12" s="173" t="s">
        <v>334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244</v>
      </c>
      <c r="B3" s="143" t="s">
        <v>246</v>
      </c>
      <c r="C3" s="93" t="s">
        <v>127</v>
      </c>
      <c r="D3" s="134"/>
      <c r="E3" s="52" t="s">
        <v>265</v>
      </c>
      <c r="F3" s="173" t="s">
        <v>310</v>
      </c>
      <c r="G3" s="173" t="s">
        <v>311</v>
      </c>
      <c r="H3" s="169" t="s">
        <v>312</v>
      </c>
      <c r="I3" s="80" t="s">
        <v>379</v>
      </c>
      <c r="J3" s="91" t="s">
        <v>380</v>
      </c>
      <c r="K3" s="91"/>
      <c r="L3" s="94"/>
    </row>
    <row r="4" spans="1:12" s="2" customFormat="1" ht="30" customHeight="1">
      <c r="A4" s="313"/>
      <c r="B4" s="143"/>
      <c r="C4" s="93"/>
      <c r="D4" s="134"/>
      <c r="E4" s="52" t="s">
        <v>267</v>
      </c>
      <c r="F4" s="173" t="s">
        <v>310</v>
      </c>
      <c r="G4" s="173" t="s">
        <v>311</v>
      </c>
      <c r="H4" s="169" t="s">
        <v>312</v>
      </c>
      <c r="I4" s="80" t="s">
        <v>379</v>
      </c>
      <c r="J4" s="91" t="s">
        <v>380</v>
      </c>
      <c r="K4" s="91"/>
      <c r="L4" s="94"/>
    </row>
    <row r="5" spans="1:12" s="2" customFormat="1" ht="30" customHeight="1">
      <c r="A5" s="313"/>
      <c r="B5" s="92"/>
      <c r="C5" s="93"/>
      <c r="D5" s="134"/>
      <c r="E5" s="52" t="s">
        <v>271</v>
      </c>
      <c r="F5" s="173" t="s">
        <v>310</v>
      </c>
      <c r="G5" s="173" t="s">
        <v>313</v>
      </c>
      <c r="H5" s="169" t="s">
        <v>314</v>
      </c>
      <c r="I5" s="80" t="s">
        <v>379</v>
      </c>
      <c r="J5" s="91" t="s">
        <v>380</v>
      </c>
      <c r="K5" s="91"/>
      <c r="L5" s="94"/>
    </row>
    <row r="6" spans="1:12" s="2" customFormat="1" ht="30" customHeight="1">
      <c r="A6" s="313"/>
      <c r="B6" s="92"/>
      <c r="C6" s="93"/>
      <c r="D6" s="134"/>
      <c r="E6" s="52" t="s">
        <v>269</v>
      </c>
      <c r="F6" s="173" t="s">
        <v>310</v>
      </c>
      <c r="G6" s="173" t="s">
        <v>311</v>
      </c>
      <c r="H6" s="169" t="s">
        <v>312</v>
      </c>
      <c r="I6" s="80" t="s">
        <v>379</v>
      </c>
      <c r="J6" s="91" t="s">
        <v>380</v>
      </c>
      <c r="K6" s="91"/>
      <c r="L6" s="94"/>
    </row>
    <row r="7" spans="1:12" s="2" customFormat="1" ht="30" customHeight="1">
      <c r="A7" s="313"/>
      <c r="B7" s="92"/>
      <c r="C7" s="93"/>
      <c r="D7" s="134"/>
      <c r="E7" s="52" t="s">
        <v>273</v>
      </c>
      <c r="F7" s="173" t="s">
        <v>310</v>
      </c>
      <c r="G7" s="173" t="s">
        <v>325</v>
      </c>
      <c r="H7" s="169" t="s">
        <v>312</v>
      </c>
      <c r="I7" s="80" t="s">
        <v>379</v>
      </c>
      <c r="J7" s="91" t="s">
        <v>380</v>
      </c>
      <c r="K7" s="91"/>
      <c r="L7" s="94"/>
    </row>
    <row r="8" spans="1:12" s="2" customFormat="1" ht="30" customHeight="1">
      <c r="A8" s="313"/>
      <c r="B8" s="92"/>
      <c r="C8" s="93"/>
      <c r="D8" s="134"/>
      <c r="E8" s="52" t="s">
        <v>275</v>
      </c>
      <c r="F8" s="173" t="s">
        <v>310</v>
      </c>
      <c r="G8" s="173" t="s">
        <v>311</v>
      </c>
      <c r="H8" s="169" t="s">
        <v>312</v>
      </c>
      <c r="I8" s="80" t="s">
        <v>379</v>
      </c>
      <c r="J8" s="91" t="s">
        <v>380</v>
      </c>
      <c r="K8" s="91"/>
      <c r="L8" s="94"/>
    </row>
    <row r="9" spans="1:12" s="2" customFormat="1" ht="30" customHeight="1">
      <c r="A9" s="313"/>
      <c r="B9" s="92"/>
      <c r="C9" s="93"/>
      <c r="D9" s="134"/>
      <c r="E9" s="52" t="s">
        <v>277</v>
      </c>
      <c r="F9" s="173" t="s">
        <v>310</v>
      </c>
      <c r="G9" s="173" t="s">
        <v>315</v>
      </c>
      <c r="H9" s="169" t="s">
        <v>316</v>
      </c>
      <c r="I9" s="80" t="s">
        <v>379</v>
      </c>
      <c r="J9" s="91" t="s">
        <v>380</v>
      </c>
      <c r="K9" s="91"/>
      <c r="L9" s="94"/>
    </row>
    <row r="10" spans="1:12" s="2" customFormat="1" ht="30" customHeight="1">
      <c r="A10" s="313"/>
      <c r="B10" s="92"/>
      <c r="C10" s="93"/>
      <c r="D10" s="134"/>
      <c r="E10" s="52" t="s">
        <v>279</v>
      </c>
      <c r="F10" s="173" t="s">
        <v>310</v>
      </c>
      <c r="G10" s="173" t="s">
        <v>311</v>
      </c>
      <c r="H10" s="169" t="s">
        <v>312</v>
      </c>
      <c r="I10" s="80" t="s">
        <v>379</v>
      </c>
      <c r="J10" s="91" t="s">
        <v>380</v>
      </c>
      <c r="K10" s="91"/>
      <c r="L10" s="94"/>
    </row>
    <row r="11" spans="1:12" s="2" customFormat="1" ht="30" customHeight="1">
      <c r="A11" s="313"/>
      <c r="B11" s="92"/>
      <c r="C11" s="93"/>
      <c r="D11" s="134"/>
      <c r="E11" s="52" t="s">
        <v>281</v>
      </c>
      <c r="F11" s="173" t="s">
        <v>310</v>
      </c>
      <c r="G11" s="173" t="s">
        <v>313</v>
      </c>
      <c r="H11" s="169" t="s">
        <v>317</v>
      </c>
      <c r="I11" s="80" t="s">
        <v>379</v>
      </c>
      <c r="J11" s="91" t="s">
        <v>380</v>
      </c>
      <c r="K11" s="91"/>
      <c r="L11" s="94"/>
    </row>
    <row r="12" spans="1:12" s="2" customFormat="1" ht="30" customHeight="1">
      <c r="A12" s="313"/>
      <c r="B12" s="92"/>
      <c r="C12" s="93"/>
      <c r="D12" s="134"/>
      <c r="E12" s="52" t="s">
        <v>283</v>
      </c>
      <c r="F12" s="173" t="s">
        <v>310</v>
      </c>
      <c r="G12" s="173" t="s">
        <v>311</v>
      </c>
      <c r="H12" s="169" t="s">
        <v>312</v>
      </c>
      <c r="I12" s="80" t="s">
        <v>379</v>
      </c>
      <c r="J12" s="91" t="s">
        <v>380</v>
      </c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319" t="s">
        <v>8</v>
      </c>
      <c r="C1" s="319"/>
      <c r="D1" s="319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319" t="s">
        <v>43</v>
      </c>
      <c r="C2" s="319"/>
      <c r="D2" s="319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319" t="s">
        <v>10</v>
      </c>
      <c r="C3" s="319"/>
      <c r="D3" s="319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320" t="s">
        <v>33</v>
      </c>
      <c r="B7" s="322" t="s">
        <v>34</v>
      </c>
      <c r="C7" s="322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320"/>
      <c r="B8" s="323"/>
      <c r="C8" s="323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320"/>
      <c r="B9" s="324"/>
      <c r="C9" s="324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321"/>
      <c r="B10" s="321" t="s">
        <v>22</v>
      </c>
      <c r="C10" s="321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321"/>
      <c r="B11" s="321"/>
      <c r="C11" s="321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321"/>
      <c r="B12" s="321"/>
      <c r="C12" s="321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317" t="s">
        <v>28</v>
      </c>
      <c r="B13" s="318" t="s">
        <v>36</v>
      </c>
      <c r="C13" s="318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318"/>
      <c r="B14" s="318"/>
      <c r="C14" s="318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318"/>
      <c r="B15" s="318"/>
      <c r="C15" s="318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318"/>
      <c r="B16" s="318"/>
      <c r="C16" s="318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318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opLeftCell="A7" workbookViewId="0">
      <selection activeCell="B7" sqref="B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16384" width="9" style="29"/>
  </cols>
  <sheetData>
    <row r="2" spans="1:4" ht="26.25">
      <c r="A2" s="102" t="s">
        <v>383</v>
      </c>
    </row>
    <row r="3" spans="1:4" ht="17.25" thickBot="1">
      <c r="D3" s="103" t="str">
        <f>"작성일자 : "&amp;'0. 표지'!AJ31</f>
        <v>작성일자 : 2024년 04월 05일</v>
      </c>
    </row>
    <row r="4" spans="1:4" ht="17.25" thickTop="1">
      <c r="A4" s="277" t="s">
        <v>148</v>
      </c>
      <c r="B4" s="104" t="s">
        <v>149</v>
      </c>
      <c r="C4" s="104" t="s">
        <v>150</v>
      </c>
      <c r="D4" s="279" t="s">
        <v>151</v>
      </c>
    </row>
    <row r="5" spans="1:4" ht="17.25" thickBot="1">
      <c r="A5" s="278"/>
      <c r="B5" s="105" t="s">
        <v>537</v>
      </c>
      <c r="C5" s="105" t="s">
        <v>538</v>
      </c>
      <c r="D5" s="280"/>
    </row>
    <row r="6" spans="1:4" ht="50.25" thickTop="1">
      <c r="A6" s="281" t="s">
        <v>152</v>
      </c>
      <c r="B6" s="106" t="s">
        <v>545</v>
      </c>
      <c r="C6" s="194" t="s">
        <v>153</v>
      </c>
      <c r="D6" s="107" t="s">
        <v>154</v>
      </c>
    </row>
    <row r="7" spans="1:4" ht="402">
      <c r="A7" s="282"/>
      <c r="B7" s="202" t="s">
        <v>558</v>
      </c>
      <c r="C7" s="202" t="s">
        <v>494</v>
      </c>
      <c r="D7" s="109"/>
    </row>
    <row r="8" spans="1:4">
      <c r="A8" s="282"/>
      <c r="B8" s="201"/>
      <c r="C8" s="113"/>
      <c r="D8" s="109"/>
    </row>
    <row r="9" spans="1:4">
      <c r="A9" s="282"/>
      <c r="B9" s="110"/>
      <c r="C9" s="110"/>
      <c r="D9" s="109"/>
    </row>
    <row r="10" spans="1:4">
      <c r="A10" s="282"/>
      <c r="B10" s="110"/>
      <c r="C10" s="111"/>
      <c r="D10" s="109"/>
    </row>
    <row r="11" spans="1:4">
      <c r="A11" s="282"/>
      <c r="B11" s="112"/>
      <c r="C11" s="113"/>
      <c r="D11" s="109"/>
    </row>
    <row r="12" spans="1:4" ht="81">
      <c r="A12" s="282"/>
      <c r="B12" s="108" t="s">
        <v>531</v>
      </c>
      <c r="C12" s="202" t="s">
        <v>495</v>
      </c>
      <c r="D12" s="109"/>
    </row>
    <row r="13" spans="1:4">
      <c r="A13" s="282"/>
      <c r="B13" s="110"/>
      <c r="C13" s="126"/>
      <c r="D13" s="109"/>
    </row>
    <row r="14" spans="1:4">
      <c r="A14" s="282"/>
      <c r="C14" s="110"/>
      <c r="D14" s="109"/>
    </row>
    <row r="15" spans="1:4">
      <c r="A15" s="282"/>
      <c r="B15" s="114"/>
      <c r="C15" s="110"/>
      <c r="D15" s="109"/>
    </row>
    <row r="16" spans="1:4">
      <c r="A16" s="282"/>
      <c r="B16" s="114"/>
      <c r="C16" s="110"/>
      <c r="D16" s="109"/>
    </row>
    <row r="17" spans="1:4" ht="40.5">
      <c r="A17" s="282"/>
      <c r="B17" s="108" t="s">
        <v>529</v>
      </c>
      <c r="C17" s="108" t="s">
        <v>469</v>
      </c>
      <c r="D17" s="109"/>
    </row>
    <row r="18" spans="1:4" ht="27">
      <c r="A18" s="282"/>
      <c r="B18" s="110" t="s">
        <v>162</v>
      </c>
      <c r="C18" s="110"/>
      <c r="D18" s="109"/>
    </row>
    <row r="19" spans="1:4">
      <c r="A19" s="282"/>
      <c r="B19" s="111"/>
      <c r="C19" s="111"/>
      <c r="D19" s="109"/>
    </row>
    <row r="20" spans="1:4">
      <c r="A20" s="282"/>
      <c r="B20" s="111"/>
      <c r="C20" s="111"/>
      <c r="D20" s="109"/>
    </row>
    <row r="21" spans="1:4">
      <c r="A21" s="282"/>
      <c r="B21" s="108"/>
      <c r="C21" s="108"/>
      <c r="D21" s="109"/>
    </row>
    <row r="22" spans="1:4" ht="54">
      <c r="A22" s="282"/>
      <c r="B22" s="108" t="s">
        <v>530</v>
      </c>
      <c r="C22" s="108" t="s">
        <v>490</v>
      </c>
      <c r="D22" s="109"/>
    </row>
    <row r="23" spans="1:4">
      <c r="A23" s="282"/>
      <c r="B23" s="110"/>
      <c r="C23" s="111"/>
      <c r="D23" s="109"/>
    </row>
    <row r="24" spans="1:4">
      <c r="A24" s="282"/>
      <c r="B24" s="111"/>
      <c r="C24" s="111"/>
      <c r="D24" s="109"/>
    </row>
    <row r="25" spans="1:4">
      <c r="A25" s="282"/>
      <c r="B25" s="111"/>
      <c r="C25" s="111"/>
      <c r="D25" s="109"/>
    </row>
    <row r="26" spans="1:4" ht="40.5">
      <c r="A26" s="282"/>
      <c r="B26" s="111" t="s">
        <v>410</v>
      </c>
      <c r="C26" s="111" t="s">
        <v>470</v>
      </c>
      <c r="D26" s="109"/>
    </row>
    <row r="27" spans="1:4" ht="27">
      <c r="A27" s="282"/>
      <c r="B27" s="110"/>
      <c r="C27" s="126" t="s">
        <v>162</v>
      </c>
      <c r="D27" s="109"/>
    </row>
    <row r="28" spans="1:4" ht="27">
      <c r="A28" s="282"/>
      <c r="B28" s="110" t="s">
        <v>162</v>
      </c>
      <c r="C28" s="110"/>
      <c r="D28" s="109"/>
    </row>
    <row r="29" spans="1:4">
      <c r="A29" s="282"/>
      <c r="B29" s="111"/>
      <c r="C29" s="111"/>
      <c r="D29" s="109"/>
    </row>
    <row r="30" spans="1:4">
      <c r="A30" s="282"/>
      <c r="B30" s="111"/>
      <c r="C30" s="111"/>
      <c r="D30" s="109"/>
    </row>
    <row r="31" spans="1:4">
      <c r="A31" s="282"/>
      <c r="B31" s="106" t="s">
        <v>155</v>
      </c>
      <c r="C31" s="106" t="s">
        <v>155</v>
      </c>
      <c r="D31" s="109"/>
    </row>
    <row r="32" spans="1:4">
      <c r="A32" s="282"/>
      <c r="B32" s="111" t="s">
        <v>328</v>
      </c>
      <c r="C32" s="111" t="s">
        <v>328</v>
      </c>
      <c r="D32" s="109"/>
    </row>
    <row r="33" spans="1:4">
      <c r="A33" s="282"/>
      <c r="B33" s="111"/>
      <c r="C33" s="111"/>
      <c r="D33" s="109"/>
    </row>
    <row r="34" spans="1:4">
      <c r="A34" s="282"/>
      <c r="B34" s="111"/>
      <c r="C34" s="111"/>
      <c r="D34" s="109"/>
    </row>
    <row r="35" spans="1:4">
      <c r="A35" s="282"/>
      <c r="B35" s="111"/>
      <c r="C35" s="111"/>
      <c r="D35" s="109"/>
    </row>
    <row r="36" spans="1:4">
      <c r="A36" s="282"/>
      <c r="B36" s="115"/>
      <c r="C36" s="116"/>
      <c r="D36" s="117"/>
    </row>
    <row r="37" spans="1:4">
      <c r="A37" s="283"/>
      <c r="B37" s="106" t="s">
        <v>381</v>
      </c>
      <c r="C37" s="106"/>
      <c r="D37" s="118" t="s">
        <v>154</v>
      </c>
    </row>
    <row r="38" spans="1:4" ht="27">
      <c r="A38" s="282"/>
      <c r="B38" s="119" t="s">
        <v>382</v>
      </c>
      <c r="C38" s="119"/>
      <c r="D38" s="109"/>
    </row>
    <row r="39" spans="1:4">
      <c r="A39" s="282"/>
      <c r="B39" s="111" t="s">
        <v>387</v>
      </c>
      <c r="C39" s="111"/>
      <c r="D39" s="109"/>
    </row>
    <row r="40" spans="1:4">
      <c r="A40" s="282"/>
      <c r="B40" s="120"/>
      <c r="C40" s="121"/>
      <c r="D40" s="109"/>
    </row>
    <row r="41" spans="1:4" ht="17.25" thickBot="1">
      <c r="A41" s="284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E15" sqref="E15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310" t="s">
        <v>471</v>
      </c>
      <c r="T2" s="310"/>
      <c r="U2" s="310"/>
      <c r="V2" s="310"/>
      <c r="W2" s="310"/>
      <c r="X2" s="29"/>
      <c r="Y2" s="29"/>
    </row>
    <row r="3" spans="1:31" s="29" customFormat="1" ht="17.25" thickBot="1">
      <c r="L3" s="223" t="str">
        <f>'0. 표지'!AJ31</f>
        <v>2024년 04월 05일</v>
      </c>
      <c r="M3" s="31"/>
      <c r="Y3" s="223" t="str">
        <f>L3</f>
        <v>2024년 04월 05일</v>
      </c>
    </row>
    <row r="4" spans="1:31" ht="22.5" customHeight="1">
      <c r="A4" s="306" t="s">
        <v>19</v>
      </c>
      <c r="B4" s="306" t="s">
        <v>83</v>
      </c>
      <c r="C4" s="306" t="s">
        <v>84</v>
      </c>
      <c r="D4" s="307" t="s">
        <v>87</v>
      </c>
      <c r="E4" s="307"/>
      <c r="F4" s="305" t="s">
        <v>88</v>
      </c>
      <c r="G4" s="305"/>
      <c r="H4" s="308" t="s">
        <v>85</v>
      </c>
      <c r="I4" s="309"/>
      <c r="J4" s="285" t="s">
        <v>89</v>
      </c>
      <c r="K4" s="286"/>
      <c r="L4" s="306" t="s">
        <v>86</v>
      </c>
      <c r="S4" s="300" t="s">
        <v>19</v>
      </c>
      <c r="T4" s="302" t="s">
        <v>419</v>
      </c>
      <c r="U4" s="304" t="s">
        <v>88</v>
      </c>
      <c r="V4" s="304"/>
      <c r="W4" s="312" t="s">
        <v>89</v>
      </c>
      <c r="X4" s="312"/>
      <c r="Y4" s="298" t="s">
        <v>86</v>
      </c>
    </row>
    <row r="5" spans="1:31" s="29" customFormat="1" ht="22.5" customHeight="1" thickBot="1">
      <c r="A5" s="306"/>
      <c r="B5" s="306"/>
      <c r="C5" s="306"/>
      <c r="D5" s="152"/>
      <c r="E5" s="152" t="s">
        <v>256</v>
      </c>
      <c r="F5" s="151" t="s">
        <v>329</v>
      </c>
      <c r="G5" s="151" t="s">
        <v>330</v>
      </c>
      <c r="H5" s="127" t="s">
        <v>255</v>
      </c>
      <c r="I5" s="127" t="s">
        <v>257</v>
      </c>
      <c r="J5" s="128" t="s">
        <v>255</v>
      </c>
      <c r="K5" s="128" t="s">
        <v>257</v>
      </c>
      <c r="L5" s="306"/>
      <c r="S5" s="301"/>
      <c r="T5" s="303"/>
      <c r="U5" s="221" t="s">
        <v>329</v>
      </c>
      <c r="V5" s="221" t="s">
        <v>330</v>
      </c>
      <c r="W5" s="222" t="s">
        <v>255</v>
      </c>
      <c r="X5" s="222" t="s">
        <v>257</v>
      </c>
      <c r="Y5" s="299"/>
    </row>
    <row r="6" spans="1:31" ht="24.95" customHeight="1" outlineLevel="1">
      <c r="A6" s="287" t="s">
        <v>17</v>
      </c>
      <c r="B6" s="287" t="s">
        <v>74</v>
      </c>
      <c r="C6" s="37" t="s">
        <v>65</v>
      </c>
      <c r="D6" s="41" t="e">
        <f>COUNTIFS(#REF!,'1. 수행관리'!C6,#REF!,"오류")</f>
        <v>#REF!</v>
      </c>
      <c r="E6" s="195">
        <f>COUNTIFS('1-1 전체'!D2:D207,'1. 수행관리'!C6)</f>
        <v>23</v>
      </c>
      <c r="F6" s="195">
        <f>COUNTIFS('1-1 전체'!D2:D207,'1. 수행관리'!C6,'1-1 전체'!K2:K207,"O")</f>
        <v>23</v>
      </c>
      <c r="G6" s="195">
        <f>COUNTIFS('1-1 전체'!D2:D207,'1. 수행관리'!C6,'1-1 전체'!L2:L207,"O")</f>
        <v>23</v>
      </c>
      <c r="H6" s="196">
        <f>E6-F6</f>
        <v>0</v>
      </c>
      <c r="I6" s="196">
        <f>E6-G6</f>
        <v>0</v>
      </c>
      <c r="J6" s="101">
        <f>F6/E6</f>
        <v>1</v>
      </c>
      <c r="K6" s="101">
        <f>G6/E6</f>
        <v>1</v>
      </c>
      <c r="L6" s="95"/>
      <c r="Q6" s="29" t="s">
        <v>249</v>
      </c>
      <c r="S6" s="217" t="s">
        <v>17</v>
      </c>
      <c r="T6" s="218">
        <f>COUNTIFS('1-2 전체(유지보수)'!B2:B70,'1. 수행관리'!S6)</f>
        <v>64</v>
      </c>
      <c r="U6" s="218">
        <f>COUNTIFS('1-2 전체(유지보수)'!B2:B70,'1. 수행관리'!S6,'1-2 전체(유지보수)'!I2:I70,"O")</f>
        <v>62</v>
      </c>
      <c r="V6" s="218">
        <f>COUNTIFS('1-2 전체(유지보수)'!B2:B70,'1. 수행관리'!S6,'1-2 전체(유지보수)'!J2:J70,"O")</f>
        <v>0</v>
      </c>
      <c r="W6" s="219">
        <f t="shared" ref="W6:W11" si="0">U6/T6</f>
        <v>0.96875</v>
      </c>
      <c r="X6" s="219">
        <f t="shared" ref="X6:X11" si="1">V6/T6</f>
        <v>0</v>
      </c>
      <c r="Y6" s="220"/>
      <c r="AA6" s="217" t="s">
        <v>17</v>
      </c>
      <c r="AB6">
        <f t="shared" ref="AB6:AC11" si="2">T6</f>
        <v>64</v>
      </c>
      <c r="AC6">
        <f t="shared" si="2"/>
        <v>62</v>
      </c>
      <c r="AD6" s="29">
        <f>AB6-AC6</f>
        <v>2</v>
      </c>
      <c r="AE6" s="240">
        <f t="shared" ref="AE6:AE11" si="3">W6</f>
        <v>0.96875</v>
      </c>
    </row>
    <row r="7" spans="1:31" s="29" customFormat="1" ht="24.95" customHeight="1" outlineLevel="1">
      <c r="A7" s="287"/>
      <c r="B7" s="287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371</v>
      </c>
      <c r="Q7" s="29" t="s">
        <v>415</v>
      </c>
      <c r="S7" s="207" t="s">
        <v>415</v>
      </c>
      <c r="T7" s="203">
        <f>COUNTIFS('1-2 전체(유지보수)'!B2:B70,'1. 수행관리'!S7)</f>
        <v>0</v>
      </c>
      <c r="U7" s="203">
        <f>COUNTIFS('1-2 전체(유지보수)'!B2:B70,'1. 수행관리'!S7,'1-2 전체(유지보수)'!I2:I70,"O")</f>
        <v>0</v>
      </c>
      <c r="V7" s="203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09"/>
      <c r="AA7" s="207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0" t="e">
        <f t="shared" si="3"/>
        <v>#DIV/0!</v>
      </c>
    </row>
    <row r="8" spans="1:31" s="29" customFormat="1" ht="24.95" customHeight="1" outlineLevel="1">
      <c r="A8" s="287"/>
      <c r="B8" s="287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416</v>
      </c>
      <c r="S8" s="207" t="s">
        <v>416</v>
      </c>
      <c r="T8" s="203">
        <f>COUNTIFS('1-2 전체(유지보수)'!B2:B70,'1. 수행관리'!S8)</f>
        <v>0</v>
      </c>
      <c r="U8" s="203">
        <f>COUNTIFS('1-2 전체(유지보수)'!B2:B70,'1. 수행관리'!S8,'1-2 전체(유지보수)'!I2:I70,"O")</f>
        <v>0</v>
      </c>
      <c r="V8" s="203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8"/>
      <c r="AA8" s="207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0" t="e">
        <f t="shared" si="3"/>
        <v>#DIV/0!</v>
      </c>
    </row>
    <row r="9" spans="1:31" s="29" customFormat="1" ht="24.95" customHeight="1" outlineLevel="1">
      <c r="A9" s="287"/>
      <c r="B9" s="287"/>
      <c r="C9" s="82" t="s">
        <v>261</v>
      </c>
      <c r="D9" s="41" t="e">
        <f>COUNTIFS(#REF!,'1. 수행관리'!C9,#REF!,"오류")</f>
        <v>#REF!</v>
      </c>
      <c r="E9" s="195">
        <f>COUNTIFS('1-1 전체'!D2:D207,'1. 수행관리'!C9)</f>
        <v>6</v>
      </c>
      <c r="F9" s="195">
        <f>COUNTIFS('1-1 전체'!D2:D207,'1. 수행관리'!C9,'1-1 전체'!K2:K207,"O")</f>
        <v>6</v>
      </c>
      <c r="G9" s="195">
        <f>COUNTIFS('1-1 전체'!D2:D207,'1. 수행관리'!C9,'1-1 전체'!L2:L207,"O")</f>
        <v>6</v>
      </c>
      <c r="H9" s="196">
        <f t="shared" si="4"/>
        <v>0</v>
      </c>
      <c r="I9" s="196">
        <f t="shared" si="5"/>
        <v>0</v>
      </c>
      <c r="J9" s="101">
        <f t="shared" si="6"/>
        <v>1</v>
      </c>
      <c r="K9" s="101">
        <f t="shared" si="7"/>
        <v>1</v>
      </c>
      <c r="L9" s="100" t="s">
        <v>161</v>
      </c>
      <c r="Q9" s="29" t="s">
        <v>417</v>
      </c>
      <c r="S9" s="207" t="s">
        <v>417</v>
      </c>
      <c r="T9" s="195">
        <f>COUNTIFS('1-2 전체(유지보수)'!B2:B70,'1. 수행관리'!S9)</f>
        <v>1</v>
      </c>
      <c r="U9" s="195">
        <f>COUNTIFS('1-2 전체(유지보수)'!B2:B70,'1. 수행관리'!S9,'1-2 전체(유지보수)'!I2:I70,"O")</f>
        <v>1</v>
      </c>
      <c r="V9" s="195">
        <f>COUNTIFS('1-2 전체(유지보수)'!B2:B70,'1. 수행관리'!S9,'1-2 전체(유지보수)'!J2:J70,"O")</f>
        <v>0</v>
      </c>
      <c r="W9" s="101">
        <f t="shared" si="0"/>
        <v>1</v>
      </c>
      <c r="X9" s="101">
        <f t="shared" si="1"/>
        <v>0</v>
      </c>
      <c r="Y9" s="210"/>
      <c r="AA9" s="207" t="s">
        <v>45</v>
      </c>
      <c r="AB9" s="29">
        <f t="shared" si="2"/>
        <v>1</v>
      </c>
      <c r="AC9" s="29">
        <f t="shared" si="2"/>
        <v>1</v>
      </c>
      <c r="AD9" s="29">
        <f t="shared" si="8"/>
        <v>0</v>
      </c>
      <c r="AE9" s="240">
        <f t="shared" si="3"/>
        <v>1</v>
      </c>
    </row>
    <row r="10" spans="1:31" s="29" customFormat="1" ht="24.95" customHeight="1" outlineLevel="1" thickBot="1">
      <c r="A10" s="287"/>
      <c r="B10" s="287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369</v>
      </c>
      <c r="Q10" s="29" t="s">
        <v>418</v>
      </c>
      <c r="S10" s="211" t="s">
        <v>418</v>
      </c>
      <c r="T10" s="204">
        <f>COUNTIFS('1-2 전체(유지보수)'!B2:B70,'1. 수행관리'!S10)</f>
        <v>0</v>
      </c>
      <c r="U10" s="204">
        <f>COUNTIFS('1-2 전체(유지보수)'!B2:B70,'1. 수행관리'!S10,'1-2 전체(유지보수)'!I2:I70,"O")</f>
        <v>0</v>
      </c>
      <c r="V10" s="204">
        <f>COUNTIFS('1-2 전체(유지보수)'!B2:B70,'1. 수행관리'!S10,'1-2 전체(유지보수)'!J2:J70,"O")</f>
        <v>0</v>
      </c>
      <c r="W10" s="205" t="e">
        <f t="shared" si="0"/>
        <v>#DIV/0!</v>
      </c>
      <c r="X10" s="205" t="e">
        <f t="shared" si="1"/>
        <v>#DIV/0!</v>
      </c>
      <c r="Y10" s="212"/>
      <c r="AA10" s="211" t="s">
        <v>46</v>
      </c>
      <c r="AB10" s="239">
        <f t="shared" si="2"/>
        <v>0</v>
      </c>
      <c r="AC10" s="29">
        <f t="shared" si="2"/>
        <v>0</v>
      </c>
      <c r="AD10" s="29">
        <f t="shared" si="8"/>
        <v>0</v>
      </c>
      <c r="AE10" s="240" t="e">
        <f t="shared" si="3"/>
        <v>#DIV/0!</v>
      </c>
    </row>
    <row r="11" spans="1:31" s="29" customFormat="1" ht="24.95" customHeight="1" outlineLevel="1" thickBot="1">
      <c r="A11" s="287"/>
      <c r="B11" s="287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370</v>
      </c>
      <c r="R11" s="206"/>
      <c r="S11" s="215" t="s">
        <v>420</v>
      </c>
      <c r="T11" s="213">
        <f>SUM(T6:T10)</f>
        <v>65</v>
      </c>
      <c r="U11" s="213">
        <f t="shared" ref="U11:V11" si="9">SUM(U6:U10)</f>
        <v>63</v>
      </c>
      <c r="V11" s="213">
        <f t="shared" si="9"/>
        <v>0</v>
      </c>
      <c r="W11" s="214">
        <f t="shared" si="0"/>
        <v>0.96923076923076923</v>
      </c>
      <c r="X11" s="214">
        <f t="shared" si="1"/>
        <v>0</v>
      </c>
      <c r="Y11" s="216"/>
      <c r="Z11" s="206"/>
      <c r="AA11" s="215" t="s">
        <v>453</v>
      </c>
      <c r="AB11" s="239">
        <f t="shared" si="2"/>
        <v>65</v>
      </c>
      <c r="AC11" s="29">
        <f t="shared" si="2"/>
        <v>63</v>
      </c>
      <c r="AD11" s="29">
        <f>SUM(AD6:AD10)</f>
        <v>2</v>
      </c>
      <c r="AE11" s="240">
        <f t="shared" si="3"/>
        <v>0.96923076923076923</v>
      </c>
    </row>
    <row r="12" spans="1:31" s="29" customFormat="1" ht="24.95" hidden="1" customHeight="1" outlineLevel="1">
      <c r="A12" s="287"/>
      <c r="B12" s="287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6"/>
      <c r="S12" s="224"/>
      <c r="T12" s="225"/>
      <c r="U12" s="225"/>
      <c r="V12" s="225"/>
      <c r="W12" s="226"/>
      <c r="X12" s="226"/>
      <c r="Y12" s="227"/>
      <c r="Z12" s="206"/>
    </row>
    <row r="13" spans="1:31" s="29" customFormat="1" ht="24.95" customHeight="1" outlineLevel="1">
      <c r="A13" s="287"/>
      <c r="B13" s="287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6"/>
      <c r="S13" s="228"/>
      <c r="T13" s="229"/>
      <c r="U13" s="229"/>
      <c r="V13" s="229"/>
      <c r="W13" s="230"/>
      <c r="X13" s="230"/>
      <c r="Y13" s="231"/>
      <c r="Z13" s="206"/>
    </row>
    <row r="14" spans="1:31" s="29" customFormat="1" ht="24.95" customHeight="1" outlineLevel="1">
      <c r="A14" s="287"/>
      <c r="B14" s="287"/>
      <c r="C14" s="37" t="s">
        <v>254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293</v>
      </c>
      <c r="R14" s="206"/>
      <c r="S14" s="228"/>
      <c r="T14" s="229"/>
      <c r="U14" s="229"/>
      <c r="V14" s="229"/>
      <c r="W14" s="230"/>
      <c r="X14" s="230"/>
      <c r="Y14" s="231"/>
      <c r="Z14" s="206"/>
    </row>
    <row r="15" spans="1:31" s="29" customFormat="1" ht="24.95" customHeight="1">
      <c r="A15" s="294" t="s">
        <v>91</v>
      </c>
      <c r="B15" s="295"/>
      <c r="C15" s="296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6"/>
      <c r="S15" s="232"/>
      <c r="T15" s="232"/>
      <c r="U15" s="232"/>
      <c r="V15" s="232"/>
      <c r="W15" s="230"/>
      <c r="X15" s="230"/>
      <c r="Y15" s="233"/>
      <c r="Z15" s="206"/>
    </row>
    <row r="16" spans="1:31" ht="24.95" hidden="1" customHeight="1" outlineLevel="1">
      <c r="A16" s="287" t="s">
        <v>44</v>
      </c>
      <c r="B16" s="287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6"/>
      <c r="S16" s="311"/>
      <c r="T16" s="229"/>
      <c r="U16" s="229"/>
      <c r="V16" s="229"/>
      <c r="W16" s="230"/>
      <c r="X16" s="230"/>
      <c r="Y16" s="234"/>
      <c r="Z16" s="206"/>
    </row>
    <row r="17" spans="1:26" s="29" customFormat="1" ht="24.95" customHeight="1" outlineLevel="1">
      <c r="A17" s="287"/>
      <c r="B17" s="287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157</v>
      </c>
      <c r="R17" s="206"/>
      <c r="S17" s="311"/>
      <c r="T17" s="229"/>
      <c r="U17" s="229"/>
      <c r="V17" s="229"/>
      <c r="W17" s="230"/>
      <c r="X17" s="230"/>
      <c r="Y17" s="235"/>
      <c r="Z17" s="206"/>
    </row>
    <row r="18" spans="1:26" s="29" customFormat="1" ht="24.95" hidden="1" customHeight="1" outlineLevel="1">
      <c r="A18" s="287"/>
      <c r="B18" s="288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6"/>
      <c r="S18" s="311"/>
      <c r="T18" s="229"/>
      <c r="U18" s="229"/>
      <c r="V18" s="229"/>
      <c r="W18" s="230"/>
      <c r="X18" s="230"/>
      <c r="Y18" s="234"/>
      <c r="Z18" s="206"/>
    </row>
    <row r="19" spans="1:26" s="29" customFormat="1" ht="24.95" hidden="1" customHeight="1" outlineLevel="1">
      <c r="A19" s="287"/>
      <c r="B19" s="289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6"/>
      <c r="S19" s="311"/>
      <c r="T19" s="229"/>
      <c r="U19" s="229"/>
      <c r="V19" s="229"/>
      <c r="W19" s="230"/>
      <c r="X19" s="230"/>
      <c r="Y19" s="235"/>
      <c r="Z19" s="206"/>
    </row>
    <row r="20" spans="1:26" s="29" customFormat="1" ht="24.95" customHeight="1" outlineLevel="1">
      <c r="A20" s="287"/>
      <c r="B20" s="290"/>
      <c r="C20" s="37" t="s">
        <v>114</v>
      </c>
      <c r="D20" s="86" t="e">
        <f>COUNTIFS(#REF!,'1. 수행관리'!C20,#REF!,"오류")</f>
        <v>#REF!</v>
      </c>
      <c r="E20" s="195">
        <f>COUNTIFS('1-1 전체'!D2:D207,'1. 수행관리'!C20)</f>
        <v>1</v>
      </c>
      <c r="F20" s="195">
        <f>COUNTIFS('1-1 전체'!D2:D207,'1. 수행관리'!C20,'1-1 전체'!K2:K207,"O")</f>
        <v>1</v>
      </c>
      <c r="G20" s="195">
        <f>COUNTIFS('1-1 전체'!D2:D207,'1. 수행관리'!C20,'1-1 전체'!L2:L207,"O")</f>
        <v>1</v>
      </c>
      <c r="H20" s="196">
        <f t="shared" si="14"/>
        <v>0</v>
      </c>
      <c r="I20" s="196">
        <f t="shared" si="15"/>
        <v>0</v>
      </c>
      <c r="J20" s="101">
        <f t="shared" si="16"/>
        <v>1</v>
      </c>
      <c r="K20" s="101">
        <f t="shared" si="17"/>
        <v>1</v>
      </c>
      <c r="L20" s="96" t="s">
        <v>158</v>
      </c>
      <c r="R20" s="206"/>
      <c r="S20" s="311"/>
      <c r="T20" s="236"/>
      <c r="U20" s="236"/>
      <c r="V20" s="236"/>
      <c r="W20" s="230"/>
      <c r="X20" s="230"/>
      <c r="Y20" s="235"/>
      <c r="Z20" s="206"/>
    </row>
    <row r="21" spans="1:26" s="29" customFormat="1" ht="24.95" customHeight="1">
      <c r="A21" s="294" t="s">
        <v>90</v>
      </c>
      <c r="B21" s="295"/>
      <c r="C21" s="296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6"/>
      <c r="S21" s="232"/>
      <c r="T21" s="232"/>
      <c r="U21" s="232"/>
      <c r="V21" s="232"/>
      <c r="W21" s="230"/>
      <c r="X21" s="230"/>
      <c r="Y21" s="233"/>
      <c r="Z21" s="206"/>
    </row>
    <row r="22" spans="1:26" ht="24.95" hidden="1" customHeight="1" outlineLevel="1">
      <c r="A22" s="287" t="s">
        <v>20</v>
      </c>
      <c r="B22" s="288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6"/>
      <c r="S22" s="311"/>
      <c r="T22" s="229"/>
      <c r="U22" s="229"/>
      <c r="V22" s="229"/>
      <c r="W22" s="230"/>
      <c r="X22" s="230"/>
      <c r="Y22" s="234"/>
      <c r="Z22" s="206"/>
    </row>
    <row r="23" spans="1:26" s="29" customFormat="1" ht="24.95" hidden="1" customHeight="1" outlineLevel="1">
      <c r="A23" s="287"/>
      <c r="B23" s="289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6"/>
      <c r="S23" s="311"/>
      <c r="T23" s="229"/>
      <c r="U23" s="229"/>
      <c r="V23" s="229"/>
      <c r="W23" s="230"/>
      <c r="X23" s="230"/>
      <c r="Y23" s="234"/>
      <c r="Z23" s="206"/>
    </row>
    <row r="24" spans="1:26" s="29" customFormat="1" ht="24.95" hidden="1" customHeight="1" outlineLevel="1">
      <c r="A24" s="287"/>
      <c r="B24" s="290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6"/>
      <c r="S24" s="311"/>
      <c r="T24" s="229"/>
      <c r="U24" s="229"/>
      <c r="V24" s="229"/>
      <c r="W24" s="230"/>
      <c r="X24" s="230"/>
      <c r="Y24" s="234"/>
      <c r="Z24" s="206"/>
    </row>
    <row r="25" spans="1:26" s="29" customFormat="1" ht="24.95" customHeight="1" outlineLevel="1">
      <c r="A25" s="287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6"/>
      <c r="S25" s="311"/>
      <c r="T25" s="229"/>
      <c r="U25" s="229"/>
      <c r="V25" s="229"/>
      <c r="W25" s="230"/>
      <c r="X25" s="230"/>
      <c r="Y25" s="235"/>
      <c r="Z25" s="206"/>
    </row>
    <row r="26" spans="1:26" s="29" customFormat="1" ht="24.95" customHeight="1">
      <c r="A26" s="294" t="s">
        <v>92</v>
      </c>
      <c r="B26" s="295"/>
      <c r="C26" s="296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6"/>
      <c r="S26" s="232"/>
      <c r="T26" s="232"/>
      <c r="U26" s="232"/>
      <c r="V26" s="232"/>
      <c r="W26" s="230"/>
      <c r="X26" s="230"/>
      <c r="Y26" s="233"/>
      <c r="Z26" s="206"/>
    </row>
    <row r="27" spans="1:26" ht="24.95" hidden="1" customHeight="1" outlineLevel="1">
      <c r="A27" s="287" t="s">
        <v>45</v>
      </c>
      <c r="B27" s="288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6"/>
      <c r="S27" s="311"/>
      <c r="T27" s="229"/>
      <c r="U27" s="229"/>
      <c r="V27" s="229"/>
      <c r="W27" s="230"/>
      <c r="X27" s="230"/>
      <c r="Y27" s="234"/>
      <c r="Z27" s="206"/>
    </row>
    <row r="28" spans="1:26" s="29" customFormat="1" ht="24.95" customHeight="1" outlineLevel="1">
      <c r="A28" s="287"/>
      <c r="B28" s="290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6"/>
      <c r="S28" s="311"/>
      <c r="T28" s="229"/>
      <c r="U28" s="229"/>
      <c r="V28" s="229"/>
      <c r="W28" s="230"/>
      <c r="X28" s="230"/>
      <c r="Y28" s="234"/>
      <c r="Z28" s="206"/>
    </row>
    <row r="29" spans="1:26" s="29" customFormat="1" ht="24.95" hidden="1" customHeight="1" outlineLevel="1">
      <c r="A29" s="287"/>
      <c r="B29" s="288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160</v>
      </c>
      <c r="R29" s="206"/>
      <c r="S29" s="311"/>
      <c r="T29" s="229"/>
      <c r="U29" s="229"/>
      <c r="V29" s="229"/>
      <c r="W29" s="230"/>
      <c r="X29" s="230"/>
      <c r="Y29" s="231"/>
      <c r="Z29" s="206"/>
    </row>
    <row r="30" spans="1:26" s="29" customFormat="1" ht="24.95" hidden="1" customHeight="1" outlineLevel="1">
      <c r="A30" s="287"/>
      <c r="B30" s="289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6"/>
      <c r="S30" s="311"/>
      <c r="T30" s="229"/>
      <c r="U30" s="229"/>
      <c r="V30" s="229"/>
      <c r="W30" s="230"/>
      <c r="X30" s="230"/>
      <c r="Y30" s="234"/>
      <c r="Z30" s="206"/>
    </row>
    <row r="31" spans="1:26" s="29" customFormat="1" ht="24.95" hidden="1" customHeight="1" outlineLevel="1">
      <c r="A31" s="287"/>
      <c r="B31" s="289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6"/>
      <c r="S31" s="311"/>
      <c r="T31" s="229"/>
      <c r="U31" s="229"/>
      <c r="V31" s="229"/>
      <c r="W31" s="230"/>
      <c r="X31" s="230"/>
      <c r="Y31" s="234"/>
      <c r="Z31" s="206"/>
    </row>
    <row r="32" spans="1:26" s="29" customFormat="1" ht="24.95" customHeight="1" outlineLevel="1">
      <c r="A32" s="287"/>
      <c r="B32" s="290"/>
      <c r="C32" s="197" t="s">
        <v>263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292</v>
      </c>
      <c r="R32" s="206"/>
      <c r="S32" s="311"/>
      <c r="T32" s="229"/>
      <c r="U32" s="229"/>
      <c r="V32" s="229"/>
      <c r="W32" s="230"/>
      <c r="X32" s="230"/>
      <c r="Y32" s="234"/>
      <c r="Z32" s="206"/>
    </row>
    <row r="33" spans="1:26" s="29" customFormat="1" ht="24.95" customHeight="1">
      <c r="A33" s="294" t="s">
        <v>93</v>
      </c>
      <c r="B33" s="295"/>
      <c r="C33" s="296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6"/>
      <c r="S33" s="232"/>
      <c r="T33" s="232"/>
      <c r="U33" s="232"/>
      <c r="V33" s="232"/>
      <c r="W33" s="230"/>
      <c r="X33" s="230"/>
      <c r="Y33" s="233"/>
      <c r="Z33" s="206"/>
    </row>
    <row r="34" spans="1:26" ht="24.95" customHeight="1" outlineLevel="1">
      <c r="A34" s="287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159</v>
      </c>
      <c r="R34" s="206"/>
      <c r="S34" s="311"/>
      <c r="T34" s="229"/>
      <c r="U34" s="229"/>
      <c r="V34" s="229"/>
      <c r="W34" s="230"/>
      <c r="X34" s="230"/>
      <c r="Y34" s="235"/>
      <c r="Z34" s="206"/>
    </row>
    <row r="35" spans="1:26" s="29" customFormat="1" ht="24.95" hidden="1" customHeight="1" outlineLevel="1">
      <c r="A35" s="287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6"/>
      <c r="S35" s="311"/>
      <c r="T35" s="229"/>
      <c r="U35" s="229"/>
      <c r="V35" s="229"/>
      <c r="W35" s="230"/>
      <c r="X35" s="230"/>
      <c r="Y35" s="234"/>
      <c r="Z35" s="206"/>
    </row>
    <row r="36" spans="1:26" s="29" customFormat="1" ht="24.95" hidden="1" customHeight="1" outlineLevel="1">
      <c r="A36" s="287"/>
      <c r="B36" s="297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156</v>
      </c>
      <c r="R36" s="206"/>
      <c r="S36" s="311"/>
      <c r="T36" s="229"/>
      <c r="U36" s="229"/>
      <c r="V36" s="229"/>
      <c r="W36" s="230"/>
      <c r="X36" s="230"/>
      <c r="Y36" s="235"/>
      <c r="Z36" s="206"/>
    </row>
    <row r="37" spans="1:26" s="29" customFormat="1" ht="24.95" hidden="1" customHeight="1" outlineLevel="1">
      <c r="A37" s="287"/>
      <c r="B37" s="287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156</v>
      </c>
      <c r="R37" s="206"/>
      <c r="S37" s="311"/>
      <c r="T37" s="229"/>
      <c r="U37" s="229"/>
      <c r="V37" s="229"/>
      <c r="W37" s="230"/>
      <c r="X37" s="230"/>
      <c r="Y37" s="235"/>
      <c r="Z37" s="206"/>
    </row>
    <row r="38" spans="1:26" s="29" customFormat="1" ht="24.95" customHeight="1" collapsed="1">
      <c r="A38" s="294" t="s">
        <v>94</v>
      </c>
      <c r="B38" s="295"/>
      <c r="C38" s="296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6"/>
      <c r="S38" s="232"/>
      <c r="T38" s="232"/>
      <c r="U38" s="232"/>
      <c r="V38" s="232"/>
      <c r="W38" s="230"/>
      <c r="X38" s="230"/>
      <c r="Y38" s="233"/>
      <c r="Z38" s="206"/>
    </row>
    <row r="39" spans="1:26" ht="42" customHeight="1">
      <c r="A39" s="291" t="s">
        <v>95</v>
      </c>
      <c r="B39" s="292"/>
      <c r="C39" s="293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6"/>
      <c r="S39" s="232"/>
      <c r="T39" s="232"/>
      <c r="U39" s="232"/>
      <c r="V39" s="232"/>
      <c r="W39" s="230"/>
      <c r="X39" s="230"/>
      <c r="Y39" s="237"/>
      <c r="Z39" s="206"/>
    </row>
    <row r="40" spans="1:26">
      <c r="N40" s="61"/>
    </row>
    <row r="42" spans="1:26" ht="20.25">
      <c r="S42" s="310" t="s">
        <v>454</v>
      </c>
      <c r="T42" s="310"/>
      <c r="U42" s="310"/>
      <c r="V42" s="310"/>
      <c r="W42" s="310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3" t="str">
        <f>Y3</f>
        <v>2024년 04월 05일</v>
      </c>
    </row>
    <row r="44" spans="1:26">
      <c r="S44" s="300" t="s">
        <v>19</v>
      </c>
      <c r="T44" s="302" t="s">
        <v>419</v>
      </c>
      <c r="U44" s="304" t="s">
        <v>88</v>
      </c>
      <c r="V44" s="304"/>
      <c r="W44" s="312" t="s">
        <v>89</v>
      </c>
      <c r="X44" s="312"/>
      <c r="Y44" s="298" t="s">
        <v>86</v>
      </c>
    </row>
    <row r="45" spans="1:26" ht="17.25" thickBot="1">
      <c r="S45" s="301"/>
      <c r="T45" s="303"/>
      <c r="U45" s="221" t="s">
        <v>329</v>
      </c>
      <c r="V45" s="221" t="s">
        <v>330</v>
      </c>
      <c r="W45" s="222" t="s">
        <v>255</v>
      </c>
      <c r="X45" s="222" t="s">
        <v>257</v>
      </c>
      <c r="Y45" s="299"/>
    </row>
    <row r="46" spans="1:26">
      <c r="S46" s="217" t="s">
        <v>17</v>
      </c>
      <c r="T46" s="218">
        <f>E15</f>
        <v>37</v>
      </c>
      <c r="U46" s="218">
        <f>F15</f>
        <v>37</v>
      </c>
      <c r="V46" s="218">
        <f>T46-U46</f>
        <v>0</v>
      </c>
      <c r="W46" s="219">
        <f t="shared" ref="W46:W51" si="51">U46/T46</f>
        <v>1</v>
      </c>
      <c r="X46" s="219">
        <f t="shared" ref="X46:X51" si="52">V46/T46</f>
        <v>0</v>
      </c>
      <c r="Y46" s="220">
        <f>T46-U46</f>
        <v>0</v>
      </c>
    </row>
    <row r="47" spans="1:26">
      <c r="S47" s="207" t="s">
        <v>44</v>
      </c>
      <c r="T47" s="238">
        <f>E21</f>
        <v>3</v>
      </c>
      <c r="U47" s="238">
        <f>F21</f>
        <v>2</v>
      </c>
      <c r="V47" s="238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09">
        <f t="shared" ref="Y47:Y51" si="54">T47-U47</f>
        <v>1</v>
      </c>
    </row>
    <row r="48" spans="1:26">
      <c r="S48" s="207" t="s">
        <v>20</v>
      </c>
      <c r="T48" s="238">
        <f>E26</f>
        <v>10</v>
      </c>
      <c r="U48" s="238">
        <f>F26</f>
        <v>0</v>
      </c>
      <c r="V48" s="238">
        <f t="shared" si="53"/>
        <v>10</v>
      </c>
      <c r="W48" s="101">
        <f t="shared" si="51"/>
        <v>0</v>
      </c>
      <c r="X48" s="101">
        <f t="shared" si="52"/>
        <v>1</v>
      </c>
      <c r="Y48" s="208">
        <f t="shared" si="54"/>
        <v>10</v>
      </c>
    </row>
    <row r="49" spans="19:25">
      <c r="S49" s="207" t="s">
        <v>45</v>
      </c>
      <c r="T49" s="195">
        <f>E33</f>
        <v>10</v>
      </c>
      <c r="U49" s="195">
        <f>F33</f>
        <v>2</v>
      </c>
      <c r="V49" s="195">
        <f t="shared" si="53"/>
        <v>8</v>
      </c>
      <c r="W49" s="101">
        <f t="shared" si="51"/>
        <v>0.2</v>
      </c>
      <c r="X49" s="101">
        <f t="shared" si="52"/>
        <v>0.8</v>
      </c>
      <c r="Y49" s="210">
        <f t="shared" si="54"/>
        <v>8</v>
      </c>
    </row>
    <row r="50" spans="19:25" ht="17.25" thickBot="1">
      <c r="S50" s="211" t="s">
        <v>46</v>
      </c>
      <c r="T50" s="204">
        <f>E38</f>
        <v>10</v>
      </c>
      <c r="U50" s="204">
        <f>F38</f>
        <v>10</v>
      </c>
      <c r="V50" s="204">
        <f t="shared" si="53"/>
        <v>0</v>
      </c>
      <c r="W50" s="205">
        <f t="shared" si="51"/>
        <v>1</v>
      </c>
      <c r="X50" s="205">
        <f t="shared" si="52"/>
        <v>0</v>
      </c>
      <c r="Y50" s="212">
        <f t="shared" si="54"/>
        <v>0</v>
      </c>
    </row>
    <row r="51" spans="19:25" ht="17.25" thickBot="1">
      <c r="S51" s="215" t="s">
        <v>307</v>
      </c>
      <c r="T51" s="213">
        <f>SUM(T46:T50)</f>
        <v>70</v>
      </c>
      <c r="U51" s="213">
        <f t="shared" ref="U51" si="55">SUM(U46:U50)</f>
        <v>51</v>
      </c>
      <c r="V51" s="213">
        <f t="shared" si="53"/>
        <v>19</v>
      </c>
      <c r="W51" s="214">
        <f t="shared" si="51"/>
        <v>0.72857142857142854</v>
      </c>
      <c r="X51" s="214">
        <f t="shared" si="52"/>
        <v>0.27142857142857141</v>
      </c>
      <c r="Y51" s="216">
        <f t="shared" si="54"/>
        <v>19</v>
      </c>
    </row>
  </sheetData>
  <mergeCells count="43">
    <mergeCell ref="Y44:Y45"/>
    <mergeCell ref="S42:W42"/>
    <mergeCell ref="S44:S45"/>
    <mergeCell ref="T44:T45"/>
    <mergeCell ref="U44:V44"/>
    <mergeCell ref="W44:X44"/>
    <mergeCell ref="S2:W2"/>
    <mergeCell ref="S34:S37"/>
    <mergeCell ref="S22:S25"/>
    <mergeCell ref="S27:S32"/>
    <mergeCell ref="S16:S20"/>
    <mergeCell ref="W4:X4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A39:C39"/>
    <mergeCell ref="A21:C21"/>
    <mergeCell ref="A34:A37"/>
    <mergeCell ref="B36:B37"/>
    <mergeCell ref="A26:C26"/>
    <mergeCell ref="A33:C33"/>
    <mergeCell ref="A38:C38"/>
    <mergeCell ref="J4:K4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301</v>
      </c>
      <c r="C2" s="166" t="s">
        <v>256</v>
      </c>
      <c r="D2" s="167" t="s">
        <v>308</v>
      </c>
      <c r="E2" s="167" t="s">
        <v>302</v>
      </c>
      <c r="F2" s="167" t="s">
        <v>303</v>
      </c>
      <c r="G2" s="167" t="s">
        <v>306</v>
      </c>
      <c r="H2" s="167" t="s">
        <v>304</v>
      </c>
      <c r="I2" s="168" t="s">
        <v>305</v>
      </c>
    </row>
    <row r="3" spans="2:9" ht="24.95" customHeight="1">
      <c r="B3" s="150" t="s">
        <v>322</v>
      </c>
      <c r="C3" s="159">
        <f>COUNTIFS('1-1 전체'!G2:G207,개발자별진행현황!B3)</f>
        <v>58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0.68965517241379315</v>
      </c>
      <c r="H3" s="162">
        <f>IF(C3="",0,E3/C3)</f>
        <v>0.67241379310344829</v>
      </c>
      <c r="I3" s="164">
        <f>IF(C3="",0,F3/C3)</f>
        <v>0.67241379310344829</v>
      </c>
    </row>
    <row r="4" spans="2:9" ht="24.95" customHeight="1">
      <c r="B4" s="150" t="s">
        <v>310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323</v>
      </c>
      <c r="C5" s="159">
        <f>COUNTIFS('1-1 전체'!G2:G209,개발자별진행현황!B5)</f>
        <v>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1</v>
      </c>
      <c r="H5" s="162">
        <f t="shared" si="1"/>
        <v>1</v>
      </c>
      <c r="I5" s="164">
        <f t="shared" si="2"/>
        <v>1</v>
      </c>
    </row>
    <row r="6" spans="2:9" ht="24.95" customHeight="1">
      <c r="B6" s="150" t="s">
        <v>320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324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307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58" activePane="bottomLeft" state="frozen"/>
      <selection activeCell="F15" sqref="F15"/>
      <selection pane="bottomLeft" activeCell="C54" sqref="C54:F6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298</v>
      </c>
      <c r="H1" s="154" t="s">
        <v>299</v>
      </c>
      <c r="I1" s="154" t="s">
        <v>300</v>
      </c>
      <c r="J1" s="174" t="s">
        <v>49</v>
      </c>
      <c r="K1" s="147" t="s">
        <v>252</v>
      </c>
      <c r="L1" s="147" t="s">
        <v>253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166</v>
      </c>
      <c r="D2" s="93" t="s">
        <v>167</v>
      </c>
      <c r="E2" s="134" t="s">
        <v>168</v>
      </c>
      <c r="F2" s="52" t="s">
        <v>169</v>
      </c>
      <c r="G2" s="173" t="s">
        <v>334</v>
      </c>
      <c r="H2" s="170" t="s">
        <v>335</v>
      </c>
      <c r="I2" s="170" t="s">
        <v>335</v>
      </c>
      <c r="J2" s="155" t="s">
        <v>335</v>
      </c>
      <c r="K2" s="91" t="s">
        <v>309</v>
      </c>
      <c r="L2" s="91" t="s">
        <v>309</v>
      </c>
      <c r="M2" s="94"/>
    </row>
    <row r="3" spans="1:13" ht="39.950000000000003" customHeight="1">
      <c r="A3" s="150">
        <v>2</v>
      </c>
      <c r="B3" s="93" t="s">
        <v>249</v>
      </c>
      <c r="C3" s="93" t="s">
        <v>165</v>
      </c>
      <c r="D3" s="93" t="s">
        <v>167</v>
      </c>
      <c r="E3" s="134" t="s">
        <v>170</v>
      </c>
      <c r="F3" s="52" t="s">
        <v>169</v>
      </c>
      <c r="G3" s="173" t="s">
        <v>334</v>
      </c>
      <c r="H3" s="170" t="s">
        <v>335</v>
      </c>
      <c r="I3" s="170" t="s">
        <v>335</v>
      </c>
      <c r="J3" s="170" t="s">
        <v>335</v>
      </c>
      <c r="K3" s="91" t="s">
        <v>309</v>
      </c>
      <c r="L3" s="91" t="s">
        <v>309</v>
      </c>
      <c r="M3" s="94"/>
    </row>
    <row r="4" spans="1:13" ht="120.75" customHeight="1">
      <c r="A4" s="150">
        <v>3</v>
      </c>
      <c r="B4" s="93" t="s">
        <v>249</v>
      </c>
      <c r="C4" s="93" t="s">
        <v>165</v>
      </c>
      <c r="D4" s="93" t="s">
        <v>167</v>
      </c>
      <c r="E4" s="134" t="s">
        <v>171</v>
      </c>
      <c r="F4" s="52" t="s">
        <v>172</v>
      </c>
      <c r="G4" s="173" t="s">
        <v>334</v>
      </c>
      <c r="H4" s="170" t="s">
        <v>336</v>
      </c>
      <c r="I4" s="155" t="s">
        <v>337</v>
      </c>
      <c r="J4" s="155" t="s">
        <v>337</v>
      </c>
      <c r="K4" s="91" t="s">
        <v>309</v>
      </c>
      <c r="L4" s="91" t="s">
        <v>309</v>
      </c>
      <c r="M4" s="94" t="s">
        <v>338</v>
      </c>
    </row>
    <row r="5" spans="1:13" ht="114.75" customHeight="1">
      <c r="A5" s="150">
        <v>4</v>
      </c>
      <c r="B5" s="93" t="s">
        <v>249</v>
      </c>
      <c r="C5" s="93" t="s">
        <v>165</v>
      </c>
      <c r="D5" s="93" t="s">
        <v>167</v>
      </c>
      <c r="E5" s="134" t="s">
        <v>173</v>
      </c>
      <c r="F5" s="52" t="s">
        <v>174</v>
      </c>
      <c r="G5" s="173" t="s">
        <v>334</v>
      </c>
      <c r="H5" s="170" t="s">
        <v>335</v>
      </c>
      <c r="I5" s="155" t="s">
        <v>339</v>
      </c>
      <c r="J5" s="155" t="s">
        <v>337</v>
      </c>
      <c r="K5" s="91" t="s">
        <v>309</v>
      </c>
      <c r="L5" s="91" t="s">
        <v>309</v>
      </c>
      <c r="M5" s="94" t="s">
        <v>338</v>
      </c>
    </row>
    <row r="6" spans="1:13" s="29" customFormat="1" ht="39.950000000000003" customHeight="1">
      <c r="A6" s="150">
        <v>5</v>
      </c>
      <c r="B6" s="93" t="s">
        <v>249</v>
      </c>
      <c r="C6" s="93" t="s">
        <v>165</v>
      </c>
      <c r="D6" s="93" t="s">
        <v>65</v>
      </c>
      <c r="E6" s="134" t="s">
        <v>231</v>
      </c>
      <c r="F6" s="52" t="s">
        <v>230</v>
      </c>
      <c r="G6" s="173" t="s">
        <v>334</v>
      </c>
      <c r="H6" s="170" t="s">
        <v>340</v>
      </c>
      <c r="I6" s="155" t="s">
        <v>341</v>
      </c>
      <c r="J6" s="155" t="s">
        <v>342</v>
      </c>
      <c r="K6" s="91" t="s">
        <v>309</v>
      </c>
      <c r="L6" s="91" t="s">
        <v>309</v>
      </c>
      <c r="M6" s="136" t="s">
        <v>343</v>
      </c>
    </row>
    <row r="7" spans="1:13" ht="39.950000000000003" customHeight="1">
      <c r="A7" s="150">
        <v>6</v>
      </c>
      <c r="B7" s="93" t="s">
        <v>249</v>
      </c>
      <c r="C7" s="93" t="s">
        <v>165</v>
      </c>
      <c r="D7" s="93" t="s">
        <v>167</v>
      </c>
      <c r="E7" s="134" t="s">
        <v>296</v>
      </c>
      <c r="F7" s="52" t="s">
        <v>294</v>
      </c>
      <c r="G7" s="173" t="s">
        <v>334</v>
      </c>
      <c r="H7" s="170" t="s">
        <v>344</v>
      </c>
      <c r="I7" s="155" t="s">
        <v>344</v>
      </c>
      <c r="J7" s="155" t="s">
        <v>344</v>
      </c>
      <c r="K7" s="91" t="s">
        <v>309</v>
      </c>
      <c r="L7" s="91" t="s">
        <v>309</v>
      </c>
      <c r="M7" s="94" t="s">
        <v>345</v>
      </c>
    </row>
    <row r="8" spans="1:13" ht="39.950000000000003" customHeight="1">
      <c r="A8" s="150">
        <v>7</v>
      </c>
      <c r="B8" s="93" t="s">
        <v>249</v>
      </c>
      <c r="C8" s="93" t="s">
        <v>165</v>
      </c>
      <c r="D8" s="93" t="s">
        <v>167</v>
      </c>
      <c r="E8" s="134" t="s">
        <v>175</v>
      </c>
      <c r="F8" s="52" t="s">
        <v>176</v>
      </c>
      <c r="G8" s="173" t="s">
        <v>334</v>
      </c>
      <c r="H8" s="170"/>
      <c r="I8" s="155"/>
      <c r="J8" s="155" t="s">
        <v>346</v>
      </c>
      <c r="K8" s="91" t="s">
        <v>309</v>
      </c>
      <c r="L8" s="91" t="s">
        <v>309</v>
      </c>
      <c r="M8" s="94"/>
    </row>
    <row r="9" spans="1:13" ht="39.950000000000003" customHeight="1">
      <c r="A9" s="150">
        <v>8</v>
      </c>
      <c r="B9" s="93" t="s">
        <v>249</v>
      </c>
      <c r="C9" s="93" t="s">
        <v>165</v>
      </c>
      <c r="D9" s="93" t="s">
        <v>167</v>
      </c>
      <c r="E9" s="134" t="s">
        <v>177</v>
      </c>
      <c r="F9" s="52" t="s">
        <v>178</v>
      </c>
      <c r="G9" s="173" t="s">
        <v>334</v>
      </c>
      <c r="H9" s="170" t="s">
        <v>340</v>
      </c>
      <c r="I9" s="155" t="s">
        <v>341</v>
      </c>
      <c r="J9" s="155" t="s">
        <v>335</v>
      </c>
      <c r="K9" s="91" t="s">
        <v>309</v>
      </c>
      <c r="L9" s="91" t="s">
        <v>309</v>
      </c>
      <c r="M9" s="94"/>
    </row>
    <row r="10" spans="1:13" ht="39.950000000000003" customHeight="1">
      <c r="A10" s="150">
        <v>9</v>
      </c>
      <c r="B10" s="93" t="s">
        <v>249</v>
      </c>
      <c r="C10" s="93" t="s">
        <v>165</v>
      </c>
      <c r="D10" s="93" t="s">
        <v>167</v>
      </c>
      <c r="E10" s="134" t="s">
        <v>179</v>
      </c>
      <c r="F10" s="52" t="s">
        <v>180</v>
      </c>
      <c r="G10" s="173" t="s">
        <v>334</v>
      </c>
      <c r="H10" s="173" t="s">
        <v>335</v>
      </c>
      <c r="I10" s="80" t="s">
        <v>335</v>
      </c>
      <c r="J10" s="80" t="s">
        <v>335</v>
      </c>
      <c r="K10" s="91" t="s">
        <v>309</v>
      </c>
      <c r="L10" s="91" t="s">
        <v>309</v>
      </c>
      <c r="M10" s="94"/>
    </row>
    <row r="11" spans="1:13" ht="39.950000000000003" customHeight="1">
      <c r="A11" s="150">
        <v>10</v>
      </c>
      <c r="B11" s="93" t="s">
        <v>249</v>
      </c>
      <c r="C11" s="93" t="s">
        <v>165</v>
      </c>
      <c r="D11" s="93" t="s">
        <v>167</v>
      </c>
      <c r="E11" s="134" t="s">
        <v>181</v>
      </c>
      <c r="F11" s="52" t="s">
        <v>180</v>
      </c>
      <c r="G11" s="173" t="s">
        <v>334</v>
      </c>
      <c r="H11" s="173" t="s">
        <v>335</v>
      </c>
      <c r="I11" s="80" t="s">
        <v>335</v>
      </c>
      <c r="J11" s="80" t="s">
        <v>335</v>
      </c>
      <c r="K11" s="91" t="s">
        <v>309</v>
      </c>
      <c r="L11" s="91" t="s">
        <v>309</v>
      </c>
      <c r="M11" s="94"/>
    </row>
    <row r="12" spans="1:13" ht="39.950000000000003" customHeight="1">
      <c r="A12" s="150">
        <v>11</v>
      </c>
      <c r="B12" s="93" t="s">
        <v>249</v>
      </c>
      <c r="C12" s="93" t="s">
        <v>165</v>
      </c>
      <c r="D12" s="93" t="s">
        <v>167</v>
      </c>
      <c r="E12" s="134" t="s">
        <v>182</v>
      </c>
      <c r="F12" s="52" t="s">
        <v>321</v>
      </c>
      <c r="G12" s="173" t="s">
        <v>334</v>
      </c>
      <c r="H12" s="173"/>
      <c r="I12" s="80"/>
      <c r="J12" s="80" t="s">
        <v>379</v>
      </c>
      <c r="K12" s="91" t="s">
        <v>309</v>
      </c>
      <c r="L12" s="91" t="s">
        <v>309</v>
      </c>
      <c r="M12" s="52" t="s">
        <v>347</v>
      </c>
    </row>
    <row r="13" spans="1:13" ht="39.950000000000003" customHeight="1">
      <c r="A13" s="150">
        <v>12</v>
      </c>
      <c r="B13" s="93" t="s">
        <v>249</v>
      </c>
      <c r="C13" s="93" t="s">
        <v>165</v>
      </c>
      <c r="D13" s="93" t="s">
        <v>167</v>
      </c>
      <c r="E13" s="134" t="s">
        <v>183</v>
      </c>
      <c r="F13" s="52" t="s">
        <v>184</v>
      </c>
      <c r="G13" s="173" t="s">
        <v>334</v>
      </c>
      <c r="H13" s="170" t="s">
        <v>335</v>
      </c>
      <c r="I13" s="155" t="s">
        <v>348</v>
      </c>
      <c r="J13" s="155" t="s">
        <v>335</v>
      </c>
      <c r="K13" s="91" t="s">
        <v>309</v>
      </c>
      <c r="L13" s="91" t="s">
        <v>309</v>
      </c>
      <c r="M13" s="94"/>
    </row>
    <row r="14" spans="1:13" ht="39.950000000000003" customHeight="1">
      <c r="A14" s="150">
        <v>13</v>
      </c>
      <c r="B14" s="93" t="s">
        <v>249</v>
      </c>
      <c r="C14" s="93" t="s">
        <v>165</v>
      </c>
      <c r="D14" s="93" t="s">
        <v>167</v>
      </c>
      <c r="E14" s="134" t="s">
        <v>185</v>
      </c>
      <c r="F14" s="52" t="s">
        <v>184</v>
      </c>
      <c r="G14" s="173" t="s">
        <v>334</v>
      </c>
      <c r="H14" s="170" t="s">
        <v>348</v>
      </c>
      <c r="I14" s="155" t="s">
        <v>339</v>
      </c>
      <c r="J14" s="155" t="s">
        <v>335</v>
      </c>
      <c r="K14" s="91" t="s">
        <v>309</v>
      </c>
      <c r="L14" s="91" t="s">
        <v>309</v>
      </c>
      <c r="M14" s="94"/>
    </row>
    <row r="15" spans="1:13" ht="39.950000000000003" customHeight="1">
      <c r="A15" s="150">
        <v>14</v>
      </c>
      <c r="B15" s="93" t="s">
        <v>249</v>
      </c>
      <c r="C15" s="93" t="s">
        <v>165</v>
      </c>
      <c r="D15" s="93" t="s">
        <v>167</v>
      </c>
      <c r="E15" s="52" t="s">
        <v>186</v>
      </c>
      <c r="F15" s="52" t="s">
        <v>187</v>
      </c>
      <c r="G15" s="173" t="s">
        <v>334</v>
      </c>
      <c r="H15" s="170" t="s">
        <v>348</v>
      </c>
      <c r="I15" s="155" t="s">
        <v>339</v>
      </c>
      <c r="J15" s="155" t="s">
        <v>335</v>
      </c>
      <c r="K15" s="91" t="s">
        <v>309</v>
      </c>
      <c r="L15" s="91" t="s">
        <v>309</v>
      </c>
      <c r="M15" s="135"/>
    </row>
    <row r="16" spans="1:13" ht="39.950000000000003" customHeight="1">
      <c r="A16" s="150">
        <v>15</v>
      </c>
      <c r="B16" s="93" t="s">
        <v>249</v>
      </c>
      <c r="C16" s="93" t="s">
        <v>165</v>
      </c>
      <c r="D16" s="93" t="s">
        <v>167</v>
      </c>
      <c r="E16" s="134" t="s">
        <v>188</v>
      </c>
      <c r="F16" s="52" t="s">
        <v>189</v>
      </c>
      <c r="G16" s="173" t="s">
        <v>334</v>
      </c>
      <c r="H16" s="170"/>
      <c r="I16" s="155"/>
      <c r="J16" s="155" t="s">
        <v>386</v>
      </c>
      <c r="K16" s="91" t="s">
        <v>309</v>
      </c>
      <c r="L16" s="91" t="s">
        <v>309</v>
      </c>
      <c r="M16" s="94" t="s">
        <v>349</v>
      </c>
    </row>
    <row r="17" spans="1:13" ht="39.950000000000003" customHeight="1">
      <c r="A17" s="150">
        <v>16</v>
      </c>
      <c r="B17" s="93" t="s">
        <v>249</v>
      </c>
      <c r="C17" s="93" t="s">
        <v>165</v>
      </c>
      <c r="D17" s="93" t="s">
        <v>167</v>
      </c>
      <c r="E17" s="134" t="s">
        <v>191</v>
      </c>
      <c r="F17" s="52" t="s">
        <v>190</v>
      </c>
      <c r="G17" s="173" t="s">
        <v>334</v>
      </c>
      <c r="H17" s="170"/>
      <c r="I17" s="155"/>
      <c r="J17" s="155" t="s">
        <v>335</v>
      </c>
      <c r="K17" s="91" t="s">
        <v>309</v>
      </c>
      <c r="L17" s="91" t="s">
        <v>309</v>
      </c>
      <c r="M17" s="94" t="s">
        <v>350</v>
      </c>
    </row>
    <row r="18" spans="1:13" ht="39.950000000000003" customHeight="1">
      <c r="A18" s="150">
        <v>17</v>
      </c>
      <c r="B18" s="93" t="s">
        <v>249</v>
      </c>
      <c r="C18" s="93" t="s">
        <v>165</v>
      </c>
      <c r="D18" s="93" t="s">
        <v>167</v>
      </c>
      <c r="E18" s="134" t="s">
        <v>192</v>
      </c>
      <c r="F18" s="52" t="s">
        <v>193</v>
      </c>
      <c r="G18" s="173" t="s">
        <v>334</v>
      </c>
      <c r="H18" s="170"/>
      <c r="I18" s="155"/>
      <c r="J18" s="155" t="s">
        <v>335</v>
      </c>
      <c r="K18" s="91" t="s">
        <v>309</v>
      </c>
      <c r="L18" s="91" t="s">
        <v>309</v>
      </c>
      <c r="M18" s="94" t="s">
        <v>351</v>
      </c>
    </row>
    <row r="19" spans="1:13" ht="39.950000000000003" customHeight="1">
      <c r="A19" s="150">
        <v>18</v>
      </c>
      <c r="B19" s="93" t="s">
        <v>249</v>
      </c>
      <c r="C19" s="93" t="s">
        <v>165</v>
      </c>
      <c r="D19" s="93" t="s">
        <v>167</v>
      </c>
      <c r="E19" s="52" t="s">
        <v>195</v>
      </c>
      <c r="F19" s="52" t="s">
        <v>194</v>
      </c>
      <c r="G19" s="173" t="s">
        <v>334</v>
      </c>
      <c r="H19" s="170" t="s">
        <v>348</v>
      </c>
      <c r="I19" s="155" t="s">
        <v>339</v>
      </c>
      <c r="J19" s="155" t="s">
        <v>335</v>
      </c>
      <c r="K19" s="91" t="s">
        <v>309</v>
      </c>
      <c r="L19" s="91" t="s">
        <v>309</v>
      </c>
      <c r="M19" s="94"/>
    </row>
    <row r="20" spans="1:13" ht="39.950000000000003" customHeight="1">
      <c r="A20" s="150">
        <v>19</v>
      </c>
      <c r="B20" s="93" t="s">
        <v>249</v>
      </c>
      <c r="C20" s="93" t="s">
        <v>165</v>
      </c>
      <c r="D20" s="93" t="s">
        <v>167</v>
      </c>
      <c r="E20" s="134" t="s">
        <v>196</v>
      </c>
      <c r="F20" s="52" t="s">
        <v>197</v>
      </c>
      <c r="G20" s="173" t="s">
        <v>334</v>
      </c>
      <c r="H20" s="170" t="s">
        <v>340</v>
      </c>
      <c r="I20" s="155" t="s">
        <v>352</v>
      </c>
      <c r="J20" s="155" t="s">
        <v>348</v>
      </c>
      <c r="K20" s="91" t="s">
        <v>309</v>
      </c>
      <c r="L20" s="91" t="s">
        <v>309</v>
      </c>
      <c r="M20" s="94"/>
    </row>
    <row r="21" spans="1:13" ht="39.950000000000003" customHeight="1">
      <c r="A21" s="150">
        <v>20</v>
      </c>
      <c r="B21" s="93" t="s">
        <v>249</v>
      </c>
      <c r="C21" s="93" t="s">
        <v>165</v>
      </c>
      <c r="D21" s="93" t="s">
        <v>167</v>
      </c>
      <c r="E21" s="134" t="s">
        <v>199</v>
      </c>
      <c r="F21" s="52" t="s">
        <v>198</v>
      </c>
      <c r="G21" s="173" t="s">
        <v>334</v>
      </c>
      <c r="H21" s="170" t="s">
        <v>335</v>
      </c>
      <c r="I21" s="155" t="s">
        <v>339</v>
      </c>
      <c r="J21" s="155" t="s">
        <v>374</v>
      </c>
      <c r="K21" s="91" t="s">
        <v>309</v>
      </c>
      <c r="L21" s="91" t="s">
        <v>309</v>
      </c>
      <c r="M21" s="136" t="s">
        <v>353</v>
      </c>
    </row>
    <row r="22" spans="1:13" ht="39.950000000000003" customHeight="1">
      <c r="A22" s="150">
        <v>21</v>
      </c>
      <c r="B22" s="93" t="s">
        <v>249</v>
      </c>
      <c r="C22" s="93" t="s">
        <v>165</v>
      </c>
      <c r="D22" s="93" t="s">
        <v>167</v>
      </c>
      <c r="E22" s="134" t="s">
        <v>200</v>
      </c>
      <c r="F22" s="52" t="s">
        <v>201</v>
      </c>
      <c r="G22" s="173" t="s">
        <v>334</v>
      </c>
      <c r="H22" s="170" t="s">
        <v>341</v>
      </c>
      <c r="I22" s="155" t="s">
        <v>352</v>
      </c>
      <c r="J22" s="155" t="s">
        <v>348</v>
      </c>
      <c r="K22" s="91" t="s">
        <v>309</v>
      </c>
      <c r="L22" s="91" t="s">
        <v>309</v>
      </c>
      <c r="M22" s="94"/>
    </row>
    <row r="23" spans="1:13" ht="39.950000000000003" customHeight="1">
      <c r="A23" s="150">
        <v>22</v>
      </c>
      <c r="B23" s="93" t="s">
        <v>249</v>
      </c>
      <c r="C23" s="93" t="s">
        <v>165</v>
      </c>
      <c r="D23" s="93" t="s">
        <v>167</v>
      </c>
      <c r="E23" s="134" t="s">
        <v>202</v>
      </c>
      <c r="F23" s="52" t="s">
        <v>203</v>
      </c>
      <c r="G23" s="173" t="s">
        <v>334</v>
      </c>
      <c r="H23" s="170" t="s">
        <v>340</v>
      </c>
      <c r="I23" s="155" t="s">
        <v>341</v>
      </c>
      <c r="J23" s="155" t="s">
        <v>335</v>
      </c>
      <c r="K23" s="91" t="s">
        <v>309</v>
      </c>
      <c r="L23" s="91" t="s">
        <v>309</v>
      </c>
      <c r="M23" s="94"/>
    </row>
    <row r="24" spans="1:13" ht="39.950000000000003" customHeight="1">
      <c r="A24" s="150">
        <v>23</v>
      </c>
      <c r="B24" s="93" t="s">
        <v>249</v>
      </c>
      <c r="C24" s="93" t="s">
        <v>165</v>
      </c>
      <c r="D24" s="93" t="s">
        <v>167</v>
      </c>
      <c r="E24" s="134" t="s">
        <v>204</v>
      </c>
      <c r="F24" s="52" t="s">
        <v>205</v>
      </c>
      <c r="G24" s="173" t="s">
        <v>334</v>
      </c>
      <c r="H24" s="170" t="s">
        <v>340</v>
      </c>
      <c r="I24" s="155" t="s">
        <v>341</v>
      </c>
      <c r="J24" s="155" t="s">
        <v>335</v>
      </c>
      <c r="K24" s="91" t="s">
        <v>309</v>
      </c>
      <c r="L24" s="91" t="s">
        <v>309</v>
      </c>
      <c r="M24" s="94"/>
    </row>
    <row r="25" spans="1:13" ht="39.950000000000003" customHeight="1">
      <c r="A25" s="150">
        <v>24</v>
      </c>
      <c r="B25" s="93" t="s">
        <v>249</v>
      </c>
      <c r="C25" s="93" t="s">
        <v>165</v>
      </c>
      <c r="D25" s="93" t="s">
        <v>206</v>
      </c>
      <c r="E25" s="134" t="s">
        <v>207</v>
      </c>
      <c r="F25" s="52"/>
      <c r="G25" s="173" t="s">
        <v>334</v>
      </c>
      <c r="H25" s="170" t="s">
        <v>337</v>
      </c>
      <c r="I25" s="155" t="s">
        <v>354</v>
      </c>
      <c r="J25" s="155" t="s">
        <v>337</v>
      </c>
      <c r="K25" s="91" t="s">
        <v>309</v>
      </c>
      <c r="L25" s="91" t="s">
        <v>309</v>
      </c>
      <c r="M25" s="94"/>
    </row>
    <row r="26" spans="1:13" ht="39.950000000000003" customHeight="1">
      <c r="A26" s="150">
        <v>25</v>
      </c>
      <c r="B26" s="93" t="s">
        <v>249</v>
      </c>
      <c r="C26" s="93" t="s">
        <v>165</v>
      </c>
      <c r="D26" s="93" t="s">
        <v>208</v>
      </c>
      <c r="E26" s="134" t="s">
        <v>209</v>
      </c>
      <c r="F26" s="52" t="s">
        <v>210</v>
      </c>
      <c r="G26" s="173" t="s">
        <v>334</v>
      </c>
      <c r="H26" s="170" t="s">
        <v>340</v>
      </c>
      <c r="I26" s="155" t="s">
        <v>352</v>
      </c>
      <c r="J26" s="155" t="s">
        <v>335</v>
      </c>
      <c r="K26" s="91" t="s">
        <v>309</v>
      </c>
      <c r="L26" s="91" t="s">
        <v>309</v>
      </c>
      <c r="M26" s="94"/>
    </row>
    <row r="27" spans="1:13" ht="39.950000000000003" customHeight="1">
      <c r="A27" s="150">
        <v>26</v>
      </c>
      <c r="B27" s="93" t="s">
        <v>249</v>
      </c>
      <c r="C27" s="93" t="s">
        <v>165</v>
      </c>
      <c r="D27" s="93" t="s">
        <v>208</v>
      </c>
      <c r="E27" s="134" t="s">
        <v>211</v>
      </c>
      <c r="F27" s="52" t="s">
        <v>212</v>
      </c>
      <c r="G27" s="173" t="s">
        <v>334</v>
      </c>
      <c r="H27" s="170" t="s">
        <v>340</v>
      </c>
      <c r="I27" s="155" t="s">
        <v>352</v>
      </c>
      <c r="J27" s="155" t="s">
        <v>335</v>
      </c>
      <c r="K27" s="91" t="s">
        <v>309</v>
      </c>
      <c r="L27" s="91" t="s">
        <v>309</v>
      </c>
      <c r="M27" s="94"/>
    </row>
    <row r="28" spans="1:13" ht="39.950000000000003" customHeight="1">
      <c r="A28" s="150">
        <v>27</v>
      </c>
      <c r="B28" s="93" t="s">
        <v>249</v>
      </c>
      <c r="C28" s="93" t="s">
        <v>165</v>
      </c>
      <c r="D28" s="93" t="s">
        <v>260</v>
      </c>
      <c r="E28" s="134" t="s">
        <v>213</v>
      </c>
      <c r="F28" s="52"/>
      <c r="G28" s="173" t="s">
        <v>334</v>
      </c>
      <c r="H28" s="170" t="s">
        <v>355</v>
      </c>
      <c r="I28" s="155" t="s">
        <v>356</v>
      </c>
      <c r="J28" s="155" t="s">
        <v>379</v>
      </c>
      <c r="K28" s="91" t="s">
        <v>309</v>
      </c>
      <c r="L28" s="91" t="s">
        <v>309</v>
      </c>
      <c r="M28" s="94"/>
    </row>
    <row r="29" spans="1:13" ht="39.950000000000003" customHeight="1">
      <c r="A29" s="150">
        <v>28</v>
      </c>
      <c r="B29" s="93" t="s">
        <v>249</v>
      </c>
      <c r="C29" s="93" t="s">
        <v>165</v>
      </c>
      <c r="D29" s="93" t="s">
        <v>259</v>
      </c>
      <c r="E29" s="134" t="s">
        <v>214</v>
      </c>
      <c r="F29" s="52"/>
      <c r="G29" s="173" t="s">
        <v>334</v>
      </c>
      <c r="H29" s="170" t="s">
        <v>344</v>
      </c>
      <c r="I29" s="155" t="s">
        <v>344</v>
      </c>
      <c r="J29" s="155" t="s">
        <v>344</v>
      </c>
      <c r="K29" s="91" t="s">
        <v>309</v>
      </c>
      <c r="L29" s="91" t="s">
        <v>309</v>
      </c>
      <c r="M29" s="94"/>
    </row>
    <row r="30" spans="1:13" ht="39.950000000000003" customHeight="1">
      <c r="A30" s="150">
        <v>29</v>
      </c>
      <c r="B30" s="93" t="s">
        <v>249</v>
      </c>
      <c r="C30" s="93" t="s">
        <v>165</v>
      </c>
      <c r="D30" s="93" t="s">
        <v>259</v>
      </c>
      <c r="E30" s="134" t="s">
        <v>215</v>
      </c>
      <c r="F30" s="52"/>
      <c r="G30" s="173" t="s">
        <v>334</v>
      </c>
      <c r="H30" s="170" t="s">
        <v>357</v>
      </c>
      <c r="I30" s="155" t="s">
        <v>358</v>
      </c>
      <c r="J30" s="155" t="s">
        <v>379</v>
      </c>
      <c r="K30" s="91" t="s">
        <v>309</v>
      </c>
      <c r="L30" s="91" t="s">
        <v>309</v>
      </c>
      <c r="M30" s="94"/>
    </row>
    <row r="31" spans="1:13" ht="39.950000000000003" customHeight="1">
      <c r="A31" s="150">
        <v>30</v>
      </c>
      <c r="B31" s="93" t="s">
        <v>249</v>
      </c>
      <c r="C31" s="93" t="s">
        <v>165</v>
      </c>
      <c r="D31" s="93" t="s">
        <v>259</v>
      </c>
      <c r="E31" s="134" t="s">
        <v>216</v>
      </c>
      <c r="F31" s="52"/>
      <c r="G31" s="173" t="s">
        <v>334</v>
      </c>
      <c r="H31" s="170" t="s">
        <v>359</v>
      </c>
      <c r="I31" s="155" t="s">
        <v>360</v>
      </c>
      <c r="J31" s="155" t="s">
        <v>379</v>
      </c>
      <c r="K31" s="91" t="s">
        <v>309</v>
      </c>
      <c r="L31" s="91" t="s">
        <v>309</v>
      </c>
      <c r="M31" s="94"/>
    </row>
    <row r="32" spans="1:13" ht="39.950000000000003" customHeight="1">
      <c r="A32" s="150">
        <v>31</v>
      </c>
      <c r="B32" s="93" t="s">
        <v>249</v>
      </c>
      <c r="C32" s="93" t="s">
        <v>165</v>
      </c>
      <c r="D32" s="93" t="s">
        <v>259</v>
      </c>
      <c r="E32" s="134" t="s">
        <v>217</v>
      </c>
      <c r="F32" s="52"/>
      <c r="G32" s="173" t="s">
        <v>334</v>
      </c>
      <c r="H32" s="170" t="s">
        <v>361</v>
      </c>
      <c r="I32" s="155" t="s">
        <v>362</v>
      </c>
      <c r="J32" s="155" t="s">
        <v>379</v>
      </c>
      <c r="K32" s="91" t="s">
        <v>309</v>
      </c>
      <c r="L32" s="91" t="s">
        <v>309</v>
      </c>
      <c r="M32" s="94"/>
    </row>
    <row r="33" spans="1:13" ht="39.950000000000003" customHeight="1">
      <c r="A33" s="150">
        <v>32</v>
      </c>
      <c r="B33" s="93" t="s">
        <v>249</v>
      </c>
      <c r="C33" s="93" t="s">
        <v>165</v>
      </c>
      <c r="D33" s="93" t="s">
        <v>259</v>
      </c>
      <c r="E33" s="134" t="s">
        <v>218</v>
      </c>
      <c r="F33" s="52"/>
      <c r="G33" s="173" t="s">
        <v>334</v>
      </c>
      <c r="H33" s="170" t="s">
        <v>357</v>
      </c>
      <c r="I33" s="155" t="s">
        <v>358</v>
      </c>
      <c r="J33" s="155" t="s">
        <v>379</v>
      </c>
      <c r="K33" s="91" t="s">
        <v>309</v>
      </c>
      <c r="L33" s="91" t="s">
        <v>309</v>
      </c>
      <c r="M33" s="94"/>
    </row>
    <row r="34" spans="1:13" ht="39.950000000000003" customHeight="1">
      <c r="A34" s="150">
        <v>33</v>
      </c>
      <c r="B34" s="93" t="s">
        <v>249</v>
      </c>
      <c r="C34" s="93" t="s">
        <v>226</v>
      </c>
      <c r="D34" s="93" t="s">
        <v>262</v>
      </c>
      <c r="E34" s="134" t="s">
        <v>219</v>
      </c>
      <c r="F34" s="52" t="s">
        <v>220</v>
      </c>
      <c r="G34" s="173" t="s">
        <v>334</v>
      </c>
      <c r="H34" s="170" t="s">
        <v>363</v>
      </c>
      <c r="I34" s="155" t="s">
        <v>335</v>
      </c>
      <c r="J34" s="155" t="s">
        <v>363</v>
      </c>
      <c r="K34" s="91" t="s">
        <v>47</v>
      </c>
      <c r="L34" s="91" t="s">
        <v>309</v>
      </c>
      <c r="M34" s="94"/>
    </row>
    <row r="35" spans="1:13" ht="39.950000000000003" customHeight="1">
      <c r="A35" s="150">
        <v>34</v>
      </c>
      <c r="B35" s="93" t="s">
        <v>249</v>
      </c>
      <c r="C35" s="93" t="s">
        <v>226</v>
      </c>
      <c r="D35" s="93" t="s">
        <v>262</v>
      </c>
      <c r="E35" s="52" t="s">
        <v>221</v>
      </c>
      <c r="F35" s="52" t="s">
        <v>222</v>
      </c>
      <c r="G35" s="173" t="s">
        <v>334</v>
      </c>
      <c r="H35" s="170" t="s">
        <v>363</v>
      </c>
      <c r="I35" s="155" t="s">
        <v>335</v>
      </c>
      <c r="J35" s="155" t="s">
        <v>346</v>
      </c>
      <c r="K35" s="91" t="s">
        <v>309</v>
      </c>
      <c r="L35" s="91" t="s">
        <v>309</v>
      </c>
      <c r="M35" s="94"/>
    </row>
    <row r="36" spans="1:13" ht="39.950000000000003" customHeight="1">
      <c r="A36" s="150">
        <v>35</v>
      </c>
      <c r="B36" s="93" t="s">
        <v>249</v>
      </c>
      <c r="C36" s="93" t="s">
        <v>226</v>
      </c>
      <c r="D36" s="93" t="s">
        <v>223</v>
      </c>
      <c r="E36" s="134" t="s">
        <v>224</v>
      </c>
      <c r="F36" s="52"/>
      <c r="G36" s="173" t="s">
        <v>334</v>
      </c>
      <c r="H36" s="170"/>
      <c r="I36" s="155"/>
      <c r="J36" s="155" t="s">
        <v>379</v>
      </c>
      <c r="K36" s="91" t="s">
        <v>309</v>
      </c>
      <c r="L36" s="91" t="s">
        <v>309</v>
      </c>
      <c r="M36" s="94" t="s">
        <v>364</v>
      </c>
    </row>
    <row r="37" spans="1:13" ht="39.950000000000003" customHeight="1">
      <c r="A37" s="150">
        <v>36</v>
      </c>
      <c r="B37" s="93" t="s">
        <v>249</v>
      </c>
      <c r="C37" s="93" t="s">
        <v>226</v>
      </c>
      <c r="D37" s="93" t="s">
        <v>258</v>
      </c>
      <c r="E37" s="134" t="s">
        <v>225</v>
      </c>
      <c r="F37" s="137"/>
      <c r="G37" s="173" t="s">
        <v>334</v>
      </c>
      <c r="H37" s="171" t="s">
        <v>365</v>
      </c>
      <c r="I37" s="155" t="s">
        <v>366</v>
      </c>
      <c r="J37" s="155" t="s">
        <v>337</v>
      </c>
      <c r="K37" s="91" t="s">
        <v>309</v>
      </c>
      <c r="L37" s="91" t="s">
        <v>309</v>
      </c>
      <c r="M37" s="94"/>
    </row>
    <row r="38" spans="1:13" s="29" customFormat="1" ht="39.950000000000003" customHeight="1" thickBot="1">
      <c r="A38" s="160">
        <v>37</v>
      </c>
      <c r="B38" s="139" t="s">
        <v>249</v>
      </c>
      <c r="C38" s="139" t="s">
        <v>227</v>
      </c>
      <c r="D38" s="139" t="s">
        <v>228</v>
      </c>
      <c r="E38" s="141" t="s">
        <v>229</v>
      </c>
      <c r="F38" s="142"/>
      <c r="G38" s="192" t="s">
        <v>367</v>
      </c>
      <c r="H38" s="193" t="s">
        <v>372</v>
      </c>
      <c r="I38" s="193" t="s">
        <v>372</v>
      </c>
      <c r="J38" s="158" t="s">
        <v>372</v>
      </c>
      <c r="K38" s="133" t="s">
        <v>309</v>
      </c>
      <c r="L38" s="133" t="s">
        <v>309</v>
      </c>
      <c r="M38" s="94" t="s">
        <v>373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318</v>
      </c>
      <c r="H39" s="182" t="s">
        <v>389</v>
      </c>
      <c r="I39" s="183" t="s">
        <v>390</v>
      </c>
      <c r="J39" s="183" t="s">
        <v>391</v>
      </c>
      <c r="K39" s="183" t="s">
        <v>309</v>
      </c>
      <c r="L39" s="183" t="s">
        <v>309</v>
      </c>
      <c r="M39" s="184" t="s">
        <v>377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233</v>
      </c>
      <c r="D40" s="93" t="s">
        <v>114</v>
      </c>
      <c r="E40" s="134" t="s">
        <v>118</v>
      </c>
      <c r="F40" s="137"/>
      <c r="G40" s="173" t="s">
        <v>319</v>
      </c>
      <c r="H40" s="170" t="s">
        <v>326</v>
      </c>
      <c r="I40" s="155" t="s">
        <v>316</v>
      </c>
      <c r="J40" s="183" t="s">
        <v>392</v>
      </c>
      <c r="K40" s="183" t="s">
        <v>309</v>
      </c>
      <c r="L40" s="155" t="s">
        <v>309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232</v>
      </c>
      <c r="D41" s="139" t="s">
        <v>137</v>
      </c>
      <c r="E41" s="141" t="s">
        <v>119</v>
      </c>
      <c r="F41" s="142"/>
      <c r="G41" s="187" t="s">
        <v>318</v>
      </c>
      <c r="H41" s="188" t="s">
        <v>388</v>
      </c>
      <c r="I41" s="188" t="s">
        <v>388</v>
      </c>
      <c r="J41" s="188" t="s">
        <v>388</v>
      </c>
      <c r="K41" s="188" t="s">
        <v>388</v>
      </c>
      <c r="L41" s="188" t="s">
        <v>388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433</v>
      </c>
      <c r="G42" s="173" t="s">
        <v>472</v>
      </c>
      <c r="H42" s="80" t="s">
        <v>474</v>
      </c>
      <c r="I42" s="80" t="s">
        <v>476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250</v>
      </c>
      <c r="C43" s="27" t="s">
        <v>235</v>
      </c>
      <c r="D43" s="93" t="s">
        <v>236</v>
      </c>
      <c r="E43" s="134"/>
      <c r="F43" s="52" t="s">
        <v>434</v>
      </c>
      <c r="G43" s="173" t="s">
        <v>334</v>
      </c>
      <c r="H43" s="80" t="s">
        <v>473</v>
      </c>
      <c r="I43" s="80" t="s">
        <v>475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250</v>
      </c>
      <c r="C44" s="93" t="s">
        <v>235</v>
      </c>
      <c r="D44" s="93" t="s">
        <v>236</v>
      </c>
      <c r="E44" s="134"/>
      <c r="F44" s="52" t="s">
        <v>435</v>
      </c>
      <c r="G44" s="173" t="s">
        <v>334</v>
      </c>
      <c r="H44" s="80" t="s">
        <v>473</v>
      </c>
      <c r="I44" s="80" t="s">
        <v>475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250</v>
      </c>
      <c r="C45" s="93" t="s">
        <v>235</v>
      </c>
      <c r="D45" s="93" t="s">
        <v>236</v>
      </c>
      <c r="E45" s="134"/>
      <c r="F45" s="52" t="s">
        <v>436</v>
      </c>
      <c r="G45" s="173" t="s">
        <v>334</v>
      </c>
      <c r="H45" s="80" t="s">
        <v>473</v>
      </c>
      <c r="I45" s="80" t="s">
        <v>475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250</v>
      </c>
      <c r="C46" s="93" t="s">
        <v>235</v>
      </c>
      <c r="D46" s="93" t="s">
        <v>236</v>
      </c>
      <c r="E46" s="134"/>
      <c r="F46" s="52" t="s">
        <v>421</v>
      </c>
      <c r="G46" s="173" t="s">
        <v>334</v>
      </c>
      <c r="H46" s="80" t="s">
        <v>473</v>
      </c>
      <c r="I46" s="80" t="s">
        <v>475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250</v>
      </c>
      <c r="C47" s="93" t="s">
        <v>235</v>
      </c>
      <c r="D47" s="93" t="s">
        <v>236</v>
      </c>
      <c r="E47" s="134"/>
      <c r="F47" s="52" t="s">
        <v>423</v>
      </c>
      <c r="G47" s="173" t="s">
        <v>334</v>
      </c>
      <c r="H47" s="80" t="s">
        <v>473</v>
      </c>
      <c r="I47" s="80" t="s">
        <v>475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250</v>
      </c>
      <c r="C48" s="93" t="s">
        <v>235</v>
      </c>
      <c r="D48" s="93" t="s">
        <v>236</v>
      </c>
      <c r="E48" s="134"/>
      <c r="F48" s="52" t="s">
        <v>425</v>
      </c>
      <c r="G48" s="173" t="s">
        <v>334</v>
      </c>
      <c r="H48" s="80" t="s">
        <v>473</v>
      </c>
      <c r="I48" s="80" t="s">
        <v>475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250</v>
      </c>
      <c r="C49" s="93" t="s">
        <v>235</v>
      </c>
      <c r="D49" s="93" t="s">
        <v>236</v>
      </c>
      <c r="E49" s="134"/>
      <c r="F49" s="52" t="s">
        <v>429</v>
      </c>
      <c r="G49" s="173" t="s">
        <v>334</v>
      </c>
      <c r="H49" s="80" t="s">
        <v>473</v>
      </c>
      <c r="I49" s="80" t="s">
        <v>475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250</v>
      </c>
      <c r="C50" s="93" t="s">
        <v>235</v>
      </c>
      <c r="D50" s="93" t="s">
        <v>236</v>
      </c>
      <c r="E50" s="134"/>
      <c r="F50" s="52" t="s">
        <v>431</v>
      </c>
      <c r="G50" s="173" t="s">
        <v>334</v>
      </c>
      <c r="H50" s="80" t="s">
        <v>473</v>
      </c>
      <c r="I50" s="80" t="s">
        <v>475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250</v>
      </c>
      <c r="C51" s="139" t="s">
        <v>235</v>
      </c>
      <c r="D51" s="139" t="s">
        <v>236</v>
      </c>
      <c r="E51" s="141"/>
      <c r="F51" s="186" t="s">
        <v>427</v>
      </c>
      <c r="G51" s="187" t="s">
        <v>334</v>
      </c>
      <c r="H51" s="132" t="s">
        <v>473</v>
      </c>
      <c r="I51" s="132" t="s">
        <v>475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318</v>
      </c>
      <c r="H52" s="181" t="s">
        <v>327</v>
      </c>
      <c r="I52" s="181" t="s">
        <v>327</v>
      </c>
      <c r="J52" s="80" t="s">
        <v>375</v>
      </c>
      <c r="K52" s="91" t="s">
        <v>47</v>
      </c>
      <c r="L52" s="91" t="s">
        <v>309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318</v>
      </c>
      <c r="H53" s="173" t="s">
        <v>327</v>
      </c>
      <c r="I53" s="173" t="s">
        <v>327</v>
      </c>
      <c r="J53" s="80" t="s">
        <v>375</v>
      </c>
      <c r="K53" s="91" t="s">
        <v>47</v>
      </c>
      <c r="L53" s="91" t="s">
        <v>309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242</v>
      </c>
      <c r="D54" s="93" t="s">
        <v>263</v>
      </c>
      <c r="E54" s="134" t="s">
        <v>243</v>
      </c>
      <c r="F54" s="52" t="s">
        <v>284</v>
      </c>
      <c r="G54" s="173" t="s">
        <v>318</v>
      </c>
      <c r="H54" s="80" t="s">
        <v>394</v>
      </c>
      <c r="I54" s="80" t="s">
        <v>396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242</v>
      </c>
      <c r="D55" s="93" t="s">
        <v>263</v>
      </c>
      <c r="E55" s="134" t="s">
        <v>243</v>
      </c>
      <c r="F55" s="52" t="s">
        <v>285</v>
      </c>
      <c r="G55" s="173" t="s">
        <v>318</v>
      </c>
      <c r="H55" s="80" t="s">
        <v>393</v>
      </c>
      <c r="I55" s="80" t="s">
        <v>395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242</v>
      </c>
      <c r="D56" s="93" t="s">
        <v>263</v>
      </c>
      <c r="E56" s="134"/>
      <c r="F56" s="52" t="s">
        <v>286</v>
      </c>
      <c r="G56" s="173" t="s">
        <v>318</v>
      </c>
      <c r="H56" s="80" t="s">
        <v>398</v>
      </c>
      <c r="I56" s="80" t="s">
        <v>400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242</v>
      </c>
      <c r="D57" s="93" t="s">
        <v>263</v>
      </c>
      <c r="E57" s="134"/>
      <c r="F57" s="52" t="s">
        <v>287</v>
      </c>
      <c r="G57" s="173" t="s">
        <v>318</v>
      </c>
      <c r="H57" s="80" t="s">
        <v>397</v>
      </c>
      <c r="I57" s="80" t="s">
        <v>399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242</v>
      </c>
      <c r="D58" s="93" t="s">
        <v>263</v>
      </c>
      <c r="E58" s="134"/>
      <c r="F58" s="52" t="s">
        <v>288</v>
      </c>
      <c r="G58" s="173" t="s">
        <v>318</v>
      </c>
      <c r="H58" s="80" t="s">
        <v>397</v>
      </c>
      <c r="I58" s="80" t="s">
        <v>399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242</v>
      </c>
      <c r="D59" s="93" t="s">
        <v>263</v>
      </c>
      <c r="E59" s="134"/>
      <c r="F59" s="52" t="s">
        <v>289</v>
      </c>
      <c r="G59" s="173" t="s">
        <v>318</v>
      </c>
      <c r="H59" s="80" t="s">
        <v>402</v>
      </c>
      <c r="I59" s="80" t="s">
        <v>404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242</v>
      </c>
      <c r="D60" s="93" t="s">
        <v>263</v>
      </c>
      <c r="E60" s="134"/>
      <c r="F60" s="52" t="s">
        <v>290</v>
      </c>
      <c r="G60" s="173" t="s">
        <v>318</v>
      </c>
      <c r="H60" s="80" t="s">
        <v>402</v>
      </c>
      <c r="I60" s="80" t="s">
        <v>404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242</v>
      </c>
      <c r="D61" s="139" t="s">
        <v>263</v>
      </c>
      <c r="E61" s="141"/>
      <c r="F61" s="186" t="s">
        <v>291</v>
      </c>
      <c r="G61" s="187" t="s">
        <v>318</v>
      </c>
      <c r="H61" s="132" t="s">
        <v>406</v>
      </c>
      <c r="I61" s="132" t="s">
        <v>408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246</v>
      </c>
      <c r="D62" s="177" t="s">
        <v>127</v>
      </c>
      <c r="E62" s="179" t="s">
        <v>248</v>
      </c>
      <c r="F62" s="180" t="s">
        <v>264</v>
      </c>
      <c r="G62" s="181" t="s">
        <v>310</v>
      </c>
      <c r="H62" s="181" t="s">
        <v>311</v>
      </c>
      <c r="I62" s="198" t="s">
        <v>312</v>
      </c>
      <c r="J62" s="199" t="s">
        <v>379</v>
      </c>
      <c r="K62" s="200" t="s">
        <v>380</v>
      </c>
      <c r="L62" s="200" t="s">
        <v>309</v>
      </c>
      <c r="M62" s="184"/>
    </row>
    <row r="63" spans="1:13" s="29" customFormat="1" ht="39.950000000000003" customHeight="1">
      <c r="A63" s="150">
        <v>62</v>
      </c>
      <c r="B63" s="93" t="s">
        <v>251</v>
      </c>
      <c r="C63" s="93" t="s">
        <v>245</v>
      </c>
      <c r="D63" s="93" t="s">
        <v>247</v>
      </c>
      <c r="E63" s="134"/>
      <c r="F63" s="137" t="s">
        <v>266</v>
      </c>
      <c r="G63" s="173" t="s">
        <v>310</v>
      </c>
      <c r="H63" s="173" t="s">
        <v>311</v>
      </c>
      <c r="I63" s="169" t="s">
        <v>312</v>
      </c>
      <c r="J63" s="80" t="s">
        <v>379</v>
      </c>
      <c r="K63" s="91" t="s">
        <v>380</v>
      </c>
      <c r="L63" s="91" t="s">
        <v>309</v>
      </c>
      <c r="M63" s="94"/>
    </row>
    <row r="64" spans="1:13" s="29" customFormat="1" ht="39.950000000000003" customHeight="1">
      <c r="A64" s="150">
        <v>63</v>
      </c>
      <c r="B64" s="93" t="s">
        <v>251</v>
      </c>
      <c r="C64" s="93" t="s">
        <v>245</v>
      </c>
      <c r="D64" s="93" t="s">
        <v>247</v>
      </c>
      <c r="E64" s="134"/>
      <c r="F64" s="137" t="s">
        <v>270</v>
      </c>
      <c r="G64" s="173" t="s">
        <v>310</v>
      </c>
      <c r="H64" s="173" t="s">
        <v>313</v>
      </c>
      <c r="I64" s="169" t="s">
        <v>314</v>
      </c>
      <c r="J64" s="80" t="s">
        <v>379</v>
      </c>
      <c r="K64" s="91" t="s">
        <v>380</v>
      </c>
      <c r="L64" s="91" t="s">
        <v>309</v>
      </c>
      <c r="M64" s="94"/>
    </row>
    <row r="65" spans="1:13" s="29" customFormat="1" ht="39.950000000000003" customHeight="1">
      <c r="A65" s="150">
        <v>64</v>
      </c>
      <c r="B65" s="93" t="s">
        <v>251</v>
      </c>
      <c r="C65" s="93" t="s">
        <v>245</v>
      </c>
      <c r="D65" s="93" t="s">
        <v>247</v>
      </c>
      <c r="E65" s="134"/>
      <c r="F65" s="137" t="s">
        <v>268</v>
      </c>
      <c r="G65" s="173" t="s">
        <v>310</v>
      </c>
      <c r="H65" s="173" t="s">
        <v>311</v>
      </c>
      <c r="I65" s="169" t="s">
        <v>312</v>
      </c>
      <c r="J65" s="80" t="s">
        <v>379</v>
      </c>
      <c r="K65" s="91" t="s">
        <v>380</v>
      </c>
      <c r="L65" s="91" t="s">
        <v>309</v>
      </c>
      <c r="M65" s="94"/>
    </row>
    <row r="66" spans="1:13" s="29" customFormat="1" ht="39.950000000000003" customHeight="1">
      <c r="A66" s="150">
        <v>65</v>
      </c>
      <c r="B66" s="93" t="s">
        <v>251</v>
      </c>
      <c r="C66" s="93" t="s">
        <v>245</v>
      </c>
      <c r="D66" s="93" t="s">
        <v>247</v>
      </c>
      <c r="E66" s="134"/>
      <c r="F66" s="137" t="s">
        <v>272</v>
      </c>
      <c r="G66" s="173" t="s">
        <v>310</v>
      </c>
      <c r="H66" s="173" t="s">
        <v>311</v>
      </c>
      <c r="I66" s="169" t="s">
        <v>312</v>
      </c>
      <c r="J66" s="80" t="s">
        <v>379</v>
      </c>
      <c r="K66" s="91" t="s">
        <v>380</v>
      </c>
      <c r="L66" s="91" t="s">
        <v>309</v>
      </c>
      <c r="M66" s="94"/>
    </row>
    <row r="67" spans="1:13" s="29" customFormat="1" ht="39.950000000000003" customHeight="1">
      <c r="A67" s="150">
        <v>66</v>
      </c>
      <c r="B67" s="93" t="s">
        <v>251</v>
      </c>
      <c r="C67" s="93" t="s">
        <v>245</v>
      </c>
      <c r="D67" s="93" t="s">
        <v>247</v>
      </c>
      <c r="E67" s="134"/>
      <c r="F67" s="137" t="s">
        <v>274</v>
      </c>
      <c r="G67" s="173" t="s">
        <v>310</v>
      </c>
      <c r="H67" s="173" t="s">
        <v>311</v>
      </c>
      <c r="I67" s="169" t="s">
        <v>312</v>
      </c>
      <c r="J67" s="80" t="s">
        <v>379</v>
      </c>
      <c r="K67" s="91" t="s">
        <v>380</v>
      </c>
      <c r="L67" s="91" t="s">
        <v>309</v>
      </c>
      <c r="M67" s="94"/>
    </row>
    <row r="68" spans="1:13" s="29" customFormat="1" ht="39.950000000000003" customHeight="1">
      <c r="A68" s="150">
        <v>67</v>
      </c>
      <c r="B68" s="93" t="s">
        <v>251</v>
      </c>
      <c r="C68" s="93" t="s">
        <v>245</v>
      </c>
      <c r="D68" s="93" t="s">
        <v>247</v>
      </c>
      <c r="E68" s="134"/>
      <c r="F68" s="137" t="s">
        <v>276</v>
      </c>
      <c r="G68" s="173" t="s">
        <v>310</v>
      </c>
      <c r="H68" s="173" t="s">
        <v>315</v>
      </c>
      <c r="I68" s="169" t="s">
        <v>316</v>
      </c>
      <c r="J68" s="80" t="s">
        <v>379</v>
      </c>
      <c r="K68" s="91" t="s">
        <v>380</v>
      </c>
      <c r="L68" s="91" t="s">
        <v>309</v>
      </c>
      <c r="M68" s="94"/>
    </row>
    <row r="69" spans="1:13" s="29" customFormat="1" ht="39.950000000000003" customHeight="1">
      <c r="A69" s="150">
        <v>68</v>
      </c>
      <c r="B69" s="93" t="s">
        <v>251</v>
      </c>
      <c r="C69" s="93" t="s">
        <v>245</v>
      </c>
      <c r="D69" s="93" t="s">
        <v>247</v>
      </c>
      <c r="E69" s="134"/>
      <c r="F69" s="137" t="s">
        <v>278</v>
      </c>
      <c r="G69" s="173" t="s">
        <v>310</v>
      </c>
      <c r="H69" s="173" t="s">
        <v>311</v>
      </c>
      <c r="I69" s="169" t="s">
        <v>312</v>
      </c>
      <c r="J69" s="80" t="s">
        <v>379</v>
      </c>
      <c r="K69" s="91" t="s">
        <v>380</v>
      </c>
      <c r="L69" s="91" t="s">
        <v>309</v>
      </c>
      <c r="M69" s="94"/>
    </row>
    <row r="70" spans="1:13" s="29" customFormat="1" ht="39.950000000000003" customHeight="1">
      <c r="A70" s="150">
        <v>69</v>
      </c>
      <c r="B70" s="93" t="s">
        <v>251</v>
      </c>
      <c r="C70" s="93" t="s">
        <v>245</v>
      </c>
      <c r="D70" s="93" t="s">
        <v>247</v>
      </c>
      <c r="E70" s="134"/>
      <c r="F70" s="137" t="s">
        <v>280</v>
      </c>
      <c r="G70" s="173" t="s">
        <v>310</v>
      </c>
      <c r="H70" s="173" t="s">
        <v>313</v>
      </c>
      <c r="I70" s="169" t="s">
        <v>317</v>
      </c>
      <c r="J70" s="80" t="s">
        <v>379</v>
      </c>
      <c r="K70" s="91" t="s">
        <v>380</v>
      </c>
      <c r="L70" s="91" t="s">
        <v>309</v>
      </c>
      <c r="M70" s="94"/>
    </row>
    <row r="71" spans="1:13" s="29" customFormat="1" ht="39.950000000000003" customHeight="1" thickBot="1">
      <c r="A71" s="160">
        <v>70</v>
      </c>
      <c r="B71" s="139" t="s">
        <v>251</v>
      </c>
      <c r="C71" s="139" t="s">
        <v>245</v>
      </c>
      <c r="D71" s="139" t="s">
        <v>247</v>
      </c>
      <c r="E71" s="141"/>
      <c r="F71" s="142" t="s">
        <v>282</v>
      </c>
      <c r="G71" s="173" t="s">
        <v>310</v>
      </c>
      <c r="H71" s="173" t="s">
        <v>311</v>
      </c>
      <c r="I71" s="169" t="s">
        <v>312</v>
      </c>
      <c r="J71" s="80" t="s">
        <v>379</v>
      </c>
      <c r="K71" s="91" t="s">
        <v>380</v>
      </c>
      <c r="L71" s="91" t="s">
        <v>309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"/>
  <sheetViews>
    <sheetView tabSelected="1" topLeftCell="A50" workbookViewId="0">
      <selection activeCell="F66" sqref="F66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9" style="29" customWidth="1"/>
    <col min="12" max="12" width="22.625" style="29" customWidth="1"/>
    <col min="13" max="16384" width="9" style="29"/>
  </cols>
  <sheetData>
    <row r="1" spans="1:12" ht="30" customHeight="1" thickBot="1">
      <c r="A1" s="242" t="s">
        <v>136</v>
      </c>
      <c r="B1" s="243" t="s">
        <v>0</v>
      </c>
      <c r="C1" s="243" t="s">
        <v>411</v>
      </c>
      <c r="D1" s="243" t="s">
        <v>412</v>
      </c>
      <c r="E1" s="244" t="s">
        <v>413</v>
      </c>
      <c r="F1" s="245" t="s">
        <v>299</v>
      </c>
      <c r="G1" s="245" t="s">
        <v>300</v>
      </c>
      <c r="H1" s="246" t="s">
        <v>49</v>
      </c>
      <c r="I1" s="247" t="s">
        <v>252</v>
      </c>
      <c r="J1" s="247" t="s">
        <v>253</v>
      </c>
      <c r="K1" s="248" t="s">
        <v>414</v>
      </c>
    </row>
    <row r="2" spans="1:12">
      <c r="A2" s="176">
        <v>1</v>
      </c>
      <c r="B2" s="177" t="s">
        <v>249</v>
      </c>
      <c r="C2" s="179" t="s">
        <v>437</v>
      </c>
      <c r="D2" s="185"/>
      <c r="E2" s="181" t="s">
        <v>334</v>
      </c>
      <c r="F2" s="182" t="s">
        <v>477</v>
      </c>
      <c r="G2" s="182" t="s">
        <v>477</v>
      </c>
      <c r="H2" s="182" t="s">
        <v>477</v>
      </c>
      <c r="I2" s="200" t="s">
        <v>309</v>
      </c>
      <c r="J2" s="200"/>
      <c r="K2" s="184"/>
      <c r="L2" s="29" t="s">
        <v>532</v>
      </c>
    </row>
    <row r="3" spans="1:12">
      <c r="A3" s="150">
        <v>2</v>
      </c>
      <c r="B3" s="93" t="s">
        <v>249</v>
      </c>
      <c r="C3" s="134" t="s">
        <v>438</v>
      </c>
      <c r="D3" s="52"/>
      <c r="E3" s="173" t="s">
        <v>478</v>
      </c>
      <c r="F3" s="170" t="s">
        <v>479</v>
      </c>
      <c r="G3" s="170" t="s">
        <v>479</v>
      </c>
      <c r="H3" s="170" t="s">
        <v>479</v>
      </c>
      <c r="I3" s="91" t="s">
        <v>309</v>
      </c>
      <c r="J3" s="91"/>
      <c r="K3" s="94"/>
      <c r="L3" s="29" t="s">
        <v>532</v>
      </c>
    </row>
    <row r="4" spans="1:12">
      <c r="A4" s="150">
        <v>3</v>
      </c>
      <c r="B4" s="93" t="s">
        <v>249</v>
      </c>
      <c r="C4" s="134" t="s">
        <v>439</v>
      </c>
      <c r="D4" s="52"/>
      <c r="E4" s="173" t="s">
        <v>334</v>
      </c>
      <c r="F4" s="170" t="s">
        <v>477</v>
      </c>
      <c r="G4" s="170" t="s">
        <v>477</v>
      </c>
      <c r="H4" s="170" t="s">
        <v>477</v>
      </c>
      <c r="I4" s="91" t="s">
        <v>309</v>
      </c>
      <c r="J4" s="91"/>
      <c r="K4" s="94"/>
      <c r="L4" s="29" t="s">
        <v>532</v>
      </c>
    </row>
    <row r="5" spans="1:12">
      <c r="A5" s="150">
        <v>4</v>
      </c>
      <c r="B5" s="93" t="s">
        <v>249</v>
      </c>
      <c r="C5" s="134" t="s">
        <v>441</v>
      </c>
      <c r="D5" s="52"/>
      <c r="E5" s="173" t="s">
        <v>334</v>
      </c>
      <c r="F5" s="170" t="s">
        <v>477</v>
      </c>
      <c r="G5" s="170" t="s">
        <v>477</v>
      </c>
      <c r="H5" s="170" t="s">
        <v>477</v>
      </c>
      <c r="I5" s="91" t="s">
        <v>309</v>
      </c>
      <c r="J5" s="91"/>
      <c r="K5" s="94"/>
      <c r="L5" s="29" t="s">
        <v>532</v>
      </c>
    </row>
    <row r="6" spans="1:12" ht="27">
      <c r="A6" s="176">
        <v>5</v>
      </c>
      <c r="B6" s="93" t="s">
        <v>249</v>
      </c>
      <c r="C6" s="134" t="s">
        <v>440</v>
      </c>
      <c r="D6" s="52"/>
      <c r="E6" s="173" t="s">
        <v>334</v>
      </c>
      <c r="F6" s="170" t="s">
        <v>477</v>
      </c>
      <c r="G6" s="170" t="s">
        <v>477</v>
      </c>
      <c r="H6" s="170" t="s">
        <v>477</v>
      </c>
      <c r="I6" s="91" t="s">
        <v>309</v>
      </c>
      <c r="J6" s="91"/>
      <c r="K6" s="136"/>
      <c r="L6" s="29" t="s">
        <v>532</v>
      </c>
    </row>
    <row r="7" spans="1:12">
      <c r="A7" s="150">
        <v>6</v>
      </c>
      <c r="B7" s="93" t="s">
        <v>249</v>
      </c>
      <c r="C7" s="134" t="s">
        <v>442</v>
      </c>
      <c r="D7" s="52"/>
      <c r="E7" s="173" t="s">
        <v>334</v>
      </c>
      <c r="F7" s="170" t="s">
        <v>477</v>
      </c>
      <c r="G7" s="170" t="s">
        <v>477</v>
      </c>
      <c r="H7" s="170" t="s">
        <v>477</v>
      </c>
      <c r="I7" s="91" t="s">
        <v>309</v>
      </c>
      <c r="J7" s="91"/>
      <c r="K7" s="94"/>
      <c r="L7" s="29" t="s">
        <v>532</v>
      </c>
    </row>
    <row r="8" spans="1:12" ht="27">
      <c r="A8" s="150">
        <v>7</v>
      </c>
      <c r="B8" s="93" t="s">
        <v>249</v>
      </c>
      <c r="C8" s="134" t="s">
        <v>443</v>
      </c>
      <c r="D8" s="52" t="s">
        <v>449</v>
      </c>
      <c r="E8" s="173" t="s">
        <v>334</v>
      </c>
      <c r="F8" s="170" t="s">
        <v>480</v>
      </c>
      <c r="G8" s="170" t="s">
        <v>481</v>
      </c>
      <c r="H8" s="170" t="s">
        <v>486</v>
      </c>
      <c r="I8" s="91" t="s">
        <v>309</v>
      </c>
      <c r="J8" s="91"/>
      <c r="K8" s="94"/>
      <c r="L8" s="29" t="s">
        <v>532</v>
      </c>
    </row>
    <row r="9" spans="1:12" ht="27">
      <c r="A9" s="150">
        <v>8</v>
      </c>
      <c r="B9" s="93" t="s">
        <v>249</v>
      </c>
      <c r="C9" s="134" t="s">
        <v>444</v>
      </c>
      <c r="D9" s="52" t="s">
        <v>450</v>
      </c>
      <c r="E9" s="173" t="s">
        <v>334</v>
      </c>
      <c r="F9" s="170" t="s">
        <v>480</v>
      </c>
      <c r="G9" s="170" t="s">
        <v>482</v>
      </c>
      <c r="H9" s="170" t="s">
        <v>480</v>
      </c>
      <c r="I9" s="91" t="s">
        <v>309</v>
      </c>
      <c r="J9" s="91"/>
      <c r="K9" s="94"/>
      <c r="L9" s="29" t="s">
        <v>532</v>
      </c>
    </row>
    <row r="10" spans="1:12">
      <c r="A10" s="176">
        <v>9</v>
      </c>
      <c r="B10" s="93" t="s">
        <v>249</v>
      </c>
      <c r="C10" s="134" t="s">
        <v>445</v>
      </c>
      <c r="D10" s="52"/>
      <c r="E10" s="173" t="s">
        <v>334</v>
      </c>
      <c r="F10" s="170" t="s">
        <v>477</v>
      </c>
      <c r="G10" s="170" t="s">
        <v>477</v>
      </c>
      <c r="H10" s="170" t="s">
        <v>477</v>
      </c>
      <c r="I10" s="91" t="s">
        <v>309</v>
      </c>
      <c r="J10" s="91"/>
      <c r="K10" s="94"/>
      <c r="L10" s="29" t="s">
        <v>532</v>
      </c>
    </row>
    <row r="11" spans="1:12">
      <c r="A11" s="150">
        <v>10</v>
      </c>
      <c r="B11" s="93" t="s">
        <v>249</v>
      </c>
      <c r="C11" s="134" t="s">
        <v>446</v>
      </c>
      <c r="D11" s="52"/>
      <c r="E11" s="173" t="s">
        <v>478</v>
      </c>
      <c r="F11" s="170" t="s">
        <v>479</v>
      </c>
      <c r="G11" s="170" t="s">
        <v>479</v>
      </c>
      <c r="H11" s="170" t="s">
        <v>479</v>
      </c>
      <c r="I11" s="91" t="s">
        <v>309</v>
      </c>
      <c r="J11" s="91"/>
      <c r="K11" s="94"/>
      <c r="L11" s="29" t="s">
        <v>532</v>
      </c>
    </row>
    <row r="12" spans="1:12" ht="27">
      <c r="A12" s="150">
        <v>11</v>
      </c>
      <c r="B12" s="93" t="s">
        <v>249</v>
      </c>
      <c r="C12" s="134" t="s">
        <v>447</v>
      </c>
      <c r="D12" s="52"/>
      <c r="E12" s="173" t="s">
        <v>334</v>
      </c>
      <c r="F12" s="170" t="s">
        <v>477</v>
      </c>
      <c r="G12" s="170" t="s">
        <v>477</v>
      </c>
      <c r="H12" s="170" t="s">
        <v>477</v>
      </c>
      <c r="I12" s="91" t="s">
        <v>309</v>
      </c>
      <c r="J12" s="91"/>
      <c r="K12" s="241"/>
      <c r="L12" s="29" t="s">
        <v>532</v>
      </c>
    </row>
    <row r="13" spans="1:12">
      <c r="A13" s="150">
        <v>12</v>
      </c>
      <c r="B13" s="93" t="s">
        <v>249</v>
      </c>
      <c r="C13" s="134" t="s">
        <v>448</v>
      </c>
      <c r="D13" s="52"/>
      <c r="E13" s="173" t="s">
        <v>334</v>
      </c>
      <c r="F13" s="170" t="s">
        <v>477</v>
      </c>
      <c r="G13" s="170" t="s">
        <v>477</v>
      </c>
      <c r="H13" s="170" t="s">
        <v>477</v>
      </c>
      <c r="I13" s="91" t="s">
        <v>309</v>
      </c>
      <c r="J13" s="91"/>
      <c r="K13" s="94"/>
      <c r="L13" s="29" t="s">
        <v>532</v>
      </c>
    </row>
    <row r="14" spans="1:12">
      <c r="A14" s="176">
        <v>13</v>
      </c>
      <c r="B14" s="93" t="s">
        <v>249</v>
      </c>
      <c r="C14" s="134" t="s">
        <v>451</v>
      </c>
      <c r="D14" s="52" t="s">
        <v>452</v>
      </c>
      <c r="E14" s="173" t="s">
        <v>478</v>
      </c>
      <c r="F14" s="170" t="s">
        <v>479</v>
      </c>
      <c r="G14" s="170" t="s">
        <v>479</v>
      </c>
      <c r="H14" s="170" t="s">
        <v>479</v>
      </c>
      <c r="I14" s="91" t="s">
        <v>309</v>
      </c>
      <c r="J14" s="91"/>
      <c r="K14" s="94"/>
      <c r="L14" s="29" t="s">
        <v>533</v>
      </c>
    </row>
    <row r="15" spans="1:12" ht="27">
      <c r="A15" s="150">
        <v>14</v>
      </c>
      <c r="B15" s="93" t="s">
        <v>249</v>
      </c>
      <c r="C15" s="52" t="s">
        <v>455</v>
      </c>
      <c r="D15" s="52"/>
      <c r="E15" s="173" t="s">
        <v>334</v>
      </c>
      <c r="F15" s="170" t="s">
        <v>480</v>
      </c>
      <c r="G15" s="170" t="s">
        <v>480</v>
      </c>
      <c r="H15" s="170" t="s">
        <v>480</v>
      </c>
      <c r="I15" s="91" t="s">
        <v>309</v>
      </c>
      <c r="J15" s="91"/>
      <c r="K15" s="135"/>
      <c r="L15" s="29" t="s">
        <v>532</v>
      </c>
    </row>
    <row r="16" spans="1:12">
      <c r="A16" s="150">
        <v>15</v>
      </c>
      <c r="B16" s="93" t="s">
        <v>249</v>
      </c>
      <c r="C16" s="134" t="s">
        <v>456</v>
      </c>
      <c r="D16" s="52"/>
      <c r="E16" s="173" t="s">
        <v>334</v>
      </c>
      <c r="F16" s="170" t="s">
        <v>480</v>
      </c>
      <c r="G16" s="170" t="s">
        <v>480</v>
      </c>
      <c r="H16" s="170" t="s">
        <v>480</v>
      </c>
      <c r="I16" s="91" t="s">
        <v>309</v>
      </c>
      <c r="J16" s="91"/>
      <c r="K16" s="94"/>
      <c r="L16" s="29" t="s">
        <v>532</v>
      </c>
    </row>
    <row r="17" spans="1:12" ht="27">
      <c r="A17" s="150">
        <v>16</v>
      </c>
      <c r="B17" s="93" t="s">
        <v>249</v>
      </c>
      <c r="C17" s="134" t="s">
        <v>457</v>
      </c>
      <c r="D17" s="52"/>
      <c r="E17" s="173" t="s">
        <v>334</v>
      </c>
      <c r="F17" s="170" t="s">
        <v>480</v>
      </c>
      <c r="G17" s="170" t="s">
        <v>480</v>
      </c>
      <c r="H17" s="170" t="s">
        <v>480</v>
      </c>
      <c r="I17" s="91" t="s">
        <v>309</v>
      </c>
      <c r="J17" s="91"/>
      <c r="K17" s="94"/>
      <c r="L17" s="29" t="s">
        <v>532</v>
      </c>
    </row>
    <row r="18" spans="1:12">
      <c r="A18" s="176">
        <v>17</v>
      </c>
      <c r="B18" s="93" t="s">
        <v>249</v>
      </c>
      <c r="C18" s="52" t="s">
        <v>458</v>
      </c>
      <c r="D18" s="52"/>
      <c r="E18" s="173" t="s">
        <v>483</v>
      </c>
      <c r="F18" s="170" t="s">
        <v>484</v>
      </c>
      <c r="G18" s="170" t="s">
        <v>484</v>
      </c>
      <c r="H18" s="170" t="s">
        <v>484</v>
      </c>
      <c r="I18" s="91" t="s">
        <v>309</v>
      </c>
      <c r="J18" s="91"/>
      <c r="K18" s="94"/>
      <c r="L18" s="29" t="s">
        <v>532</v>
      </c>
    </row>
    <row r="19" spans="1:12">
      <c r="A19" s="150">
        <v>18</v>
      </c>
      <c r="B19" s="93" t="s">
        <v>249</v>
      </c>
      <c r="C19" s="134" t="s">
        <v>459</v>
      </c>
      <c r="D19" s="52"/>
      <c r="E19" s="173" t="s">
        <v>483</v>
      </c>
      <c r="F19" s="170" t="s">
        <v>484</v>
      </c>
      <c r="G19" s="170" t="s">
        <v>484</v>
      </c>
      <c r="H19" s="170" t="s">
        <v>484</v>
      </c>
      <c r="I19" s="91" t="s">
        <v>309</v>
      </c>
      <c r="J19" s="91"/>
      <c r="K19" s="94"/>
      <c r="L19" s="29" t="s">
        <v>532</v>
      </c>
    </row>
    <row r="20" spans="1:12">
      <c r="A20" s="150">
        <v>19</v>
      </c>
      <c r="B20" s="93" t="s">
        <v>249</v>
      </c>
      <c r="C20" s="134" t="s">
        <v>460</v>
      </c>
      <c r="D20" s="52"/>
      <c r="E20" s="173" t="s">
        <v>483</v>
      </c>
      <c r="F20" s="170" t="s">
        <v>484</v>
      </c>
      <c r="G20" s="170" t="s">
        <v>484</v>
      </c>
      <c r="H20" s="170" t="s">
        <v>484</v>
      </c>
      <c r="I20" s="91" t="s">
        <v>309</v>
      </c>
      <c r="J20" s="91"/>
      <c r="K20" s="136"/>
      <c r="L20" s="29" t="s">
        <v>532</v>
      </c>
    </row>
    <row r="21" spans="1:12">
      <c r="A21" s="150">
        <v>20</v>
      </c>
      <c r="B21" s="93" t="s">
        <v>249</v>
      </c>
      <c r="C21" s="134" t="s">
        <v>461</v>
      </c>
      <c r="D21" s="52"/>
      <c r="E21" s="173" t="s">
        <v>483</v>
      </c>
      <c r="F21" s="170" t="s">
        <v>484</v>
      </c>
      <c r="G21" s="170" t="s">
        <v>484</v>
      </c>
      <c r="H21" s="170" t="s">
        <v>484</v>
      </c>
      <c r="I21" s="91" t="s">
        <v>309</v>
      </c>
      <c r="J21" s="91"/>
      <c r="K21" s="94"/>
      <c r="L21" s="29" t="s">
        <v>532</v>
      </c>
    </row>
    <row r="22" spans="1:12" ht="27">
      <c r="A22" s="176">
        <v>21</v>
      </c>
      <c r="B22" s="93" t="s">
        <v>249</v>
      </c>
      <c r="C22" s="134" t="s">
        <v>462</v>
      </c>
      <c r="D22" s="52"/>
      <c r="E22" s="173" t="s">
        <v>334</v>
      </c>
      <c r="F22" s="170" t="s">
        <v>473</v>
      </c>
      <c r="G22" s="170" t="s">
        <v>485</v>
      </c>
      <c r="H22" s="170" t="s">
        <v>485</v>
      </c>
      <c r="I22" s="91" t="s">
        <v>309</v>
      </c>
      <c r="J22" s="91"/>
      <c r="K22" s="94"/>
      <c r="L22" s="29" t="s">
        <v>532</v>
      </c>
    </row>
    <row r="23" spans="1:12" ht="27">
      <c r="A23" s="150">
        <v>22</v>
      </c>
      <c r="B23" s="93" t="s">
        <v>249</v>
      </c>
      <c r="C23" s="134" t="s">
        <v>463</v>
      </c>
      <c r="D23" s="52"/>
      <c r="E23" s="173" t="s">
        <v>334</v>
      </c>
      <c r="F23" s="170" t="s">
        <v>473</v>
      </c>
      <c r="G23" s="170" t="s">
        <v>485</v>
      </c>
      <c r="H23" s="170" t="s">
        <v>485</v>
      </c>
      <c r="I23" s="91" t="s">
        <v>309</v>
      </c>
      <c r="J23" s="91"/>
      <c r="K23" s="94"/>
      <c r="L23" s="29" t="s">
        <v>532</v>
      </c>
    </row>
    <row r="24" spans="1:12">
      <c r="A24" s="150">
        <v>23</v>
      </c>
      <c r="B24" s="93" t="s">
        <v>249</v>
      </c>
      <c r="C24" s="134" t="s">
        <v>464</v>
      </c>
      <c r="D24" s="52"/>
      <c r="E24" s="173" t="s">
        <v>334</v>
      </c>
      <c r="F24" s="170" t="s">
        <v>473</v>
      </c>
      <c r="G24" s="170" t="s">
        <v>485</v>
      </c>
      <c r="H24" s="170" t="s">
        <v>485</v>
      </c>
      <c r="I24" s="91" t="s">
        <v>309</v>
      </c>
      <c r="J24" s="91"/>
      <c r="K24" s="94"/>
      <c r="L24" s="29" t="s">
        <v>532</v>
      </c>
    </row>
    <row r="25" spans="1:12" ht="27">
      <c r="A25" s="150">
        <v>24</v>
      </c>
      <c r="B25" s="93" t="s">
        <v>249</v>
      </c>
      <c r="C25" s="134" t="s">
        <v>465</v>
      </c>
      <c r="D25" s="52"/>
      <c r="E25" s="173" t="s">
        <v>334</v>
      </c>
      <c r="F25" s="170" t="s">
        <v>473</v>
      </c>
      <c r="G25" s="170" t="s">
        <v>485</v>
      </c>
      <c r="H25" s="170" t="s">
        <v>485</v>
      </c>
      <c r="I25" s="91" t="s">
        <v>309</v>
      </c>
      <c r="J25" s="91"/>
      <c r="K25" s="94"/>
      <c r="L25" s="29" t="s">
        <v>532</v>
      </c>
    </row>
    <row r="26" spans="1:12" ht="40.5">
      <c r="A26" s="176">
        <v>25</v>
      </c>
      <c r="B26" s="93" t="s">
        <v>249</v>
      </c>
      <c r="C26" s="134" t="s">
        <v>466</v>
      </c>
      <c r="D26" s="52"/>
      <c r="E26" s="173" t="s">
        <v>334</v>
      </c>
      <c r="F26" s="170" t="s">
        <v>473</v>
      </c>
      <c r="G26" s="170" t="s">
        <v>485</v>
      </c>
      <c r="H26" s="170" t="s">
        <v>485</v>
      </c>
      <c r="I26" s="91" t="s">
        <v>309</v>
      </c>
      <c r="J26" s="91"/>
      <c r="K26" s="94"/>
      <c r="L26" s="29" t="s">
        <v>532</v>
      </c>
    </row>
    <row r="27" spans="1:12" ht="54">
      <c r="A27" s="150">
        <v>26</v>
      </c>
      <c r="B27" s="93" t="s">
        <v>249</v>
      </c>
      <c r="C27" s="134" t="s">
        <v>467</v>
      </c>
      <c r="D27" s="52"/>
      <c r="E27" s="173" t="s">
        <v>334</v>
      </c>
      <c r="F27" s="170" t="s">
        <v>473</v>
      </c>
      <c r="G27" s="170" t="s">
        <v>485</v>
      </c>
      <c r="H27" s="170" t="s">
        <v>485</v>
      </c>
      <c r="I27" s="91" t="s">
        <v>309</v>
      </c>
      <c r="J27" s="91"/>
      <c r="K27" s="94"/>
      <c r="L27" s="29" t="s">
        <v>532</v>
      </c>
    </row>
    <row r="28" spans="1:12" ht="27">
      <c r="A28" s="150">
        <v>27</v>
      </c>
      <c r="B28" s="93" t="s">
        <v>249</v>
      </c>
      <c r="C28" s="134" t="s">
        <v>468</v>
      </c>
      <c r="D28" s="52"/>
      <c r="E28" s="173" t="s">
        <v>334</v>
      </c>
      <c r="F28" s="170" t="s">
        <v>473</v>
      </c>
      <c r="G28" s="170" t="s">
        <v>485</v>
      </c>
      <c r="H28" s="170" t="s">
        <v>485</v>
      </c>
      <c r="I28" s="91" t="s">
        <v>309</v>
      </c>
      <c r="J28" s="91"/>
      <c r="K28" s="94"/>
      <c r="L28" s="29" t="s">
        <v>532</v>
      </c>
    </row>
    <row r="29" spans="1:12" ht="54">
      <c r="A29" s="150">
        <v>28</v>
      </c>
      <c r="B29" s="93" t="s">
        <v>249</v>
      </c>
      <c r="C29" s="134" t="s">
        <v>491</v>
      </c>
      <c r="D29" s="52"/>
      <c r="E29" s="173" t="s">
        <v>334</v>
      </c>
      <c r="F29" s="170" t="s">
        <v>486</v>
      </c>
      <c r="G29" s="170" t="s">
        <v>486</v>
      </c>
      <c r="H29" s="170" t="s">
        <v>486</v>
      </c>
      <c r="I29" s="91" t="s">
        <v>309</v>
      </c>
      <c r="J29" s="91"/>
      <c r="K29" s="94"/>
      <c r="L29" s="29" t="s">
        <v>534</v>
      </c>
    </row>
    <row r="30" spans="1:12" ht="27">
      <c r="A30" s="176">
        <v>29</v>
      </c>
      <c r="B30" s="93" t="s">
        <v>249</v>
      </c>
      <c r="C30" s="134" t="s">
        <v>492</v>
      </c>
      <c r="D30" s="52"/>
      <c r="E30" s="173" t="s">
        <v>334</v>
      </c>
      <c r="F30" s="170" t="s">
        <v>486</v>
      </c>
      <c r="G30" s="170" t="s">
        <v>486</v>
      </c>
      <c r="H30" s="170" t="s">
        <v>486</v>
      </c>
      <c r="I30" s="91" t="s">
        <v>309</v>
      </c>
      <c r="J30" s="91"/>
      <c r="K30" s="94"/>
      <c r="L30" s="29" t="s">
        <v>534</v>
      </c>
    </row>
    <row r="31" spans="1:12" ht="27">
      <c r="A31" s="150">
        <v>30</v>
      </c>
      <c r="B31" s="93" t="s">
        <v>249</v>
      </c>
      <c r="C31" s="134" t="s">
        <v>493</v>
      </c>
      <c r="D31" s="52"/>
      <c r="E31" s="173" t="s">
        <v>334</v>
      </c>
      <c r="F31" s="170" t="s">
        <v>486</v>
      </c>
      <c r="G31" s="170" t="s">
        <v>486</v>
      </c>
      <c r="H31" s="170" t="s">
        <v>486</v>
      </c>
      <c r="I31" s="91" t="s">
        <v>309</v>
      </c>
      <c r="J31" s="91"/>
      <c r="K31" s="94"/>
      <c r="L31" s="29" t="s">
        <v>534</v>
      </c>
    </row>
    <row r="32" spans="1:12">
      <c r="A32" s="150">
        <v>31</v>
      </c>
      <c r="B32" s="93" t="s">
        <v>487</v>
      </c>
      <c r="C32" s="134" t="s">
        <v>488</v>
      </c>
      <c r="D32" s="52" t="s">
        <v>489</v>
      </c>
      <c r="E32" s="173" t="s">
        <v>334</v>
      </c>
      <c r="F32" s="170" t="s">
        <v>486</v>
      </c>
      <c r="G32" s="170" t="s">
        <v>486</v>
      </c>
      <c r="H32" s="170" t="s">
        <v>486</v>
      </c>
      <c r="I32" s="91" t="s">
        <v>309</v>
      </c>
      <c r="J32" s="91"/>
      <c r="K32" s="94"/>
      <c r="L32" s="29" t="s">
        <v>535</v>
      </c>
    </row>
    <row r="33" spans="1:12" ht="27">
      <c r="A33" s="150">
        <v>32</v>
      </c>
      <c r="B33" s="249" t="s">
        <v>249</v>
      </c>
      <c r="C33" s="250" t="s">
        <v>528</v>
      </c>
      <c r="D33" s="251"/>
      <c r="E33" s="252" t="s">
        <v>334</v>
      </c>
      <c r="F33" s="253" t="s">
        <v>501</v>
      </c>
      <c r="G33" s="253" t="s">
        <v>501</v>
      </c>
      <c r="H33" s="253" t="s">
        <v>501</v>
      </c>
      <c r="I33" s="254" t="s">
        <v>309</v>
      </c>
      <c r="J33" s="91"/>
      <c r="K33" s="94"/>
      <c r="L33" s="29" t="s">
        <v>532</v>
      </c>
    </row>
    <row r="34" spans="1:12" ht="27">
      <c r="A34" s="176">
        <v>33</v>
      </c>
      <c r="B34" s="249" t="s">
        <v>249</v>
      </c>
      <c r="C34" s="250" t="s">
        <v>496</v>
      </c>
      <c r="D34" s="251"/>
      <c r="E34" s="252" t="s">
        <v>334</v>
      </c>
      <c r="F34" s="253" t="s">
        <v>501</v>
      </c>
      <c r="G34" s="253" t="s">
        <v>501</v>
      </c>
      <c r="H34" s="253" t="s">
        <v>501</v>
      </c>
      <c r="I34" s="254" t="s">
        <v>309</v>
      </c>
      <c r="J34" s="91"/>
      <c r="K34" s="94"/>
      <c r="L34" s="29" t="s">
        <v>532</v>
      </c>
    </row>
    <row r="35" spans="1:12" ht="40.5">
      <c r="A35" s="150">
        <v>34</v>
      </c>
      <c r="B35" s="249" t="s">
        <v>249</v>
      </c>
      <c r="C35" s="250" t="s">
        <v>497</v>
      </c>
      <c r="D35" s="251"/>
      <c r="E35" s="252" t="s">
        <v>334</v>
      </c>
      <c r="F35" s="253" t="s">
        <v>501</v>
      </c>
      <c r="G35" s="253" t="s">
        <v>501</v>
      </c>
      <c r="H35" s="253" t="s">
        <v>501</v>
      </c>
      <c r="I35" s="254" t="s">
        <v>309</v>
      </c>
      <c r="J35" s="91"/>
      <c r="K35" s="94"/>
      <c r="L35" s="29" t="s">
        <v>532</v>
      </c>
    </row>
    <row r="36" spans="1:12" ht="27">
      <c r="A36" s="150">
        <v>35</v>
      </c>
      <c r="B36" s="249" t="s">
        <v>249</v>
      </c>
      <c r="C36" s="250" t="s">
        <v>498</v>
      </c>
      <c r="D36" s="255" t="s">
        <v>527</v>
      </c>
      <c r="E36" s="252" t="s">
        <v>334</v>
      </c>
      <c r="F36" s="256" t="s">
        <v>475</v>
      </c>
      <c r="G36" s="257" t="s">
        <v>543</v>
      </c>
      <c r="H36" s="257" t="s">
        <v>541</v>
      </c>
      <c r="I36" s="254" t="s">
        <v>309</v>
      </c>
      <c r="J36" s="91"/>
      <c r="K36" s="94"/>
      <c r="L36" s="29" t="s">
        <v>532</v>
      </c>
    </row>
    <row r="37" spans="1:12" ht="27">
      <c r="A37" s="150">
        <v>36</v>
      </c>
      <c r="B37" s="249" t="s">
        <v>249</v>
      </c>
      <c r="C37" s="250" t="s">
        <v>499</v>
      </c>
      <c r="D37" s="255" t="s">
        <v>500</v>
      </c>
      <c r="E37" s="252" t="s">
        <v>334</v>
      </c>
      <c r="F37" s="253" t="s">
        <v>501</v>
      </c>
      <c r="G37" s="253" t="s">
        <v>501</v>
      </c>
      <c r="H37" s="253" t="s">
        <v>501</v>
      </c>
      <c r="I37" s="254" t="s">
        <v>309</v>
      </c>
      <c r="J37" s="91"/>
      <c r="K37" s="94"/>
      <c r="L37" s="29" t="s">
        <v>532</v>
      </c>
    </row>
    <row r="38" spans="1:12" ht="27">
      <c r="A38" s="176">
        <v>37</v>
      </c>
      <c r="B38" s="258" t="s">
        <v>249</v>
      </c>
      <c r="C38" s="259" t="s">
        <v>502</v>
      </c>
      <c r="D38" s="260"/>
      <c r="E38" s="252" t="s">
        <v>334</v>
      </c>
      <c r="F38" s="253" t="s">
        <v>501</v>
      </c>
      <c r="G38" s="253" t="s">
        <v>501</v>
      </c>
      <c r="H38" s="253" t="s">
        <v>501</v>
      </c>
      <c r="I38" s="254" t="s">
        <v>309</v>
      </c>
      <c r="J38" s="183"/>
      <c r="K38" s="184"/>
      <c r="L38" s="29" t="s">
        <v>532</v>
      </c>
    </row>
    <row r="39" spans="1:12" ht="27">
      <c r="A39" s="150">
        <v>38</v>
      </c>
      <c r="B39" s="249" t="s">
        <v>249</v>
      </c>
      <c r="C39" s="250" t="s">
        <v>503</v>
      </c>
      <c r="D39" s="255"/>
      <c r="E39" s="252" t="s">
        <v>334</v>
      </c>
      <c r="F39" s="253" t="s">
        <v>501</v>
      </c>
      <c r="G39" s="253" t="s">
        <v>501</v>
      </c>
      <c r="H39" s="253" t="s">
        <v>501</v>
      </c>
      <c r="I39" s="254" t="s">
        <v>309</v>
      </c>
      <c r="J39" s="155"/>
      <c r="K39" s="94"/>
      <c r="L39" s="29" t="s">
        <v>532</v>
      </c>
    </row>
    <row r="40" spans="1:12" ht="27">
      <c r="A40" s="150">
        <v>39</v>
      </c>
      <c r="B40" s="249" t="s">
        <v>249</v>
      </c>
      <c r="C40" s="250" t="s">
        <v>504</v>
      </c>
      <c r="D40" s="255"/>
      <c r="E40" s="252" t="s">
        <v>334</v>
      </c>
      <c r="F40" s="253" t="s">
        <v>501</v>
      </c>
      <c r="G40" s="253" t="s">
        <v>501</v>
      </c>
      <c r="H40" s="253" t="s">
        <v>501</v>
      </c>
      <c r="I40" s="254" t="s">
        <v>309</v>
      </c>
      <c r="J40" s="170"/>
      <c r="K40" s="94"/>
      <c r="L40" s="29" t="s">
        <v>532</v>
      </c>
    </row>
    <row r="41" spans="1:12" ht="27">
      <c r="A41" s="150">
        <v>40</v>
      </c>
      <c r="B41" s="258" t="s">
        <v>249</v>
      </c>
      <c r="C41" s="259" t="s">
        <v>505</v>
      </c>
      <c r="D41" s="261"/>
      <c r="E41" s="252" t="s">
        <v>334</v>
      </c>
      <c r="F41" s="253" t="s">
        <v>501</v>
      </c>
      <c r="G41" s="253" t="s">
        <v>501</v>
      </c>
      <c r="H41" s="253" t="s">
        <v>501</v>
      </c>
      <c r="I41" s="254" t="s">
        <v>309</v>
      </c>
      <c r="J41" s="183"/>
      <c r="K41" s="184"/>
      <c r="L41" s="29" t="s">
        <v>532</v>
      </c>
    </row>
    <row r="42" spans="1:12" ht="27">
      <c r="A42" s="176">
        <v>41</v>
      </c>
      <c r="B42" s="249" t="s">
        <v>249</v>
      </c>
      <c r="C42" s="250" t="s">
        <v>506</v>
      </c>
      <c r="D42" s="251"/>
      <c r="E42" s="252" t="s">
        <v>334</v>
      </c>
      <c r="F42" s="253" t="s">
        <v>501</v>
      </c>
      <c r="G42" s="253" t="s">
        <v>501</v>
      </c>
      <c r="H42" s="253" t="s">
        <v>501</v>
      </c>
      <c r="I42" s="254" t="s">
        <v>309</v>
      </c>
      <c r="J42" s="155"/>
      <c r="K42" s="94"/>
      <c r="L42" s="29" t="s">
        <v>532</v>
      </c>
    </row>
    <row r="43" spans="1:12" ht="27">
      <c r="A43" s="150">
        <v>42</v>
      </c>
      <c r="B43" s="249" t="s">
        <v>249</v>
      </c>
      <c r="C43" s="250" t="s">
        <v>507</v>
      </c>
      <c r="D43" s="251"/>
      <c r="E43" s="252" t="s">
        <v>334</v>
      </c>
      <c r="F43" s="253" t="s">
        <v>501</v>
      </c>
      <c r="G43" s="253" t="s">
        <v>501</v>
      </c>
      <c r="H43" s="253" t="s">
        <v>501</v>
      </c>
      <c r="I43" s="254" t="s">
        <v>309</v>
      </c>
      <c r="J43" s="155"/>
      <c r="K43" s="94"/>
      <c r="L43" s="29" t="s">
        <v>532</v>
      </c>
    </row>
    <row r="44" spans="1:12" ht="27">
      <c r="A44" s="150">
        <v>43</v>
      </c>
      <c r="B44" s="249" t="s">
        <v>249</v>
      </c>
      <c r="C44" s="250" t="s">
        <v>508</v>
      </c>
      <c r="D44" s="251"/>
      <c r="E44" s="252" t="s">
        <v>334</v>
      </c>
      <c r="F44" s="253" t="s">
        <v>501</v>
      </c>
      <c r="G44" s="253" t="s">
        <v>501</v>
      </c>
      <c r="H44" s="253" t="s">
        <v>501</v>
      </c>
      <c r="I44" s="254" t="s">
        <v>309</v>
      </c>
      <c r="J44" s="155"/>
      <c r="K44" s="94"/>
      <c r="L44" s="29" t="s">
        <v>532</v>
      </c>
    </row>
    <row r="45" spans="1:12" ht="40.5">
      <c r="A45" s="150">
        <v>44</v>
      </c>
      <c r="B45" s="249" t="s">
        <v>249</v>
      </c>
      <c r="C45" s="250" t="s">
        <v>515</v>
      </c>
      <c r="D45" s="251"/>
      <c r="E45" s="252" t="s">
        <v>334</v>
      </c>
      <c r="F45" s="253" t="s">
        <v>501</v>
      </c>
      <c r="G45" s="253" t="s">
        <v>501</v>
      </c>
      <c r="H45" s="253" t="s">
        <v>501</v>
      </c>
      <c r="I45" s="254" t="s">
        <v>309</v>
      </c>
      <c r="J45" s="155"/>
      <c r="K45" s="94"/>
      <c r="L45" s="29" t="s">
        <v>532</v>
      </c>
    </row>
    <row r="46" spans="1:12" ht="40.5">
      <c r="A46" s="176">
        <v>45</v>
      </c>
      <c r="B46" s="249" t="s">
        <v>249</v>
      </c>
      <c r="C46" s="250" t="s">
        <v>514</v>
      </c>
      <c r="D46" s="251"/>
      <c r="E46" s="252" t="s">
        <v>334</v>
      </c>
      <c r="F46" s="253" t="s">
        <v>501</v>
      </c>
      <c r="G46" s="253" t="s">
        <v>501</v>
      </c>
      <c r="H46" s="253" t="s">
        <v>501</v>
      </c>
      <c r="I46" s="254" t="s">
        <v>309</v>
      </c>
      <c r="J46" s="155"/>
      <c r="K46" s="94"/>
      <c r="L46" s="29" t="s">
        <v>532</v>
      </c>
    </row>
    <row r="47" spans="1:12" ht="40.5">
      <c r="A47" s="150">
        <v>46</v>
      </c>
      <c r="B47" s="249" t="s">
        <v>249</v>
      </c>
      <c r="C47" s="250" t="s">
        <v>513</v>
      </c>
      <c r="D47" s="251"/>
      <c r="E47" s="252" t="s">
        <v>334</v>
      </c>
      <c r="F47" s="253" t="s">
        <v>501</v>
      </c>
      <c r="G47" s="253" t="s">
        <v>501</v>
      </c>
      <c r="H47" s="253" t="s">
        <v>501</v>
      </c>
      <c r="I47" s="254" t="s">
        <v>309</v>
      </c>
      <c r="J47" s="155"/>
      <c r="K47" s="94"/>
      <c r="L47" s="29" t="s">
        <v>532</v>
      </c>
    </row>
    <row r="48" spans="1:12" ht="27">
      <c r="A48" s="150">
        <v>47</v>
      </c>
      <c r="B48" s="249" t="s">
        <v>249</v>
      </c>
      <c r="C48" s="250" t="s">
        <v>509</v>
      </c>
      <c r="D48" s="251" t="s">
        <v>510</v>
      </c>
      <c r="E48" s="252" t="s">
        <v>511</v>
      </c>
      <c r="F48" s="262" t="s">
        <v>512</v>
      </c>
      <c r="G48" s="262" t="s">
        <v>512</v>
      </c>
      <c r="H48" s="262" t="s">
        <v>512</v>
      </c>
      <c r="I48" s="254" t="s">
        <v>309</v>
      </c>
      <c r="J48" s="155"/>
      <c r="K48" s="94"/>
      <c r="L48" s="29" t="s">
        <v>532</v>
      </c>
    </row>
    <row r="49" spans="1:12">
      <c r="A49" s="150">
        <v>48</v>
      </c>
      <c r="B49" s="263" t="s">
        <v>249</v>
      </c>
      <c r="C49" s="264" t="s">
        <v>516</v>
      </c>
      <c r="D49" s="265" t="s">
        <v>517</v>
      </c>
      <c r="E49" s="266" t="s">
        <v>525</v>
      </c>
      <c r="F49" s="267" t="s">
        <v>526</v>
      </c>
      <c r="G49" s="267" t="s">
        <v>476</v>
      </c>
      <c r="H49" s="268" t="s">
        <v>541</v>
      </c>
      <c r="I49" s="268" t="s">
        <v>309</v>
      </c>
      <c r="J49" s="155"/>
      <c r="K49" s="94"/>
      <c r="L49" s="29" t="s">
        <v>532</v>
      </c>
    </row>
    <row r="50" spans="1:12">
      <c r="A50" s="176">
        <v>49</v>
      </c>
      <c r="B50" s="263" t="s">
        <v>249</v>
      </c>
      <c r="C50" s="264" t="s">
        <v>546</v>
      </c>
      <c r="D50" s="265" t="s">
        <v>518</v>
      </c>
      <c r="E50" s="266" t="s">
        <v>525</v>
      </c>
      <c r="F50" s="267" t="s">
        <v>526</v>
      </c>
      <c r="G50" s="267" t="s">
        <v>476</v>
      </c>
      <c r="H50" s="268" t="s">
        <v>541</v>
      </c>
      <c r="I50" s="268" t="s">
        <v>309</v>
      </c>
      <c r="J50" s="155"/>
      <c r="K50" s="94"/>
      <c r="L50" s="29" t="s">
        <v>532</v>
      </c>
    </row>
    <row r="51" spans="1:12" ht="27">
      <c r="A51" s="150">
        <v>50</v>
      </c>
      <c r="B51" s="269" t="s">
        <v>249</v>
      </c>
      <c r="C51" s="270" t="s">
        <v>547</v>
      </c>
      <c r="D51" s="265" t="s">
        <v>519</v>
      </c>
      <c r="E51" s="266" t="s">
        <v>525</v>
      </c>
      <c r="F51" s="267" t="s">
        <v>526</v>
      </c>
      <c r="G51" s="267" t="s">
        <v>476</v>
      </c>
      <c r="H51" s="271" t="s">
        <v>541</v>
      </c>
      <c r="I51" s="272" t="s">
        <v>309</v>
      </c>
      <c r="J51" s="200"/>
      <c r="K51" s="184"/>
      <c r="L51" s="29" t="s">
        <v>532</v>
      </c>
    </row>
    <row r="52" spans="1:12" ht="27">
      <c r="A52" s="150">
        <v>51</v>
      </c>
      <c r="B52" s="263" t="s">
        <v>249</v>
      </c>
      <c r="C52" s="270" t="s">
        <v>549</v>
      </c>
      <c r="D52" s="265" t="s">
        <v>519</v>
      </c>
      <c r="E52" s="266" t="s">
        <v>525</v>
      </c>
      <c r="F52" s="267" t="s">
        <v>526</v>
      </c>
      <c r="G52" s="267" t="s">
        <v>476</v>
      </c>
      <c r="H52" s="267" t="s">
        <v>541</v>
      </c>
      <c r="I52" s="273" t="s">
        <v>309</v>
      </c>
      <c r="J52" s="91"/>
      <c r="K52" s="94"/>
      <c r="L52" s="29" t="s">
        <v>532</v>
      </c>
    </row>
    <row r="53" spans="1:12" ht="27">
      <c r="A53" s="150">
        <v>52</v>
      </c>
      <c r="B53" s="263" t="s">
        <v>249</v>
      </c>
      <c r="C53" s="270" t="s">
        <v>548</v>
      </c>
      <c r="D53" s="265" t="s">
        <v>519</v>
      </c>
      <c r="E53" s="266" t="s">
        <v>525</v>
      </c>
      <c r="F53" s="267" t="s">
        <v>526</v>
      </c>
      <c r="G53" s="267" t="s">
        <v>476</v>
      </c>
      <c r="H53" s="267" t="s">
        <v>541</v>
      </c>
      <c r="I53" s="273" t="s">
        <v>309</v>
      </c>
      <c r="J53" s="91"/>
      <c r="K53" s="94"/>
      <c r="L53" s="29" t="s">
        <v>532</v>
      </c>
    </row>
    <row r="54" spans="1:12">
      <c r="A54" s="176">
        <v>53</v>
      </c>
      <c r="B54" s="263" t="s">
        <v>249</v>
      </c>
      <c r="C54" s="264" t="s">
        <v>550</v>
      </c>
      <c r="D54" s="265" t="s">
        <v>520</v>
      </c>
      <c r="E54" s="266" t="s">
        <v>525</v>
      </c>
      <c r="F54" s="267" t="s">
        <v>526</v>
      </c>
      <c r="G54" s="267" t="s">
        <v>476</v>
      </c>
      <c r="H54" s="267" t="s">
        <v>541</v>
      </c>
      <c r="I54" s="273" t="s">
        <v>309</v>
      </c>
      <c r="J54" s="91"/>
      <c r="K54" s="94"/>
      <c r="L54" s="29" t="s">
        <v>532</v>
      </c>
    </row>
    <row r="55" spans="1:12">
      <c r="A55" s="150">
        <v>54</v>
      </c>
      <c r="B55" s="263" t="s">
        <v>249</v>
      </c>
      <c r="C55" s="264" t="s">
        <v>521</v>
      </c>
      <c r="D55" s="265" t="s">
        <v>522</v>
      </c>
      <c r="E55" s="266" t="s">
        <v>525</v>
      </c>
      <c r="F55" s="267" t="s">
        <v>526</v>
      </c>
      <c r="G55" s="267" t="s">
        <v>476</v>
      </c>
      <c r="H55" s="267" t="s">
        <v>541</v>
      </c>
      <c r="I55" s="273" t="s">
        <v>309</v>
      </c>
      <c r="J55" s="91"/>
      <c r="K55" s="94"/>
      <c r="L55" s="29" t="s">
        <v>532</v>
      </c>
    </row>
    <row r="56" spans="1:12">
      <c r="A56" s="150">
        <v>55</v>
      </c>
      <c r="B56" s="263" t="s">
        <v>249</v>
      </c>
      <c r="C56" s="264" t="s">
        <v>523</v>
      </c>
      <c r="D56" s="265" t="s">
        <v>524</v>
      </c>
      <c r="E56" s="266" t="s">
        <v>525</v>
      </c>
      <c r="F56" s="267" t="s">
        <v>526</v>
      </c>
      <c r="G56" s="267" t="s">
        <v>476</v>
      </c>
      <c r="H56" s="267" t="s">
        <v>541</v>
      </c>
      <c r="I56" s="273" t="s">
        <v>309</v>
      </c>
      <c r="J56" s="91"/>
      <c r="K56" s="94"/>
      <c r="L56" s="29" t="s">
        <v>532</v>
      </c>
    </row>
    <row r="57" spans="1:12" ht="40.5">
      <c r="A57" s="150">
        <v>56</v>
      </c>
      <c r="B57" s="93" t="s">
        <v>249</v>
      </c>
      <c r="C57" s="134" t="s">
        <v>551</v>
      </c>
      <c r="D57" s="52"/>
      <c r="E57" s="266" t="s">
        <v>318</v>
      </c>
      <c r="F57" s="80" t="s">
        <v>542</v>
      </c>
      <c r="G57" s="80" t="s">
        <v>542</v>
      </c>
      <c r="H57" s="80" t="s">
        <v>541</v>
      </c>
      <c r="I57" s="91" t="s">
        <v>309</v>
      </c>
      <c r="J57" s="91"/>
      <c r="K57" s="94"/>
      <c r="L57" s="29" t="s">
        <v>65</v>
      </c>
    </row>
    <row r="58" spans="1:12" ht="40.5">
      <c r="A58" s="176">
        <v>57</v>
      </c>
      <c r="B58" s="93" t="s">
        <v>249</v>
      </c>
      <c r="C58" s="134" t="s">
        <v>539</v>
      </c>
      <c r="D58" s="52"/>
      <c r="E58" s="266" t="s">
        <v>318</v>
      </c>
      <c r="F58" s="80" t="s">
        <v>542</v>
      </c>
      <c r="G58" s="80" t="s">
        <v>542</v>
      </c>
      <c r="H58" s="80" t="s">
        <v>541</v>
      </c>
      <c r="I58" s="91" t="s">
        <v>309</v>
      </c>
      <c r="J58" s="91"/>
      <c r="K58" s="94"/>
      <c r="L58" s="29" t="s">
        <v>65</v>
      </c>
    </row>
    <row r="59" spans="1:12" ht="40.5">
      <c r="A59" s="150">
        <v>58</v>
      </c>
      <c r="B59" s="93" t="s">
        <v>249</v>
      </c>
      <c r="C59" s="134" t="s">
        <v>544</v>
      </c>
      <c r="D59" s="52"/>
      <c r="E59" s="266" t="s">
        <v>318</v>
      </c>
      <c r="F59" s="80" t="s">
        <v>542</v>
      </c>
      <c r="G59" s="80" t="s">
        <v>542</v>
      </c>
      <c r="H59" s="80" t="s">
        <v>541</v>
      </c>
      <c r="I59" s="91" t="s">
        <v>309</v>
      </c>
      <c r="J59" s="91"/>
      <c r="K59" s="94"/>
      <c r="L59" s="29" t="s">
        <v>65</v>
      </c>
    </row>
    <row r="60" spans="1:12" ht="40.5">
      <c r="A60" s="150">
        <v>59</v>
      </c>
      <c r="B60" s="93" t="s">
        <v>249</v>
      </c>
      <c r="C60" s="134" t="s">
        <v>552</v>
      </c>
      <c r="D60" s="52"/>
      <c r="E60" s="266" t="s">
        <v>318</v>
      </c>
      <c r="F60" s="80" t="s">
        <v>542</v>
      </c>
      <c r="G60" s="80" t="s">
        <v>542</v>
      </c>
      <c r="H60" s="80" t="s">
        <v>541</v>
      </c>
      <c r="I60" s="91" t="s">
        <v>309</v>
      </c>
      <c r="J60" s="91"/>
      <c r="K60" s="94"/>
      <c r="L60" s="29" t="s">
        <v>65</v>
      </c>
    </row>
    <row r="61" spans="1:12" ht="40.5">
      <c r="A61" s="150">
        <v>60</v>
      </c>
      <c r="B61" s="93" t="s">
        <v>249</v>
      </c>
      <c r="C61" s="179" t="s">
        <v>553</v>
      </c>
      <c r="D61" s="180"/>
      <c r="E61" s="266" t="s">
        <v>318</v>
      </c>
      <c r="F61" s="80" t="s">
        <v>542</v>
      </c>
      <c r="G61" s="80" t="s">
        <v>542</v>
      </c>
      <c r="H61" s="199" t="s">
        <v>541</v>
      </c>
      <c r="I61" s="200" t="s">
        <v>309</v>
      </c>
      <c r="J61" s="200"/>
      <c r="K61" s="184"/>
      <c r="L61" s="29" t="s">
        <v>65</v>
      </c>
    </row>
    <row r="62" spans="1:12" ht="27">
      <c r="A62" s="176">
        <v>61</v>
      </c>
      <c r="B62" s="93" t="s">
        <v>249</v>
      </c>
      <c r="C62" s="179" t="s">
        <v>554</v>
      </c>
      <c r="D62" s="137"/>
      <c r="E62" s="266" t="s">
        <v>318</v>
      </c>
      <c r="F62" s="80" t="s">
        <v>542</v>
      </c>
      <c r="G62" s="80" t="s">
        <v>542</v>
      </c>
      <c r="H62" s="80" t="s">
        <v>541</v>
      </c>
      <c r="I62" s="91" t="s">
        <v>309</v>
      </c>
      <c r="J62" s="91"/>
      <c r="K62" s="94"/>
      <c r="L62" s="29" t="s">
        <v>65</v>
      </c>
    </row>
    <row r="63" spans="1:12" ht="40.5">
      <c r="A63" s="150">
        <v>62</v>
      </c>
      <c r="B63" s="93" t="s">
        <v>249</v>
      </c>
      <c r="C63" s="134" t="s">
        <v>555</v>
      </c>
      <c r="D63" s="137"/>
      <c r="E63" s="266" t="s">
        <v>318</v>
      </c>
      <c r="F63" s="80" t="s">
        <v>542</v>
      </c>
      <c r="G63" s="80" t="s">
        <v>542</v>
      </c>
      <c r="H63" s="80" t="s">
        <v>541</v>
      </c>
      <c r="I63" s="91" t="s">
        <v>309</v>
      </c>
      <c r="J63" s="91"/>
      <c r="K63" s="94"/>
      <c r="L63" s="29" t="s">
        <v>65</v>
      </c>
    </row>
    <row r="64" spans="1:12" ht="54">
      <c r="A64" s="150">
        <v>63</v>
      </c>
      <c r="B64" s="93" t="s">
        <v>249</v>
      </c>
      <c r="C64" s="134" t="s">
        <v>556</v>
      </c>
      <c r="D64" s="137"/>
      <c r="E64" s="266" t="s">
        <v>318</v>
      </c>
      <c r="F64" s="80" t="s">
        <v>542</v>
      </c>
      <c r="G64" s="80" t="s">
        <v>542</v>
      </c>
      <c r="H64" s="80" t="s">
        <v>541</v>
      </c>
      <c r="I64" s="91" t="s">
        <v>309</v>
      </c>
      <c r="J64" s="91"/>
      <c r="K64" s="94"/>
      <c r="L64" s="29" t="s">
        <v>65</v>
      </c>
    </row>
    <row r="65" spans="1:12" ht="40.5">
      <c r="A65" s="150">
        <v>64</v>
      </c>
      <c r="B65" s="93" t="s">
        <v>249</v>
      </c>
      <c r="C65" s="134" t="s">
        <v>557</v>
      </c>
      <c r="D65" s="137" t="s">
        <v>563</v>
      </c>
      <c r="E65" s="266" t="s">
        <v>561</v>
      </c>
      <c r="F65" s="173" t="s">
        <v>564</v>
      </c>
      <c r="G65" s="169"/>
      <c r="H65" s="80"/>
      <c r="I65" s="91"/>
      <c r="J65" s="91"/>
      <c r="K65" s="94"/>
      <c r="L65" s="29" t="s">
        <v>65</v>
      </c>
    </row>
    <row r="66" spans="1:12" ht="40.5">
      <c r="A66" s="176">
        <v>65</v>
      </c>
      <c r="B66" s="93" t="s">
        <v>249</v>
      </c>
      <c r="C66" s="134" t="s">
        <v>559</v>
      </c>
      <c r="D66" s="137" t="s">
        <v>540</v>
      </c>
      <c r="E66" s="173" t="s">
        <v>562</v>
      </c>
      <c r="F66" s="173" t="s">
        <v>560</v>
      </c>
      <c r="G66" s="169"/>
      <c r="H66" s="80"/>
      <c r="I66" s="91"/>
      <c r="J66" s="91"/>
      <c r="K66" s="94"/>
      <c r="L66" s="29" t="s">
        <v>65</v>
      </c>
    </row>
    <row r="67" spans="1:12">
      <c r="A67" s="150">
        <v>66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2">
      <c r="A68" s="150">
        <v>67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2">
      <c r="A69" s="150">
        <v>68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2">
      <c r="A70" s="176">
        <v>69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2">
      <c r="A71" s="150">
        <v>70</v>
      </c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2">
      <c r="A72" s="150">
        <v>71</v>
      </c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2">
      <c r="A73" s="150">
        <v>72</v>
      </c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2">
      <c r="A74" s="176">
        <v>73</v>
      </c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2">
      <c r="A75" s="150">
        <v>74</v>
      </c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2">
      <c r="A76" s="150">
        <v>75</v>
      </c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2">
      <c r="A77" s="150">
        <v>76</v>
      </c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2">
      <c r="A78" s="176">
        <v>77</v>
      </c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2">
      <c r="A79" s="150">
        <v>78</v>
      </c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2">
      <c r="A80" s="150">
        <v>79</v>
      </c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50">
        <v>80</v>
      </c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76">
        <v>81</v>
      </c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50">
        <v>82</v>
      </c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autoFilter ref="A1:L83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17</v>
      </c>
      <c r="B3" s="92" t="s">
        <v>166</v>
      </c>
      <c r="C3" s="93" t="s">
        <v>167</v>
      </c>
      <c r="D3" s="134" t="s">
        <v>168</v>
      </c>
      <c r="E3" s="52" t="s">
        <v>169</v>
      </c>
      <c r="F3" s="173" t="s">
        <v>334</v>
      </c>
      <c r="G3" s="170" t="s">
        <v>335</v>
      </c>
      <c r="H3" s="170" t="s">
        <v>335</v>
      </c>
      <c r="I3" s="155" t="s">
        <v>335</v>
      </c>
      <c r="J3" s="91" t="s">
        <v>309</v>
      </c>
      <c r="K3" s="91"/>
      <c r="L3" s="94"/>
    </row>
    <row r="4" spans="1:12" s="2" customFormat="1" ht="30" customHeight="1">
      <c r="A4" s="313"/>
      <c r="B4" s="92" t="s">
        <v>165</v>
      </c>
      <c r="C4" s="93" t="s">
        <v>167</v>
      </c>
      <c r="D4" s="134" t="s">
        <v>170</v>
      </c>
      <c r="E4" s="52" t="s">
        <v>169</v>
      </c>
      <c r="F4" s="173" t="s">
        <v>334</v>
      </c>
      <c r="G4" s="170" t="s">
        <v>335</v>
      </c>
      <c r="H4" s="170" t="s">
        <v>335</v>
      </c>
      <c r="I4" s="170" t="s">
        <v>335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165</v>
      </c>
      <c r="C5" s="93" t="s">
        <v>167</v>
      </c>
      <c r="D5" s="134" t="s">
        <v>171</v>
      </c>
      <c r="E5" s="52" t="s">
        <v>172</v>
      </c>
      <c r="F5" s="173" t="s">
        <v>334</v>
      </c>
      <c r="G5" s="170" t="s">
        <v>336</v>
      </c>
      <c r="H5" s="155" t="s">
        <v>337</v>
      </c>
      <c r="I5" s="155" t="s">
        <v>337</v>
      </c>
      <c r="J5" s="91" t="s">
        <v>309</v>
      </c>
      <c r="K5" s="91"/>
      <c r="L5" s="94" t="s">
        <v>338</v>
      </c>
    </row>
    <row r="6" spans="1:12" s="2" customFormat="1" ht="88.5" customHeight="1">
      <c r="A6" s="313"/>
      <c r="B6" s="92" t="s">
        <v>165</v>
      </c>
      <c r="C6" s="93" t="s">
        <v>167</v>
      </c>
      <c r="D6" s="134" t="s">
        <v>173</v>
      </c>
      <c r="E6" s="52" t="s">
        <v>174</v>
      </c>
      <c r="F6" s="173" t="s">
        <v>334</v>
      </c>
      <c r="G6" s="170" t="s">
        <v>335</v>
      </c>
      <c r="H6" s="155" t="s">
        <v>339</v>
      </c>
      <c r="I6" s="155" t="s">
        <v>337</v>
      </c>
      <c r="J6" s="91" t="s">
        <v>309</v>
      </c>
      <c r="K6" s="91"/>
      <c r="L6" s="94" t="s">
        <v>338</v>
      </c>
    </row>
    <row r="7" spans="1:12" s="2" customFormat="1" ht="88.5" customHeight="1">
      <c r="A7" s="313"/>
      <c r="B7" s="92" t="s">
        <v>165</v>
      </c>
      <c r="C7" s="93" t="s">
        <v>65</v>
      </c>
      <c r="D7" s="134" t="s">
        <v>231</v>
      </c>
      <c r="E7" s="52" t="s">
        <v>230</v>
      </c>
      <c r="F7" s="173" t="s">
        <v>334</v>
      </c>
      <c r="G7" s="170" t="s">
        <v>340</v>
      </c>
      <c r="H7" s="155" t="s">
        <v>341</v>
      </c>
      <c r="I7" s="155" t="s">
        <v>342</v>
      </c>
      <c r="J7" s="91" t="s">
        <v>309</v>
      </c>
      <c r="K7" s="91"/>
      <c r="L7" s="136" t="s">
        <v>343</v>
      </c>
    </row>
    <row r="8" spans="1:12" s="2" customFormat="1" ht="88.5" customHeight="1">
      <c r="A8" s="313"/>
      <c r="B8" s="92" t="s">
        <v>165</v>
      </c>
      <c r="C8" s="93" t="s">
        <v>167</v>
      </c>
      <c r="D8" s="134" t="s">
        <v>295</v>
      </c>
      <c r="E8" s="52" t="s">
        <v>294</v>
      </c>
      <c r="F8" s="173" t="s">
        <v>334</v>
      </c>
      <c r="G8" s="170" t="s">
        <v>344</v>
      </c>
      <c r="H8" s="155" t="s">
        <v>344</v>
      </c>
      <c r="I8" s="155" t="s">
        <v>344</v>
      </c>
      <c r="J8" s="91" t="s">
        <v>309</v>
      </c>
      <c r="K8" s="91"/>
      <c r="L8" s="94" t="s">
        <v>345</v>
      </c>
    </row>
    <row r="9" spans="1:12" s="2" customFormat="1" ht="91.5" customHeight="1">
      <c r="A9" s="313"/>
      <c r="B9" s="92" t="s">
        <v>165</v>
      </c>
      <c r="C9" s="93" t="s">
        <v>167</v>
      </c>
      <c r="D9" s="134" t="s">
        <v>175</v>
      </c>
      <c r="E9" s="52" t="s">
        <v>176</v>
      </c>
      <c r="F9" s="173" t="s">
        <v>334</v>
      </c>
      <c r="G9" s="170"/>
      <c r="H9" s="155"/>
      <c r="I9" s="155" t="s">
        <v>346</v>
      </c>
      <c r="J9" s="91" t="s">
        <v>309</v>
      </c>
      <c r="K9" s="91"/>
      <c r="L9" s="94"/>
    </row>
    <row r="10" spans="1:12" s="2" customFormat="1" ht="30" customHeight="1">
      <c r="A10" s="313"/>
      <c r="B10" s="92" t="s">
        <v>165</v>
      </c>
      <c r="C10" s="93" t="s">
        <v>167</v>
      </c>
      <c r="D10" s="134" t="s">
        <v>177</v>
      </c>
      <c r="E10" s="52" t="s">
        <v>178</v>
      </c>
      <c r="F10" s="173" t="s">
        <v>334</v>
      </c>
      <c r="G10" s="170" t="s">
        <v>340</v>
      </c>
      <c r="H10" s="155" t="s">
        <v>341</v>
      </c>
      <c r="I10" s="155" t="s">
        <v>335</v>
      </c>
      <c r="J10" s="91" t="s">
        <v>309</v>
      </c>
      <c r="K10" s="91"/>
      <c r="L10" s="94"/>
    </row>
    <row r="11" spans="1:12" s="2" customFormat="1" ht="48" customHeight="1">
      <c r="A11" s="313"/>
      <c r="B11" s="92" t="s">
        <v>165</v>
      </c>
      <c r="C11" s="93" t="s">
        <v>167</v>
      </c>
      <c r="D11" s="134" t="s">
        <v>179</v>
      </c>
      <c r="E11" s="52" t="s">
        <v>180</v>
      </c>
      <c r="F11" s="173" t="s">
        <v>334</v>
      </c>
      <c r="G11" s="173" t="s">
        <v>335</v>
      </c>
      <c r="H11" s="80" t="s">
        <v>335</v>
      </c>
      <c r="I11" s="80" t="s">
        <v>335</v>
      </c>
      <c r="J11" s="91" t="s">
        <v>309</v>
      </c>
      <c r="K11" s="91"/>
      <c r="L11" s="94"/>
    </row>
    <row r="12" spans="1:12" s="2" customFormat="1" ht="30" customHeight="1">
      <c r="A12" s="313"/>
      <c r="B12" s="92" t="s">
        <v>165</v>
      </c>
      <c r="C12" s="93" t="s">
        <v>167</v>
      </c>
      <c r="D12" s="134" t="s">
        <v>181</v>
      </c>
      <c r="E12" s="52" t="s">
        <v>180</v>
      </c>
      <c r="F12" s="173" t="s">
        <v>334</v>
      </c>
      <c r="G12" s="173" t="s">
        <v>335</v>
      </c>
      <c r="H12" s="80" t="s">
        <v>335</v>
      </c>
      <c r="I12" s="80" t="s">
        <v>335</v>
      </c>
      <c r="J12" s="91" t="s">
        <v>309</v>
      </c>
      <c r="K12" s="91"/>
      <c r="L12" s="94"/>
    </row>
    <row r="13" spans="1:12" s="2" customFormat="1" ht="51.75" customHeight="1">
      <c r="A13" s="313"/>
      <c r="B13" s="92" t="s">
        <v>165</v>
      </c>
      <c r="C13" s="93" t="s">
        <v>167</v>
      </c>
      <c r="D13" s="134" t="s">
        <v>182</v>
      </c>
      <c r="E13" s="52" t="s">
        <v>321</v>
      </c>
      <c r="F13" s="173" t="s">
        <v>334</v>
      </c>
      <c r="G13" s="173"/>
      <c r="H13" s="80"/>
      <c r="I13" s="80" t="s">
        <v>379</v>
      </c>
      <c r="J13" s="91" t="s">
        <v>309</v>
      </c>
      <c r="K13" s="91"/>
      <c r="L13" s="52" t="s">
        <v>347</v>
      </c>
    </row>
    <row r="14" spans="1:12" s="2" customFormat="1" ht="60.75" customHeight="1">
      <c r="A14" s="313"/>
      <c r="B14" s="92" t="s">
        <v>165</v>
      </c>
      <c r="C14" s="93" t="s">
        <v>167</v>
      </c>
      <c r="D14" s="134" t="s">
        <v>183</v>
      </c>
      <c r="E14" s="52" t="s">
        <v>184</v>
      </c>
      <c r="F14" s="173" t="s">
        <v>334</v>
      </c>
      <c r="G14" s="170" t="s">
        <v>335</v>
      </c>
      <c r="H14" s="155" t="s">
        <v>348</v>
      </c>
      <c r="I14" s="155" t="s">
        <v>335</v>
      </c>
      <c r="J14" s="91" t="s">
        <v>309</v>
      </c>
      <c r="K14" s="91"/>
      <c r="L14" s="94"/>
    </row>
    <row r="15" spans="1:12" s="2" customFormat="1" ht="30" customHeight="1">
      <c r="A15" s="313"/>
      <c r="B15" s="92" t="s">
        <v>165</v>
      </c>
      <c r="C15" s="93" t="s">
        <v>167</v>
      </c>
      <c r="D15" s="134" t="s">
        <v>185</v>
      </c>
      <c r="E15" s="52" t="s">
        <v>184</v>
      </c>
      <c r="F15" s="173" t="s">
        <v>334</v>
      </c>
      <c r="G15" s="170" t="s">
        <v>348</v>
      </c>
      <c r="H15" s="155" t="s">
        <v>339</v>
      </c>
      <c r="I15" s="155" t="s">
        <v>335</v>
      </c>
      <c r="J15" s="91" t="s">
        <v>309</v>
      </c>
      <c r="K15" s="91"/>
      <c r="L15" s="94"/>
    </row>
    <row r="16" spans="1:12" s="2" customFormat="1" ht="30" customHeight="1">
      <c r="A16" s="313"/>
      <c r="B16" s="92" t="s">
        <v>165</v>
      </c>
      <c r="C16" s="93" t="s">
        <v>167</v>
      </c>
      <c r="D16" s="52" t="s">
        <v>186</v>
      </c>
      <c r="E16" s="52" t="s">
        <v>187</v>
      </c>
      <c r="F16" s="173" t="s">
        <v>334</v>
      </c>
      <c r="G16" s="170" t="s">
        <v>348</v>
      </c>
      <c r="H16" s="155" t="s">
        <v>339</v>
      </c>
      <c r="I16" s="155" t="s">
        <v>335</v>
      </c>
      <c r="J16" s="91" t="s">
        <v>309</v>
      </c>
      <c r="K16" s="91"/>
      <c r="L16" s="135"/>
    </row>
    <row r="17" spans="1:12" ht="30" customHeight="1">
      <c r="A17" s="313"/>
      <c r="B17" s="92" t="s">
        <v>165</v>
      </c>
      <c r="C17" s="93" t="s">
        <v>167</v>
      </c>
      <c r="D17" s="134" t="s">
        <v>188</v>
      </c>
      <c r="E17" s="52" t="s">
        <v>189</v>
      </c>
      <c r="F17" s="173" t="s">
        <v>334</v>
      </c>
      <c r="G17" s="170"/>
      <c r="H17" s="155"/>
      <c r="I17" s="155" t="s">
        <v>386</v>
      </c>
      <c r="J17" s="91" t="s">
        <v>309</v>
      </c>
      <c r="K17" s="91"/>
      <c r="L17" s="94" t="s">
        <v>349</v>
      </c>
    </row>
    <row r="18" spans="1:12" ht="64.5" customHeight="1">
      <c r="A18" s="313"/>
      <c r="B18" s="92" t="s">
        <v>165</v>
      </c>
      <c r="C18" s="93" t="s">
        <v>167</v>
      </c>
      <c r="D18" s="134" t="s">
        <v>191</v>
      </c>
      <c r="E18" s="52" t="s">
        <v>190</v>
      </c>
      <c r="F18" s="173" t="s">
        <v>334</v>
      </c>
      <c r="G18" s="170"/>
      <c r="H18" s="155"/>
      <c r="I18" s="155" t="s">
        <v>335</v>
      </c>
      <c r="J18" s="91" t="s">
        <v>309</v>
      </c>
      <c r="K18" s="91"/>
      <c r="L18" s="94" t="s">
        <v>350</v>
      </c>
    </row>
    <row r="19" spans="1:12" ht="30" customHeight="1">
      <c r="A19" s="313"/>
      <c r="B19" s="92" t="s">
        <v>165</v>
      </c>
      <c r="C19" s="93" t="s">
        <v>167</v>
      </c>
      <c r="D19" s="134" t="s">
        <v>192</v>
      </c>
      <c r="E19" s="52" t="s">
        <v>193</v>
      </c>
      <c r="F19" s="173" t="s">
        <v>334</v>
      </c>
      <c r="G19" s="170"/>
      <c r="H19" s="155"/>
      <c r="I19" s="155" t="s">
        <v>335</v>
      </c>
      <c r="J19" s="91" t="s">
        <v>309</v>
      </c>
      <c r="K19" s="91"/>
      <c r="L19" s="94" t="s">
        <v>351</v>
      </c>
    </row>
    <row r="20" spans="1:12" ht="61.5" customHeight="1">
      <c r="A20" s="313"/>
      <c r="B20" s="92" t="s">
        <v>165</v>
      </c>
      <c r="C20" s="93" t="s">
        <v>167</v>
      </c>
      <c r="D20" s="52" t="s">
        <v>195</v>
      </c>
      <c r="E20" s="52" t="s">
        <v>194</v>
      </c>
      <c r="F20" s="173" t="s">
        <v>334</v>
      </c>
      <c r="G20" s="170" t="s">
        <v>348</v>
      </c>
      <c r="H20" s="155" t="s">
        <v>339</v>
      </c>
      <c r="I20" s="155" t="s">
        <v>335</v>
      </c>
      <c r="J20" s="91" t="s">
        <v>309</v>
      </c>
      <c r="K20" s="91"/>
      <c r="L20" s="94"/>
    </row>
    <row r="21" spans="1:12" ht="91.5" customHeight="1">
      <c r="A21" s="313"/>
      <c r="B21" s="92" t="s">
        <v>165</v>
      </c>
      <c r="C21" s="93" t="s">
        <v>167</v>
      </c>
      <c r="D21" s="134" t="s">
        <v>196</v>
      </c>
      <c r="E21" s="52" t="s">
        <v>197</v>
      </c>
      <c r="F21" s="173" t="s">
        <v>334</v>
      </c>
      <c r="G21" s="170" t="s">
        <v>340</v>
      </c>
      <c r="H21" s="155" t="s">
        <v>352</v>
      </c>
      <c r="I21" s="155" t="s">
        <v>348</v>
      </c>
      <c r="J21" s="91" t="s">
        <v>309</v>
      </c>
      <c r="K21" s="91"/>
      <c r="L21" s="94"/>
    </row>
    <row r="22" spans="1:12" ht="135">
      <c r="A22" s="313"/>
      <c r="B22" s="92" t="s">
        <v>165</v>
      </c>
      <c r="C22" s="93" t="s">
        <v>167</v>
      </c>
      <c r="D22" s="134" t="s">
        <v>199</v>
      </c>
      <c r="E22" s="52" t="s">
        <v>198</v>
      </c>
      <c r="F22" s="173" t="s">
        <v>334</v>
      </c>
      <c r="G22" s="170" t="s">
        <v>335</v>
      </c>
      <c r="H22" s="155" t="s">
        <v>339</v>
      </c>
      <c r="I22" s="155" t="s">
        <v>374</v>
      </c>
      <c r="J22" s="91" t="s">
        <v>309</v>
      </c>
      <c r="K22" s="91"/>
      <c r="L22" s="136" t="s">
        <v>353</v>
      </c>
    </row>
    <row r="23" spans="1:12" ht="30" customHeight="1">
      <c r="A23" s="313"/>
      <c r="B23" s="92" t="s">
        <v>165</v>
      </c>
      <c r="C23" s="93" t="s">
        <v>167</v>
      </c>
      <c r="D23" s="134" t="s">
        <v>200</v>
      </c>
      <c r="E23" s="52" t="s">
        <v>201</v>
      </c>
      <c r="F23" s="173" t="s">
        <v>334</v>
      </c>
      <c r="G23" s="170" t="s">
        <v>341</v>
      </c>
      <c r="H23" s="155" t="s">
        <v>352</v>
      </c>
      <c r="I23" s="155" t="s">
        <v>348</v>
      </c>
      <c r="J23" s="91" t="s">
        <v>309</v>
      </c>
      <c r="K23" s="91"/>
      <c r="L23" s="94"/>
    </row>
    <row r="24" spans="1:12" ht="30" customHeight="1">
      <c r="A24" s="313"/>
      <c r="B24" s="92" t="s">
        <v>165</v>
      </c>
      <c r="C24" s="93" t="s">
        <v>167</v>
      </c>
      <c r="D24" s="134" t="s">
        <v>202</v>
      </c>
      <c r="E24" s="52" t="s">
        <v>203</v>
      </c>
      <c r="F24" s="173" t="s">
        <v>334</v>
      </c>
      <c r="G24" s="170" t="s">
        <v>340</v>
      </c>
      <c r="H24" s="155" t="s">
        <v>341</v>
      </c>
      <c r="I24" s="155" t="s">
        <v>335</v>
      </c>
      <c r="J24" s="91" t="s">
        <v>309</v>
      </c>
      <c r="K24" s="91"/>
      <c r="L24" s="94"/>
    </row>
    <row r="25" spans="1:12" ht="30" customHeight="1">
      <c r="A25" s="313"/>
      <c r="B25" s="92" t="s">
        <v>165</v>
      </c>
      <c r="C25" s="93" t="s">
        <v>167</v>
      </c>
      <c r="D25" s="134" t="s">
        <v>204</v>
      </c>
      <c r="E25" s="52" t="s">
        <v>205</v>
      </c>
      <c r="F25" s="173" t="s">
        <v>334</v>
      </c>
      <c r="G25" s="170" t="s">
        <v>340</v>
      </c>
      <c r="H25" s="155" t="s">
        <v>341</v>
      </c>
      <c r="I25" s="155" t="s">
        <v>335</v>
      </c>
      <c r="J25" s="91" t="s">
        <v>309</v>
      </c>
      <c r="K25" s="91"/>
      <c r="L25" s="94"/>
    </row>
    <row r="26" spans="1:12" ht="30" customHeight="1">
      <c r="A26" s="313"/>
      <c r="B26" s="92" t="s">
        <v>165</v>
      </c>
      <c r="C26" s="93" t="s">
        <v>206</v>
      </c>
      <c r="D26" s="134" t="s">
        <v>207</v>
      </c>
      <c r="E26" s="52"/>
      <c r="F26" s="173" t="s">
        <v>334</v>
      </c>
      <c r="G26" s="170" t="s">
        <v>337</v>
      </c>
      <c r="H26" s="155" t="s">
        <v>354</v>
      </c>
      <c r="I26" s="155" t="s">
        <v>337</v>
      </c>
      <c r="J26" s="91" t="s">
        <v>309</v>
      </c>
      <c r="K26" s="91"/>
      <c r="L26" s="94"/>
    </row>
    <row r="27" spans="1:12" ht="51" customHeight="1">
      <c r="A27" s="313"/>
      <c r="B27" s="92" t="s">
        <v>165</v>
      </c>
      <c r="C27" s="93" t="s">
        <v>208</v>
      </c>
      <c r="D27" s="134" t="s">
        <v>209</v>
      </c>
      <c r="E27" s="52" t="s">
        <v>210</v>
      </c>
      <c r="F27" s="173" t="s">
        <v>334</v>
      </c>
      <c r="G27" s="170" t="s">
        <v>340</v>
      </c>
      <c r="H27" s="155" t="s">
        <v>352</v>
      </c>
      <c r="I27" s="155" t="s">
        <v>335</v>
      </c>
      <c r="J27" s="91" t="s">
        <v>309</v>
      </c>
      <c r="K27" s="91"/>
      <c r="L27" s="94"/>
    </row>
    <row r="28" spans="1:12" ht="30" customHeight="1">
      <c r="A28" s="313"/>
      <c r="B28" s="92" t="s">
        <v>165</v>
      </c>
      <c r="C28" s="93" t="s">
        <v>208</v>
      </c>
      <c r="D28" s="134" t="s">
        <v>211</v>
      </c>
      <c r="E28" s="52" t="s">
        <v>212</v>
      </c>
      <c r="F28" s="173" t="s">
        <v>334</v>
      </c>
      <c r="G28" s="170" t="s">
        <v>340</v>
      </c>
      <c r="H28" s="155" t="s">
        <v>352</v>
      </c>
      <c r="I28" s="155" t="s">
        <v>335</v>
      </c>
      <c r="J28" s="91" t="s">
        <v>309</v>
      </c>
      <c r="K28" s="91"/>
      <c r="L28" s="94"/>
    </row>
    <row r="29" spans="1:12" ht="30" customHeight="1">
      <c r="A29" s="313"/>
      <c r="B29" s="92" t="s">
        <v>165</v>
      </c>
      <c r="C29" s="93" t="s">
        <v>260</v>
      </c>
      <c r="D29" s="134" t="s">
        <v>213</v>
      </c>
      <c r="E29" s="52"/>
      <c r="F29" s="173" t="s">
        <v>334</v>
      </c>
      <c r="G29" s="170" t="s">
        <v>355</v>
      </c>
      <c r="H29" s="155" t="s">
        <v>356</v>
      </c>
      <c r="I29" s="155" t="s">
        <v>379</v>
      </c>
      <c r="J29" s="91" t="s">
        <v>309</v>
      </c>
      <c r="K29" s="91"/>
      <c r="L29" s="94"/>
    </row>
    <row r="30" spans="1:12" ht="30" customHeight="1">
      <c r="A30" s="313"/>
      <c r="B30" s="92" t="s">
        <v>165</v>
      </c>
      <c r="C30" s="93" t="s">
        <v>259</v>
      </c>
      <c r="D30" s="134" t="s">
        <v>214</v>
      </c>
      <c r="E30" s="52"/>
      <c r="F30" s="173" t="s">
        <v>334</v>
      </c>
      <c r="G30" s="170" t="s">
        <v>344</v>
      </c>
      <c r="H30" s="155" t="s">
        <v>344</v>
      </c>
      <c r="I30" s="155" t="s">
        <v>344</v>
      </c>
      <c r="J30" s="91" t="s">
        <v>309</v>
      </c>
      <c r="K30" s="91"/>
      <c r="L30" s="94"/>
    </row>
    <row r="31" spans="1:12" ht="30" customHeight="1">
      <c r="A31" s="313"/>
      <c r="B31" s="92" t="s">
        <v>165</v>
      </c>
      <c r="C31" s="93" t="s">
        <v>259</v>
      </c>
      <c r="D31" s="134" t="s">
        <v>215</v>
      </c>
      <c r="E31" s="52"/>
      <c r="F31" s="173" t="s">
        <v>334</v>
      </c>
      <c r="G31" s="170" t="s">
        <v>357</v>
      </c>
      <c r="H31" s="155" t="s">
        <v>358</v>
      </c>
      <c r="I31" s="155" t="s">
        <v>379</v>
      </c>
      <c r="J31" s="91" t="s">
        <v>309</v>
      </c>
      <c r="K31" s="91"/>
      <c r="L31" s="94"/>
    </row>
    <row r="32" spans="1:12" ht="30" customHeight="1">
      <c r="A32" s="313"/>
      <c r="B32" s="92" t="s">
        <v>165</v>
      </c>
      <c r="C32" s="93" t="s">
        <v>259</v>
      </c>
      <c r="D32" s="134" t="s">
        <v>216</v>
      </c>
      <c r="E32" s="52"/>
      <c r="F32" s="173" t="s">
        <v>334</v>
      </c>
      <c r="G32" s="170" t="s">
        <v>359</v>
      </c>
      <c r="H32" s="155" t="s">
        <v>360</v>
      </c>
      <c r="I32" s="155" t="s">
        <v>379</v>
      </c>
      <c r="J32" s="91" t="s">
        <v>309</v>
      </c>
      <c r="K32" s="91"/>
      <c r="L32" s="94"/>
    </row>
    <row r="33" spans="1:12" ht="30" customHeight="1">
      <c r="A33" s="313"/>
      <c r="B33" s="92" t="s">
        <v>165</v>
      </c>
      <c r="C33" s="93" t="s">
        <v>259</v>
      </c>
      <c r="D33" s="134" t="s">
        <v>217</v>
      </c>
      <c r="E33" s="52"/>
      <c r="F33" s="173" t="s">
        <v>334</v>
      </c>
      <c r="G33" s="170" t="s">
        <v>361</v>
      </c>
      <c r="H33" s="155" t="s">
        <v>362</v>
      </c>
      <c r="I33" s="155" t="s">
        <v>379</v>
      </c>
      <c r="J33" s="91" t="s">
        <v>309</v>
      </c>
      <c r="K33" s="91"/>
      <c r="L33" s="94"/>
    </row>
    <row r="34" spans="1:12" ht="30" customHeight="1">
      <c r="A34" s="313"/>
      <c r="B34" s="92" t="s">
        <v>165</v>
      </c>
      <c r="C34" s="93" t="s">
        <v>260</v>
      </c>
      <c r="D34" s="134" t="s">
        <v>218</v>
      </c>
      <c r="E34" s="52"/>
      <c r="F34" s="173" t="s">
        <v>334</v>
      </c>
      <c r="G34" s="170" t="s">
        <v>357</v>
      </c>
      <c r="H34" s="155" t="s">
        <v>358</v>
      </c>
      <c r="I34" s="155" t="s">
        <v>379</v>
      </c>
      <c r="J34" s="91" t="s">
        <v>309</v>
      </c>
      <c r="K34" s="91"/>
      <c r="L34" s="94"/>
    </row>
    <row r="35" spans="1:12" ht="30" customHeight="1">
      <c r="A35" s="313"/>
      <c r="B35" s="92" t="s">
        <v>226</v>
      </c>
      <c r="C35" s="93" t="s">
        <v>262</v>
      </c>
      <c r="D35" s="134" t="s">
        <v>219</v>
      </c>
      <c r="E35" s="52" t="s">
        <v>220</v>
      </c>
      <c r="F35" s="173" t="s">
        <v>334</v>
      </c>
      <c r="G35" s="170" t="s">
        <v>363</v>
      </c>
      <c r="H35" s="155" t="s">
        <v>335</v>
      </c>
      <c r="I35" s="155" t="s">
        <v>363</v>
      </c>
      <c r="J35" s="91" t="s">
        <v>376</v>
      </c>
      <c r="K35" s="91"/>
      <c r="L35" s="94"/>
    </row>
    <row r="36" spans="1:12" ht="30" customHeight="1">
      <c r="A36" s="313"/>
      <c r="B36" s="92" t="s">
        <v>226</v>
      </c>
      <c r="C36" s="93" t="s">
        <v>262</v>
      </c>
      <c r="D36" s="52" t="s">
        <v>221</v>
      </c>
      <c r="E36" s="52" t="s">
        <v>222</v>
      </c>
      <c r="F36" s="173" t="s">
        <v>334</v>
      </c>
      <c r="G36" s="170" t="s">
        <v>363</v>
      </c>
      <c r="H36" s="155" t="s">
        <v>335</v>
      </c>
      <c r="I36" s="155" t="s">
        <v>346</v>
      </c>
      <c r="J36" s="91" t="s">
        <v>309</v>
      </c>
      <c r="K36" s="91"/>
      <c r="L36" s="94"/>
    </row>
    <row r="37" spans="1:12" ht="30" customHeight="1">
      <c r="A37" s="313"/>
      <c r="B37" s="92" t="s">
        <v>226</v>
      </c>
      <c r="C37" s="93" t="s">
        <v>223</v>
      </c>
      <c r="D37" s="134" t="s">
        <v>224</v>
      </c>
      <c r="E37" s="52"/>
      <c r="F37" s="173" t="s">
        <v>334</v>
      </c>
      <c r="G37" s="170"/>
      <c r="H37" s="155"/>
      <c r="I37" s="155" t="s">
        <v>379</v>
      </c>
      <c r="J37" s="91" t="s">
        <v>309</v>
      </c>
      <c r="K37" s="91"/>
      <c r="L37" s="94" t="s">
        <v>364</v>
      </c>
    </row>
    <row r="38" spans="1:12" ht="30" customHeight="1">
      <c r="A38" s="313"/>
      <c r="B38" s="92" t="s">
        <v>226</v>
      </c>
      <c r="C38" s="93" t="s">
        <v>223</v>
      </c>
      <c r="D38" s="134" t="s">
        <v>225</v>
      </c>
      <c r="E38" s="137"/>
      <c r="F38" s="173" t="s">
        <v>334</v>
      </c>
      <c r="G38" s="171" t="s">
        <v>365</v>
      </c>
      <c r="H38" s="155" t="s">
        <v>366</v>
      </c>
      <c r="I38" s="155" t="s">
        <v>337</v>
      </c>
      <c r="J38" s="91" t="s">
        <v>309</v>
      </c>
      <c r="K38" s="91"/>
      <c r="L38" s="94"/>
    </row>
    <row r="39" spans="1:12" ht="30" customHeight="1" thickBot="1">
      <c r="A39" s="314"/>
      <c r="B39" s="138" t="s">
        <v>227</v>
      </c>
      <c r="C39" s="139" t="s">
        <v>228</v>
      </c>
      <c r="D39" s="141" t="s">
        <v>229</v>
      </c>
      <c r="E39" s="142"/>
      <c r="F39" s="192" t="s">
        <v>367</v>
      </c>
      <c r="G39" s="193" t="s">
        <v>372</v>
      </c>
      <c r="H39" s="193" t="s">
        <v>372</v>
      </c>
      <c r="I39" s="158" t="s">
        <v>378</v>
      </c>
      <c r="J39" s="133" t="s">
        <v>309</v>
      </c>
      <c r="K39" s="133"/>
      <c r="L39" s="94" t="s">
        <v>373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137.25" customHeight="1">
      <c r="A3" s="313" t="s">
        <v>234</v>
      </c>
      <c r="B3" s="143" t="s">
        <v>116</v>
      </c>
      <c r="C3" s="93" t="s">
        <v>68</v>
      </c>
      <c r="D3" s="134" t="s">
        <v>117</v>
      </c>
      <c r="E3" s="52"/>
      <c r="F3" s="173" t="s">
        <v>334</v>
      </c>
      <c r="G3" s="173" t="s">
        <v>332</v>
      </c>
      <c r="H3" s="80" t="s">
        <v>333</v>
      </c>
      <c r="I3" s="80" t="s">
        <v>331</v>
      </c>
      <c r="J3" s="91" t="s">
        <v>309</v>
      </c>
      <c r="K3" s="91"/>
      <c r="L3" s="94"/>
    </row>
    <row r="4" spans="1:12" s="2" customFormat="1" ht="30" customHeight="1">
      <c r="A4" s="313"/>
      <c r="B4" s="143" t="s">
        <v>233</v>
      </c>
      <c r="C4" s="93" t="s">
        <v>114</v>
      </c>
      <c r="D4" s="134" t="s">
        <v>118</v>
      </c>
      <c r="E4" s="52"/>
      <c r="F4" s="173" t="s">
        <v>334</v>
      </c>
      <c r="G4" s="173" t="s">
        <v>360</v>
      </c>
      <c r="H4" s="80" t="s">
        <v>368</v>
      </c>
      <c r="I4" s="80" t="s">
        <v>385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232</v>
      </c>
      <c r="C5" s="93" t="s">
        <v>137</v>
      </c>
      <c r="D5" s="134" t="s">
        <v>119</v>
      </c>
      <c r="E5" s="52"/>
      <c r="F5" s="173" t="s">
        <v>334</v>
      </c>
      <c r="G5" s="173" t="s">
        <v>388</v>
      </c>
      <c r="H5" s="173" t="s">
        <v>388</v>
      </c>
      <c r="I5" s="173" t="s">
        <v>388</v>
      </c>
      <c r="J5" s="173" t="s">
        <v>388</v>
      </c>
      <c r="K5" s="91"/>
      <c r="L5" s="94"/>
    </row>
    <row r="6" spans="1:12" s="2" customFormat="1" ht="88.5" customHeight="1">
      <c r="A6" s="313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313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313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313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313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313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313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5" t="s">
        <v>297</v>
      </c>
      <c r="B3" s="143" t="s">
        <v>80</v>
      </c>
      <c r="C3" s="93" t="s">
        <v>141</v>
      </c>
      <c r="D3" s="134"/>
      <c r="E3" s="52" t="s">
        <v>237</v>
      </c>
      <c r="F3" s="173" t="s">
        <v>409</v>
      </c>
      <c r="G3" s="80" t="s">
        <v>393</v>
      </c>
      <c r="H3" s="80" t="s">
        <v>395</v>
      </c>
      <c r="I3" s="80"/>
      <c r="J3" s="91"/>
      <c r="K3" s="91"/>
      <c r="L3" s="94"/>
    </row>
    <row r="4" spans="1:12" s="2" customFormat="1" ht="30" customHeight="1">
      <c r="A4" s="315"/>
      <c r="B4" s="143" t="s">
        <v>80</v>
      </c>
      <c r="C4" s="93" t="s">
        <v>141</v>
      </c>
      <c r="D4" s="134"/>
      <c r="E4" s="52" t="s">
        <v>238</v>
      </c>
      <c r="F4" s="173" t="s">
        <v>409</v>
      </c>
      <c r="G4" s="80" t="s">
        <v>397</v>
      </c>
      <c r="H4" s="80" t="s">
        <v>399</v>
      </c>
      <c r="I4" s="80"/>
      <c r="J4" s="91"/>
      <c r="K4" s="91"/>
      <c r="L4" s="94"/>
    </row>
    <row r="5" spans="1:12" s="2" customFormat="1" ht="30" customHeight="1">
      <c r="A5" s="315"/>
      <c r="B5" s="143" t="s">
        <v>80</v>
      </c>
      <c r="C5" s="93" t="s">
        <v>141</v>
      </c>
      <c r="D5" s="134"/>
      <c r="E5" s="52" t="s">
        <v>239</v>
      </c>
      <c r="F5" s="173" t="s">
        <v>409</v>
      </c>
      <c r="G5" s="80" t="s">
        <v>397</v>
      </c>
      <c r="H5" s="80" t="s">
        <v>399</v>
      </c>
      <c r="I5" s="80"/>
      <c r="J5" s="91"/>
      <c r="K5" s="91"/>
      <c r="L5" s="94"/>
    </row>
    <row r="6" spans="1:12" s="2" customFormat="1" ht="30" customHeight="1">
      <c r="A6" s="315"/>
      <c r="B6" s="143" t="s">
        <v>80</v>
      </c>
      <c r="C6" s="93" t="s">
        <v>141</v>
      </c>
      <c r="D6" s="134"/>
      <c r="E6" s="52" t="s">
        <v>240</v>
      </c>
      <c r="F6" s="173" t="s">
        <v>409</v>
      </c>
      <c r="G6" s="80" t="s">
        <v>397</v>
      </c>
      <c r="H6" s="80" t="s">
        <v>399</v>
      </c>
      <c r="I6" s="80"/>
      <c r="J6" s="91"/>
      <c r="K6" s="91"/>
      <c r="L6" s="94"/>
    </row>
    <row r="7" spans="1:12" s="2" customFormat="1" ht="30" customHeight="1">
      <c r="A7" s="315"/>
      <c r="B7" s="143" t="s">
        <v>80</v>
      </c>
      <c r="C7" s="93" t="s">
        <v>141</v>
      </c>
      <c r="D7" s="134"/>
      <c r="E7" s="52" t="s">
        <v>422</v>
      </c>
      <c r="F7" s="173" t="s">
        <v>409</v>
      </c>
      <c r="G7" s="80" t="s">
        <v>401</v>
      </c>
      <c r="H7" s="80" t="s">
        <v>403</v>
      </c>
      <c r="I7" s="80"/>
      <c r="J7" s="91"/>
      <c r="K7" s="91"/>
      <c r="L7" s="94"/>
    </row>
    <row r="8" spans="1:12" s="2" customFormat="1" ht="30" customHeight="1">
      <c r="A8" s="315"/>
      <c r="B8" s="143" t="s">
        <v>80</v>
      </c>
      <c r="C8" s="93" t="s">
        <v>141</v>
      </c>
      <c r="D8" s="134"/>
      <c r="E8" s="52" t="s">
        <v>424</v>
      </c>
      <c r="F8" s="173" t="s">
        <v>409</v>
      </c>
      <c r="G8" s="80" t="s">
        <v>401</v>
      </c>
      <c r="H8" s="80" t="s">
        <v>403</v>
      </c>
      <c r="I8" s="80"/>
      <c r="J8" s="91"/>
      <c r="K8" s="91"/>
      <c r="L8" s="94"/>
    </row>
    <row r="9" spans="1:12" s="2" customFormat="1" ht="30" customHeight="1">
      <c r="A9" s="315"/>
      <c r="B9" s="143" t="s">
        <v>80</v>
      </c>
      <c r="C9" s="93" t="s">
        <v>141</v>
      </c>
      <c r="D9" s="134"/>
      <c r="E9" s="52" t="s">
        <v>426</v>
      </c>
      <c r="F9" s="173" t="s">
        <v>409</v>
      </c>
      <c r="G9" s="80" t="s">
        <v>401</v>
      </c>
      <c r="H9" s="80" t="s">
        <v>403</v>
      </c>
      <c r="I9" s="80"/>
      <c r="J9" s="91"/>
      <c r="K9" s="91"/>
      <c r="L9" s="94"/>
    </row>
    <row r="10" spans="1:12" s="2" customFormat="1" ht="30" customHeight="1">
      <c r="A10" s="315"/>
      <c r="B10" s="143" t="s">
        <v>80</v>
      </c>
      <c r="C10" s="93" t="s">
        <v>141</v>
      </c>
      <c r="D10" s="134"/>
      <c r="E10" s="52" t="s">
        <v>430</v>
      </c>
      <c r="F10" s="173" t="s">
        <v>409</v>
      </c>
      <c r="G10" s="80" t="s">
        <v>405</v>
      </c>
      <c r="H10" s="80" t="s">
        <v>407</v>
      </c>
      <c r="I10" s="80"/>
      <c r="J10" s="91"/>
      <c r="K10" s="91"/>
      <c r="L10" s="94"/>
    </row>
    <row r="11" spans="1:12" s="2" customFormat="1" ht="30" customHeight="1">
      <c r="A11" s="315"/>
      <c r="B11" s="143" t="s">
        <v>80</v>
      </c>
      <c r="C11" s="93" t="s">
        <v>141</v>
      </c>
      <c r="D11" s="134"/>
      <c r="E11" s="52" t="s">
        <v>432</v>
      </c>
      <c r="F11" s="173" t="s">
        <v>409</v>
      </c>
      <c r="G11" s="80" t="s">
        <v>405</v>
      </c>
      <c r="H11" s="80" t="s">
        <v>407</v>
      </c>
      <c r="I11" s="80"/>
      <c r="J11" s="91"/>
      <c r="K11" s="91"/>
      <c r="L11" s="94"/>
    </row>
    <row r="12" spans="1:12" s="2" customFormat="1" ht="30" customHeight="1">
      <c r="A12" s="315"/>
      <c r="B12" s="143" t="s">
        <v>80</v>
      </c>
      <c r="C12" s="93" t="s">
        <v>141</v>
      </c>
      <c r="D12" s="134"/>
      <c r="E12" s="52" t="s">
        <v>428</v>
      </c>
      <c r="F12" s="173" t="s">
        <v>409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5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315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315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315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315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315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315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315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315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315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315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315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315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315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315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315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315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315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315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315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315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315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315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315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315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316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주간업무보고(04월 05일)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2024-04-05T06:41:33Z</dcterms:modified>
</cp:coreProperties>
</file>