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1"/>
  </bookViews>
  <sheets>
    <sheet name="0. 표지" sheetId="4" r:id="rId1"/>
    <sheet name="00. 주간업무보고(03월 22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<sst xmlns="http://schemas.openxmlformats.org/spreadsheetml/2006/main" count="1745" uniqueCount="494">
  <si>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</si>
  <si>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</si>
  <si>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</si>
  <si>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</si>
  <si>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</si>
  <si>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</si>
  <si>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</si>
  <si>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</si>
  <si>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</si>
  <si>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</si>
  <si>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</si>
  <si>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</si>
  <si>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</si>
  <si>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</si>
  <si>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</si>
  <si>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</si>
  <si>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</si>
  <si>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</si>
  <si>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</si>
  <si>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</si>
  <si>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</si>
  <si>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</si>
  <si>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</si>
  <si>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</si>
  <si>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</si>
  <si>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</si>
  <si>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</si>
  <si>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</si>
  <si>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</si>
  <si>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</si>
  <si>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</si>
  <si>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</si>
  <si>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</si>
  <si>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</si>
  <si>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</si>
  <si>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</si>
  <si>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</si>
  <si>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</si>
  <si>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</si>
  <si>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</si>
  <si>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</si>
  <si>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</si>
  <si>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</si>
  <si>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</si>
  <si>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</si>
  <si>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</si>
  <si>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</si>
  <si>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</si>
  <si>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</si>
  <si>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</si>
  <si>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</si>
  <si>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</si>
  <si>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</si>
  <si>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</si>
  <si>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</si>
  <si>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</si>
  <si>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</si>
  <si>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</si>
  <si>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</si>
  <si>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</si>
  <si>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</si>
  <si>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</si>
  <si>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</si>
  <si>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</si>
  <si>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</si>
  <si>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</si>
  <si>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</si>
  <si>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</si>
  <si>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</si>
  <si>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</si>
  <si>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</si>
  <si>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</si>
  <si>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</si>
  <si>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</si>
  <si>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</si>
  <si>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</si>
  <si>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</si>
  <si>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</si>
  <si>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</si>
  <si>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</si>
  <si>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</si>
  <si>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</si>
  <si>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</si>
  <si>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</si>
  <si>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</si>
  <si>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</si>
  <si>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</si>
  <si>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</si>
  <si>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</si>
  <si>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</si>
  <si>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</si>
  <si>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</si>
  <si>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</si>
  <si>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</si>
  <si>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</si>
  <si>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</si>
  <si>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</si>
  <si>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</si>
  <si>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</si>
  <si>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</si>
  <si>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</si>
  <si>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</si>
  <si>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</si>
  <si>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</si>
  <si>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</si>
  <si>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</si>
  <si>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</si>
  <si>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</si>
  <si>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</si>
  <si>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</si>
  <si>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</si>
  <si>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</si>
  <si>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</si>
  <si>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</si>
  <si>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</si>
  <si>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</si>
  <si>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</si>
  <si>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</si>
  <si>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</si>
  <si>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</si>
  <si>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</si>
  <si>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</si>
  <si>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</si>
  <si>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</si>
  <si>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</si>
  <si>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</si>
  <si>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</si>
  <si>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</si>
  <si>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</si>
  <si>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</si>
  <si>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</si>
  <si>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</si>
  <si>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</si>
  <si>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</si>
  <si>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</si>
  <si>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</si>
  <si>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</si>
  <si>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</si>
  <si>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</si>
  <si>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</si>
  <si>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</si>
  <si>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</si>
  <si>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</si>
  <si>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</si>
  <si>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</si>
  <si>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</si>
  <si>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</si>
  <si>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</si>
  <si>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</si>
  <si>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</si>
  <si>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</si>
  <si>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</si>
  <si>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</si>
  <si>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</si>
  <si>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</si>
  <si>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</si>
  <si>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</si>
  <si>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</si>
  <si>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</si>
  <si>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</si>
  <si>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</si>
  <si>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</si>
  <si>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</si>
  <si>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</si>
  <si>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</si>
  <si>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</si>
  <si>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</si>
  <si>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</si>
  <si>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</si>
  <si>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</si>
  <si>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</si>
  <si>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</si>
  <si>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</si>
  <si>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</si>
  <si>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</si>
  <si>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</si>
  <si>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</si>
  <si>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</si>
  <si>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</si>
  <si>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</si>
  <si>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</si>
  <si>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</si>
  <si>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</si>
  <si>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</si>
  <si>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</si>
  <si>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</si>
  <si>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</si>
  <si>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</si>
  <si>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</si>
  <si>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</si>
  <si>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</si>
  <si>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</si>
  <si>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</si>
  <si>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</si>
  <si>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</si>
  <si>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</si>
  <si>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</si>
  <si>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</si>
  <si>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</si>
  <si>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</si>
  <si>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</si>
  <si>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</si>
  <si>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</si>
  <si>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</si>
  <si>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</si>
  <si>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</si>
  <si>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</si>
  <si>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</si>
  <si>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</si>
  <si>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</si>
  <si>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</si>
  <si>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</si>
  <si>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</si>
  <si>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</si>
  <si>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</si>
  <si>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</si>
  <si>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</si>
  <si>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</si>
  <si>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</si>
  <si>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</si>
  <si>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</si>
  <si>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</si>
  <si>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</si>
  <si>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</si>
  <si>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</si>
  <si>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</si>
  <si>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</si>
  <si>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</si>
  <si>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</si>
  <si>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</si>
  <si>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</si>
  <si>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</si>
  <si>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</si>
  <si>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</si>
  <si>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</si>
  <si>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</si>
  <si>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</si>
  <si>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</si>
  <si>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</si>
  <si>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</si>
  <si>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</si>
  <si>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</si>
  <si>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</si>
  <si>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</si>
  <si>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</si>
  <si>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</si>
  <si>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</si>
  <si>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</si>
  <si>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</si>
  <si>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</si>
  <si>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</si>
  <si>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</si>
  <si>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</si>
  <si>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</si>
  <si>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</si>
  <si>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</si>
  <si>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</si>
  <si>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</si>
  <si>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</si>
  <si>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</si>
  <si>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</si>
  <si>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</si>
  <si>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</si>
  <si>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</si>
  <si>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</si>
  <si>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</si>
  <si>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</si>
  <si>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</si>
  <si>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</si>
  <si>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</si>
  <si>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</si>
  <si>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</si>
  <si>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</si>
  <si>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</si>
  <si>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</si>
  <si>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</si>
  <si>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</si>
  <si>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</si>
  <si>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</si>
  <si>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</si>
  <si>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</si>
  <si>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</si>
  <si>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</si>
  <si>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</si>
  <si>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</si>
  <si>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</si>
  <si>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</si>
  <si>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</si>
  <si>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</si>
  <si>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</si>
  <si>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</si>
  <si>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</si>
  <si>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</si>
  <si>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</si>
  <si>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</si>
  <si>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</si>
  <si>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</si>
  <si>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</si>
  <si>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</si>
  <si>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</si>
  <si>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</si>
  <si>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</si>
  <si>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</si>
  <si>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</si>
  <si>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</si>
  <si>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</si>
  <si>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</si>
  <si>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</si>
  <si>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</si>
  <si>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</si>
  <si>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</si>
  <si>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</si>
  <si>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</si>
  <si>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</si>
  <si>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</si>
  <si>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</si>
  <si>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</si>
  <si>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</si>
  <si>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</si>
  <si>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</si>
  <si>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</si>
  <si>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</si>
  <si>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</si>
  <si>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</si>
  <si>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</si>
  <si>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</si>
  <si>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</si>
  <si>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</si>
  <si>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</si>
  <si>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</si>
  <si>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</si>
  <si>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</si>
  <si>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</si>
  <si>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</si>
  <si>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</si>
  <si>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</si>
  <si>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</si>
  <si>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</si>
  <si>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</si>
  <si>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</si>
  <si>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</si>
  <si>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</si>
  <si>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</si>
  <si>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</si>
  <si>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</si>
  <si>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</si>
  <si>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</si>
  <si>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</si>
  <si>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</si>
  <si>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</si>
  <si>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</si>
  <si>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</si>
  <si>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</si>
  <si>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</si>
  <si>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</si>
  <si>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</si>
  <si>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</si>
  <si>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</si>
  <si>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</si>
  <si>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</si>
  <si>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</si>
  <si>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</si>
  <si>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</si>
  <si>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</si>
  <si>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</si>
  <si>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</si>
  <si>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</si>
  <si>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</si>
  <si>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</si>
  <si>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</si>
  <si>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</si>
  <si>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</si>
  <si>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</si>
  <si>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</si>
  <si>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</si>
  <si>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</si>
  <si>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</si>
  <si>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</si>
  <si>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</si>
  <si>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</si>
  <si>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</si>
  <si>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</si>
  <si>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</si>
  <si>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</si>
  <si>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</si>
  <si>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</si>
  <si>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</si>
  <si>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</si>
  <si>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</si>
  <si>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</si>
  <si>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</si>
  <si>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</si>
  <si>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</si>
  <si>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</si>
  <si>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</si>
  <si>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</si>
  <si>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</si>
  <si>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</si>
  <si>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</si>
  <si>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</si>
  <si>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</si>
  <si>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</si>
  <si>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</si>
  <si>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</si>
  <si>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</si>
  <si>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</si>
  <si>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</si>
  <si>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</si>
  <si>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</si>
  <si>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</si>
  <si>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</si>
  <si>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</si>
  <si>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</si>
  <si>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</si>
  <si>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</si>
  <si>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</si>
  <si>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</si>
  <si>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</si>
  <si>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</si>
  <si>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</si>
  <si>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</si>
  <si>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</si>
  <si>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</si>
  <si>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</si>
  <si>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</si>
  <si>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</si>
  <si>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</si>
  <si>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</si>
  <si>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</si>
  <si>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</si>
  <si>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</si>
  <si>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</si>
  <si>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</si>
  <si>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</si>
  <si>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</si>
  <si>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</si>
  <si>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</si>
  <si>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</si>
  <si>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</si>
  <si>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</si>
  <si>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</si>
  <si>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</si>
  <si>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</si>
  <si>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</si>
  <si>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</si>
  <si>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</si>
  <si>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</si>
  <si>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</si>
  <si>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</si>
  <si>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</si>
  <si>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</si>
  <si>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</si>
  <si>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</si>
  <si>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</si>
  <si>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</si>
  <si>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</si>
  <si>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</si>
  <si>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</si>
  <si>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</si>
  <si>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</si>
  <si>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</si>
  <si>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</si>
  <si>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>2024.03.11</t>
    <phoneticPr fontId="3" type="noConversion"/>
  </si>
  <si>
    <t>2024.03.15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</si>
  <si>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</si>
  <si>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</si>
  <si>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</si>
  <si>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2024.03.11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</si>
  <si>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</si>
  <si>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</si>
  <si>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</si>
  <si>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</si>
  <si>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</si>
  <si>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</si>
  <si>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</si>
  <si>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</si>
  <si>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</si>
  <si>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</si>
  <si>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</si>
  <si>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도면저작(별도메뉴) 화면 - 도면신규생성이 되지 않으면 도면 그리기 및 하단의 버턴들은 전부 disable되어야 함</t>
    <phoneticPr fontId="3" type="noConversion"/>
  </si>
  <si>
    <t>3. 서울 양천구
-. 유동인구분석 : 화면개발 및 기능구현(계속)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</si>
  <si>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진천군 하자처리 및 서버 설치, 교육 등으로 인하여 지연됨</t>
    </r>
    <phoneticPr fontId="3" type="noConversion"/>
  </si>
  <si>
    <t>김경수</t>
    <phoneticPr fontId="3" type="noConversion"/>
  </si>
  <si>
    <t>2024.03.13</t>
    <phoneticPr fontId="3" type="noConversion"/>
  </si>
  <si>
    <t>2024년 03월 22일</t>
    <phoneticPr fontId="3" type="noConversion"/>
  </si>
  <si>
    <t>금주 (2024.03.18. ∼ 03.22.)</t>
    <phoneticPr fontId="3" type="noConversion"/>
  </si>
  <si>
    <t>차주 (2024.03.25. ∼ 03.29.)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</si>
  <si>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전담 인력 배치 필요 함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</si>
  <si>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28건, 처리완료 : 19, 미결 : 9건 - 김지훈 부장, 권오재 연구원
    -. 도면저작 / 사전심사청구서 도면저작 도면내용 연동되어있음(연동 안되게 처리함(완료)
    -. 사전심사청구서 PDF로 보이게 수정(완료)
    -. 사전심사청구서 목록검색 시 시작일을 설정하면 종료일이 자동으로 선택됨(완료)
    -. 구적도에서 공사계획 평면도 들어오면 허가면적 저장 안됨 사전심사청구서처럼 되어야함 (완료)
    -. 공사계획평면도 비고 값 편집할 수 있게끔 바꿔야함(미결)</t>
    </r>
    <phoneticPr fontId="3" type="noConversion"/>
  </si>
  <si>
    <t>2. 전남 곡성군
-. 유지보수 진행</t>
    <phoneticPr fontId="3" type="noConversion"/>
  </si>
  <si>
    <t>-. 유지보수 진행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</si>
  <si>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</si>
  <si>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</si>
  <si>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r>
      <t xml:space="preserve">1. 충북 진천군
'-. 유지보수 진행
</t>
    </r>
    <r>
      <rPr>
        <i/>
        <sz val="10"/>
        <color rgb="FFFF0000"/>
        <rFont val="맑은 고딕"/>
        <family val="3"/>
        <charset val="129"/>
        <scheme val="minor"/>
      </rPr>
      <t>▶ 사전심사청구서 - 목록검색에서 리스트 조회시 참조서류 돋보기(미리보기) PDF API 적용하기 --&gt; 3.18 완</t>
    </r>
    <r>
      <rPr>
        <sz val="10"/>
        <color rgb="FFFF0000"/>
        <rFont val="맑은 고딕"/>
        <family val="3"/>
        <charset val="129"/>
        <scheme val="minor"/>
      </rPr>
      <t>료</t>
    </r>
    <r>
      <rPr>
        <sz val="10"/>
        <color rgb="FF000000"/>
        <rFont val="맑은 고딕"/>
        <family val="3"/>
        <charset val="129"/>
        <scheme val="minor"/>
      </rPr>
      <t xml:space="preserve">
</t>
    </r>
    <r>
      <rPr>
        <i/>
        <sz val="10"/>
        <color rgb="FFFF0000"/>
        <rFont val="맑은 고딕"/>
        <family val="3"/>
        <charset val="129"/>
        <scheme val="minor"/>
      </rPr>
      <t>▶ 공사계획평면도상의 건축물 생성시 바닥면적 보여주기, 수량에 표시 하기. 화면 및 레포트 반영 --&gt; 3.20</t>
    </r>
    <r>
      <rPr>
        <sz val="10"/>
        <color rgb="FF000000"/>
        <rFont val="맑은 고딕"/>
        <family val="3"/>
        <charset val="129"/>
        <scheme val="minor"/>
      </rPr>
      <t xml:space="preserve">
</t>
    </r>
    <r>
      <rPr>
        <i/>
        <sz val="10"/>
        <color rgb="FFFF0000"/>
        <rFont val="맑은 고딕"/>
        <family val="3"/>
        <charset val="129"/>
        <scheme val="minor"/>
      </rPr>
      <t>▶ 건축배치도 - 각 숫자는 소수점 2자리까지 표현하기
▶ 건축배치도 - 면적합계, 건축면적,연면적, 건폐율, 용적율 계산결과 확인</t>
    </r>
    <r>
      <rPr>
        <sz val="10"/>
        <color rgb="FF000000"/>
        <rFont val="맑은 고딕"/>
        <family val="3"/>
        <charset val="129"/>
        <scheme val="minor"/>
      </rPr>
      <t xml:space="preserve">
</t>
    </r>
    <r>
      <rPr>
        <i/>
        <sz val="10"/>
        <color rgb="FFFF0000"/>
        <rFont val="맑은 고딕"/>
        <family val="3"/>
        <charset val="129"/>
        <scheme val="minor"/>
      </rPr>
      <t>▶ 도면저작(별도메뉴) 화면 - 구적도에서 지번이 2개 인 경우 공사계획평면도, 건물배치도 이동한 후 다시 구적도화면 열면 지번이 1개만 보여짐 --&gt; 3.20</t>
    </r>
    <r>
      <rPr>
        <sz val="10"/>
        <color rgb="FF000000"/>
        <rFont val="맑은 고딕"/>
        <family val="3"/>
        <charset val="129"/>
        <scheme val="minor"/>
      </rPr>
      <t xml:space="preserve">
</t>
    </r>
    <r>
      <rPr>
        <i/>
        <sz val="10"/>
        <color rgb="FFFF0000"/>
        <rFont val="맑은 고딕"/>
        <family val="3"/>
        <charset val="129"/>
        <scheme val="minor"/>
      </rPr>
      <t xml:space="preserve">▶ 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 </t>
    </r>
    <r>
      <rPr>
        <sz val="10"/>
        <color rgb="FFFF0000"/>
        <rFont val="맑은 고딕"/>
        <family val="3"/>
        <charset val="129"/>
        <scheme val="minor"/>
      </rPr>
      <t>--&gt; 3.18 완료</t>
    </r>
    <r>
      <rPr>
        <sz val="10"/>
        <color rgb="FF000000"/>
        <rFont val="맑은 고딕"/>
        <family val="3"/>
        <charset val="129"/>
        <scheme val="minor"/>
      </rPr>
      <t xml:space="preserve">
▶ 도면저작(별도메뉴) 화면 - 도면저작 불러오기 화면에서 구적도상의 허가면적이 배치도상의 허가면적이랑 다름.
▶ 도면저작(별도메뉴) 화면 - 도면신규생성이 되지 않으면 도면 그리기 및 하단의 버턴들은 전부 disable되어야 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</si>
</sst>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484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394</v>
      </c>
      <c r="H5" s="80" t="s">
        <v>396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394</v>
      </c>
      <c r="H6" s="80" t="s">
        <v>396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398</v>
      </c>
      <c r="H7" s="80" t="s">
        <v>400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398</v>
      </c>
      <c r="H8" s="80" t="s">
        <v>400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398</v>
      </c>
      <c r="H9" s="80" t="s">
        <v>400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402</v>
      </c>
      <c r="H10" s="80" t="s">
        <v>404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402</v>
      </c>
      <c r="H11" s="80" t="s">
        <v>404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7" workbookViewId="0">
      <selection activeCell="E9" sqref="E9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22일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485</v>
      </c>
      <c r="C5" s="105" t="s">
        <v>486</v>
      </c>
      <c r="D5" s="248"/>
    </row>
    <row r="6" spans="1:5" ht="50.25" thickTop="1">
      <c r="A6" s="249" t="s">
        <v>152</v>
      </c>
      <c r="B6" s="106" t="s">
        <v>487</v>
      </c>
      <c r="C6" s="194" t="s">
        <v>153</v>
      </c>
      <c r="D6" s="107" t="s">
        <v>154</v>
      </c>
      <c r="E6" s="195"/>
    </row>
    <row r="7" spans="1:5" ht="256.5">
      <c r="A7" s="250"/>
      <c r="B7" s="203" t="s">
        <v>488</v>
      </c>
      <c r="C7" s="203" t="s">
        <v>493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54">
      <c r="A12" s="250"/>
      <c r="B12" s="108" t="s">
        <v>412</v>
      </c>
      <c r="C12" s="108" t="s">
        <v>489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54">
      <c r="A17" s="250"/>
      <c r="B17" s="108" t="s">
        <v>481</v>
      </c>
      <c r="C17" s="108" t="s">
        <v>480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413</v>
      </c>
      <c r="C23" s="111" t="s">
        <v>490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411</v>
      </c>
      <c r="C26" s="111" t="s">
        <v>491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388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S2" sqref="S2:W2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78" t="s">
        <v>492</v>
      </c>
      <c r="T2" s="278"/>
      <c r="U2" s="278"/>
      <c r="V2" s="278"/>
      <c r="W2" s="278"/>
      <c r="X2" s="29"/>
      <c r="Y2" s="29"/>
    </row>
    <row r="3" spans="1:31" s="29" customFormat="1" ht="17.25" thickBot="1">
      <c r="L3" s="224" t="str">
        <f>'0. 표지'!AJ31</f>
        <v>2024년 03월 22일</v>
      </c>
      <c r="M3" s="31"/>
      <c r="Y3" s="224" t="str">
        <f>L3</f>
        <v>2024년 03월 22일</v>
      </c>
    </row>
    <row r="4" spans="1:31" ht="22.5" customHeight="1">
      <c r="A4" s="274" t="s">
        <v>19</v>
      </c>
      <c r="B4" s="274" t="s">
        <v>83</v>
      </c>
      <c r="C4" s="274" t="s">
        <v>84</v>
      </c>
      <c r="D4" s="275" t="s">
        <v>87</v>
      </c>
      <c r="E4" s="275"/>
      <c r="F4" s="273" t="s">
        <v>88</v>
      </c>
      <c r="G4" s="273"/>
      <c r="H4" s="276" t="s">
        <v>85</v>
      </c>
      <c r="I4" s="277"/>
      <c r="J4" s="253" t="s">
        <v>89</v>
      </c>
      <c r="K4" s="254"/>
      <c r="L4" s="274" t="s">
        <v>86</v>
      </c>
      <c r="S4" s="268" t="s">
        <v>19</v>
      </c>
      <c r="T4" s="270" t="s">
        <v>422</v>
      </c>
      <c r="U4" s="272" t="s">
        <v>88</v>
      </c>
      <c r="V4" s="272"/>
      <c r="W4" s="280" t="s">
        <v>89</v>
      </c>
      <c r="X4" s="280"/>
      <c r="Y4" s="266" t="s">
        <v>86</v>
      </c>
    </row>
    <row r="5" spans="1:31" s="29" customFormat="1" ht="22.5" customHeight="1" thickBot="1">
      <c r="A5" s="274"/>
      <c r="B5" s="274"/>
      <c r="C5" s="274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74"/>
      <c r="S5" s="269"/>
      <c r="T5" s="271"/>
      <c r="U5" s="222" t="s">
        <v>330</v>
      </c>
      <c r="V5" s="222" t="s">
        <v>331</v>
      </c>
      <c r="W5" s="223" t="s">
        <v>256</v>
      </c>
      <c r="X5" s="223" t="s">
        <v>258</v>
      </c>
      <c r="Y5" s="267"/>
    </row>
    <row r="6" spans="1:31" ht="24.95" customHeight="1" outlineLevel="1">
      <c r="A6" s="255" t="s">
        <v>17</v>
      </c>
      <c r="B6" s="255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전체(유지보수)'!B2:B70,'1. 수행관리'!S6)</f>
        <v>28</v>
      </c>
      <c r="U6" s="219">
        <f>COUNTIFS('1-2 전체(유지보수)'!B2:B70,'1. 수행관리'!S6,'1-2 전체(유지보수)'!I2:I70,"O")</f>
        <v>19</v>
      </c>
      <c r="V6" s="219">
        <f>COUNTIFS('1-2 전체(유지보수)'!B2:B70,'1. 수행관리'!S6,'1-2 전체(유지보수)'!J2:J70,"O")</f>
        <v>0</v>
      </c>
      <c r="W6" s="220">
        <f t="shared" ref="W6:W11" si="0">U6/T6</f>
        <v>0.6785714285714286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28</v>
      </c>
      <c r="AC6">
        <f t="shared" si="2"/>
        <v>19</v>
      </c>
      <c r="AD6" s="29">
        <f>AB6-AC6</f>
        <v>9</v>
      </c>
      <c r="AE6" s="241">
        <f t="shared" ref="AE6:AE11" si="3">W6</f>
        <v>0.6785714285714286</v>
      </c>
    </row>
    <row r="7" spans="1:31" s="29" customFormat="1" ht="24.95" customHeight="1" outlineLevel="1">
      <c r="A7" s="255"/>
      <c r="B7" s="255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418</v>
      </c>
      <c r="S7" s="208" t="s">
        <v>418</v>
      </c>
      <c r="T7" s="204">
        <f>COUNTIFS('1-2 전체(유지보수)'!B2:B70,'1. 수행관리'!S7)</f>
        <v>0</v>
      </c>
      <c r="U7" s="204">
        <f>COUNTIFS('1-2 전체(유지보수)'!B2:B70,'1. 수행관리'!S7,'1-2 전체(유지보수)'!I2:I70,"O")</f>
        <v>0</v>
      </c>
      <c r="V7" s="204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55"/>
      <c r="B8" s="255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419</v>
      </c>
      <c r="S8" s="208" t="s">
        <v>419</v>
      </c>
      <c r="T8" s="204">
        <f>COUNTIFS('1-2 전체(유지보수)'!B2:B70,'1. 수행관리'!S8)</f>
        <v>0</v>
      </c>
      <c r="U8" s="204">
        <f>COUNTIFS('1-2 전체(유지보수)'!B2:B70,'1. 수행관리'!S8,'1-2 전체(유지보수)'!I2:I70,"O")</f>
        <v>0</v>
      </c>
      <c r="V8" s="204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55"/>
      <c r="B9" s="255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420</v>
      </c>
      <c r="S9" s="208" t="s">
        <v>420</v>
      </c>
      <c r="T9" s="196">
        <f>COUNTIFS('1-2 전체(유지보수)'!B2:B70,'1. 수행관리'!S9)</f>
        <v>0</v>
      </c>
      <c r="U9" s="196">
        <f>COUNTIFS('1-2 전체(유지보수)'!B2:B70,'1. 수행관리'!S9,'1-2 전체(유지보수)'!I2:I70,"O")</f>
        <v>0</v>
      </c>
      <c r="V9" s="196">
        <f>COUNTIFS('1-2 전체(유지보수)'!B2:B70,'1. 수행관리'!S9,'1-2 전체(유지보수)'!J2:J70,"O")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>
      <c r="A10" s="255"/>
      <c r="B10" s="255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421</v>
      </c>
      <c r="S10" s="212" t="s">
        <v>421</v>
      </c>
      <c r="T10" s="205">
        <f>COUNTIFS('1-2 전체(유지보수)'!B2:B70,'1. 수행관리'!S10)</f>
        <v>0</v>
      </c>
      <c r="U10" s="205">
        <f>COUNTIFS('1-2 전체(유지보수)'!B2:B70,'1. 수행관리'!S10,'1-2 전체(유지보수)'!I2:I70,"O")</f>
        <v>0</v>
      </c>
      <c r="V10" s="205">
        <f>COUNTIFS('1-2 전체(유지보수)'!B2:B70,'1. 수행관리'!S10,'1-2 전체(유지보수)'!J2:J70,"O")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55"/>
      <c r="B11" s="255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423</v>
      </c>
      <c r="T11" s="214">
        <f>SUM(T6:T10)</f>
        <v>28</v>
      </c>
      <c r="U11" s="214">
        <f t="shared" ref="U11:V11" si="9">SUM(U6:U10)</f>
        <v>19</v>
      </c>
      <c r="V11" s="214">
        <f t="shared" si="9"/>
        <v>0</v>
      </c>
      <c r="W11" s="215">
        <f t="shared" si="0"/>
        <v>0.6785714285714286</v>
      </c>
      <c r="X11" s="215">
        <f t="shared" si="1"/>
        <v>0</v>
      </c>
      <c r="Y11" s="217"/>
      <c r="Z11" s="207"/>
      <c r="AA11" s="216" t="s">
        <v>460</v>
      </c>
      <c r="AB11" s="240">
        <f t="shared" si="2"/>
        <v>28</v>
      </c>
      <c r="AC11" s="29">
        <f t="shared" si="2"/>
        <v>19</v>
      </c>
      <c r="AD11" s="29">
        <f>SUM(AD6:AD10)</f>
        <v>9</v>
      </c>
      <c r="AE11" s="241">
        <f t="shared" si="3"/>
        <v>0.6785714285714286</v>
      </c>
    </row>
    <row r="12" spans="1:31" s="29" customFormat="1" ht="24.95" hidden="1" customHeight="1" outlineLevel="1">
      <c r="A12" s="255"/>
      <c r="B12" s="255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55"/>
      <c r="B13" s="255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55"/>
      <c r="B14" s="255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2" t="s">
        <v>91</v>
      </c>
      <c r="B15" s="263"/>
      <c r="C15" s="264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55" t="s">
        <v>44</v>
      </c>
      <c r="B16" s="255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79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55"/>
      <c r="B17" s="255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79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55"/>
      <c r="B18" s="256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79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55"/>
      <c r="B19" s="257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79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55"/>
      <c r="B20" s="258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79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2" t="s">
        <v>90</v>
      </c>
      <c r="B21" s="263"/>
      <c r="C21" s="264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55" t="s">
        <v>20</v>
      </c>
      <c r="B22" s="256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79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55"/>
      <c r="B23" s="257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79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55"/>
      <c r="B24" s="258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79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55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79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2" t="s">
        <v>92</v>
      </c>
      <c r="B26" s="263"/>
      <c r="C26" s="264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55" t="s">
        <v>45</v>
      </c>
      <c r="B27" s="256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79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55"/>
      <c r="B28" s="258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79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55"/>
      <c r="B29" s="256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79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55"/>
      <c r="B30" s="257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79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55"/>
      <c r="B31" s="257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79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55"/>
      <c r="B32" s="258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79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2" t="s">
        <v>93</v>
      </c>
      <c r="B33" s="263"/>
      <c r="C33" s="264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55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79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55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79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55"/>
      <c r="B36" s="26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79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55"/>
      <c r="B37" s="255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79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2" t="s">
        <v>94</v>
      </c>
      <c r="B38" s="263"/>
      <c r="C38" s="264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59" t="s">
        <v>95</v>
      </c>
      <c r="B39" s="260"/>
      <c r="C39" s="261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78" t="s">
        <v>461</v>
      </c>
      <c r="T42" s="278"/>
      <c r="U42" s="278"/>
      <c r="V42" s="278"/>
      <c r="W42" s="278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22일</v>
      </c>
    </row>
    <row r="44" spans="1:26">
      <c r="S44" s="268" t="s">
        <v>19</v>
      </c>
      <c r="T44" s="270" t="s">
        <v>422</v>
      </c>
      <c r="U44" s="272" t="s">
        <v>88</v>
      </c>
      <c r="V44" s="272"/>
      <c r="W44" s="280" t="s">
        <v>89</v>
      </c>
      <c r="X44" s="280"/>
      <c r="Y44" s="266" t="s">
        <v>86</v>
      </c>
    </row>
    <row r="45" spans="1:26" ht="17.25" thickBot="1">
      <c r="S45" s="269"/>
      <c r="T45" s="271"/>
      <c r="U45" s="222" t="s">
        <v>330</v>
      </c>
      <c r="V45" s="222" t="s">
        <v>331</v>
      </c>
      <c r="W45" s="223" t="s">
        <v>256</v>
      </c>
      <c r="X45" s="223" t="s">
        <v>258</v>
      </c>
      <c r="Y45" s="267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Y44:Y45"/>
    <mergeCell ref="S42:W42"/>
    <mergeCell ref="S44:S45"/>
    <mergeCell ref="T44:T45"/>
    <mergeCell ref="U44:V44"/>
    <mergeCell ref="W44:X44"/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2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390</v>
      </c>
      <c r="I39" s="183" t="s">
        <v>391</v>
      </c>
      <c r="J39" s="183" t="s">
        <v>392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393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389</v>
      </c>
      <c r="I41" s="188" t="s">
        <v>389</v>
      </c>
      <c r="J41" s="188" t="s">
        <v>389</v>
      </c>
      <c r="K41" s="188" t="s">
        <v>389</v>
      </c>
      <c r="L41" s="188" t="s">
        <v>389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436</v>
      </c>
      <c r="G42" s="173" t="s">
        <v>320</v>
      </c>
      <c r="H42" s="80" t="s">
        <v>395</v>
      </c>
      <c r="I42" s="80" t="s">
        <v>397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437</v>
      </c>
      <c r="G43" s="173" t="s">
        <v>320</v>
      </c>
      <c r="H43" s="80" t="s">
        <v>399</v>
      </c>
      <c r="I43" s="80" t="s">
        <v>401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438</v>
      </c>
      <c r="G44" s="173" t="s">
        <v>320</v>
      </c>
      <c r="H44" s="80" t="s">
        <v>399</v>
      </c>
      <c r="I44" s="80" t="s">
        <v>401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439</v>
      </c>
      <c r="G45" s="173" t="s">
        <v>320</v>
      </c>
      <c r="H45" s="80" t="s">
        <v>399</v>
      </c>
      <c r="I45" s="80" t="s">
        <v>401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424</v>
      </c>
      <c r="G46" s="173" t="s">
        <v>320</v>
      </c>
      <c r="H46" s="80" t="s">
        <v>403</v>
      </c>
      <c r="I46" s="80" t="s">
        <v>405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426</v>
      </c>
      <c r="G47" s="173" t="s">
        <v>320</v>
      </c>
      <c r="H47" s="80" t="s">
        <v>403</v>
      </c>
      <c r="I47" s="80" t="s">
        <v>405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428</v>
      </c>
      <c r="G48" s="173" t="s">
        <v>320</v>
      </c>
      <c r="H48" s="80" t="s">
        <v>403</v>
      </c>
      <c r="I48" s="80" t="s">
        <v>405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432</v>
      </c>
      <c r="G49" s="173" t="s">
        <v>320</v>
      </c>
      <c r="H49" s="80" t="s">
        <v>407</v>
      </c>
      <c r="I49" s="80" t="s">
        <v>409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434</v>
      </c>
      <c r="G50" s="173" t="s">
        <v>320</v>
      </c>
      <c r="H50" s="80" t="s">
        <v>407</v>
      </c>
      <c r="I50" s="80" t="s">
        <v>408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430</v>
      </c>
      <c r="G51" s="187" t="s">
        <v>320</v>
      </c>
      <c r="H51" s="132" t="s">
        <v>406</v>
      </c>
      <c r="I51" s="132" t="s">
        <v>408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395</v>
      </c>
      <c r="I54" s="80" t="s">
        <v>397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394</v>
      </c>
      <c r="I55" s="80" t="s">
        <v>396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399</v>
      </c>
      <c r="I56" s="80" t="s">
        <v>401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398</v>
      </c>
      <c r="I57" s="80" t="s">
        <v>400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398</v>
      </c>
      <c r="I58" s="80" t="s">
        <v>400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403</v>
      </c>
      <c r="I59" s="80" t="s">
        <v>405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403</v>
      </c>
      <c r="I60" s="80" t="s">
        <v>405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407</v>
      </c>
      <c r="I61" s="132" t="s">
        <v>409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workbookViewId="0">
      <selection activeCell="H26" sqref="H26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414</v>
      </c>
      <c r="D1" s="146" t="s">
        <v>415</v>
      </c>
      <c r="E1" s="153" t="s">
        <v>416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417</v>
      </c>
    </row>
    <row r="2" spans="1:11">
      <c r="A2" s="150">
        <v>1</v>
      </c>
      <c r="B2" s="93" t="s">
        <v>250</v>
      </c>
      <c r="C2" s="134" t="s">
        <v>440</v>
      </c>
      <c r="D2" s="52"/>
      <c r="E2" s="173" t="s">
        <v>452</v>
      </c>
      <c r="F2" s="170" t="s">
        <v>454</v>
      </c>
      <c r="G2" s="170" t="s">
        <v>454</v>
      </c>
      <c r="H2" s="170" t="s">
        <v>454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441</v>
      </c>
      <c r="D3" s="52"/>
      <c r="E3" s="173" t="s">
        <v>453</v>
      </c>
      <c r="F3" s="170" t="s">
        <v>455</v>
      </c>
      <c r="G3" s="170" t="s">
        <v>455</v>
      </c>
      <c r="H3" s="170" t="s">
        <v>455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442</v>
      </c>
      <c r="D4" s="52"/>
      <c r="E4" s="173" t="s">
        <v>452</v>
      </c>
      <c r="F4" s="170" t="s">
        <v>454</v>
      </c>
      <c r="G4" s="170" t="s">
        <v>454</v>
      </c>
      <c r="H4" s="170" t="s">
        <v>454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444</v>
      </c>
      <c r="D5" s="52"/>
      <c r="E5" s="173" t="s">
        <v>452</v>
      </c>
      <c r="F5" s="170" t="s">
        <v>454</v>
      </c>
      <c r="G5" s="170" t="s">
        <v>454</v>
      </c>
      <c r="H5" s="170" t="s">
        <v>454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443</v>
      </c>
      <c r="D6" s="52"/>
      <c r="E6" s="173" t="s">
        <v>452</v>
      </c>
      <c r="F6" s="170" t="s">
        <v>454</v>
      </c>
      <c r="G6" s="170" t="s">
        <v>454</v>
      </c>
      <c r="H6" s="170" t="s">
        <v>454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445</v>
      </c>
      <c r="D7" s="52"/>
      <c r="E7" s="173" t="s">
        <v>452</v>
      </c>
      <c r="F7" s="170" t="s">
        <v>454</v>
      </c>
      <c r="G7" s="170" t="s">
        <v>454</v>
      </c>
      <c r="H7" s="170" t="s">
        <v>454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446</v>
      </c>
      <c r="D8" s="52" t="s">
        <v>456</v>
      </c>
      <c r="E8" s="173" t="s">
        <v>452</v>
      </c>
      <c r="F8" s="170" t="s">
        <v>462</v>
      </c>
      <c r="G8" s="170" t="s">
        <v>463</v>
      </c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447</v>
      </c>
      <c r="D9" s="52" t="s">
        <v>457</v>
      </c>
      <c r="E9" s="173" t="s">
        <v>452</v>
      </c>
      <c r="F9" s="170" t="s">
        <v>462</v>
      </c>
      <c r="G9" s="170" t="s">
        <v>463</v>
      </c>
      <c r="H9" s="170" t="s">
        <v>467</v>
      </c>
      <c r="I9" s="91" t="s">
        <v>47</v>
      </c>
      <c r="J9" s="91"/>
      <c r="K9" s="94"/>
    </row>
    <row r="10" spans="1:11">
      <c r="A10" s="150">
        <v>9</v>
      </c>
      <c r="B10" s="93" t="s">
        <v>250</v>
      </c>
      <c r="C10" s="134" t="s">
        <v>448</v>
      </c>
      <c r="D10" s="52"/>
      <c r="E10" s="173" t="s">
        <v>452</v>
      </c>
      <c r="F10" s="170" t="s">
        <v>454</v>
      </c>
      <c r="G10" s="170" t="s">
        <v>454</v>
      </c>
      <c r="H10" s="170" t="s">
        <v>454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449</v>
      </c>
      <c r="D11" s="52"/>
      <c r="E11" s="173" t="s">
        <v>453</v>
      </c>
      <c r="F11" s="170" t="s">
        <v>455</v>
      </c>
      <c r="G11" s="170" t="s">
        <v>455</v>
      </c>
      <c r="H11" s="170" t="s">
        <v>455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450</v>
      </c>
      <c r="D12" s="52"/>
      <c r="E12" s="173" t="s">
        <v>452</v>
      </c>
      <c r="F12" s="170" t="s">
        <v>454</v>
      </c>
      <c r="G12" s="170" t="s">
        <v>454</v>
      </c>
      <c r="H12" s="170" t="s">
        <v>454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451</v>
      </c>
      <c r="D13" s="52"/>
      <c r="E13" s="173" t="s">
        <v>452</v>
      </c>
      <c r="F13" s="170" t="s">
        <v>454</v>
      </c>
      <c r="G13" s="170" t="s">
        <v>454</v>
      </c>
      <c r="H13" s="170" t="s">
        <v>454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458</v>
      </c>
      <c r="D14" s="52" t="s">
        <v>459</v>
      </c>
      <c r="E14" s="173" t="s">
        <v>453</v>
      </c>
      <c r="F14" s="170" t="s">
        <v>455</v>
      </c>
      <c r="G14" s="170" t="s">
        <v>455</v>
      </c>
      <c r="H14" s="170" t="s">
        <v>455</v>
      </c>
      <c r="I14" s="91" t="s">
        <v>47</v>
      </c>
      <c r="J14" s="91"/>
      <c r="K14" s="94"/>
    </row>
    <row r="15" spans="1:11" ht="27">
      <c r="A15" s="150">
        <v>14</v>
      </c>
      <c r="B15" s="93" t="s">
        <v>250</v>
      </c>
      <c r="C15" s="52" t="s">
        <v>464</v>
      </c>
      <c r="D15" s="52"/>
      <c r="E15" s="173" t="s">
        <v>319</v>
      </c>
      <c r="F15" s="170" t="s">
        <v>467</v>
      </c>
      <c r="G15" s="170" t="s">
        <v>467</v>
      </c>
      <c r="H15" s="170" t="s">
        <v>467</v>
      </c>
      <c r="I15" s="91" t="s">
        <v>47</v>
      </c>
      <c r="J15" s="91"/>
      <c r="K15" s="135"/>
    </row>
    <row r="16" spans="1:11">
      <c r="A16" s="150">
        <v>16</v>
      </c>
      <c r="B16" s="93" t="s">
        <v>250</v>
      </c>
      <c r="C16" s="134" t="s">
        <v>465</v>
      </c>
      <c r="D16" s="52"/>
      <c r="E16" s="173" t="s">
        <v>319</v>
      </c>
      <c r="F16" s="170" t="s">
        <v>467</v>
      </c>
      <c r="G16" s="170" t="s">
        <v>467</v>
      </c>
      <c r="H16" s="170" t="s">
        <v>467</v>
      </c>
      <c r="I16" s="91" t="s">
        <v>47</v>
      </c>
      <c r="J16" s="91"/>
      <c r="K16" s="94"/>
    </row>
    <row r="17" spans="1:11" ht="27">
      <c r="A17" s="150">
        <v>17</v>
      </c>
      <c r="B17" s="93" t="s">
        <v>250</v>
      </c>
      <c r="C17" s="134" t="s">
        <v>466</v>
      </c>
      <c r="D17" s="52"/>
      <c r="E17" s="173" t="s">
        <v>319</v>
      </c>
      <c r="F17" s="170" t="s">
        <v>467</v>
      </c>
      <c r="G17" s="170" t="s">
        <v>467</v>
      </c>
      <c r="H17" s="170" t="s">
        <v>467</v>
      </c>
      <c r="I17" s="91" t="s">
        <v>47</v>
      </c>
      <c r="J17" s="91"/>
      <c r="K17" s="94"/>
    </row>
    <row r="18" spans="1:11">
      <c r="A18" s="150">
        <v>18</v>
      </c>
      <c r="B18" s="93" t="s">
        <v>250</v>
      </c>
      <c r="C18" s="52" t="s">
        <v>468</v>
      </c>
      <c r="D18" s="52"/>
      <c r="E18" s="173" t="s">
        <v>482</v>
      </c>
      <c r="F18" s="170" t="s">
        <v>483</v>
      </c>
      <c r="G18" s="170" t="s">
        <v>483</v>
      </c>
      <c r="H18" s="170" t="s">
        <v>483</v>
      </c>
      <c r="I18" s="91" t="s">
        <v>47</v>
      </c>
      <c r="J18" s="91"/>
      <c r="K18" s="94"/>
    </row>
    <row r="19" spans="1:11">
      <c r="A19" s="150">
        <v>19</v>
      </c>
      <c r="B19" s="93" t="s">
        <v>250</v>
      </c>
      <c r="C19" s="134" t="s">
        <v>469</v>
      </c>
      <c r="D19" s="52"/>
      <c r="E19" s="173" t="s">
        <v>482</v>
      </c>
      <c r="F19" s="170" t="s">
        <v>483</v>
      </c>
      <c r="G19" s="170" t="s">
        <v>483</v>
      </c>
      <c r="H19" s="170" t="s">
        <v>483</v>
      </c>
      <c r="I19" s="91" t="s">
        <v>47</v>
      </c>
      <c r="J19" s="91"/>
      <c r="K19" s="94"/>
    </row>
    <row r="20" spans="1:11">
      <c r="A20" s="150">
        <v>20</v>
      </c>
      <c r="B20" s="93" t="s">
        <v>250</v>
      </c>
      <c r="C20" s="134" t="s">
        <v>470</v>
      </c>
      <c r="D20" s="52"/>
      <c r="E20" s="173" t="s">
        <v>482</v>
      </c>
      <c r="F20" s="170" t="s">
        <v>483</v>
      </c>
      <c r="G20" s="170" t="s">
        <v>483</v>
      </c>
      <c r="H20" s="170" t="s">
        <v>483</v>
      </c>
      <c r="I20" s="91" t="s">
        <v>47</v>
      </c>
      <c r="J20" s="91"/>
      <c r="K20" s="136"/>
    </row>
    <row r="21" spans="1:11">
      <c r="A21" s="150">
        <v>21</v>
      </c>
      <c r="B21" s="93" t="s">
        <v>250</v>
      </c>
      <c r="C21" s="134" t="s">
        <v>471</v>
      </c>
      <c r="D21" s="52"/>
      <c r="E21" s="173" t="s">
        <v>482</v>
      </c>
      <c r="F21" s="170" t="s">
        <v>483</v>
      </c>
      <c r="G21" s="170" t="s">
        <v>483</v>
      </c>
      <c r="H21" s="170" t="s">
        <v>483</v>
      </c>
      <c r="I21" s="91" t="s">
        <v>47</v>
      </c>
      <c r="J21" s="91"/>
      <c r="K21" s="94"/>
    </row>
    <row r="22" spans="1:11" ht="27">
      <c r="A22" s="150">
        <v>22</v>
      </c>
      <c r="B22" s="93" t="s">
        <v>250</v>
      </c>
      <c r="C22" s="134" t="s">
        <v>472</v>
      </c>
      <c r="D22" s="52"/>
      <c r="E22" s="173"/>
      <c r="F22" s="170"/>
      <c r="G22" s="155"/>
      <c r="H22" s="155"/>
      <c r="I22" s="91"/>
      <c r="J22" s="91"/>
      <c r="K22" s="94"/>
    </row>
    <row r="23" spans="1:11" ht="27">
      <c r="A23" s="150">
        <v>23</v>
      </c>
      <c r="B23" s="93" t="s">
        <v>250</v>
      </c>
      <c r="C23" s="134" t="s">
        <v>473</v>
      </c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24</v>
      </c>
      <c r="B24" s="93" t="s">
        <v>250</v>
      </c>
      <c r="C24" s="134" t="s">
        <v>474</v>
      </c>
      <c r="D24" s="52"/>
      <c r="E24" s="173"/>
      <c r="F24" s="170"/>
      <c r="G24" s="155"/>
      <c r="H24" s="155"/>
      <c r="I24" s="91"/>
      <c r="J24" s="91"/>
      <c r="K24" s="94"/>
    </row>
    <row r="25" spans="1:11" ht="27">
      <c r="A25" s="150">
        <v>25</v>
      </c>
      <c r="B25" s="93" t="s">
        <v>250</v>
      </c>
      <c r="C25" s="134" t="s">
        <v>475</v>
      </c>
      <c r="D25" s="52"/>
      <c r="E25" s="173"/>
      <c r="F25" s="170"/>
      <c r="G25" s="155"/>
      <c r="H25" s="155"/>
      <c r="I25" s="91"/>
      <c r="J25" s="91"/>
      <c r="K25" s="94"/>
    </row>
    <row r="26" spans="1:11" ht="40.5">
      <c r="A26" s="150">
        <v>26</v>
      </c>
      <c r="B26" s="93" t="s">
        <v>250</v>
      </c>
      <c r="C26" s="134" t="s">
        <v>476</v>
      </c>
      <c r="D26" s="52"/>
      <c r="E26" s="173"/>
      <c r="F26" s="170"/>
      <c r="G26" s="155"/>
      <c r="H26" s="155"/>
      <c r="I26" s="91"/>
      <c r="J26" s="91"/>
      <c r="K26" s="94"/>
    </row>
    <row r="27" spans="1:11" ht="54">
      <c r="A27" s="150">
        <v>27</v>
      </c>
      <c r="B27" s="93" t="s">
        <v>250</v>
      </c>
      <c r="C27" s="134" t="s">
        <v>477</v>
      </c>
      <c r="D27" s="52"/>
      <c r="E27" s="173"/>
      <c r="F27" s="170"/>
      <c r="G27" s="155"/>
      <c r="H27" s="155"/>
      <c r="I27" s="91"/>
      <c r="J27" s="91"/>
      <c r="K27" s="94"/>
    </row>
    <row r="28" spans="1:11" ht="27">
      <c r="A28" s="150">
        <v>28</v>
      </c>
      <c r="B28" s="93" t="s">
        <v>250</v>
      </c>
      <c r="C28" s="134" t="s">
        <v>478</v>
      </c>
      <c r="D28" s="52"/>
      <c r="E28" s="173"/>
      <c r="F28" s="170"/>
      <c r="G28" s="155"/>
      <c r="H28" s="155"/>
      <c r="I28" s="91"/>
      <c r="J28" s="91"/>
      <c r="K28" s="94"/>
    </row>
    <row r="29" spans="1:11" ht="27">
      <c r="A29" s="150">
        <v>29</v>
      </c>
      <c r="B29" s="93" t="s">
        <v>250</v>
      </c>
      <c r="C29" s="134" t="s">
        <v>479</v>
      </c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30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31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32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33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34</v>
      </c>
      <c r="B34" s="93"/>
      <c r="C34" s="52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35</v>
      </c>
      <c r="B35" s="93"/>
      <c r="C35" s="134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36</v>
      </c>
      <c r="B36" s="93"/>
      <c r="C36" s="134"/>
      <c r="D36" s="137"/>
      <c r="E36" s="173"/>
      <c r="F36" s="171"/>
      <c r="G36" s="155"/>
      <c r="H36" s="155"/>
      <c r="I36" s="91"/>
      <c r="J36" s="91"/>
      <c r="K36" s="94"/>
    </row>
    <row r="37" spans="1:11" ht="17.25" thickBot="1">
      <c r="A37" s="160">
        <v>37</v>
      </c>
      <c r="B37" s="139"/>
      <c r="C37" s="141"/>
      <c r="D37" s="142"/>
      <c r="E37" s="192"/>
      <c r="F37" s="193"/>
      <c r="G37" s="193"/>
      <c r="H37" s="158"/>
      <c r="I37" s="133"/>
      <c r="J37" s="133"/>
      <c r="K37" s="94"/>
    </row>
    <row r="38" spans="1:11">
      <c r="A38" s="176">
        <v>38</v>
      </c>
      <c r="B38" s="177"/>
      <c r="C38" s="179"/>
      <c r="D38" s="180"/>
      <c r="E38" s="181"/>
      <c r="F38" s="182"/>
      <c r="G38" s="183"/>
      <c r="H38" s="183"/>
      <c r="I38" s="183"/>
      <c r="J38" s="183"/>
      <c r="K38" s="184"/>
    </row>
    <row r="39" spans="1:11">
      <c r="A39" s="150">
        <v>39</v>
      </c>
      <c r="B39" s="93"/>
      <c r="C39" s="134"/>
      <c r="D39" s="137"/>
      <c r="E39" s="173"/>
      <c r="F39" s="170"/>
      <c r="G39" s="155"/>
      <c r="H39" s="183"/>
      <c r="I39" s="183"/>
      <c r="J39" s="155"/>
      <c r="K39" s="94"/>
    </row>
    <row r="40" spans="1:11" ht="17.25" thickBot="1">
      <c r="A40" s="160">
        <v>40</v>
      </c>
      <c r="B40" s="139"/>
      <c r="C40" s="141"/>
      <c r="D40" s="142"/>
      <c r="E40" s="187"/>
      <c r="F40" s="188"/>
      <c r="G40" s="188"/>
      <c r="H40" s="188"/>
      <c r="I40" s="188"/>
      <c r="J40" s="188"/>
      <c r="K40" s="140"/>
    </row>
    <row r="41" spans="1:11">
      <c r="A41" s="176">
        <v>41</v>
      </c>
      <c r="B41" s="177"/>
      <c r="C41" s="179"/>
      <c r="D41" s="185"/>
      <c r="E41" s="173"/>
      <c r="F41" s="80"/>
      <c r="G41" s="80"/>
      <c r="H41" s="183"/>
      <c r="I41" s="183"/>
      <c r="J41" s="183"/>
      <c r="K41" s="184"/>
    </row>
    <row r="42" spans="1:11">
      <c r="A42" s="150">
        <v>42</v>
      </c>
      <c r="B42" s="93"/>
      <c r="C42" s="134"/>
      <c r="D42" s="52"/>
      <c r="E42" s="173"/>
      <c r="F42" s="80"/>
      <c r="G42" s="80"/>
      <c r="H42" s="155"/>
      <c r="I42" s="155"/>
      <c r="J42" s="155"/>
      <c r="K42" s="94"/>
    </row>
    <row r="43" spans="1:11">
      <c r="A43" s="150">
        <v>43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389</v>
      </c>
      <c r="H5" s="173" t="s">
        <v>389</v>
      </c>
      <c r="I5" s="173" t="s">
        <v>389</v>
      </c>
      <c r="J5" s="173" t="s">
        <v>389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410</v>
      </c>
      <c r="G3" s="80" t="s">
        <v>394</v>
      </c>
      <c r="H3" s="80" t="s">
        <v>396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410</v>
      </c>
      <c r="G4" s="80" t="s">
        <v>398</v>
      </c>
      <c r="H4" s="80" t="s">
        <v>400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410</v>
      </c>
      <c r="G5" s="80" t="s">
        <v>398</v>
      </c>
      <c r="H5" s="80" t="s">
        <v>400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410</v>
      </c>
      <c r="G6" s="80" t="s">
        <v>398</v>
      </c>
      <c r="H6" s="80" t="s">
        <v>400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425</v>
      </c>
      <c r="F7" s="173" t="s">
        <v>410</v>
      </c>
      <c r="G7" s="80" t="s">
        <v>402</v>
      </c>
      <c r="H7" s="80" t="s">
        <v>404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427</v>
      </c>
      <c r="F8" s="173" t="s">
        <v>410</v>
      </c>
      <c r="G8" s="80" t="s">
        <v>402</v>
      </c>
      <c r="H8" s="80" t="s">
        <v>404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429</v>
      </c>
      <c r="F9" s="173" t="s">
        <v>410</v>
      </c>
      <c r="G9" s="80" t="s">
        <v>402</v>
      </c>
      <c r="H9" s="80" t="s">
        <v>404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433</v>
      </c>
      <c r="F10" s="173" t="s">
        <v>410</v>
      </c>
      <c r="G10" s="80" t="s">
        <v>406</v>
      </c>
      <c r="H10" s="80" t="s">
        <v>408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435</v>
      </c>
      <c r="F11" s="173" t="s">
        <v>410</v>
      </c>
      <c r="G11" s="80" t="s">
        <v>406</v>
      </c>
      <c r="H11" s="80" t="s">
        <v>408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431</v>
      </c>
      <c r="F12" s="173" t="s">
        <v>410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22일)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2024-03-20T05:45:21Z</dcterms:modified>
</cp:coreProperties>
</file>